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updateLinks="never" codeName="ThisWorkbook"/>
  <mc:AlternateContent xmlns:mc="http://schemas.openxmlformats.org/markup-compatibility/2006">
    <mc:Choice Requires="x15">
      <x15ac:absPath xmlns:x15ac="http://schemas.microsoft.com/office/spreadsheetml/2010/11/ac" url="C:\Users\564850\Desktop\SAAS Model\"/>
    </mc:Choice>
  </mc:AlternateContent>
  <bookViews>
    <workbookView xWindow="-120" yWindow="-120" windowWidth="29040" windowHeight="15840" tabRatio="821" firstSheet="5" activeTab="33"/>
  </bookViews>
  <sheets>
    <sheet name="UnLockCells" sheetId="79" r:id="rId1"/>
    <sheet name="Cover" sheetId="2" r:id="rId2"/>
    <sheet name="Contents" sheetId="3" r:id="rId3"/>
    <sheet name="Changelog" sheetId="76" r:id="rId4"/>
    <sheet name="Info" sheetId="75" r:id="rId5"/>
    <sheet name="HowTo" sheetId="77" r:id="rId6"/>
    <sheet name="TimeSeries" sheetId="8" r:id="rId7"/>
    <sheet name="Dashboard" sheetId="22" r:id="rId8"/>
    <sheet name="IS" sheetId="10" r:id="rId9"/>
    <sheet name="CF" sheetId="12" r:id="rId10"/>
    <sheet name="CF_Indirect" sheetId="78" r:id="rId11"/>
    <sheet name="BS" sheetId="11" r:id="rId12"/>
    <sheet name="Summary" sheetId="18" r:id="rId13"/>
    <sheet name="Top_Revenue" sheetId="20" r:id="rId14"/>
    <sheet name="Top_Expenses" sheetId="21" r:id="rId15"/>
    <sheet name="BE" sheetId="43" r:id="rId16"/>
    <sheet name="Burn" sheetId="61" r:id="rId17"/>
    <sheet name="Valuation" sheetId="23" r:id="rId18"/>
    <sheet name="Fin_Charts" sheetId="63" r:id="rId19"/>
    <sheet name="Cust_Charts" sheetId="64" r:id="rId20"/>
    <sheet name="SaaS_Charts" sheetId="65" r:id="rId21"/>
    <sheet name="KPI" sheetId="80" r:id="rId22"/>
    <sheet name="Inputs" sheetId="66" r:id="rId23"/>
    <sheet name="CustMnt" sheetId="73" r:id="rId24"/>
    <sheet name="Wages" sheetId="28" r:id="rId25"/>
    <sheet name="COSS" sheetId="71" r:id="rId26"/>
    <sheet name="V_Expenses" sheetId="38" r:id="rId27"/>
    <sheet name="F_Expenses" sheetId="47" r:id="rId28"/>
    <sheet name="Assets" sheetId="15" r:id="rId29"/>
    <sheet name="CapTable" sheetId="74" r:id="rId30"/>
    <sheet name="BookAssets" sheetId="16" r:id="rId31"/>
    <sheet name="Capital" sheetId="24" r:id="rId32"/>
    <sheet name="Outputs" sheetId="67" r:id="rId33"/>
    <sheet name="Offering_Calc" sheetId="68" r:id="rId34"/>
    <sheet name="TS_LU" sheetId="9" state="hidden" r:id="rId35"/>
    <sheet name="OO_LU" sheetId="19" state="hidden" r:id="rId36"/>
  </sheets>
  <definedNames>
    <definedName name="_xlnm._FilterDatabase" localSheetId="9" hidden="1">CF!$J$16:$BQ$16</definedName>
    <definedName name="_xlnm._FilterDatabase" localSheetId="10" hidden="1">CF_Indirect!#REF!</definedName>
    <definedName name="Assets">Assets!$A$1</definedName>
    <definedName name="BE">BE!$A$1</definedName>
    <definedName name="Book_Assets">BookAssets!$A$1</definedName>
    <definedName name="BS">BS!$A$1</definedName>
    <definedName name="Burn">Burn!$A$1</definedName>
    <definedName name="C_Charts">Cust_Charts!$A$1</definedName>
    <definedName name="C_Tax">Dashboard!$AD$5</definedName>
    <definedName name="Capital">Capital!$A$1</definedName>
    <definedName name="CapTable">CapTable!$B$1</definedName>
    <definedName name="CF">CF!$A$1</definedName>
    <definedName name="CF_I">CF_Indirect!$A$1</definedName>
    <definedName name="ChangeLog">Changelog!$A$1</definedName>
    <definedName name="Churn_A_Of_1">CustMnt!$I$11:$M$11</definedName>
    <definedName name="Churn_M_Of_1">CustMnt!$I$10:$M$10</definedName>
    <definedName name="Contents">Contents!$A$1</definedName>
    <definedName name="COSS">COSS!$A$1</definedName>
    <definedName name="Cover">Cover!$A$1</definedName>
    <definedName name="CustMnt">CustMnt!$A$1</definedName>
    <definedName name="D1_A">Dashboard!$S$3</definedName>
    <definedName name="D1_I">Dashboard!$V$3</definedName>
    <definedName name="D1_L">Dashboard!$T$3</definedName>
    <definedName name="D1_T">Dashboard!$U$3</definedName>
    <definedName name="D2_A">Dashboard!$S$4</definedName>
    <definedName name="D2_I">Dashboard!$V$4</definedName>
    <definedName name="D2_L">Dashboard!$T$4</definedName>
    <definedName name="D2_T">Dashboard!$U$4</definedName>
    <definedName name="D3_A">Dashboard!$S$5</definedName>
    <definedName name="D3_I">Dashboard!$V$5</definedName>
    <definedName name="D3_L">Dashboard!$T$5</definedName>
    <definedName name="D3_T">Dashboard!$U$5</definedName>
    <definedName name="Dashboard">Dashboard!$A$1</definedName>
    <definedName name="DD_FS_Sum_First_Disp_Per" localSheetId="7">Dashboard!$J$90</definedName>
    <definedName name="DD_TS_Fin_Yr_End_Mth">TimeSeries!$H$15</definedName>
    <definedName name="Denom_Selected">Dashboard!$N$4</definedName>
    <definedName name="Denomination_Selected">TimeSeries!$H$13</definedName>
    <definedName name="Eng_Opps_to_Deals">Dashboard!$J$20:$N$20</definedName>
    <definedName name="Ex_Rate">Dashboard!$N$5</definedName>
    <definedName name="F_Charts">Fin_Charts!$A$1</definedName>
    <definedName name="F_Exp">F_Expenses!$A$1</definedName>
    <definedName name="HowTo">HowTo!$A$1</definedName>
    <definedName name="Info">Info!$A$1</definedName>
    <definedName name="Inputs">Inputs!$A$1</definedName>
    <definedName name="IS">IS!$A$1</definedName>
    <definedName name="KPIS">KPI!$A$1</definedName>
    <definedName name="Launch_date">Dashboard!$J$4</definedName>
    <definedName name="LU_Debt_type">OO_LU!$D$62:$D$63</definedName>
    <definedName name="LU_Exp_Type">TS_LU!$D$92:$D$99</definedName>
    <definedName name="LU_FS_Sum_First_Disp_Per">OO_LU!$D$11:$D$15</definedName>
    <definedName name="LU_Revenue_Collection_Delay_Terms">OO_LU!$D$68:$D$79</definedName>
    <definedName name="LU_Top_Exp_Dis_Pers">OO_LU!$D$53:$D$57</definedName>
    <definedName name="LU_Top_Exp_First_Disp_Per">OO_LU!$D$44:$D$48</definedName>
    <definedName name="LU_Top_Rev_Dis_Pers">OO_LU!$D$32:$D$36</definedName>
    <definedName name="LU_Top_Rev_First_Disp_Per">OO_LU!$D$23:$D$27</definedName>
    <definedName name="LU_TS_Denom">TS_LU!$D$76:$D$79</definedName>
    <definedName name="LU_TS_Denom_Conv">TS_LU!$D$84:$D$87</definedName>
    <definedName name="LU_TS_Mth_Days">TS_LU!$D$11:$D$41</definedName>
    <definedName name="LU_TS_Mth_Names">TS_LU!$D$46:$D$57</definedName>
    <definedName name="Marketing_Budget_and_CPC">Dashboard!$J$11:$N$14</definedName>
    <definedName name="Model_Name">Cover!$C$10</definedName>
    <definedName name="O_1">Offering_Calc!$A$1</definedName>
    <definedName name="Of_1_Name">Dashboard!$B$24</definedName>
    <definedName name="Of_1_P_Long">Inputs!$Q$11:$U$11</definedName>
    <definedName name="Of_1_P_Short">Inputs!$Q$10:$U$10</definedName>
    <definedName name="Offering_1_Alloc">Dashboard!$J$25:$N$26</definedName>
    <definedName name="OO_LU">OO_LU!$A$1</definedName>
    <definedName name="Outputs">Outputs!$A$1</definedName>
    <definedName name="_xlnm.Print_Area" localSheetId="28">Assets!$B$1:$I$22</definedName>
    <definedName name="_xlnm.Print_Area" localSheetId="15">BE!$B$1:$S$39</definedName>
    <definedName name="_xlnm.Print_Area" localSheetId="30">BookAssets!$B$1:$S$112</definedName>
    <definedName name="_xlnm.Print_Area" localSheetId="11">BS!$A$1:$BQ$106</definedName>
    <definedName name="_xlnm.Print_Area" localSheetId="16">Burn!$B$1:$Q$36</definedName>
    <definedName name="_xlnm.Print_Area" localSheetId="31">Capital!$B$1:$S$463</definedName>
    <definedName name="_xlnm.Print_Area" localSheetId="9">CF!$A$1:$BQ$90</definedName>
    <definedName name="_xlnm.Print_Area" localSheetId="10">CF_Indirect!$A$1:$BQ$13</definedName>
    <definedName name="_xlnm.Print_Area" localSheetId="2">Contents!$B$1:$N$50</definedName>
    <definedName name="_xlnm.Print_Area" localSheetId="25">COSS!$B$1:$P$23</definedName>
    <definedName name="_xlnm.Print_Area" localSheetId="1">Cover!$B$1:$E$16</definedName>
    <definedName name="_xlnm.Print_Area" localSheetId="19">Cust_Charts!$B$1:$AJ$66</definedName>
    <definedName name="_xlnm.Print_Area" localSheetId="23">CustMnt!$B$1:$N$12</definedName>
    <definedName name="_xlnm.Print_Area" localSheetId="7">Dashboard!$B$1:$AI$58</definedName>
    <definedName name="_xlnm.Print_Area" localSheetId="27">F_Expenses!$B$1:$Q$41</definedName>
    <definedName name="_xlnm.Print_Area" localSheetId="18">Fin_Charts!$B$1:$AJ$155</definedName>
    <definedName name="_xlnm.Print_Area" localSheetId="5">HowTo!$B$1:$N$135</definedName>
    <definedName name="_xlnm.Print_Area" localSheetId="22">Inputs!$B$1:$U$13</definedName>
    <definedName name="_xlnm.Print_Area" localSheetId="8">IS!$A$1:$BQ$136</definedName>
    <definedName name="_xlnm.Print_Area" localSheetId="21">KPI!$A$1:$AB$33</definedName>
    <definedName name="_xlnm.Print_Area" localSheetId="35">OO_LU!$B$1:$G$38</definedName>
    <definedName name="_xlnm.Print_Area" localSheetId="20">SaaS_Charts!$B$1:$AI$243</definedName>
    <definedName name="_xlnm.Print_Area" localSheetId="12">Summary!$B$1:$AA$144</definedName>
    <definedName name="_xlnm.Print_Area" localSheetId="6">TimeSeries!$B$1:$K$17</definedName>
    <definedName name="_xlnm.Print_Area" localSheetId="14">Top_Expenses!$B$1:$V$95</definedName>
    <definedName name="_xlnm.Print_Area" localSheetId="13">Top_Revenue!$B$1:$V$91</definedName>
    <definedName name="_xlnm.Print_Area" localSheetId="34">TS_LU!$B$1:$G$39</definedName>
    <definedName name="_xlnm.Print_Area" localSheetId="26">V_Expenses!$B$1:$P$33</definedName>
    <definedName name="_xlnm.Print_Area" localSheetId="17">Valuation!$B$1:$O$52</definedName>
    <definedName name="_xlnm.Print_Area" localSheetId="24">Wages!$A$1:$O$37</definedName>
    <definedName name="Print_Area_Reset">OFFSET(Full_Print,0,0,Last_Row)</definedName>
    <definedName name="_xlnm.Print_Titles" localSheetId="28">Assets!$1:$10</definedName>
    <definedName name="_xlnm.Print_Titles" localSheetId="30">BookAssets!$1:$10</definedName>
    <definedName name="_xlnm.Print_Titles" localSheetId="11">BS!$A:$I</definedName>
    <definedName name="_xlnm.Print_Titles" localSheetId="31">Capital!$1:$10</definedName>
    <definedName name="_xlnm.Print_Titles" localSheetId="9">CF!$A:$I</definedName>
    <definedName name="_xlnm.Print_Titles" localSheetId="10">CF_Indirect!$A:$I</definedName>
    <definedName name="_xlnm.Print_Titles" localSheetId="2">Contents!$1:$6</definedName>
    <definedName name="_xlnm.Print_Titles" localSheetId="25">COSS!$1:$10</definedName>
    <definedName name="_xlnm.Print_Titles" localSheetId="7">Dashboard!$1:$3</definedName>
    <definedName name="_xlnm.Print_Titles" localSheetId="27">F_Expenses!$1:$10</definedName>
    <definedName name="_xlnm.Print_Titles" localSheetId="18">Fin_Charts!$1:$7</definedName>
    <definedName name="_xlnm.Print_Titles" localSheetId="8">IS!$A:$I</definedName>
    <definedName name="_xlnm.Print_Titles" localSheetId="20">SaaS_Charts!$1:$7</definedName>
    <definedName name="_xlnm.Print_Titles" localSheetId="12">Summary!$1:$5</definedName>
    <definedName name="_xlnm.Print_Titles" localSheetId="6">TimeSeries!$1:$4</definedName>
    <definedName name="_xlnm.Print_Titles" localSheetId="14">Top_Expenses!$1:$4</definedName>
    <definedName name="_xlnm.Print_Titles" localSheetId="13">Top_Revenue!$1:$4</definedName>
    <definedName name="_xlnm.Print_Titles" localSheetId="26">V_Expenses!$1:$10</definedName>
    <definedName name="_xlnm.Print_Titles" localSheetId="17">Valuation!$1:$11</definedName>
    <definedName name="S_Charts">SaaS_Charts!$A$1</definedName>
    <definedName name="Sales_Opps_to_Eng_Opps">Dashboard!$J$19:$N$19</definedName>
    <definedName name="Summary">Summary!$A$1</definedName>
    <definedName name="TimeSeries">TimeSeries!$A$1</definedName>
    <definedName name="Top_Exp">Top_Expenses!$A$1</definedName>
    <definedName name="Top_Rev">Top_Revenue!$A$1</definedName>
    <definedName name="TS_Billion">TS_LU!$D$87</definedName>
    <definedName name="TS_Currency">TimeSeries!$H$12</definedName>
    <definedName name="TS_Currency_Inputs">Dashboard!$N$2</definedName>
    <definedName name="TS_Days_In_Wk">TS_LU!$D$65</definedName>
    <definedName name="TS_Denom_Conv_Fact">TimeSeries!$H$14</definedName>
    <definedName name="TS_End_Date">TimeSeries!$H$11</definedName>
    <definedName name="TS_First_Fin_Yr">TimeSeries!$H$9</definedName>
    <definedName name="TS_Halves_In_Yr">TS_LU!$D$71</definedName>
    <definedName name="TS_LU">TS_LU!$A$1</definedName>
    <definedName name="TS_Million">TS_LU!$D$86</definedName>
    <definedName name="TS_Mins_In_Hr">TS_LU!$D$63</definedName>
    <definedName name="TS_Mths_In_Half">TS_LU!$D$67</definedName>
    <definedName name="TS_Mths_In_Qtr">TS_LU!$D$66</definedName>
    <definedName name="TS_Mths_In_Yr">TS_LU!$D$68</definedName>
    <definedName name="TS_Qtrs_In_Half">TS_LU!$D$69</definedName>
    <definedName name="TS_Qtrs_In_Yr">TS_LU!$D$70</definedName>
    <definedName name="TS_Start_Date">TimeSeries!$H$10</definedName>
    <definedName name="TS_Thousand">TS_LU!$D$85</definedName>
    <definedName name="TS_Years">Dashboard!$J$9:$N$9</definedName>
    <definedName name="V_Exp">V_Expenses!$A$1</definedName>
    <definedName name="Valuation">Valuation!$A$1</definedName>
    <definedName name="Visitors_to_Sales_Opps">Dashboard!$J$18:$N$18</definedName>
    <definedName name="Wages">Wages!$A$1</definedName>
  </definedNames>
  <calcPr calcId="18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R48" i="80" l="1"/>
  <c r="Q48" i="80"/>
  <c r="P48" i="80"/>
  <c r="O48" i="80"/>
  <c r="N48" i="80"/>
  <c r="O49" i="80" l="1"/>
  <c r="P49" i="80"/>
  <c r="Q49" i="80" l="1"/>
  <c r="N49" i="80"/>
  <c r="R49" i="80"/>
  <c r="R63" i="80" l="1"/>
  <c r="Q63" i="80"/>
  <c r="P63" i="80"/>
  <c r="O63" i="80"/>
  <c r="N63" i="80"/>
  <c r="R62" i="80"/>
  <c r="Q62" i="80"/>
  <c r="P62" i="80"/>
  <c r="O62" i="80"/>
  <c r="N62" i="80"/>
  <c r="R61" i="80"/>
  <c r="Q61" i="80"/>
  <c r="P61" i="80"/>
  <c r="O61" i="80"/>
  <c r="N61" i="80"/>
  <c r="R60" i="80"/>
  <c r="Q60" i="80"/>
  <c r="P60" i="80"/>
  <c r="O60" i="80"/>
  <c r="N60" i="80"/>
  <c r="R59" i="80"/>
  <c r="Q59" i="80"/>
  <c r="P59" i="80"/>
  <c r="O59" i="80"/>
  <c r="N59" i="80"/>
  <c r="M53" i="80"/>
  <c r="M61" i="80" s="1"/>
  <c r="M52" i="80"/>
  <c r="M60" i="80" s="1"/>
  <c r="M51" i="80"/>
  <c r="M59" i="80" s="1"/>
  <c r="M55" i="80"/>
  <c r="M63" i="80" s="1"/>
  <c r="M54" i="80"/>
  <c r="M62" i="80" s="1"/>
  <c r="H12" i="8" l="1"/>
  <c r="H13" i="8" l="1"/>
  <c r="H15" i="8"/>
  <c r="L152" i="18" l="1"/>
  <c r="L150" i="18" s="1"/>
  <c r="K152" i="18"/>
  <c r="K150" i="18" s="1"/>
  <c r="J152" i="18"/>
  <c r="H14" i="8"/>
  <c r="J150" i="18" l="1"/>
  <c r="P150" i="18"/>
  <c r="Q150" i="18" s="1"/>
  <c r="R150" i="18" s="1"/>
  <c r="R195" i="18" s="1"/>
  <c r="M152" i="18" l="1"/>
  <c r="M150" i="18" s="1"/>
  <c r="M195" i="18" s="1"/>
  <c r="S150" i="18"/>
  <c r="T150" i="18" s="1"/>
  <c r="P195" i="18"/>
  <c r="Q195" i="18"/>
  <c r="J195" i="18"/>
  <c r="K195" i="18"/>
  <c r="L195" i="18"/>
  <c r="Q192" i="18" l="1"/>
  <c r="S195" i="18"/>
  <c r="P194" i="18"/>
  <c r="S163" i="18"/>
  <c r="R163" i="18"/>
  <c r="T163" i="18"/>
  <c r="P192" i="18"/>
  <c r="Q163" i="18"/>
  <c r="N152" i="18"/>
  <c r="S190" i="18"/>
  <c r="R190" i="18"/>
  <c r="S192" i="18"/>
  <c r="M190" i="18"/>
  <c r="L190" i="18"/>
  <c r="S194" i="18"/>
  <c r="K190" i="18"/>
  <c r="R194" i="18"/>
  <c r="Q194" i="18"/>
  <c r="T195" i="18"/>
  <c r="U150" i="18"/>
  <c r="R191" i="18"/>
  <c r="S191" i="18"/>
  <c r="T192" i="18" l="1"/>
  <c r="T194" i="18"/>
  <c r="L194" i="18"/>
  <c r="J194" i="18"/>
  <c r="K194" i="18"/>
  <c r="M194" i="18"/>
  <c r="N150" i="18"/>
  <c r="N192" i="18" s="1"/>
  <c r="J148" i="18"/>
  <c r="T191" i="18"/>
  <c r="J192" i="18"/>
  <c r="U163" i="18"/>
  <c r="M192" i="18"/>
  <c r="L192" i="18"/>
  <c r="K192" i="18"/>
  <c r="R192" i="18"/>
  <c r="J190" i="18"/>
  <c r="U191" i="18"/>
  <c r="Q191" i="18"/>
  <c r="Q190" i="18"/>
  <c r="T190" i="18"/>
  <c r="M163" i="18"/>
  <c r="P163" i="18"/>
  <c r="J163" i="18"/>
  <c r="L163" i="18"/>
  <c r="K163" i="18"/>
  <c r="L191" i="18"/>
  <c r="K191" i="18"/>
  <c r="V150" i="18"/>
  <c r="U195" i="18"/>
  <c r="U192" i="18"/>
  <c r="U194" i="18"/>
  <c r="U190" i="18"/>
  <c r="P190" i="18"/>
  <c r="M191" i="18" l="1"/>
  <c r="N191" i="18"/>
  <c r="N163" i="18"/>
  <c r="N195" i="18"/>
  <c r="N194" i="18"/>
  <c r="N190" i="18"/>
  <c r="J191" i="18"/>
  <c r="V190" i="18"/>
  <c r="V191" i="18"/>
  <c r="V192" i="18"/>
  <c r="W150" i="18"/>
  <c r="V195" i="18"/>
  <c r="V194" i="18"/>
  <c r="V163" i="18"/>
  <c r="P191" i="18"/>
  <c r="U160" i="18" l="1"/>
  <c r="S160" i="18"/>
  <c r="W191" i="18"/>
  <c r="W190" i="18"/>
  <c r="W195" i="18"/>
  <c r="W163" i="18"/>
  <c r="X150" i="18"/>
  <c r="W192" i="18"/>
  <c r="W194" i="18"/>
  <c r="P160" i="18"/>
  <c r="W160" i="18"/>
  <c r="J160" i="18" l="1"/>
  <c r="Q160" i="18"/>
  <c r="K160" i="18"/>
  <c r="V160" i="18"/>
  <c r="T160" i="18"/>
  <c r="R160" i="18"/>
  <c r="X191" i="18"/>
  <c r="X194" i="18"/>
  <c r="X195" i="18"/>
  <c r="X163" i="18"/>
  <c r="X190" i="18"/>
  <c r="Y150" i="18"/>
  <c r="X192" i="18"/>
  <c r="X160" i="18"/>
  <c r="L160" i="18" l="1"/>
  <c r="Y163" i="18"/>
  <c r="Y190" i="18"/>
  <c r="Y157" i="18"/>
  <c r="Y195" i="18"/>
  <c r="Y192" i="18"/>
  <c r="Z150" i="18"/>
  <c r="Y194" i="18"/>
  <c r="Y191" i="18"/>
  <c r="Y158" i="18"/>
  <c r="Y160" i="18"/>
  <c r="W157" i="18" l="1"/>
  <c r="X158" i="18"/>
  <c r="X157" i="18"/>
  <c r="V158" i="18"/>
  <c r="W158" i="18"/>
  <c r="U158" i="18"/>
  <c r="V157" i="18"/>
  <c r="U157" i="18"/>
  <c r="Z157" i="18"/>
  <c r="Z194" i="18"/>
  <c r="Z192" i="18"/>
  <c r="Z163" i="18"/>
  <c r="Z160" i="18"/>
  <c r="Z190" i="18"/>
  <c r="AA150" i="18"/>
  <c r="Z158" i="18"/>
  <c r="Z191" i="18"/>
  <c r="Z195" i="18"/>
  <c r="T158" i="18" l="1"/>
  <c r="N160" i="18"/>
  <c r="S158" i="18"/>
  <c r="R158" i="18"/>
  <c r="K158" i="18"/>
  <c r="K157" i="18"/>
  <c r="M160" i="18"/>
  <c r="AA190" i="18"/>
  <c r="AA192" i="18"/>
  <c r="AA158" i="18"/>
  <c r="AA195" i="18"/>
  <c r="AA157" i="18"/>
  <c r="AA163" i="18"/>
  <c r="AA160" i="18"/>
  <c r="AA194" i="18"/>
  <c r="AA191" i="18"/>
  <c r="T157" i="18" l="1"/>
  <c r="J157" i="18"/>
  <c r="P157" i="18"/>
  <c r="Q157" i="18"/>
  <c r="R157" i="18"/>
  <c r="S157" i="18"/>
  <c r="L158" i="18"/>
  <c r="L157" i="18"/>
  <c r="J158" i="18" l="1"/>
  <c r="Q158" i="18"/>
  <c r="P158" i="18"/>
  <c r="M158" i="18"/>
  <c r="M157" i="18"/>
  <c r="N157" i="18"/>
  <c r="N158" i="18"/>
  <c r="P180" i="18" l="1"/>
  <c r="Q180" i="18" l="1"/>
  <c r="R180" i="18" l="1"/>
  <c r="S180" i="18" l="1"/>
  <c r="T180" i="18" l="1"/>
  <c r="U180" i="18" l="1"/>
  <c r="V180" i="18" l="1"/>
  <c r="W180" i="18" l="1"/>
  <c r="X180" i="18" l="1"/>
  <c r="Y180" i="18" l="1"/>
  <c r="Z180" i="18"/>
  <c r="AA180" i="18" l="1"/>
  <c r="J180" i="18"/>
  <c r="P174" i="18" l="1"/>
  <c r="Q174" i="18" l="1"/>
  <c r="R174" i="18" l="1"/>
  <c r="S174" i="18" l="1"/>
  <c r="T174" i="18" l="1"/>
  <c r="K180" i="18" l="1"/>
  <c r="U174" i="18" l="1"/>
  <c r="V174" i="18" l="1"/>
  <c r="W174" i="18" l="1"/>
  <c r="P186" i="18"/>
  <c r="X174" i="18" l="1"/>
  <c r="Q186" i="18" l="1"/>
  <c r="N53" i="80" l="1"/>
  <c r="Y174" i="18"/>
  <c r="P155" i="18" l="1"/>
  <c r="Z174" i="18" l="1"/>
  <c r="R186" i="18"/>
  <c r="Q155" i="18"/>
  <c r="P156" i="18"/>
  <c r="P187" i="18" l="1"/>
  <c r="L180" i="18"/>
  <c r="J174" i="18" l="1"/>
  <c r="AA174" i="18"/>
  <c r="P159" i="18" l="1"/>
  <c r="R155" i="18"/>
  <c r="S186" i="18"/>
  <c r="Q156" i="18"/>
  <c r="P162" i="18"/>
  <c r="P164" i="18"/>
  <c r="Q159" i="18" l="1"/>
  <c r="P161" i="18" l="1"/>
  <c r="R156" i="18"/>
  <c r="Q187" i="18"/>
  <c r="S155" i="18" l="1"/>
  <c r="T186" i="18"/>
  <c r="Q161" i="18"/>
  <c r="R187" i="18"/>
  <c r="R159" i="18"/>
  <c r="Q162" i="18" l="1"/>
  <c r="R162" i="18"/>
  <c r="Q164" i="18" l="1"/>
  <c r="S156" i="18"/>
  <c r="T155" i="18" l="1"/>
  <c r="R161" i="18"/>
  <c r="S159" i="18" l="1"/>
  <c r="U186" i="18" l="1"/>
  <c r="U155" i="18"/>
  <c r="S162" i="18"/>
  <c r="R164" i="18"/>
  <c r="S187" i="18"/>
  <c r="S161" i="18"/>
  <c r="T156" i="18"/>
  <c r="T159" i="18" l="1"/>
  <c r="AA193" i="18" l="1"/>
  <c r="Z193" i="18"/>
  <c r="Y193" i="18"/>
  <c r="S193" i="18"/>
  <c r="T193" i="18"/>
  <c r="T161" i="18"/>
  <c r="K188" i="18"/>
  <c r="M165" i="18"/>
  <c r="N188" i="18"/>
  <c r="M188" i="18"/>
  <c r="J188" i="18"/>
  <c r="L188" i="18"/>
  <c r="K165" i="18"/>
  <c r="J165" i="18"/>
  <c r="L165" i="18"/>
  <c r="N165" i="18"/>
  <c r="T187" i="18"/>
  <c r="M180" i="18"/>
  <c r="P188" i="18"/>
  <c r="X188" i="18"/>
  <c r="U165" i="18"/>
  <c r="R188" i="18"/>
  <c r="Z165" i="18"/>
  <c r="W165" i="18"/>
  <c r="T188" i="18"/>
  <c r="Q165" i="18"/>
  <c r="Y165" i="18"/>
  <c r="V188" i="18"/>
  <c r="S165" i="18"/>
  <c r="AA165" i="18"/>
  <c r="T165" i="18"/>
  <c r="Q188" i="18"/>
  <c r="Y188" i="18"/>
  <c r="V165" i="18"/>
  <c r="S188" i="18"/>
  <c r="AA188" i="18"/>
  <c r="P165" i="18"/>
  <c r="X165" i="18"/>
  <c r="U188" i="18"/>
  <c r="R165" i="18"/>
  <c r="Z188" i="18"/>
  <c r="W188" i="18"/>
  <c r="R193" i="18"/>
  <c r="V193" i="18"/>
  <c r="P193" i="18" l="1"/>
  <c r="U193" i="18"/>
  <c r="W193" i="18"/>
  <c r="J193" i="18"/>
  <c r="X193" i="18"/>
  <c r="Q193" i="18"/>
  <c r="M193" i="18"/>
  <c r="N193" i="18"/>
  <c r="K193" i="18"/>
  <c r="L193" i="18"/>
  <c r="V186" i="18"/>
  <c r="S164" i="18"/>
  <c r="U156" i="18"/>
  <c r="T162" i="18"/>
  <c r="N180" i="18" l="1"/>
  <c r="T164" i="18"/>
  <c r="N54" i="80"/>
  <c r="U159" i="18"/>
  <c r="U187" i="18" l="1"/>
  <c r="W186" i="18" l="1"/>
  <c r="V155" i="18"/>
  <c r="U161" i="18"/>
  <c r="W155" i="18" l="1"/>
  <c r="U162" i="18"/>
  <c r="U164" i="18" l="1"/>
  <c r="V156" i="18" l="1"/>
  <c r="J166" i="18"/>
  <c r="W156" i="18" l="1"/>
  <c r="X155" i="18"/>
  <c r="V159" i="18"/>
  <c r="W159" i="18"/>
  <c r="X186" i="18" l="1"/>
  <c r="V187" i="18"/>
  <c r="W187" i="18"/>
  <c r="V161" i="18" l="1"/>
  <c r="Y186" i="18"/>
  <c r="W161" i="18"/>
  <c r="W162" i="18" l="1"/>
  <c r="X156" i="18"/>
  <c r="V162" i="18"/>
  <c r="X159" i="18"/>
  <c r="W164" i="18"/>
  <c r="X161" i="18" l="1"/>
  <c r="Y155" i="18"/>
  <c r="V164" i="18"/>
  <c r="X187" i="18"/>
  <c r="K174" i="18" l="1"/>
  <c r="X162" i="18"/>
  <c r="AA186" i="18" l="1"/>
  <c r="X164" i="18"/>
  <c r="Z186" i="18" l="1"/>
  <c r="Y156" i="18"/>
  <c r="Y159" i="18" l="1"/>
  <c r="Z155" i="18"/>
  <c r="Y187" i="18" l="1"/>
  <c r="Z159" i="18"/>
  <c r="AA155" i="18"/>
  <c r="Y161" i="18" l="1"/>
  <c r="Z187" i="18"/>
  <c r="Z156" i="18" l="1"/>
  <c r="Y162" i="18"/>
  <c r="Y164" i="18" l="1"/>
  <c r="AA159" i="18"/>
  <c r="AA156" i="18"/>
  <c r="O53" i="80" l="1"/>
  <c r="AA161" i="18"/>
  <c r="AA187" i="18"/>
  <c r="Z161" i="18" l="1"/>
  <c r="AA162" i="18"/>
  <c r="Z162" i="18" l="1"/>
  <c r="AA164" i="18"/>
  <c r="Z164" i="18" l="1"/>
  <c r="L174" i="18" l="1"/>
  <c r="J177" i="18" l="1"/>
  <c r="P53" i="80" l="1"/>
  <c r="M174" i="18" l="1"/>
  <c r="N174" i="18" l="1"/>
  <c r="P166" i="18" l="1"/>
  <c r="K177" i="18" l="1"/>
  <c r="P177" i="18" l="1"/>
  <c r="Q177" i="18" l="1"/>
  <c r="R177" i="18" l="1"/>
  <c r="S177" i="18" l="1"/>
  <c r="T177" i="18" l="1"/>
  <c r="U177" i="18" l="1"/>
  <c r="V177" i="18" l="1"/>
  <c r="W177" i="18" l="1"/>
  <c r="X177" i="18" l="1"/>
  <c r="Y177" i="18" l="1"/>
  <c r="Z177" i="18" l="1"/>
  <c r="L177" i="18"/>
  <c r="AA177" i="18" l="1"/>
  <c r="M177" i="18" l="1"/>
  <c r="N177" i="18" l="1"/>
  <c r="L155" i="18" l="1"/>
  <c r="O54" i="80" l="1"/>
  <c r="S166" i="18"/>
  <c r="R166" i="18" l="1"/>
  <c r="L159" i="18" l="1"/>
  <c r="L156" i="18"/>
  <c r="Q166" i="18"/>
  <c r="L187" i="18" l="1"/>
  <c r="P54" i="80"/>
  <c r="T166" i="18" l="1"/>
  <c r="L161" i="18"/>
  <c r="L162" i="18" l="1"/>
  <c r="U166" i="18" l="1"/>
  <c r="L164" i="18"/>
  <c r="L166" i="18" l="1"/>
  <c r="V166" i="18" l="1"/>
  <c r="W166" i="18" l="1"/>
  <c r="X166" i="18" l="1"/>
  <c r="Y166" i="18" l="1"/>
  <c r="Q53" i="80" l="1"/>
  <c r="Z166" i="18" l="1"/>
  <c r="AA166" i="18" l="1"/>
  <c r="Q54" i="80" l="1"/>
  <c r="J186" i="18" l="1"/>
  <c r="K186" i="18"/>
  <c r="L186" i="18"/>
  <c r="M186" i="18"/>
  <c r="R53" i="80" l="1"/>
  <c r="N186" i="18"/>
  <c r="N51" i="80" l="1"/>
  <c r="O51" i="80"/>
  <c r="P51" i="80"/>
  <c r="Q51" i="80"/>
  <c r="R51" i="80"/>
  <c r="J155" i="18"/>
  <c r="K155" i="18"/>
  <c r="M155" i="18"/>
  <c r="N155" i="18"/>
  <c r="J156" i="18" l="1"/>
  <c r="K156" i="18"/>
  <c r="M156" i="18"/>
  <c r="N156" i="18"/>
  <c r="J159" i="18" l="1"/>
  <c r="K159" i="18"/>
  <c r="M159" i="18"/>
  <c r="N159" i="18" l="1"/>
  <c r="J187" i="18"/>
  <c r="K187" i="18"/>
  <c r="M187" i="18"/>
  <c r="N187" i="18"/>
  <c r="R54" i="80"/>
  <c r="J161" i="18" l="1"/>
  <c r="K161" i="18"/>
  <c r="M161" i="18"/>
  <c r="N161" i="18"/>
  <c r="J162" i="18" l="1"/>
  <c r="K162" i="18"/>
  <c r="M162" i="18"/>
  <c r="N162" i="18"/>
  <c r="J164" i="18" l="1"/>
  <c r="K164" i="18"/>
  <c r="M164" i="18"/>
  <c r="N164" i="18"/>
  <c r="K166" i="18" l="1"/>
  <c r="M166" i="18"/>
  <c r="N166" i="18"/>
  <c r="L167" i="18" l="1"/>
  <c r="J167" i="18"/>
  <c r="M167" i="18"/>
  <c r="K167" i="18"/>
  <c r="N167" i="18"/>
  <c r="T167" i="18"/>
  <c r="P167" i="18"/>
  <c r="AA167" i="18"/>
  <c r="Z167" i="18"/>
  <c r="Y167" i="18"/>
  <c r="Q167" i="18"/>
  <c r="X167" i="18"/>
  <c r="V167" i="18"/>
  <c r="U167" i="18"/>
  <c r="W167" i="18"/>
  <c r="S167" i="18"/>
  <c r="R167" i="18"/>
  <c r="N168" i="18" l="1"/>
  <c r="L168" i="18"/>
  <c r="K168" i="18"/>
  <c r="M168" i="18"/>
  <c r="J168" i="18"/>
  <c r="W189" i="18"/>
  <c r="X189" i="18"/>
  <c r="R168" i="18"/>
  <c r="S168" i="18"/>
  <c r="W168" i="18"/>
  <c r="V168" i="18"/>
  <c r="Q168" i="18"/>
  <c r="Z168" i="18"/>
  <c r="X168" i="18"/>
  <c r="U168" i="18"/>
  <c r="Y168" i="18"/>
  <c r="AA168" i="18"/>
  <c r="P168" i="18"/>
  <c r="T168" i="18"/>
  <c r="S189" i="18" l="1"/>
  <c r="V189" i="18"/>
  <c r="Z189" i="18"/>
  <c r="U189" i="18"/>
  <c r="T189" i="18"/>
  <c r="K189" i="18"/>
  <c r="M189" i="18"/>
  <c r="N189" i="18"/>
  <c r="L189" i="18"/>
  <c r="J189" i="18"/>
  <c r="Y189" i="18"/>
  <c r="R189" i="18"/>
  <c r="Q189" i="18"/>
  <c r="P189" i="18"/>
  <c r="AA189" i="18"/>
  <c r="J176" i="18" l="1"/>
  <c r="J178" i="18" l="1"/>
  <c r="K176" i="18" l="1"/>
  <c r="K178" i="18" l="1"/>
  <c r="P178" i="18" l="1"/>
  <c r="P176" i="18"/>
  <c r="Q178" i="18" l="1"/>
  <c r="Q176" i="18"/>
  <c r="R178" i="18" l="1"/>
  <c r="R176" i="18"/>
  <c r="S178" i="18" l="1"/>
  <c r="S176" i="18"/>
  <c r="T178" i="18" l="1"/>
  <c r="T176" i="18"/>
  <c r="U178" i="18" l="1"/>
  <c r="U176" i="18"/>
  <c r="V178" i="18" l="1"/>
  <c r="V176" i="18"/>
  <c r="W178" i="18" l="1"/>
  <c r="W176" i="18"/>
  <c r="X178" i="18" l="1"/>
  <c r="X176" i="18"/>
  <c r="Y176" i="18" l="1"/>
  <c r="Y178" i="18"/>
  <c r="Z176" i="18" l="1"/>
  <c r="L176" i="18"/>
  <c r="AA176" i="18" l="1"/>
  <c r="L178" i="18"/>
  <c r="Z178" i="18"/>
  <c r="AA178" i="18"/>
  <c r="M176" i="18" l="1"/>
  <c r="M178" i="18"/>
  <c r="N176" i="18"/>
  <c r="N178" i="18" l="1"/>
  <c r="J181" i="18" l="1"/>
  <c r="J182" i="18" l="1"/>
  <c r="J172" i="18" l="1"/>
  <c r="J173" i="18" l="1"/>
  <c r="J175" i="18" l="1"/>
  <c r="J179" i="18" l="1"/>
  <c r="K181" i="18" l="1"/>
  <c r="K182" i="18" l="1"/>
  <c r="K172" i="18" l="1"/>
  <c r="K173" i="18" l="1"/>
  <c r="K175" i="18" l="1"/>
  <c r="K179" i="18" l="1"/>
  <c r="P196" i="18" l="1"/>
  <c r="P181" i="18"/>
  <c r="P198" i="18" l="1"/>
  <c r="P197" i="18"/>
  <c r="P182" i="18"/>
  <c r="P172" i="18" l="1"/>
  <c r="Q196" i="18" l="1"/>
  <c r="P173" i="18"/>
  <c r="Q181" i="18"/>
  <c r="P175" i="18" l="1"/>
  <c r="Q198" i="18"/>
  <c r="Q197" i="18"/>
  <c r="Q182" i="18"/>
  <c r="P179" i="18" l="1"/>
  <c r="Q172" i="18" l="1"/>
  <c r="Q173" i="18" l="1"/>
  <c r="R196" i="18"/>
  <c r="R181" i="18"/>
  <c r="R198" i="18" l="1"/>
  <c r="R197" i="18"/>
  <c r="Q175" i="18"/>
  <c r="R182" i="18"/>
  <c r="Q179" i="18" l="1"/>
  <c r="R172" i="18" l="1"/>
  <c r="S196" i="18" l="1"/>
  <c r="R173" i="18"/>
  <c r="S181" i="18"/>
  <c r="R175" i="18" l="1"/>
  <c r="S198" i="18"/>
  <c r="S197" i="18"/>
  <c r="S182" i="18"/>
  <c r="R179" i="18" l="1"/>
  <c r="S172" i="18" l="1"/>
  <c r="T196" i="18" l="1"/>
  <c r="S173" i="18"/>
  <c r="T181" i="18"/>
  <c r="S175" i="18" l="1"/>
  <c r="T198" i="18"/>
  <c r="T197" i="18"/>
  <c r="T182" i="18"/>
  <c r="S179" i="18" l="1"/>
  <c r="T172" i="18" l="1"/>
  <c r="U196" i="18" l="1"/>
  <c r="T173" i="18"/>
  <c r="U181" i="18"/>
  <c r="T175" i="18" l="1"/>
  <c r="U198" i="18"/>
  <c r="U197" i="18"/>
  <c r="U182" i="18"/>
  <c r="T179" i="18" l="1"/>
  <c r="U172" i="18" l="1"/>
  <c r="V196" i="18" l="1"/>
  <c r="U173" i="18"/>
  <c r="V181" i="18"/>
  <c r="U175" i="18" l="1"/>
  <c r="V198" i="18"/>
  <c r="V197" i="18"/>
  <c r="V182" i="18"/>
  <c r="U179" i="18" l="1"/>
  <c r="V172" i="18" l="1"/>
  <c r="W196" i="18" l="1"/>
  <c r="V173" i="18"/>
  <c r="W181" i="18"/>
  <c r="V175" i="18" l="1"/>
  <c r="W198" i="18"/>
  <c r="W197" i="18"/>
  <c r="W182" i="18"/>
  <c r="V179" i="18" l="1"/>
  <c r="W172" i="18" l="1"/>
  <c r="W173" i="18" l="1"/>
  <c r="X196" i="18" l="1"/>
  <c r="X182" i="18"/>
  <c r="X181" i="18"/>
  <c r="W175" i="18"/>
  <c r="W179" i="18" l="1"/>
  <c r="X198" i="18"/>
  <c r="X197" i="18"/>
  <c r="X172" i="18" l="1"/>
  <c r="X173" i="18"/>
  <c r="Y196" i="18"/>
  <c r="Y198" i="18" l="1"/>
  <c r="Y181" i="18"/>
  <c r="Y197" i="18"/>
  <c r="X175" i="18"/>
  <c r="Y182" i="18" l="1"/>
  <c r="X179" i="18"/>
  <c r="Y172" i="18" l="1"/>
  <c r="Y173" i="18"/>
  <c r="Z196" i="18" l="1"/>
  <c r="Y175" i="18"/>
  <c r="Z181" i="18"/>
  <c r="Z198" i="18" l="1"/>
  <c r="Z197" i="18"/>
  <c r="L181" i="18"/>
  <c r="Y179" i="18"/>
  <c r="Z182" i="18"/>
  <c r="L182" i="18" l="1"/>
  <c r="Z172" i="18" l="1"/>
  <c r="L172" i="18"/>
  <c r="Z173" i="18"/>
  <c r="AA196" i="18" l="1"/>
  <c r="Z175" i="18"/>
  <c r="L173" i="18"/>
  <c r="AA181" i="18"/>
  <c r="AA198" i="18" l="1"/>
  <c r="AA197" i="18"/>
  <c r="Z179" i="18"/>
  <c r="L175" i="18"/>
  <c r="AA182" i="18"/>
  <c r="L179" i="18" l="1"/>
  <c r="AA172" i="18" l="1"/>
  <c r="AA173" i="18"/>
  <c r="AA175" i="18" l="1"/>
  <c r="AA179" i="18" l="1"/>
  <c r="M181" i="18" l="1"/>
  <c r="M182" i="18" l="1"/>
  <c r="M172" i="18" l="1"/>
  <c r="M173" i="18" l="1"/>
  <c r="N181" i="18" l="1"/>
  <c r="J196" i="18"/>
  <c r="K196" i="18"/>
  <c r="L196" i="18"/>
  <c r="M196" i="18"/>
  <c r="N196" i="18"/>
  <c r="M175" i="18"/>
  <c r="N182" i="18"/>
  <c r="N198" i="18" l="1"/>
  <c r="J198" i="18"/>
  <c r="K198" i="18"/>
  <c r="L198" i="18"/>
  <c r="M198" i="18"/>
  <c r="J197" i="18"/>
  <c r="K197" i="18"/>
  <c r="L197" i="18"/>
  <c r="L200" i="18" s="1"/>
  <c r="M197" i="18"/>
  <c r="N197" i="18"/>
  <c r="M179" i="18"/>
  <c r="M200" i="18" l="1"/>
  <c r="M203" i="18" s="1"/>
  <c r="K200" i="18"/>
  <c r="K204" i="18" s="1"/>
  <c r="J200" i="18"/>
  <c r="J209" i="18" s="1"/>
  <c r="L208" i="18"/>
  <c r="L206" i="18"/>
  <c r="L205" i="18"/>
  <c r="L207" i="18"/>
  <c r="L203" i="18"/>
  <c r="L201" i="18"/>
  <c r="L202" i="18"/>
  <c r="L204" i="18"/>
  <c r="L209" i="18"/>
  <c r="N172" i="18" l="1"/>
  <c r="M201" i="18"/>
  <c r="M202" i="18"/>
  <c r="M206" i="18"/>
  <c r="M207" i="18"/>
  <c r="M208" i="18"/>
  <c r="M209" i="18"/>
  <c r="M204" i="18"/>
  <c r="M205" i="18"/>
  <c r="K208" i="18"/>
  <c r="K201" i="18"/>
  <c r="K202" i="18"/>
  <c r="K206" i="18"/>
  <c r="K207" i="18"/>
  <c r="K203" i="18"/>
  <c r="K205" i="18"/>
  <c r="K209" i="18"/>
  <c r="J207" i="18"/>
  <c r="J208" i="18"/>
  <c r="J204" i="18"/>
  <c r="J205" i="18"/>
  <c r="J202" i="18"/>
  <c r="J206" i="18"/>
  <c r="J203" i="18"/>
  <c r="J201" i="18"/>
  <c r="L210" i="18"/>
  <c r="N173" i="18" l="1"/>
  <c r="N200" i="18" s="1"/>
  <c r="M210" i="18"/>
  <c r="K210" i="18"/>
  <c r="J210" i="18"/>
  <c r="N175" i="18"/>
  <c r="N201" i="18" l="1"/>
  <c r="N209" i="18"/>
  <c r="N205" i="18"/>
  <c r="N202" i="18"/>
  <c r="N206" i="18"/>
  <c r="N208" i="18"/>
  <c r="N203" i="18"/>
  <c r="N204" i="18"/>
  <c r="N179" i="18"/>
  <c r="N207" i="18" s="1"/>
  <c r="N210" i="18" l="1"/>
  <c r="I210" i="18" s="1"/>
  <c r="P55" i="80" l="1"/>
  <c r="O55" i="80"/>
  <c r="Q55" i="80"/>
  <c r="R55" i="80"/>
  <c r="N55" i="80"/>
  <c r="P52" i="80" l="1"/>
  <c r="Q52" i="80"/>
  <c r="R52" i="80"/>
  <c r="O52" i="80"/>
  <c r="N52" i="80"/>
</calcChain>
</file>

<file path=xl/sharedStrings.xml><?xml version="1.0" encoding="utf-8"?>
<sst xmlns="http://schemas.openxmlformats.org/spreadsheetml/2006/main" count="2224" uniqueCount="905">
  <si>
    <t>Go to Table of Contents</t>
  </si>
  <si>
    <t>Table of Contents</t>
  </si>
  <si>
    <t>Go to Cover Sheet</t>
  </si>
  <si>
    <t>Time Series</t>
  </si>
  <si>
    <t>Names</t>
  </si>
  <si>
    <t>First Financial Year</t>
  </si>
  <si>
    <t>Model Start Date</t>
  </si>
  <si>
    <t>Model End Date</t>
  </si>
  <si>
    <t>Denomination</t>
  </si>
  <si>
    <t>Denomination Conversion Factor</t>
  </si>
  <si>
    <t>Time Series - Lookups</t>
  </si>
  <si>
    <t>Month Days</t>
  </si>
  <si>
    <t>Month Day</t>
  </si>
  <si>
    <t>LU_TS_Mth_Days</t>
  </si>
  <si>
    <t>Month Names</t>
  </si>
  <si>
    <t>Month Name</t>
  </si>
  <si>
    <t>LU_TS_Mth_Names</t>
  </si>
  <si>
    <t>Periods In Periods</t>
  </si>
  <si>
    <t>Periods In Period</t>
  </si>
  <si>
    <t xml:space="preserve"> </t>
  </si>
  <si>
    <t>Denominations</t>
  </si>
  <si>
    <t>LU_TS_Denom</t>
  </si>
  <si>
    <t>Denomination Conversions</t>
  </si>
  <si>
    <t>Denomination Conversion</t>
  </si>
  <si>
    <t>LU_TS_Denom_Conv</t>
  </si>
  <si>
    <t>TS_Secs_In_Min</t>
  </si>
  <si>
    <t>TS_Mins_In_Hr</t>
  </si>
  <si>
    <t>TS_Hrs_In_Day</t>
  </si>
  <si>
    <t>TS_Days_In_Wk</t>
  </si>
  <si>
    <t>TS_Mths_In_Qtr</t>
  </si>
  <si>
    <t>TS_Mths_In_Half</t>
  </si>
  <si>
    <t>TS_Mths_In_Yr</t>
  </si>
  <si>
    <t>TS_Qtrs_In_Half</t>
  </si>
  <si>
    <t>TS_Qtrs_In_Yr</t>
  </si>
  <si>
    <t>TS_Halves_In_Yr</t>
  </si>
  <si>
    <t>TS_Thousand</t>
  </si>
  <si>
    <t>TS_Million</t>
  </si>
  <si>
    <t>TS_Billion</t>
  </si>
  <si>
    <t>Income Statement</t>
  </si>
  <si>
    <t>Period Start Date</t>
  </si>
  <si>
    <t>Period End Date</t>
  </si>
  <si>
    <t>Counter</t>
  </si>
  <si>
    <t>Revenue</t>
  </si>
  <si>
    <t>Net Operating Expenses</t>
  </si>
  <si>
    <t>Total Salaries &amp; Wages</t>
  </si>
  <si>
    <t>Payroll Tax</t>
  </si>
  <si>
    <t>Total Operating Expenditure</t>
  </si>
  <si>
    <t>EBITDA</t>
  </si>
  <si>
    <t>Depreciation &amp; Amortization</t>
  </si>
  <si>
    <t>Total Depreciation</t>
  </si>
  <si>
    <t>EBIT</t>
  </si>
  <si>
    <t>Net Interest Expense</t>
  </si>
  <si>
    <t>Net Profit Before Tax</t>
  </si>
  <si>
    <t>Tax Expense</t>
  </si>
  <si>
    <t>Net Profit After Tax</t>
  </si>
  <si>
    <t>Error Check</t>
  </si>
  <si>
    <t>Balance Sheet</t>
  </si>
  <si>
    <t>Other Current Liabilities Category 1</t>
  </si>
  <si>
    <t>Other Current Liabilities Category 2</t>
  </si>
  <si>
    <t>Other Current Liabilities Category 3</t>
  </si>
  <si>
    <t>Other Non-Current Liabilities Category 1</t>
  </si>
  <si>
    <t>Other Non-Current Liabilities Category 2</t>
  </si>
  <si>
    <t>Other Non-Current Liabilities Category 3</t>
  </si>
  <si>
    <t>Other Equity Category 1</t>
  </si>
  <si>
    <t>Other Equity Category 2</t>
  </si>
  <si>
    <t>Other Equity Category 3</t>
  </si>
  <si>
    <t>Current Assets</t>
  </si>
  <si>
    <t>Opening Cash</t>
  </si>
  <si>
    <t>Change in Cash</t>
  </si>
  <si>
    <t>Cash</t>
  </si>
  <si>
    <t>Non-Current Assets</t>
  </si>
  <si>
    <t>Fixed Assets</t>
  </si>
  <si>
    <t>Total Assets</t>
  </si>
  <si>
    <t>Current Liabilities</t>
  </si>
  <si>
    <t>Corporate Tax Payable</t>
  </si>
  <si>
    <t>Interest Payable</t>
  </si>
  <si>
    <t>Dividends Payable</t>
  </si>
  <si>
    <t>Other Current Liabilities</t>
  </si>
  <si>
    <t>Non-Current Liabilities</t>
  </si>
  <si>
    <t>Other Non-Current Liabilities</t>
  </si>
  <si>
    <t>Total Liabilities</t>
  </si>
  <si>
    <t>Net Assets</t>
  </si>
  <si>
    <t>Ordinary Equity</t>
  </si>
  <si>
    <t>Other Equity</t>
  </si>
  <si>
    <t>Opening Balance</t>
  </si>
  <si>
    <t>Dividends Declared</t>
  </si>
  <si>
    <t>Retained Profits</t>
  </si>
  <si>
    <t>Total Equity</t>
  </si>
  <si>
    <t>Error Values</t>
  </si>
  <si>
    <t>Balance Check</t>
  </si>
  <si>
    <t>Total Error Checks Result</t>
  </si>
  <si>
    <t>Alert Check (Negative Cash)</t>
  </si>
  <si>
    <t>Cash Flow Statement</t>
  </si>
  <si>
    <t>Other Financing Cash Flows Category 1</t>
  </si>
  <si>
    <t>Other Financing Cash Flows Category 2</t>
  </si>
  <si>
    <t>Cash Flow from Operating Activities</t>
  </si>
  <si>
    <t>Cash Receipts</t>
  </si>
  <si>
    <t>Salaries &amp; Wages</t>
  </si>
  <si>
    <t>Payroll Tax Paid</t>
  </si>
  <si>
    <t>Operating Expenditure</t>
  </si>
  <si>
    <t>Cash Payments</t>
  </si>
  <si>
    <t>Corporate Tax Paid</t>
  </si>
  <si>
    <t>Other Operating Cash Flows</t>
  </si>
  <si>
    <t>Cash Flow from Investing Activities</t>
  </si>
  <si>
    <t>Fixed Assets Capital Expenditure</t>
  </si>
  <si>
    <t>Other Investing Cash Flows</t>
  </si>
  <si>
    <t>Cash Flow from Financing Activities</t>
  </si>
  <si>
    <t>Debt Drawdowns</t>
  </si>
  <si>
    <t>Debt Repayments</t>
  </si>
  <si>
    <t>Ordinary Equity Raisings</t>
  </si>
  <si>
    <t>Ordinary Equity Buybacks</t>
  </si>
  <si>
    <t>Ordinary Equity Dividends Paid</t>
  </si>
  <si>
    <t>Other Financing Cash Flows</t>
  </si>
  <si>
    <t>Net Increase/(Decrease) in Cash Held</t>
  </si>
  <si>
    <t>Interest on Cash Breakdown</t>
  </si>
  <si>
    <t>Change in Cash (Pre-Corporate Tax &amp; Interest on Cash)</t>
  </si>
  <si>
    <t>Cash Flow to Capital Providers</t>
  </si>
  <si>
    <t>Cash Flow Available To Capital Providers (CFACP)</t>
  </si>
  <si>
    <t>Cash Flow Available to Equity (CFAE)</t>
  </si>
  <si>
    <t>Cash Flow Available for Dividends (CFAD)</t>
  </si>
  <si>
    <t>Categories</t>
  </si>
  <si>
    <t>Total Revenue</t>
  </si>
  <si>
    <t>Salaries &amp; Wages - Assumptions</t>
  </si>
  <si>
    <t>Average Staff Numbers</t>
  </si>
  <si>
    <t>Average Total Staff</t>
  </si>
  <si>
    <t>Average Annual Base Salaries</t>
  </si>
  <si>
    <t>Book Assets</t>
  </si>
  <si>
    <t>Book Assets - Assumptions</t>
  </si>
  <si>
    <t>Book Assets Category 1 Assumptions</t>
  </si>
  <si>
    <t>Book Assets Category 2 Assumptions</t>
  </si>
  <si>
    <t>Book Assets Category 3 Assumptions</t>
  </si>
  <si>
    <t>Category Name</t>
  </si>
  <si>
    <t>Opening Net Book Value</t>
  </si>
  <si>
    <t>Capital Expenditure</t>
  </si>
  <si>
    <t>Book Depreciation</t>
  </si>
  <si>
    <t>Closing Net Book Value</t>
  </si>
  <si>
    <t>Negative Capital Expenditure</t>
  </si>
  <si>
    <t>Negative Book Depreciation</t>
  </si>
  <si>
    <t>Negative Closing Balances</t>
  </si>
  <si>
    <t>Total Alert Checks Result</t>
  </si>
  <si>
    <t>Financial Statements Summary</t>
  </si>
  <si>
    <t>Growth %</t>
  </si>
  <si>
    <t>Wages Expenses</t>
  </si>
  <si>
    <t>% of Revenue</t>
  </si>
  <si>
    <t>Net Current Assets</t>
  </si>
  <si>
    <t>Operating Cash Flows</t>
  </si>
  <si>
    <t>Investing Cash Flows</t>
  </si>
  <si>
    <t>Debt Drawdowns/(Repayments)</t>
  </si>
  <si>
    <t>Equity Raisings/(Buybacks)</t>
  </si>
  <si>
    <t>Financing Cash Flows</t>
  </si>
  <si>
    <t>Change in Cash Held</t>
  </si>
  <si>
    <t>Closing Cash</t>
  </si>
  <si>
    <t>Dashboard Source Data</t>
  </si>
  <si>
    <t>First Displayed Period</t>
  </si>
  <si>
    <t>Displayed Periods Description</t>
  </si>
  <si>
    <t>Linked In Data Columns Offset</t>
  </si>
  <si>
    <t>Year End Date</t>
  </si>
  <si>
    <t>Income Statement Source Data</t>
  </si>
  <si>
    <t>Total Depreciation &amp; Amortization</t>
  </si>
  <si>
    <t>Balance Sheet Source Data</t>
  </si>
  <si>
    <t>Cash Flow Statement Source Data</t>
  </si>
  <si>
    <t>Book Assets Capital Expenditure</t>
  </si>
  <si>
    <t>EBITDA Reconciliation</t>
  </si>
  <si>
    <t>EBIT Reconciliation</t>
  </si>
  <si>
    <t>NPBT Reconciliation</t>
  </si>
  <si>
    <t>NPAT Reconciliation</t>
  </si>
  <si>
    <t>Total Assets Reconciliation</t>
  </si>
  <si>
    <t>Total Liabilities Reconciliation</t>
  </si>
  <si>
    <t>Net Assets Reconciliation</t>
  </si>
  <si>
    <t>Balance Sheet Balances Check</t>
  </si>
  <si>
    <t>Cash Flow Statement Reconciliation</t>
  </si>
  <si>
    <t>Total Error Checks</t>
  </si>
  <si>
    <t>Financial Statements Summary - Lookups</t>
  </si>
  <si>
    <t>First Displayed Periods</t>
  </si>
  <si>
    <t>LU_FS_Sum_First_Disp_Per</t>
  </si>
  <si>
    <t>Top Revenue</t>
  </si>
  <si>
    <t>Outputs &amp; Other</t>
  </si>
  <si>
    <t>Timing Information</t>
  </si>
  <si>
    <t>Central Chart End Date</t>
  </si>
  <si>
    <t>Central Chart Periods Description</t>
  </si>
  <si>
    <t>Periods of Presentation</t>
  </si>
  <si>
    <t>Displayed Bridge Dates</t>
  </si>
  <si>
    <t>Revenue Data</t>
  </si>
  <si>
    <t>Heading</t>
  </si>
  <si>
    <t>Base Categories</t>
  </si>
  <si>
    <t>Total</t>
  </si>
  <si>
    <t>Rank</t>
  </si>
  <si>
    <t>Summary Categories</t>
  </si>
  <si>
    <t>Monthly</t>
  </si>
  <si>
    <t>Revenue Bridge</t>
  </si>
  <si>
    <t>Positive</t>
  </si>
  <si>
    <t>Negative</t>
  </si>
  <si>
    <t>Value</t>
  </si>
  <si>
    <t>Cumulative</t>
  </si>
  <si>
    <t>Invisible +</t>
  </si>
  <si>
    <t>Green +</t>
  </si>
  <si>
    <t>Invisble -</t>
  </si>
  <si>
    <t>Green -</t>
  </si>
  <si>
    <t>Red +</t>
  </si>
  <si>
    <t>Red -</t>
  </si>
  <si>
    <t>Blue</t>
  </si>
  <si>
    <t>Top Revenue - Lookups</t>
  </si>
  <si>
    <t>LU_Top_Rev_First_Disp_Per</t>
  </si>
  <si>
    <t>Displayed Periods</t>
  </si>
  <si>
    <t>Displayed Period</t>
  </si>
  <si>
    <t>LU_Top_Rev_Dis_Pers</t>
  </si>
  <si>
    <t>Top Expenses</t>
  </si>
  <si>
    <t>Expenses Data</t>
  </si>
  <si>
    <t>Total Expenses</t>
  </si>
  <si>
    <t>Expenses Bridge</t>
  </si>
  <si>
    <t>Top Expenses - Lookups</t>
  </si>
  <si>
    <t>LU_Top_Exp_First_Disp_Per</t>
  </si>
  <si>
    <t>LU_Top_Exp_Dis_Pers</t>
  </si>
  <si>
    <t>a.</t>
  </si>
  <si>
    <t>b.</t>
  </si>
  <si>
    <t>c.</t>
  </si>
  <si>
    <t>d.</t>
  </si>
  <si>
    <t>e.</t>
  </si>
  <si>
    <t>Book Assets Category 4 Assumptions</t>
  </si>
  <si>
    <t>Book Assets Category 5 Assumptions</t>
  </si>
  <si>
    <t>Book Assets Category 6 Assumptions</t>
  </si>
  <si>
    <t>Book Assets Category 7 Assumptions</t>
  </si>
  <si>
    <t>Years, Straight Line</t>
  </si>
  <si>
    <t>Valuation</t>
  </si>
  <si>
    <t>Risk-Free Rate</t>
  </si>
  <si>
    <t>Operating Income</t>
  </si>
  <si>
    <t>Tax-Effected EBIT (Earnings Before Interest)</t>
  </si>
  <si>
    <t>Plus: Depreciation Expense</t>
  </si>
  <si>
    <t>Capital Expenditures</t>
  </si>
  <si>
    <t>Changes in Working Capital</t>
  </si>
  <si>
    <t>Unlevered Free Cash Flow</t>
  </si>
  <si>
    <t>Present Value of Unlevered Free Cash Flow</t>
  </si>
  <si>
    <t>Capital</t>
  </si>
  <si>
    <t>Funds Drawn</t>
  </si>
  <si>
    <t>Closing Debt Balance</t>
  </si>
  <si>
    <t>Interest Expense</t>
  </si>
  <si>
    <t>Interest Paid</t>
  </si>
  <si>
    <t>Ordinary Equity Balances</t>
  </si>
  <si>
    <t>Equity Repayments</t>
  </si>
  <si>
    <t>Closing Ordinary Equity</t>
  </si>
  <si>
    <t>Dividends Payable &amp; Paid</t>
  </si>
  <si>
    <t>Dividend Payout Ratio - % of NPAT</t>
  </si>
  <si>
    <t>Opening Retained Profits</t>
  </si>
  <si>
    <t>Net Profit After Tax (NPAT)</t>
  </si>
  <si>
    <t>Maximum Dividends Allowed</t>
  </si>
  <si>
    <t>Opening Cash at Bank</t>
  </si>
  <si>
    <t>Cash Flow Available for Dividends</t>
  </si>
  <si>
    <t>Total Available Cash For Dividends</t>
  </si>
  <si>
    <t>Target Dividends Declared</t>
  </si>
  <si>
    <t>D</t>
  </si>
  <si>
    <t>C</t>
  </si>
  <si>
    <t>Net</t>
  </si>
  <si>
    <t>m</t>
  </si>
  <si>
    <t>col</t>
  </si>
  <si>
    <t>sheet</t>
  </si>
  <si>
    <t>date row</t>
  </si>
  <si>
    <t>prefix</t>
  </si>
  <si>
    <t>suffix</t>
  </si>
  <si>
    <t>value row</t>
  </si>
  <si>
    <t>Financial Year</t>
  </si>
  <si>
    <t>Average Staff Numbers by years</t>
  </si>
  <si>
    <t>Fixed Expenses</t>
  </si>
  <si>
    <t>IS</t>
  </si>
  <si>
    <t>Total Variable Expenditure</t>
  </si>
  <si>
    <t>Total Fixed Expenditure</t>
  </si>
  <si>
    <t>Inflow</t>
  </si>
  <si>
    <t>Variable Expenses</t>
  </si>
  <si>
    <t>Assumptions</t>
  </si>
  <si>
    <t>Calculations</t>
  </si>
  <si>
    <t>CF</t>
  </si>
  <si>
    <t>By years</t>
  </si>
  <si>
    <t>Chart Data</t>
  </si>
  <si>
    <t>Cash balance</t>
  </si>
  <si>
    <t>Cash-flow chart data</t>
  </si>
  <si>
    <t>Variable Expenditure</t>
  </si>
  <si>
    <t>Salaries &amp; Taxes</t>
  </si>
  <si>
    <t>Tax Rate</t>
  </si>
  <si>
    <t>Inventory balance</t>
  </si>
  <si>
    <t>Terminal Value</t>
  </si>
  <si>
    <t>Cost of Capital</t>
  </si>
  <si>
    <t>Inflation premium</t>
  </si>
  <si>
    <t>Risk premium</t>
  </si>
  <si>
    <t>Multiplicator evaluation</t>
  </si>
  <si>
    <t>BS</t>
  </si>
  <si>
    <t>Outputs</t>
  </si>
  <si>
    <t>Series A</t>
  </si>
  <si>
    <t>LU_Exp_Type</t>
  </si>
  <si>
    <t>One time</t>
  </si>
  <si>
    <t>Yearly</t>
  </si>
  <si>
    <t>f.</t>
  </si>
  <si>
    <t>Wages</t>
  </si>
  <si>
    <t>Fixed Expenses &amp; Growth rates - Assumptions</t>
  </si>
  <si>
    <t>Staff numbers</t>
  </si>
  <si>
    <t>Assets</t>
  </si>
  <si>
    <t>g.</t>
  </si>
  <si>
    <t>Yearly Growth Rate</t>
  </si>
  <si>
    <t>Launch date</t>
  </si>
  <si>
    <t>End date</t>
  </si>
  <si>
    <t>Accounts Receivable</t>
  </si>
  <si>
    <t>h.</t>
  </si>
  <si>
    <t>Founders</t>
  </si>
  <si>
    <t xml:space="preserve">Depreciation &amp; Amortization </t>
  </si>
  <si>
    <t>Total Current Assets</t>
  </si>
  <si>
    <t>NPV based on year 5</t>
  </si>
  <si>
    <t>Reports</t>
  </si>
  <si>
    <t>VC_Placeholder4</t>
  </si>
  <si>
    <t>VC_Placeholder5</t>
  </si>
  <si>
    <t>VC_Placeholder7</t>
  </si>
  <si>
    <t>VC_Placeholder8</t>
  </si>
  <si>
    <t>VC_Placeholder9</t>
  </si>
  <si>
    <t>VC_Placeholder10</t>
  </si>
  <si>
    <t>VC_Placeholder14</t>
  </si>
  <si>
    <t>Month</t>
  </si>
  <si>
    <t>Periodicity</t>
  </si>
  <si>
    <t>Daily</t>
  </si>
  <si>
    <t>Weekly</t>
  </si>
  <si>
    <t>Bi-Weekly/Fortnight</t>
  </si>
  <si>
    <t>Quarterly</t>
  </si>
  <si>
    <t>Semi-Annually</t>
  </si>
  <si>
    <t>Assets - Assumptions</t>
  </si>
  <si>
    <t>Useful time, Years</t>
  </si>
  <si>
    <t>Operating Cash Receipts</t>
  </si>
  <si>
    <t>Investing</t>
  </si>
  <si>
    <t>Tax Payment</t>
  </si>
  <si>
    <t>Operating Cash Payments</t>
  </si>
  <si>
    <t>Break Even level</t>
  </si>
  <si>
    <t>Net Profit Before Tax %</t>
  </si>
  <si>
    <t>Net Profit After Tax %</t>
  </si>
  <si>
    <t>FC_Placeholder19</t>
  </si>
  <si>
    <t>FC_Placeholder20</t>
  </si>
  <si>
    <t>FC_Placeholder21</t>
  </si>
  <si>
    <t>FC_Placeholder22</t>
  </si>
  <si>
    <t>FC_Placeholder23</t>
  </si>
  <si>
    <t>FC_Placeholder24</t>
  </si>
  <si>
    <t>FC_Placeholder25</t>
  </si>
  <si>
    <t>Corporate Tax</t>
  </si>
  <si>
    <t>Variable Expenses by years</t>
  </si>
  <si>
    <t>Hire</t>
  </si>
  <si>
    <t>Fire</t>
  </si>
  <si>
    <t>Deviation</t>
  </si>
  <si>
    <t>Total Debts</t>
  </si>
  <si>
    <t>Debt_1</t>
  </si>
  <si>
    <t>Debt_2</t>
  </si>
  <si>
    <t>Debt_3</t>
  </si>
  <si>
    <t>Launch</t>
  </si>
  <si>
    <t>Type</t>
  </si>
  <si>
    <t>Debt Type</t>
  </si>
  <si>
    <t>Usual</t>
  </si>
  <si>
    <t>Annuity</t>
  </si>
  <si>
    <t>LU_Debt_type</t>
  </si>
  <si>
    <t>Debt Repayments Calculation</t>
  </si>
  <si>
    <t>i.</t>
  </si>
  <si>
    <t>Financing</t>
  </si>
  <si>
    <t>VC_Placeholder2</t>
  </si>
  <si>
    <t>VC_Placeholder3</t>
  </si>
  <si>
    <t>Term, M</t>
  </si>
  <si>
    <t>Interest, %</t>
  </si>
  <si>
    <t>BreakEven Analysis</t>
  </si>
  <si>
    <t>Variable Expenses - Assumptions</t>
  </si>
  <si>
    <t>Yearly Growth Rate Multiple</t>
  </si>
  <si>
    <t>Wavg WACC</t>
  </si>
  <si>
    <t>VC_Placeholder13</t>
  </si>
  <si>
    <t>VC_Placeholder12</t>
  </si>
  <si>
    <t>Annual Salary raise per position</t>
  </si>
  <si>
    <t>Asset_Placeholder_7</t>
  </si>
  <si>
    <t>COGS</t>
  </si>
  <si>
    <t>GROSS MARGIN</t>
  </si>
  <si>
    <t>Gross Margin</t>
  </si>
  <si>
    <t>Net Margin</t>
  </si>
  <si>
    <t>Min Cash Month</t>
  </si>
  <si>
    <t>VC_Placeholder11</t>
  </si>
  <si>
    <t>VC_Placeholder6</t>
  </si>
  <si>
    <t>VC_Placeholder1</t>
  </si>
  <si>
    <t>Asset_Placeholder_1</t>
  </si>
  <si>
    <t>Asset_Placeholder_2</t>
  </si>
  <si>
    <t>Asset_Placeholder_3</t>
  </si>
  <si>
    <t>Asset_Placeholder_4</t>
  </si>
  <si>
    <t>Asset_Placeholder_5</t>
  </si>
  <si>
    <t>Asset_Placeholder_6</t>
  </si>
  <si>
    <t>FC_Placeholder2</t>
  </si>
  <si>
    <t>FC_Placeholder3</t>
  </si>
  <si>
    <t>FC_Placeholder4</t>
  </si>
  <si>
    <t>FC_Placeholder5</t>
  </si>
  <si>
    <t>FC_Placeholder6</t>
  </si>
  <si>
    <t>FC_Placeholder7</t>
  </si>
  <si>
    <t>FC_Placeholder8</t>
  </si>
  <si>
    <t>FC_Placeholder9</t>
  </si>
  <si>
    <t>FC_Placeholder10</t>
  </si>
  <si>
    <t>FC_Placeholder11</t>
  </si>
  <si>
    <t>FC_Placeholder12</t>
  </si>
  <si>
    <t>FC_Placeholder13</t>
  </si>
  <si>
    <t>FC_Placeholder14</t>
  </si>
  <si>
    <t>FC_Placeholder15</t>
  </si>
  <si>
    <t>FC_Placeholder16</t>
  </si>
  <si>
    <t>FC_Placeholder17</t>
  </si>
  <si>
    <t>FC_Placeholder18</t>
  </si>
  <si>
    <t>HC_Placeholder1</t>
  </si>
  <si>
    <t>HC_Placeholder2</t>
  </si>
  <si>
    <t>HC_Placeholder3</t>
  </si>
  <si>
    <t>HC_Placeholder4</t>
  </si>
  <si>
    <t>HC_Placeholder5</t>
  </si>
  <si>
    <t>HC_Placeholder6</t>
  </si>
  <si>
    <t>HC_Placeholder7</t>
  </si>
  <si>
    <t>HC_Placeholder8</t>
  </si>
  <si>
    <t>HC_Placeholder9</t>
  </si>
  <si>
    <t>HC_Placeholder10</t>
  </si>
  <si>
    <t>HC_Placeholder11</t>
  </si>
  <si>
    <t>HC_Placeholder12</t>
  </si>
  <si>
    <t>HC_Placeholder13</t>
  </si>
  <si>
    <t>HC_Placeholder14</t>
  </si>
  <si>
    <t>HC_Placeholder15</t>
  </si>
  <si>
    <t>HC_Placeholder16</t>
  </si>
  <si>
    <t>HC_Placeholder17</t>
  </si>
  <si>
    <t>HC_Placeholder18</t>
  </si>
  <si>
    <t>HC_Placeholder19</t>
  </si>
  <si>
    <t>Contract Length</t>
  </si>
  <si>
    <t>Renewal</t>
  </si>
  <si>
    <t>Contracts Sold</t>
  </si>
  <si>
    <t>Active Customers</t>
  </si>
  <si>
    <t>Monthly Bonus, %</t>
  </si>
  <si>
    <t>Deferred Revenue</t>
  </si>
  <si>
    <t>New MRR</t>
  </si>
  <si>
    <t>COSS - Assumptions</t>
  </si>
  <si>
    <t>COSS</t>
  </si>
  <si>
    <t>Total COSS</t>
  </si>
  <si>
    <t>COSS_Placeholder1</t>
  </si>
  <si>
    <t>COSS_Placeholder2</t>
  </si>
  <si>
    <t>COSS_Placeholder3</t>
  </si>
  <si>
    <t>COSS_Placeholder4</t>
  </si>
  <si>
    <t>COSS_Placeholder5</t>
  </si>
  <si>
    <t>COSS Expenses by years</t>
  </si>
  <si>
    <t>j.</t>
  </si>
  <si>
    <t>Total Operating Cash Out</t>
  </si>
  <si>
    <t>Avg monthly Operating Cash Out</t>
  </si>
  <si>
    <t>Cash Burn Ratio</t>
  </si>
  <si>
    <t>Avg annual Cash Balance</t>
  </si>
  <si>
    <t>New Customers</t>
  </si>
  <si>
    <t>24 months</t>
  </si>
  <si>
    <t>5 years</t>
  </si>
  <si>
    <t>Financial Charts</t>
  </si>
  <si>
    <t>Customers Charts</t>
  </si>
  <si>
    <t>SaaS Charts</t>
  </si>
  <si>
    <t>Annual payment cycle</t>
  </si>
  <si>
    <t>Deals Allocation by products</t>
  </si>
  <si>
    <t>Total Deals</t>
  </si>
  <si>
    <t>Conversion Rates</t>
  </si>
  <si>
    <t>Total Visitors</t>
  </si>
  <si>
    <t>Average Monthly Churn Rate</t>
  </si>
  <si>
    <t>Pricing &amp; billing inputs</t>
  </si>
  <si>
    <t>Deals</t>
  </si>
  <si>
    <t>Engaged Opps</t>
  </si>
  <si>
    <t>Sales Opps</t>
  </si>
  <si>
    <t>Visitors</t>
  </si>
  <si>
    <t>Contracts Sold for Churn Revenue</t>
  </si>
  <si>
    <t>Renewal for churn Revenue</t>
  </si>
  <si>
    <t>Accounts Payable</t>
  </si>
  <si>
    <t>Payment Months</t>
  </si>
  <si>
    <t>Each Payment Size</t>
  </si>
  <si>
    <t>Billing Frequency</t>
  </si>
  <si>
    <t>Customers Lost</t>
  </si>
  <si>
    <t>Customers Movement</t>
  </si>
  <si>
    <t>New Deals Annual payment cycle</t>
  </si>
  <si>
    <t>Renewals Annual payment cycle</t>
  </si>
  <si>
    <t>Customers Churn Annual payment cycle</t>
  </si>
  <si>
    <t>Inbound from other plans Annual cycle</t>
  </si>
  <si>
    <t>Onbound from other plans Annual cycle</t>
  </si>
  <si>
    <t>Active Customers Annual payment cycle</t>
  </si>
  <si>
    <t>Online visitors</t>
  </si>
  <si>
    <t>Offline visitors</t>
  </si>
  <si>
    <t>Monthly payment cycle</t>
  </si>
  <si>
    <t>New Deals Monthly payment cycle</t>
  </si>
  <si>
    <t>Renewals Monthly payment cycle</t>
  </si>
  <si>
    <t>Customers Churn Monthly payment cycle</t>
  </si>
  <si>
    <t>Inbound from other plans Monthly cycle</t>
  </si>
  <si>
    <t>Outbound from other plans Monthly cycle</t>
  </si>
  <si>
    <t>Active Customers Monthly payment cycle</t>
  </si>
  <si>
    <t>CASH INFLOW</t>
  </si>
  <si>
    <t>CASH OUTFLOW</t>
  </si>
  <si>
    <t>Productivity KPIs</t>
  </si>
  <si>
    <t># FTE</t>
  </si>
  <si>
    <t>Churn Customers</t>
  </si>
  <si>
    <t>Statements</t>
  </si>
  <si>
    <t>Churn MRR</t>
  </si>
  <si>
    <t>Active MRR</t>
  </si>
  <si>
    <t>CAC</t>
  </si>
  <si>
    <t>Customer Acquisition Cost</t>
  </si>
  <si>
    <t>Lifetime, Months</t>
  </si>
  <si>
    <t>Magic Number</t>
  </si>
  <si>
    <t>Total Customers</t>
  </si>
  <si>
    <t>Marketing Budget &amp; Visitors</t>
  </si>
  <si>
    <t>Cost of Services Sold</t>
  </si>
  <si>
    <t>Annual payment discount</t>
  </si>
  <si>
    <t>Customer Churn</t>
  </si>
  <si>
    <t>Financial Year End, Month name</t>
  </si>
  <si>
    <t>Financial Year End, Month #</t>
  </si>
  <si>
    <t>Model Currency</t>
  </si>
  <si>
    <t>Year #</t>
  </si>
  <si>
    <t>EOY</t>
  </si>
  <si>
    <t>Total Variable Expenses</t>
  </si>
  <si>
    <t>Total Fixed Expenses</t>
  </si>
  <si>
    <t>Setup</t>
  </si>
  <si>
    <t>Dashboard</t>
  </si>
  <si>
    <t>Setup Assumptions</t>
  </si>
  <si>
    <t>Total Debt Drawdowns</t>
  </si>
  <si>
    <t>Total Debt Repayments</t>
  </si>
  <si>
    <t>Share</t>
  </si>
  <si>
    <t>Loans</t>
  </si>
  <si>
    <t>Equity</t>
  </si>
  <si>
    <t>Cost Of Resources</t>
  </si>
  <si>
    <t>Customer Pricing by offerings</t>
  </si>
  <si>
    <t>Revenue Collection Delay Terms</t>
  </si>
  <si>
    <t>LU_Revenue_Collection_Delay_Terms</t>
  </si>
  <si>
    <t>Tax Rate (%)</t>
  </si>
  <si>
    <t>Capitalization Table</t>
  </si>
  <si>
    <t>Date</t>
  </si>
  <si>
    <t>Total Shares Issued</t>
  </si>
  <si>
    <t>Series B</t>
  </si>
  <si>
    <t>Series C</t>
  </si>
  <si>
    <t>Shareholder Name</t>
  </si>
  <si>
    <t>Date of Issue</t>
  </si>
  <si>
    <t>Number of Shares</t>
  </si>
  <si>
    <t>% of Total</t>
  </si>
  <si>
    <t>Placeholder1</t>
  </si>
  <si>
    <t>Placeholder2</t>
  </si>
  <si>
    <t>Placeholder3</t>
  </si>
  <si>
    <t>Placeholder4</t>
  </si>
  <si>
    <t>Placeholder5</t>
  </si>
  <si>
    <t>Investor Shareholders</t>
  </si>
  <si>
    <t>Placeholder6</t>
  </si>
  <si>
    <t>Placeholder7</t>
  </si>
  <si>
    <t>Placeholder8</t>
  </si>
  <si>
    <t>Placeholder9</t>
  </si>
  <si>
    <t>Placeholder10</t>
  </si>
  <si>
    <t>Subtotal: Series A</t>
  </si>
  <si>
    <t>Placeholder11</t>
  </si>
  <si>
    <t>Placeholder12</t>
  </si>
  <si>
    <t>Placeholder13</t>
  </si>
  <si>
    <t>Placeholder14</t>
  </si>
  <si>
    <t>Placeholder15</t>
  </si>
  <si>
    <t>Subtotal: Series B</t>
  </si>
  <si>
    <t>Placeholder16</t>
  </si>
  <si>
    <t>Placeholder17</t>
  </si>
  <si>
    <t>Placeholder18</t>
  </si>
  <si>
    <t>Placeholder19</t>
  </si>
  <si>
    <t>Placeholder20</t>
  </si>
  <si>
    <t>Subtotal: Series C</t>
  </si>
  <si>
    <t>Subtotal: Investors</t>
  </si>
  <si>
    <t>TOTAL SHARES</t>
  </si>
  <si>
    <t>Offering Calculations</t>
  </si>
  <si>
    <t>Subtotal: Founders</t>
  </si>
  <si>
    <t>Info</t>
  </si>
  <si>
    <t>Change Log</t>
  </si>
  <si>
    <t>GOAL</t>
  </si>
  <si>
    <t>HOW TO USE</t>
  </si>
  <si>
    <t>WARRANTIES &amp; TERMS OF USE</t>
  </si>
  <si>
    <t>by Finmodelslab</t>
  </si>
  <si>
    <t>https://finmodelslab.com</t>
  </si>
  <si>
    <t>henry@finmodelslab.com / @finmodelslab</t>
  </si>
  <si>
    <t>Questions, comments, ideas, email henry@finmodelslab.com</t>
  </si>
  <si>
    <t>NEED ASSISTANCE?</t>
  </si>
  <si>
    <t>Terms of Use and Warranties are located at https://finmodelslab.com/terms-of-service/</t>
  </si>
  <si>
    <t>Purchase, download, or use of this model signifies acceptance of terms specified at https://finmodelslab.com/terms-of-service/</t>
  </si>
  <si>
    <t>Copyright 2018 Finmodelslab, LLC</t>
  </si>
  <si>
    <t>v1.0 - 1 Sep 2018</t>
  </si>
  <si>
    <t>Key to the model, explains how the tabs are organized.</t>
  </si>
  <si>
    <t>Both Monthly and Annually revenue streams are shown there</t>
  </si>
  <si>
    <t>At this tab you can see when your company is supposed to move to a whole new level - when its overall revenues become significantly bigger than expenses.</t>
  </si>
  <si>
    <t>This tab evaluates your company’s estimated value based on two methods - Discounted Cash Flow and Perpetuity Annual.</t>
  </si>
  <si>
    <t>This tab shows you the time left to a complete cash burn.</t>
  </si>
  <si>
    <t>This tab provides an in-depth analysis of the overall financial state of your company. KPIs: EBIT data EBITDA data, operating cash flow, cash balance, staff productivity</t>
  </si>
  <si>
    <t>You can see here how active customers are performed, customer breakdown and customer movement</t>
  </si>
  <si>
    <t>Churn rates by years are entered here</t>
  </si>
  <si>
    <t>You have up to 5 placeholders of different Cost Of Services Sold (COSS) - related expenses, like expenses on hosting, customer support, etc.</t>
  </si>
  <si>
    <t>You have up to 14 placeholders of different revenue-driven expenses.</t>
  </si>
  <si>
    <t>You have up to 25 placeholders of fixed expenses and multiple options to fine-tune your expense level by years</t>
  </si>
  <si>
    <t>You have up to 7 placeholders of different assets to be purchased on the chosen date with the entered cost and time to depreciate.</t>
  </si>
  <si>
    <t>Internal calculations of the loans, interest, and equity based on entered assumptions</t>
  </si>
  <si>
    <t>Internal calculations of the assets depreciation and the assets closing book value</t>
  </si>
  <si>
    <t>This is the "engine" of the model. Marketing budget, site visitors, new deals, customer count and many other calculations are done here</t>
  </si>
  <si>
    <t>The Cash Flow Statement by month. From Cash Receipts to Cash Payments to Investing Activities to Financial Activities and finally Net Increase or Decrease in Cash Held.</t>
  </si>
  <si>
    <t>The Balance Sheet Statement. Assets, Liabilities, and Equity are broken down in details to show all necessary outputs.</t>
  </si>
  <si>
    <t>The tab to set up: Model Currency, Denomination, Financial Year End, First Financial Year</t>
  </si>
  <si>
    <t>k.</t>
  </si>
  <si>
    <t>l.</t>
  </si>
  <si>
    <t>A snapshot of your business’ financial viability. Core SaaS financials, active customers breakdown, cash flow data, profitability forecasts, and cumulative cash flow are shown there.</t>
  </si>
  <si>
    <t>How To</t>
  </si>
  <si>
    <t>m.</t>
  </si>
  <si>
    <t>Overall Model Principles</t>
  </si>
  <si>
    <t>Summary of financials for quick glance and understanding of Income Statement, Cash Flow and Balance Sheet. Monthly view for the selected year, and annual for all five years.</t>
  </si>
  <si>
    <t>The Summary sheet is a Summary of the key financial reports of the model.</t>
  </si>
  <si>
    <t xml:space="preserve">Next, use the staff numbers section to type in FTE count for each year individually. 
</t>
  </si>
  <si>
    <t>And type in the percentage of revenue to be spent in the specific year.</t>
  </si>
  <si>
    <t>You have multiple options of when to start to accrue the expense and when to end accruing.</t>
  </si>
  <si>
    <t>The structure enables you to make the necessary modifications.</t>
  </si>
  <si>
    <t>The model assumes that to acquire every new deal you are going to spend marketing budget.</t>
  </si>
  <si>
    <t>Changelog of what's changed in updated versions of the model.</t>
  </si>
  <si>
    <t>Capitalization table that covers multiple rounds of financing. Shareholder's ownership dilution is calculated here.</t>
  </si>
  <si>
    <t>The Income Statement report by month. From Revenue to EBITDA to Net Profit for 5 years by months.</t>
  </si>
  <si>
    <t>Biggest four expense categories ranked as a sum of 5 years and the "other" which is the rest of the expenses.</t>
  </si>
  <si>
    <t>Prices for SAAS offering are specified here.</t>
  </si>
  <si>
    <t>Currency Inputs</t>
  </si>
  <si>
    <t>Currency Outputs</t>
  </si>
  <si>
    <t>$</t>
  </si>
  <si>
    <t>FC_Placeholder1</t>
  </si>
  <si>
    <t>Loan Name</t>
  </si>
  <si>
    <t>Offering</t>
  </si>
  <si>
    <t>Core Inputs</t>
  </si>
  <si>
    <t>CURRENCY &amp; DENOMINATOR</t>
  </si>
  <si>
    <t>Detailed step by step plan of How To fill the model with your assumptions</t>
  </si>
  <si>
    <t>The most essential SAAS metrics. MRR breakdown, MRR movement, Lifetime, months, Magic number, CAC, ARPU etc.</t>
  </si>
  <si>
    <t>You can enter here all needed assumptions about your company staff: annual salary, taxes, hire/fire dates, FTEs needed by years etc.</t>
  </si>
  <si>
    <t xml:space="preserve">This is the core SAAS calculations of the model. Customers Lost/New/Active, Accounts Receivable/Payable, Revenues Deferred/Earned, New MRR etc. are calculated here
</t>
  </si>
  <si>
    <t>Section &amp; Sheet Titles</t>
  </si>
  <si>
    <t>Some graphs were polished</t>
  </si>
  <si>
    <t>Print areas were updated</t>
  </si>
  <si>
    <t>Denomination feature inputs moved from timeseries to the dashboard</t>
  </si>
  <si>
    <t>Output currency and exchange rate feature were added to the dashboard</t>
  </si>
  <si>
    <r>
      <t xml:space="preserve">A) The </t>
    </r>
    <r>
      <rPr>
        <b/>
        <sz val="8"/>
        <color rgb="FF0069B3"/>
        <rFont val="Tahoma"/>
        <family val="2"/>
        <scheme val="minor"/>
      </rPr>
      <t>Contents</t>
    </r>
    <r>
      <rPr>
        <sz val="8"/>
        <color rgb="FF0069B3"/>
        <rFont val="Tahoma"/>
        <family val="2"/>
        <scheme val="minor"/>
      </rPr>
      <t xml:space="preserve"> tab explains the different sheets, the </t>
    </r>
    <r>
      <rPr>
        <b/>
        <sz val="8"/>
        <color rgb="FF0069B3"/>
        <rFont val="Tahoma"/>
        <family val="2"/>
        <scheme val="minor"/>
      </rPr>
      <t>How-To</t>
    </r>
    <r>
      <rPr>
        <sz val="8"/>
        <color rgb="FF0069B3"/>
        <rFont val="Tahoma"/>
        <family val="2"/>
        <scheme val="minor"/>
      </rPr>
      <t xml:space="preserve"> sheet is the best place to start to understand how the model works, </t>
    </r>
  </si>
  <si>
    <t>it has detailed instructions on each sheet in the model.</t>
  </si>
  <si>
    <r>
      <t xml:space="preserve">B) </t>
    </r>
    <r>
      <rPr>
        <b/>
        <sz val="8"/>
        <color rgb="FF0069B3"/>
        <rFont val="Tahoma"/>
        <family val="2"/>
        <scheme val="minor"/>
      </rPr>
      <t xml:space="preserve">Any number in blue </t>
    </r>
    <r>
      <rPr>
        <sz val="8"/>
        <color rgb="FF0069B3"/>
        <rFont val="Tahoma"/>
        <family val="2"/>
        <scheme val="minor"/>
      </rPr>
      <t xml:space="preserve">with the </t>
    </r>
    <r>
      <rPr>
        <b/>
        <sz val="8"/>
        <color rgb="FF0069B3"/>
        <rFont val="Tahoma"/>
        <family val="2"/>
        <scheme val="minor"/>
      </rPr>
      <t>yellow shaded background</t>
    </r>
    <r>
      <rPr>
        <sz val="8"/>
        <color rgb="FF0069B3"/>
        <rFont val="Tahoma"/>
        <family val="2"/>
        <scheme val="minor"/>
      </rPr>
      <t xml:space="preserve"> is an assumption that can be changed, </t>
    </r>
  </si>
  <si>
    <r>
      <t xml:space="preserve">anything in with </t>
    </r>
    <r>
      <rPr>
        <b/>
        <sz val="8"/>
        <color rgb="FF0069B3"/>
        <rFont val="Tahoma"/>
        <family val="2"/>
        <scheme val="minor"/>
      </rPr>
      <t>grey shaded background</t>
    </r>
    <r>
      <rPr>
        <sz val="8"/>
        <color rgb="FF0069B3"/>
        <rFont val="Tahoma"/>
        <family val="2"/>
        <scheme val="minor"/>
      </rPr>
      <t xml:space="preserve"> </t>
    </r>
    <r>
      <rPr>
        <b/>
        <sz val="8"/>
        <color rgb="FF0069B3"/>
        <rFont val="Tahoma"/>
        <family val="2"/>
        <scheme val="minor"/>
      </rPr>
      <t>or black</t>
    </r>
    <r>
      <rPr>
        <sz val="8"/>
        <color rgb="FF0069B3"/>
        <rFont val="Tahoma"/>
        <family val="2"/>
        <scheme val="minor"/>
      </rPr>
      <t xml:space="preserve"> is the result of a formula.</t>
    </r>
  </si>
  <si>
    <r>
      <t xml:space="preserve">C) Assumptions are on the </t>
    </r>
    <r>
      <rPr>
        <b/>
        <sz val="8"/>
        <color rgb="FF0069B3"/>
        <rFont val="Tahoma"/>
        <family val="2"/>
        <scheme val="minor"/>
      </rPr>
      <t>yellow sheets</t>
    </r>
    <r>
      <rPr>
        <sz val="8"/>
        <color rgb="FF0069B3"/>
        <rFont val="Tahoma"/>
        <family val="2"/>
        <scheme val="minor"/>
      </rPr>
      <t>, other specific assumptions to edit are on individual sheets highlighted in yellow.</t>
    </r>
  </si>
  <si>
    <t>D) All assumptions are dummy data only, do not assume they are market data or standard.</t>
  </si>
  <si>
    <t>E) This model is built to adjust some business decisions very flexible:</t>
  </si>
  <si>
    <t xml:space="preserve"> - when the model starts,</t>
  </si>
  <si>
    <t xml:space="preserve"> - when the business begins, </t>
  </si>
  <si>
    <t xml:space="preserve"> - what currency sign to use.</t>
  </si>
  <si>
    <t>F) You should tweak the revenue model to accurately model your business.</t>
  </si>
  <si>
    <t xml:space="preserve">For support questions, email henry@finmodelslab.com anytime. </t>
  </si>
  <si>
    <t xml:space="preserve">For assistance in leveraging the models for individualized, personalized models to fit your business questions, </t>
  </si>
  <si>
    <t>details at https://finmodelslab.com/financial-modeling-forecasting/</t>
  </si>
  <si>
    <t>SAAS FINANCIAL MODEL SINGLE SUBSCRIPTION OFFERING</t>
  </si>
  <si>
    <t>The goal of this model is to create an easy way for anyone to model a SaaS startup business.</t>
  </si>
  <si>
    <t>This is a guide on how to use the model.</t>
  </si>
  <si>
    <r>
      <t xml:space="preserve">For more information, consult </t>
    </r>
    <r>
      <rPr>
        <b/>
        <sz val="8"/>
        <color rgb="FF0069B3"/>
        <rFont val="Tahoma"/>
        <family val="2"/>
        <scheme val="minor"/>
      </rPr>
      <t>https://finmodelslab.com</t>
    </r>
    <r>
      <rPr>
        <sz val="8"/>
        <color rgb="FF0069B3"/>
        <rFont val="Tahoma"/>
        <family val="2"/>
        <charset val="204"/>
        <scheme val="minor"/>
      </rPr>
      <t xml:space="preserve"> or email henry@finmodelslab.com for support.</t>
    </r>
  </si>
  <si>
    <t>Cover</t>
  </si>
  <si>
    <r>
      <t xml:space="preserve">Here you may input a </t>
    </r>
    <r>
      <rPr>
        <b/>
        <sz val="8"/>
        <color rgb="FF0069B3"/>
        <rFont val="Tahoma"/>
        <family val="2"/>
        <scheme val="minor"/>
      </rPr>
      <t>name of the model</t>
    </r>
    <r>
      <rPr>
        <sz val="8"/>
        <color rgb="FF0069B3"/>
        <rFont val="Tahoma"/>
        <family val="2"/>
        <charset val="204"/>
        <scheme val="minor"/>
      </rPr>
      <t>.</t>
    </r>
  </si>
  <si>
    <t xml:space="preserve">with a simple set of assumptions around hiring and expenses, and to then add on the detailed </t>
  </si>
  <si>
    <t>The SaaS Financial Model Single Offering is designed to be a simple to forecast an up to 60-month operating budget and cash flows</t>
  </si>
  <si>
    <t>revenue forecast for a subscription-based revenue stream.</t>
  </si>
  <si>
    <r>
      <rPr>
        <b/>
        <sz val="8"/>
        <color rgb="FF0069B3"/>
        <rFont val="Tahoma"/>
        <family val="2"/>
        <scheme val="minor"/>
      </rPr>
      <t>Fiscal year end in the model</t>
    </r>
    <r>
      <rPr>
        <sz val="8"/>
        <color rgb="FF0069B3"/>
        <rFont val="Tahoma"/>
        <family val="2"/>
        <charset val="204"/>
        <scheme val="minor"/>
      </rPr>
      <t xml:space="preserve"> - input the last month of the fiscal year. </t>
    </r>
  </si>
  <si>
    <t>If you don't need to assume for the fiscal years, simply type in Dec.</t>
  </si>
  <si>
    <r>
      <rPr>
        <b/>
        <sz val="8"/>
        <color rgb="FF0069B3"/>
        <rFont val="Tahoma"/>
        <family val="2"/>
        <scheme val="minor"/>
      </rPr>
      <t>First Fiscal Year in the model</t>
    </r>
    <r>
      <rPr>
        <sz val="8"/>
        <color rgb="FF0069B3"/>
        <rFont val="Tahoma"/>
        <family val="2"/>
        <charset val="204"/>
        <scheme val="minor"/>
      </rPr>
      <t xml:space="preserve"> - input the very first fiscal year you want to start from.</t>
    </r>
  </si>
  <si>
    <t xml:space="preserve">If you have entered Dec in the Fiscal year end in the model, then, your calendar year equals the fiscal year. </t>
  </si>
  <si>
    <t>CURRENCY, DENOMINATOR &amp; TAX inputs</t>
  </si>
  <si>
    <r>
      <t xml:space="preserve"> - </t>
    </r>
    <r>
      <rPr>
        <b/>
        <sz val="8"/>
        <color rgb="FF0069B3"/>
        <rFont val="Tahoma"/>
        <family val="2"/>
        <scheme val="minor"/>
      </rPr>
      <t>Output Currency</t>
    </r>
    <r>
      <rPr>
        <sz val="8"/>
        <color rgb="FF0069B3"/>
        <rFont val="Tahoma"/>
        <family val="2"/>
        <charset val="204"/>
        <scheme val="minor"/>
      </rPr>
      <t xml:space="preserve"> - insert your currency sign $/</t>
    </r>
    <r>
      <rPr>
        <sz val="8"/>
        <color rgb="FF0069B3"/>
        <rFont val="Calibri"/>
        <family val="2"/>
      </rPr>
      <t>€/¥/£</t>
    </r>
    <r>
      <rPr>
        <sz val="8"/>
        <color rgb="FF0069B3"/>
        <rFont val="Tahoma"/>
        <family val="2"/>
        <charset val="204"/>
        <scheme val="minor"/>
      </rPr>
      <t xml:space="preserve"> or type in USD/EUR/GBP or any other abbreviation.</t>
    </r>
  </si>
  <si>
    <r>
      <t xml:space="preserve"> - </t>
    </r>
    <r>
      <rPr>
        <b/>
        <sz val="8"/>
        <color rgb="FF0069B3"/>
        <rFont val="Tahoma"/>
        <family val="2"/>
        <scheme val="minor"/>
      </rPr>
      <t>Denomination</t>
    </r>
    <r>
      <rPr>
        <sz val="8"/>
        <color rgb="FF0069B3"/>
        <rFont val="Tahoma"/>
        <family val="2"/>
        <charset val="204"/>
        <scheme val="minor"/>
      </rPr>
      <t xml:space="preserve"> - use denomination if you want to show outputs in thousands, millions or billions.</t>
    </r>
  </si>
  <si>
    <r>
      <t xml:space="preserve"> - </t>
    </r>
    <r>
      <rPr>
        <b/>
        <sz val="8"/>
        <color rgb="FF0069B3"/>
        <rFont val="Tahoma"/>
        <family val="2"/>
        <scheme val="minor"/>
      </rPr>
      <t>Currency exchange rate</t>
    </r>
    <r>
      <rPr>
        <sz val="8"/>
        <color rgb="FF0069B3"/>
        <rFont val="Tahoma"/>
        <family val="2"/>
        <charset val="204"/>
        <scheme val="minor"/>
      </rPr>
      <t xml:space="preserve"> - enter your up-to-date exchange rate of the currency in which you want to display your financial report.</t>
    </r>
  </si>
  <si>
    <r>
      <t xml:space="preserve">The </t>
    </r>
    <r>
      <rPr>
        <b/>
        <sz val="8"/>
        <color rgb="FF0069B3"/>
        <rFont val="Tahoma"/>
        <family val="2"/>
        <scheme val="minor"/>
      </rPr>
      <t xml:space="preserve">corporate tax rate </t>
    </r>
    <r>
      <rPr>
        <sz val="8"/>
        <color rgb="FF0069B3"/>
        <rFont val="Tahoma"/>
        <family val="2"/>
        <charset val="204"/>
        <scheme val="minor"/>
      </rPr>
      <t>is a really important indicator. So you definitely must input it.</t>
    </r>
  </si>
  <si>
    <r>
      <t xml:space="preserve">The </t>
    </r>
    <r>
      <rPr>
        <b/>
        <sz val="8"/>
        <color rgb="FF0069B3"/>
        <rFont val="Tahoma"/>
        <family val="2"/>
        <scheme val="minor"/>
      </rPr>
      <t xml:space="preserve">launch date </t>
    </r>
    <r>
      <rPr>
        <sz val="8"/>
        <color rgb="FF0069B3"/>
        <rFont val="Tahoma"/>
        <family val="2"/>
        <charset val="204"/>
        <scheme val="minor"/>
      </rPr>
      <t>is the date when you start accruing revenue</t>
    </r>
  </si>
  <si>
    <t>MARKETING BUDGET inputs</t>
  </si>
  <si>
    <r>
      <t xml:space="preserve">The model has two acquisition channels: </t>
    </r>
    <r>
      <rPr>
        <b/>
        <sz val="8"/>
        <color rgb="FF0069B3"/>
        <rFont val="Tahoma"/>
        <family val="2"/>
        <scheme val="minor"/>
      </rPr>
      <t>offline and online</t>
    </r>
    <r>
      <rPr>
        <sz val="8"/>
        <color rgb="FF0069B3"/>
        <rFont val="Tahoma"/>
        <family val="2"/>
        <charset val="204"/>
        <scheme val="minor"/>
      </rPr>
      <t xml:space="preserve">. In both sections, you can type in </t>
    </r>
    <r>
      <rPr>
        <b/>
        <sz val="8"/>
        <color rgb="FF0069B3"/>
        <rFont val="Tahoma"/>
        <family val="2"/>
        <scheme val="minor"/>
      </rPr>
      <t>Monthly Marketing Budget</t>
    </r>
  </si>
  <si>
    <r>
      <t xml:space="preserve">and </t>
    </r>
    <r>
      <rPr>
        <b/>
        <sz val="8"/>
        <color rgb="FF0069B3"/>
        <rFont val="Tahoma"/>
        <family val="2"/>
        <scheme val="minor"/>
      </rPr>
      <t>Cost Per Visit</t>
    </r>
    <r>
      <rPr>
        <sz val="8"/>
        <color rgb="FF0069B3"/>
        <rFont val="Tahoma"/>
        <family val="2"/>
        <charset val="204"/>
        <scheme val="minor"/>
      </rPr>
      <t xml:space="preserve"> to estimate </t>
    </r>
    <r>
      <rPr>
        <b/>
        <sz val="8"/>
        <color rgb="FF0069B3"/>
        <rFont val="Tahoma"/>
        <family val="2"/>
        <scheme val="minor"/>
      </rPr>
      <t>Visitors</t>
    </r>
  </si>
  <si>
    <t>DEALS ALLOCATION</t>
  </si>
  <si>
    <t xml:space="preserve">At this table, you may input the name of the offering, </t>
  </si>
  <si>
    <t>The model assumes that visits should be converted into the deals through the 3-tier conversion.</t>
  </si>
  <si>
    <t>and the allocation of new customers between monthly and annual contract length.</t>
  </si>
  <si>
    <r>
      <rPr>
        <b/>
        <sz val="8"/>
        <color rgb="FF0069B3"/>
        <rFont val="Tahoma"/>
        <family val="2"/>
        <scheme val="minor"/>
      </rPr>
      <t>Debt assumptions</t>
    </r>
    <r>
      <rPr>
        <sz val="8"/>
        <color rgb="FF0069B3"/>
        <rFont val="Tahoma"/>
        <family val="2"/>
        <charset val="204"/>
        <scheme val="minor"/>
      </rPr>
      <t xml:space="preserve"> section - here you can enter up to 3 different loans and a grant.</t>
    </r>
  </si>
  <si>
    <r>
      <t xml:space="preserve">The subscription plan pricing covers </t>
    </r>
    <r>
      <rPr>
        <b/>
        <sz val="8"/>
        <color rgb="FF0069B3"/>
        <rFont val="Tahoma"/>
        <family val="2"/>
        <scheme val="minor"/>
      </rPr>
      <t>one subscription plan.</t>
    </r>
  </si>
  <si>
    <t xml:space="preserve"> - monthly contract length</t>
  </si>
  <si>
    <t xml:space="preserve">Inside of the subscription plan you have two options: </t>
  </si>
  <si>
    <t xml:space="preserve"> - annual contract length paid upfront</t>
  </si>
  <si>
    <t>To annual contracts, you may apply a discount. Simply typing in different price inputs to see the discount rate applied.</t>
  </si>
  <si>
    <t>Customer Churn Setup</t>
  </si>
  <si>
    <t>The model takes into account the lost customers using churn rate typed in here.</t>
  </si>
  <si>
    <r>
      <t xml:space="preserve">You should enter the </t>
    </r>
    <r>
      <rPr>
        <b/>
        <sz val="8"/>
        <color rgb="FF0069B3"/>
        <rFont val="Tahoma"/>
        <family val="2"/>
        <scheme val="minor"/>
      </rPr>
      <t>monthly churn</t>
    </r>
    <r>
      <rPr>
        <sz val="8"/>
        <color rgb="FF0069B3"/>
        <rFont val="Tahoma"/>
        <family val="2"/>
        <charset val="204"/>
        <scheme val="minor"/>
      </rPr>
      <t xml:space="preserve"> rate both for annual and monthly contracts</t>
    </r>
  </si>
  <si>
    <t>Customer Churn inputs</t>
  </si>
  <si>
    <t>The wages tab allows to easily calculate salaries for staff categories.</t>
  </si>
  <si>
    <t xml:space="preserve">Use 1 line per employee/category, and simply type in the hire date, fire date, and annual salary. </t>
  </si>
  <si>
    <t>An increase of FTEs means that you are going to hire additional FTE's.</t>
  </si>
  <si>
    <t>In case of decrease FTEs means you fired some FTEs. New FTEs will be hired/fired on Jan of the relevant year.</t>
  </si>
  <si>
    <t xml:space="preserve">If there are raises or changes in salaries, simply type in the annual Salary raise per position in the appropriate columns.
</t>
  </si>
  <si>
    <t>The model will automatically calculate this cost going forward until the fire date.</t>
  </si>
  <si>
    <t>Finally, Monthly bonus as a % of monthly salary can be applied to every line as well as personal tax can be applied on top of that.</t>
  </si>
  <si>
    <t>Cost Of Services Sold</t>
  </si>
  <si>
    <t xml:space="preserve">The model is built to be easy to use to enter expenses. Enter in the list of expenses you want to forecast in the rows COSS expense
</t>
  </si>
  <si>
    <t>(i.e. "cost of selling the services that earn revenue"). And type in the percentage of revenue to be spent in the specific year.</t>
  </si>
  <si>
    <r>
      <t xml:space="preserve">Enter in </t>
    </r>
    <r>
      <rPr>
        <b/>
        <sz val="8"/>
        <color rgb="FF0069B3"/>
        <rFont val="Tahoma"/>
        <family val="2"/>
        <scheme val="minor"/>
      </rPr>
      <t>the list of variable expenses</t>
    </r>
    <r>
      <rPr>
        <sz val="8"/>
        <color rgb="FF0069B3"/>
        <rFont val="Tahoma"/>
        <family val="2"/>
        <charset val="204"/>
        <scheme val="minor"/>
      </rPr>
      <t xml:space="preserve"> you want to forecast in the rows Variable expense.
</t>
    </r>
  </si>
  <si>
    <t>Customer Acquisition Cost is grey and not allowed to change.</t>
  </si>
  <si>
    <t>This is the expense calculated by the model based on the marketing assumptions you have entered on the Dashboard</t>
  </si>
  <si>
    <t xml:space="preserve">Enter in the list of fixed expenses (i.e. "running the business") you want to forecast in the rows Fixed expense.
</t>
  </si>
  <si>
    <t>You may define periodicity of the accrue for each expense.</t>
  </si>
  <si>
    <t>It could be One-time, daily, weekly, bi-weekly, monthly, quarterly and etc.. This gives you the flexibility to manage expenses.</t>
  </si>
  <si>
    <t>You may purchase some assets on a specific date and depreciate them across the entered amount of years using this tab.</t>
  </si>
  <si>
    <t>CapTable require some manual manipulation to be accurate.</t>
  </si>
  <si>
    <t>The CapTable takes you through multiple rounds of financings.</t>
  </si>
  <si>
    <t>Showing how issued shares to new investors and cost per share impact the investment income.</t>
  </si>
  <si>
    <t>After each round you will see the ownership, % changes. This is how the dilution works.</t>
  </si>
  <si>
    <t>Moreover, you have the options to select the year to see detailed outputs.</t>
  </si>
  <si>
    <t>Here you can track how much money each category generates.</t>
  </si>
  <si>
    <t>Here you can track the biggest 4 expense categories ranked as a sum of 5 years and the "other" which is the rest of the expenses.</t>
  </si>
  <si>
    <t>Here you can track when your company is supposed to move to a whole new level.</t>
  </si>
  <si>
    <t>When its overall revenues become significantly bigger than expenses.</t>
  </si>
  <si>
    <t>The model can do valuation of distribution of current cash flow to Investors - Discounted Cash Flow method.</t>
  </si>
  <si>
    <t>Visitors to Sales Opps</t>
  </si>
  <si>
    <t>Sales Opps to Eng Opps</t>
  </si>
  <si>
    <t>Engaged Opps to Deals</t>
  </si>
  <si>
    <t>Select detailed Fiscal year:</t>
  </si>
  <si>
    <t>August</t>
  </si>
  <si>
    <t>What each tab does</t>
  </si>
  <si>
    <t>Your Business Model Name</t>
  </si>
  <si>
    <r>
      <t xml:space="preserve">Learn more at </t>
    </r>
    <r>
      <rPr>
        <b/>
        <sz val="8"/>
        <color rgb="FF0069B3"/>
        <rFont val="Tahoma"/>
        <family val="2"/>
        <scheme val="minor"/>
      </rPr>
      <t>https://finmodelslab.com</t>
    </r>
    <r>
      <rPr>
        <sz val="8"/>
        <color rgb="FF0069B3"/>
        <rFont val="Tahoma"/>
        <family val="2"/>
        <charset val="204"/>
        <scheme val="minor"/>
      </rPr>
      <t xml:space="preserve"> or email henry@finmodelslab.com with questions.</t>
    </r>
  </si>
  <si>
    <t>Burn tab calculates an average cash balance divided by monthly average operating expenses.</t>
  </si>
  <si>
    <t>Burn ratio shows how much time (months) needed to burn out a cash balance (average) spending on operating expenses.</t>
  </si>
  <si>
    <t xml:space="preserve">The Key SAAS KPIs tab shows the break down of: </t>
  </si>
  <si>
    <t xml:space="preserve"> - MRR (Monthly Recurring Revenue) by offerings, </t>
  </si>
  <si>
    <t xml:space="preserve"> - MRR movement which is lost, new and ending MRR,</t>
  </si>
  <si>
    <t xml:space="preserve"> - Average CAC (Customer Acquisition Cost) and </t>
  </si>
  <si>
    <t xml:space="preserve"> - ARPU (Average Revenue Per User), as well as Lifetime value/months</t>
  </si>
  <si>
    <t>All these graphs are for the first 2 years and for all 5 years by month.</t>
  </si>
  <si>
    <r>
      <t xml:space="preserve">Here you can visually track </t>
    </r>
    <r>
      <rPr>
        <b/>
        <sz val="8"/>
        <color rgb="FF0069B3"/>
        <rFont val="Tahoma"/>
        <family val="2"/>
        <scheme val="minor"/>
      </rPr>
      <t xml:space="preserve">key financial indicators </t>
    </r>
    <r>
      <rPr>
        <sz val="8"/>
        <color rgb="FF0069B3"/>
        <rFont val="Tahoma"/>
        <family val="2"/>
        <charset val="204"/>
        <scheme val="minor"/>
      </rPr>
      <t>over the five years period as well as 24 months period.</t>
    </r>
  </si>
  <si>
    <r>
      <t xml:space="preserve"> - </t>
    </r>
    <r>
      <rPr>
        <b/>
        <sz val="8"/>
        <color rgb="FF0069B3"/>
        <rFont val="Tahoma"/>
        <family val="2"/>
        <scheme val="minor"/>
      </rPr>
      <t>EBITDA/EBIT</t>
    </r>
    <r>
      <rPr>
        <sz val="8"/>
        <color rgb="FF0069B3"/>
        <rFont val="Tahoma"/>
        <family val="2"/>
        <charset val="204"/>
        <scheme val="minor"/>
      </rPr>
      <t xml:space="preserve"> shows your company's operational performance</t>
    </r>
  </si>
  <si>
    <r>
      <t xml:space="preserve"> - </t>
    </r>
    <r>
      <rPr>
        <b/>
        <sz val="8"/>
        <color rgb="FF0069B3"/>
        <rFont val="Tahoma"/>
        <family val="2"/>
        <scheme val="minor"/>
      </rPr>
      <t>OPERATING CASH FLOWS</t>
    </r>
    <r>
      <rPr>
        <sz val="8"/>
        <color rgb="FF0069B3"/>
        <rFont val="Tahoma"/>
        <family val="2"/>
        <charset val="204"/>
        <scheme val="minor"/>
      </rPr>
      <t xml:space="preserve"> shows your company's inflows and outflows</t>
    </r>
  </si>
  <si>
    <r>
      <t xml:space="preserve"> - </t>
    </r>
    <r>
      <rPr>
        <b/>
        <sz val="8"/>
        <color rgb="FF0069B3"/>
        <rFont val="Tahoma"/>
        <family val="2"/>
        <scheme val="minor"/>
      </rPr>
      <t xml:space="preserve">PRODUCTIVITY KPIs </t>
    </r>
    <r>
      <rPr>
        <sz val="8"/>
        <color rgb="FF0069B3"/>
        <rFont val="Tahoma"/>
        <family val="2"/>
        <charset val="204"/>
        <scheme val="minor"/>
      </rPr>
      <t>shows your average revenue per employee and average expenses per employee</t>
    </r>
  </si>
  <si>
    <r>
      <t xml:space="preserve"> - </t>
    </r>
    <r>
      <rPr>
        <b/>
        <sz val="8"/>
        <color rgb="FF0069B3"/>
        <rFont val="Tahoma"/>
        <family val="2"/>
        <scheme val="minor"/>
      </rPr>
      <t xml:space="preserve">REVENUE BREAK DOWN </t>
    </r>
    <r>
      <rPr>
        <sz val="8"/>
        <color rgb="FF0069B3"/>
        <rFont val="Tahoma"/>
        <family val="2"/>
        <charset val="204"/>
        <scheme val="minor"/>
      </rPr>
      <t>shows you all your revenue streams</t>
    </r>
  </si>
  <si>
    <r>
      <t xml:space="preserve"> - </t>
    </r>
    <r>
      <rPr>
        <b/>
        <sz val="8"/>
        <color rgb="FF0069B3"/>
        <rFont val="Tahoma"/>
        <family val="2"/>
        <scheme val="minor"/>
      </rPr>
      <t>CASH BALANCE</t>
    </r>
    <r>
      <rPr>
        <sz val="8"/>
        <color rgb="FF0069B3"/>
        <rFont val="Tahoma"/>
        <family val="2"/>
        <scheme val="minor"/>
      </rPr>
      <t xml:space="preserve"> this is the forecast of cash in hand you will have.</t>
    </r>
  </si>
  <si>
    <t>On this tab, you can track curtomers count broken down by offerings as well as overall customers movement (lost, new, active).</t>
  </si>
  <si>
    <t>v8.0 - 17 Jan 2019</t>
  </si>
  <si>
    <t>v9.0 - 20 Feb 2019</t>
  </si>
  <si>
    <t>Capital timeline fixed</t>
  </si>
  <si>
    <t>Initial release</t>
  </si>
  <si>
    <t>Cash Flow Statement (indirect method)</t>
  </si>
  <si>
    <t>The Cash Flow Statement by month. From Cash Receipts to Cash Payments to Investing Activities to Financial Activities and finally Net Increase or Decrease in Cash Held (indirect method).</t>
  </si>
  <si>
    <t>Operating Activities</t>
  </si>
  <si>
    <t>Net Income</t>
  </si>
  <si>
    <t>Total Operating Activities</t>
  </si>
  <si>
    <t>Investing Activities</t>
  </si>
  <si>
    <t>Total Cash From (For) Investing Activities</t>
  </si>
  <si>
    <t>Financing Activities</t>
  </si>
  <si>
    <t>Equity Investment</t>
  </si>
  <si>
    <t>Bank Loans</t>
  </si>
  <si>
    <t>Total Cash From (For) Financing Activities</t>
  </si>
  <si>
    <t>Cash Movement</t>
  </si>
  <si>
    <t xml:space="preserve">Cash and Cash Equivalents Beginning </t>
  </si>
  <si>
    <t>Net (Increase) Decrease In Cash</t>
  </si>
  <si>
    <t>Total Cash and Cash Equivalents End</t>
  </si>
  <si>
    <t>CF indirect method added</t>
  </si>
  <si>
    <t>v10.0 - 11 Mar 2019</t>
  </si>
  <si>
    <t>v11.0 - 19 Mar 2019</t>
  </si>
  <si>
    <t>MoM growth, %</t>
  </si>
  <si>
    <t>New Visitors</t>
  </si>
  <si>
    <t>New Visitors and New Customers</t>
  </si>
  <si>
    <t>SaaS Quick ratio</t>
  </si>
  <si>
    <t>LTV to CAC ratio</t>
  </si>
  <si>
    <t>SaaS KPIs and charts added</t>
  </si>
  <si>
    <t>Benchmark KPIs</t>
  </si>
  <si>
    <t>Go to the Table of Contents</t>
  </si>
  <si>
    <t>KPI's</t>
  </si>
  <si>
    <t>Industry</t>
  </si>
  <si>
    <t>Calculated KPI's</t>
  </si>
  <si>
    <t>Industry KPI's</t>
  </si>
  <si>
    <t>v12.0 - 4 Apr 2019</t>
  </si>
  <si>
    <t>Benchmark KPIs added</t>
  </si>
  <si>
    <t>n.</t>
  </si>
  <si>
    <t>This tab shows a comparison of performance indicators in the model and in the industry.</t>
  </si>
  <si>
    <t>v12</t>
  </si>
  <si>
    <t>On this tab you can track the main performance indicators in the model and in the industry.</t>
  </si>
  <si>
    <t>LTV/CAC</t>
  </si>
  <si>
    <t>Churn rate, %</t>
  </si>
  <si>
    <t>MoM Net MRR growth, %</t>
  </si>
  <si>
    <t>Gross Margin, %</t>
  </si>
  <si>
    <t>EBITDA, %</t>
  </si>
  <si>
    <t>DEBT ASSUMPTIONS</t>
  </si>
  <si>
    <t>Amount, $</t>
  </si>
  <si>
    <t>Min Cash, ($'000)</t>
  </si>
  <si>
    <t>Exchange rate $ / $</t>
  </si>
  <si>
    <t>Active Customers FY end - 5 Years to August 2023</t>
  </si>
  <si>
    <t>Profitability ($'000) - 5 Years to August 2023</t>
  </si>
  <si>
    <t>Monthly Mktg. Budget - Online, $</t>
  </si>
  <si>
    <t>Cost per visit (CPV) Online, $</t>
  </si>
  <si>
    <t>Monthly Mktg. Budget - Offline, $</t>
  </si>
  <si>
    <t>Cost per visit (CPV) Offline, $</t>
  </si>
  <si>
    <t>Core Financials ($'000)</t>
  </si>
  <si>
    <t>Cash Flow ($'000) - 5 Years to August 2023</t>
  </si>
  <si>
    <t>Cumulative Cash flow ($'000) - 5 Years to August 2023</t>
  </si>
  <si>
    <t>GROSS MARGIN %</t>
  </si>
  <si>
    <t>EBITDA %</t>
  </si>
  <si>
    <t>5 Years to August 2023</t>
  </si>
  <si>
    <t>Income Statement, $</t>
  </si>
  <si>
    <t>Offering - Monthly contracts</t>
  </si>
  <si>
    <t>Offering - Annual contracts</t>
  </si>
  <si>
    <t>Cash Flow Statement, $</t>
  </si>
  <si>
    <t>Net Cash Flow from Operating Activities</t>
  </si>
  <si>
    <t>Net Cash Flow from Investing Activities</t>
  </si>
  <si>
    <t>Net Cash Flow from Financing Activities</t>
  </si>
  <si>
    <t>Cash Flow Statement, $ - Reconciliation</t>
  </si>
  <si>
    <t>Interest on Cash Breakdown - Reconciliation</t>
  </si>
  <si>
    <t>Cash Flow to Capital Providers - Reconciliation</t>
  </si>
  <si>
    <t>Balance Sheet, $</t>
  </si>
  <si>
    <t>Total Non-Current Assets</t>
  </si>
  <si>
    <t>Total Current Liabilities</t>
  </si>
  <si>
    <t>Total Non-Current Liabilities</t>
  </si>
  <si>
    <t>Income Statement ($'000) - 5 Years to August 2023</t>
  </si>
  <si>
    <t>Income Statement ($'000) - 2019</t>
  </si>
  <si>
    <t>Balance Sheet ($'000) - 5 Years to August 2023</t>
  </si>
  <si>
    <t>Balance Sheet ($'000) - 2019</t>
  </si>
  <si>
    <t>Cash Flow Statement ($'000) - 5 Years to August 2023</t>
  </si>
  <si>
    <t>Cash Flow Statement ($'000) - 2019</t>
  </si>
  <si>
    <t>Revenue Summary ($'000) - 5 Years to August 2023</t>
  </si>
  <si>
    <t>Revenue Depth ($'000) - 2019</t>
  </si>
  <si>
    <t>Monthly Run-Rate ($'000) - 2019</t>
  </si>
  <si>
    <t>Revenue Bridge ($'000) - 2019 Total Revenue to 2023 Total Revenue</t>
  </si>
  <si>
    <t>Revenue Summary</t>
  </si>
  <si>
    <t>2019 Total Revenue</t>
  </si>
  <si>
    <t>2023 Total Revenue</t>
  </si>
  <si>
    <t>Top 5 Expense Categories ($'000) - 5 Years to August 2023</t>
  </si>
  <si>
    <t>Other</t>
  </si>
  <si>
    <t>Expenses Depth ($'000) - 2019</t>
  </si>
  <si>
    <t>Expenses Bridge ($'000) - 2019 Total Expenses to 2023 Total Expenses</t>
  </si>
  <si>
    <t>Top 5 Expense Categories</t>
  </si>
  <si>
    <t>2019 Total Expenses</t>
  </si>
  <si>
    <t>2023 Total Expenses</t>
  </si>
  <si>
    <t>Break Even Analysis ($'000)</t>
  </si>
  <si>
    <t>Break Even Calculation ($'000)</t>
  </si>
  <si>
    <t>Cash Burn Ratio Calculation ($'000)</t>
  </si>
  <si>
    <t>WACC Calculation</t>
  </si>
  <si>
    <t>Free Cash Flow Calculation ($'000)</t>
  </si>
  <si>
    <t>Free Cash Flow, ($'000)</t>
  </si>
  <si>
    <t>Free Cash Flow Valuation ($'000)</t>
  </si>
  <si>
    <t>Expected annual growth after 2023</t>
  </si>
  <si>
    <t>Discounted Cash Flow, ($'000)</t>
  </si>
  <si>
    <t>24 months ($)</t>
  </si>
  <si>
    <t>5 years ($)</t>
  </si>
  <si>
    <t>Regular Price per month, $</t>
  </si>
  <si>
    <t>Booking Price per contract, $</t>
  </si>
  <si>
    <t>Annual Salary, $</t>
  </si>
  <si>
    <t>Monthly Base Salaries, $</t>
  </si>
  <si>
    <t>Total Monthly Base Salaries, $</t>
  </si>
  <si>
    <t>Monthly Bonus, $</t>
  </si>
  <si>
    <t>Total Monthly Bonus, $</t>
  </si>
  <si>
    <t>Monthly Base Taxes, $</t>
  </si>
  <si>
    <t>Total Monthly Base Taxes, $</t>
  </si>
  <si>
    <t>Total Revenue, $</t>
  </si>
  <si>
    <t>as % of Total Revenue, $</t>
  </si>
  <si>
    <t>COSS, $</t>
  </si>
  <si>
    <t>Total COSS, $</t>
  </si>
  <si>
    <t>Variable Expenses, $</t>
  </si>
  <si>
    <t>Total Variable Expenses, $</t>
  </si>
  <si>
    <t>Spending, $</t>
  </si>
  <si>
    <t>Fixed Expenses, $</t>
  </si>
  <si>
    <t>Total Fixed Expenses, $</t>
  </si>
  <si>
    <t>Asset Cost, $</t>
  </si>
  <si>
    <t>Cost/share, $</t>
  </si>
  <si>
    <t>Total Equity Raised, $</t>
  </si>
  <si>
    <t>Value (total shares x round cost), $</t>
  </si>
  <si>
    <t>Investment, $</t>
  </si>
  <si>
    <t>Pre-money Total Equity, $</t>
  </si>
  <si>
    <t>Post-money Total Equity, $</t>
  </si>
  <si>
    <t>Book Assets - Summary, $</t>
  </si>
  <si>
    <t>Book Assets - Schedules, $</t>
  </si>
  <si>
    <t>Capital - Calculation, $</t>
  </si>
  <si>
    <t>Total Debts, $</t>
  </si>
  <si>
    <t>Ordinary Equity, $</t>
  </si>
  <si>
    <t>Marketing Budget, $</t>
  </si>
  <si>
    <t>Total Marketing Budget, $</t>
  </si>
  <si>
    <t>New Offering Deals</t>
  </si>
  <si>
    <t>Total New Deals Monthly payment cycle</t>
  </si>
  <si>
    <t>Total Renewals Monthly payment cycle</t>
  </si>
  <si>
    <t>Total Customers Churn Monthly payment cycle</t>
  </si>
  <si>
    <t>Total Inbound from other plans Monthly cycle</t>
  </si>
  <si>
    <t>Total Outbound from other plans Monthly cycle</t>
  </si>
  <si>
    <t>Total Active Customers Monthly payment cycle</t>
  </si>
  <si>
    <t>Total New Deals Annual payment cycle</t>
  </si>
  <si>
    <t>Total Renewals Annual payment cycle</t>
  </si>
  <si>
    <t>Total Customers Churn Annual payment cycle</t>
  </si>
  <si>
    <t>Total Inbound from other plans Annual cycle</t>
  </si>
  <si>
    <t>Total Onbound from other plans Annual cycle</t>
  </si>
  <si>
    <t>Total Active Customers Annual payment cycle</t>
  </si>
  <si>
    <t>Average Revenue per FTE, $</t>
  </si>
  <si>
    <t>Average OPEX per FTE, $</t>
  </si>
  <si>
    <t>Active Customers Offering</t>
  </si>
  <si>
    <t>Total Active Customers</t>
  </si>
  <si>
    <t>MRR breakdown, $</t>
  </si>
  <si>
    <t>MRR movement, $</t>
  </si>
  <si>
    <t>CAC, $</t>
  </si>
  <si>
    <t>Average Revenue per Customer, $</t>
  </si>
  <si>
    <t>Lifetime value, $</t>
  </si>
  <si>
    <t>Monthly Costs by P&amp;L category, $</t>
  </si>
  <si>
    <t>MRR growth, $</t>
  </si>
  <si>
    <t>New MRR, $</t>
  </si>
  <si>
    <t>Contract Price (Booking), $</t>
  </si>
  <si>
    <t>Due Receipts, $</t>
  </si>
  <si>
    <t>Cash Receipts, $</t>
  </si>
  <si>
    <t>Accounts Receivable, $</t>
  </si>
  <si>
    <t>Accounts Payable, $</t>
  </si>
  <si>
    <t>Deferred Revenues, $</t>
  </si>
  <si>
    <t>Earned Revenues, $</t>
  </si>
  <si>
    <t>Contract price w/o churn, $</t>
  </si>
  <si>
    <t>Earned Revenues w/o churn, $</t>
  </si>
  <si>
    <t>Cumulated Churn Revenue, $</t>
  </si>
  <si>
    <t>New Booking, $</t>
  </si>
  <si>
    <t>January</t>
  </si>
  <si>
    <t>February</t>
  </si>
  <si>
    <t>March</t>
  </si>
  <si>
    <t>April</t>
  </si>
  <si>
    <t>May</t>
  </si>
  <si>
    <t>June</t>
  </si>
  <si>
    <t>July</t>
  </si>
  <si>
    <t>September</t>
  </si>
  <si>
    <t>October</t>
  </si>
  <si>
    <t>November</t>
  </si>
  <si>
    <t>December</t>
  </si>
  <si>
    <t>$'000</t>
  </si>
  <si>
    <t>$Millions</t>
  </si>
  <si>
    <t>$Billions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</si>
</sst>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0">
    <numFmt numFmtId="164" formatCode="&quot;$&quot;#,##0.00_);[Red]\(&quot;$&quot;#,##0.00\)"/>
    <numFmt numFmtId="165" formatCode="_(&quot;$&quot;* #,##0_);_(&quot;$&quot;* \(#,##0\);_(&quot;$&quot;* &quot;-&quot;_);_(@_)"/>
    <numFmt numFmtId="166" formatCode="_(* #,##0_);_(* \(#,##0\);_(* &quot;-&quot;_);_(@_)"/>
    <numFmt numFmtId="167" formatCode="_(&quot;$&quot;* #,##0.00_);_(&quot;$&quot;* \(#,##0.00\);_(&quot;$&quot;* &quot;-&quot;??_);_(@_)"/>
    <numFmt numFmtId="168" formatCode="_(* #,##0.00_);_(* \(#,##0.00\);_(* &quot;-&quot;??_);_(@_)"/>
    <numFmt numFmtId="169" formatCode="_-* #,##0.00_-;\-* #,##0.00_-;_-* &quot;-&quot;??_-;_-@_-"/>
    <numFmt numFmtId="170" formatCode="_(###0_);\(###0\);_(&quot;-&quot;_);_)@_)"/>
    <numFmt numFmtId="171" formatCode="_)d\-mmm\-yy_);_)d\-mmm\-yy_);_)&quot;-&quot;_);_)@_)"/>
    <numFmt numFmtId="172" formatCode="_(#,##0.0_);\(#,##0.0\);_(&quot;-&quot;_);_)@_)"/>
    <numFmt numFmtId="173" formatCode="_(#,##0.0%_);\(#,##0.0%\);_(&quot;-&quot;_);_)@_)"/>
    <numFmt numFmtId="174" formatCode="_(#,##0.0\x_);\(#,##0.0\x\);_(&quot;-&quot;_);_)@_)"/>
    <numFmt numFmtId="175" formatCode="_(\£#,##0.0_);\(\£#,##0.0\);_(&quot;-&quot;_);_)@_)"/>
    <numFmt numFmtId="176" formatCode="_(#,##0_);\(#,##0\);_(#,##0_);_)@_)"/>
    <numFmt numFmtId="177" formatCode="_(#,##0_);\(#,##0\);_(&quot;-&quot;_);_)@_)"/>
    <numFmt numFmtId="178" formatCode="_(#,##0%_);\(#,##0%\);_(&quot;-&quot;_);_)@_)"/>
    <numFmt numFmtId="179" formatCode="_(###0.00_);\(###0.00\);_(###0.00_);_)@_)"/>
    <numFmt numFmtId="180" formatCode="_)mmm\-yy_);_)mmm\-yy_);_)&quot;-&quot;_);_)@_)"/>
    <numFmt numFmtId="181" formatCode="#,##0."/>
    <numFmt numFmtId="182" formatCode="0.0%"/>
    <numFmt numFmtId="183" formatCode="_(#,##0.00_);\(#,##0.00\);_(&quot;-&quot;_);_)@_)"/>
    <numFmt numFmtId="184" formatCode="_-* #,##0_-;\-* #,##0_-;_-* &quot;-&quot;??_-;_-@_-"/>
    <numFmt numFmtId="185" formatCode="[$-409]mmm\-yy;@"/>
    <numFmt numFmtId="186" formatCode="[$-409]mmm;@"/>
    <numFmt numFmtId="187" formatCode="_(&quot;$&quot;* #,##0_);_(&quot;$&quot;* \(#,##0\);_(&quot;$&quot;* &quot;-&quot;??_);_(@_)"/>
    <numFmt numFmtId="188" formatCode="#,##0.0_);\(#,##0.0\)"/>
    <numFmt numFmtId="189" formatCode="#,##0\x_ ;\-#,##0\x\ ;\-"/>
    <numFmt numFmtId="190" formatCode="\a\t\ General"/>
    <numFmt numFmtId="191" formatCode="\f\o\r\ General"/>
    <numFmt numFmtId="192" formatCode="_([$$-409]* #,##0_);_([$$-409]* \(#,##0\);_([$$-409]* &quot;-&quot;??_);_(@_)"/>
    <numFmt numFmtId="193" formatCode="&quot;$&quot;#,##0.00"/>
    <numFmt numFmtId="194" formatCode="m/d/yy;@"/>
    <numFmt numFmtId="195" formatCode="#,##0_);\(#,##0\);&quot;- &quot;"/>
    <numFmt numFmtId="196" formatCode="&quot;M&quot;#"/>
    <numFmt numFmtId="197" formatCode="0&quot;M&quot;"/>
    <numFmt numFmtId="198" formatCode="&quot;Year &quot;#"/>
    <numFmt numFmtId="199" formatCode="_(* #,##0_);_(* \(#,##0\);_(* &quot;-&quot;??_);_(@_)"/>
    <numFmt numFmtId="200" formatCode="_([$€-2]\ * #,##0_);_([$€-2]\ * \(#,##0\);_([$€-2]\ * &quot;-&quot;??_);_(@_)"/>
    <numFmt numFmtId="201" formatCode="#,##0.000_);\(#,##0.000\)"/>
    <numFmt numFmtId="202" formatCode="_(###0_);\(###0\);_(###0_);_)@_)"/>
    <numFmt numFmtId="203" formatCode="0.0"/>
    <numFmt numFmtId="204" formatCode="[$-409]d\-mmm\-yy;@"/>
    <numFmt numFmtId="205" formatCode="_-* #,##0_-;\-* #,##0_-;_-* &quot;-&quot;??_-;_-@"/>
    <numFmt numFmtId="206" formatCode="[$-409]dd\-mmm\-yy;@"/>
    <numFmt numFmtId="207" formatCode="_(* #,##0.0_);_(* \(#,##0.0\);_(* &quot;-&quot;?_);_(@_)"/>
    <numFmt numFmtId="208" formatCode="_(* #,##0.0_);_(* \(#,##0.0\);_(* &quot;-&quot;_);_(@_)"/>
    <numFmt numFmtId="209" formatCode="_(* #,##0.0_);_(* \(#,##0.0\);_(* &quot;-&quot;??_);_(@_)"/>
    <numFmt numFmtId="210" formatCode="_(* #,##0_);_(* \(#,##0\);_(* &quot;-&quot;?_);_(@_)"/>
    <numFmt numFmtId="211" formatCode="0.000"/>
    <numFmt numFmtId="212" formatCode="[$-409]mmmm\-yy;@"/>
    <numFmt numFmtId="213" formatCode="#,##0.0"/>
  </numFmts>
  <fonts count="116">
    <font>
      <sz val="8"/>
      <name val="Tahoma"/>
      <family val="2"/>
      <charset val="204"/>
      <scheme val="minor"/>
    </font>
    <font>
      <sz val="8"/>
      <name val="Tahoma"/>
      <family val="2"/>
      <charset val="204"/>
    </font>
    <font>
      <b/>
      <sz val="8"/>
      <name val="Tahoma"/>
      <family val="2"/>
      <charset val="204"/>
    </font>
    <font>
      <b/>
      <sz val="14"/>
      <name val="Tahoma"/>
      <family val="2"/>
      <charset val="204"/>
    </font>
    <font>
      <b/>
      <sz val="14"/>
      <name val="Tahoma"/>
      <family val="2"/>
      <charset val="204"/>
      <scheme val="major"/>
    </font>
    <font>
      <b/>
      <sz val="13"/>
      <name val="Tahoma"/>
      <family val="2"/>
      <charset val="204"/>
    </font>
    <font>
      <b/>
      <sz val="13"/>
      <name val="Tahoma"/>
      <family val="2"/>
      <charset val="204"/>
      <scheme val="major"/>
    </font>
    <font>
      <b/>
      <sz val="12"/>
      <name val="Tahoma"/>
      <family val="2"/>
      <charset val="204"/>
    </font>
    <font>
      <b/>
      <sz val="12"/>
      <name val="Tahoma"/>
      <family val="2"/>
      <charset val="204"/>
      <scheme val="major"/>
    </font>
    <font>
      <b/>
      <sz val="10"/>
      <name val="Tahoma"/>
      <family val="2"/>
      <charset val="204"/>
    </font>
    <font>
      <b/>
      <sz val="10"/>
      <name val="Tahoma"/>
      <family val="2"/>
      <charset val="204"/>
      <scheme val="major"/>
    </font>
    <font>
      <b/>
      <sz val="9"/>
      <name val="Tahoma"/>
      <family val="2"/>
      <charset val="204"/>
    </font>
    <font>
      <b/>
      <sz val="9"/>
      <name val="Tahoma"/>
      <family val="2"/>
      <charset val="204"/>
      <scheme val="major"/>
    </font>
    <font>
      <b/>
      <sz val="8"/>
      <name val="Tahoma"/>
      <family val="2"/>
      <charset val="204"/>
      <scheme val="major"/>
    </font>
    <font>
      <sz val="8"/>
      <name val="Tahoma"/>
      <family val="2"/>
      <charset val="204"/>
      <scheme val="major"/>
    </font>
    <font>
      <sz val="8"/>
      <name val="Tahoma"/>
      <family val="2"/>
      <charset val="204"/>
      <scheme val="minor"/>
    </font>
    <font>
      <b/>
      <sz val="8"/>
      <name val="Tahoma"/>
      <family val="2"/>
      <charset val="204"/>
      <scheme val="minor"/>
    </font>
    <font>
      <b/>
      <u/>
      <sz val="8"/>
      <color indexed="56"/>
      <name val="Tahoma"/>
      <family val="2"/>
      <charset val="204"/>
    </font>
    <font>
      <b/>
      <u/>
      <sz val="8"/>
      <color indexed="56"/>
      <name val="Tahoma"/>
      <family val="2"/>
      <charset val="204"/>
      <scheme val="minor"/>
    </font>
    <font>
      <b/>
      <sz val="10"/>
      <color indexed="56"/>
      <name val="Wingdings"/>
      <charset val="2"/>
    </font>
    <font>
      <b/>
      <u/>
      <sz val="10"/>
      <color indexed="56"/>
      <name val="Tahoma"/>
      <family val="2"/>
      <charset val="204"/>
    </font>
    <font>
      <b/>
      <u/>
      <sz val="10"/>
      <color indexed="56"/>
      <name val="Tahoma"/>
      <family val="2"/>
      <charset val="204"/>
      <scheme val="minor"/>
    </font>
    <font>
      <b/>
      <u/>
      <sz val="9"/>
      <color indexed="56"/>
      <name val="Tahoma"/>
      <family val="2"/>
      <charset val="204"/>
    </font>
    <font>
      <b/>
      <u/>
      <sz val="9"/>
      <color indexed="56"/>
      <name val="Tahoma"/>
      <family val="2"/>
      <charset val="204"/>
      <scheme val="minor"/>
    </font>
    <font>
      <sz val="8"/>
      <color indexed="56"/>
      <name val="Tahoma"/>
      <family val="2"/>
      <charset val="204"/>
    </font>
    <font>
      <sz val="8"/>
      <color indexed="56"/>
      <name val="Tahoma"/>
      <family val="2"/>
      <charset val="204"/>
      <scheme val="minor"/>
    </font>
    <font>
      <b/>
      <sz val="14"/>
      <color indexed="60"/>
      <name val="Tahoma"/>
      <family val="2"/>
      <charset val="204"/>
      <scheme val="major"/>
    </font>
    <font>
      <b/>
      <sz val="8"/>
      <name val="Tahoma"/>
      <family val="2"/>
      <scheme val="minor"/>
    </font>
    <font>
      <sz val="10"/>
      <name val="Geneva"/>
    </font>
    <font>
      <b/>
      <sz val="10"/>
      <color indexed="9"/>
      <name val="Arial"/>
      <family val="2"/>
    </font>
    <font>
      <b/>
      <sz val="11"/>
      <color theme="0"/>
      <name val="Tahoma"/>
      <family val="2"/>
      <scheme val="minor"/>
    </font>
    <font>
      <b/>
      <sz val="8"/>
      <color theme="0"/>
      <name val="Tahoma"/>
      <family val="2"/>
      <scheme val="minor"/>
    </font>
    <font>
      <sz val="8"/>
      <color rgb="FF0070C0"/>
      <name val="Tahoma"/>
      <family val="2"/>
      <charset val="204"/>
      <scheme val="minor"/>
    </font>
    <font>
      <b/>
      <sz val="10"/>
      <color rgb="FF0070C0"/>
      <name val="Tahoma"/>
      <family val="2"/>
      <charset val="204"/>
      <scheme val="major"/>
    </font>
    <font>
      <b/>
      <sz val="9"/>
      <color rgb="FF0070C0"/>
      <name val="Tahoma"/>
      <family val="2"/>
      <charset val="204"/>
      <scheme val="major"/>
    </font>
    <font>
      <sz val="8"/>
      <color rgb="FF0070C0"/>
      <name val="Tahoma"/>
      <family val="2"/>
      <charset val="204"/>
      <scheme val="major"/>
    </font>
    <font>
      <b/>
      <sz val="8"/>
      <color rgb="FF0070C0"/>
      <name val="Tahoma"/>
      <family val="2"/>
      <charset val="204"/>
      <scheme val="minor"/>
    </font>
    <font>
      <sz val="10"/>
      <name val="Arial"/>
      <family val="2"/>
      <charset val="204"/>
    </font>
    <font>
      <sz val="10"/>
      <name val="Arial"/>
      <family val="2"/>
    </font>
    <font>
      <sz val="8"/>
      <name val="Tahoma"/>
      <family val="2"/>
      <charset val="204"/>
      <scheme val="minor"/>
    </font>
    <font>
      <b/>
      <sz val="14"/>
      <color indexed="60"/>
      <name val="Tahoma"/>
      <family val="2"/>
      <charset val="204"/>
      <scheme val="major"/>
    </font>
    <font>
      <b/>
      <sz val="12"/>
      <name val="Tahoma"/>
      <family val="2"/>
      <charset val="204"/>
      <scheme val="major"/>
    </font>
    <font>
      <b/>
      <u/>
      <sz val="8"/>
      <color indexed="56"/>
      <name val="Tahoma"/>
      <family val="2"/>
      <charset val="204"/>
      <scheme val="minor"/>
    </font>
    <font>
      <sz val="8"/>
      <color rgb="FF0070C0"/>
      <name val="Tahoma"/>
      <family val="2"/>
      <scheme val="minor"/>
    </font>
    <font>
      <b/>
      <sz val="8"/>
      <color rgb="FF0070C0"/>
      <name val="Tahoma"/>
      <family val="2"/>
      <scheme val="minor"/>
    </font>
    <font>
      <b/>
      <u/>
      <sz val="8"/>
      <color indexed="56"/>
      <name val="Tahoma"/>
      <family val="2"/>
      <charset val="204"/>
    </font>
    <font>
      <sz val="11"/>
      <color theme="0"/>
      <name val="Tahoma"/>
      <family val="2"/>
      <scheme val="minor"/>
    </font>
    <font>
      <sz val="10"/>
      <name val="Verdana"/>
      <family val="2"/>
    </font>
    <font>
      <sz val="8"/>
      <color rgb="FF000000"/>
      <name val="Tahoma"/>
      <family val="2"/>
      <charset val="204"/>
    </font>
    <font>
      <sz val="8"/>
      <name val="Tahoma"/>
      <family val="2"/>
      <scheme val="minor"/>
    </font>
    <font>
      <b/>
      <sz val="14"/>
      <color indexed="60"/>
      <name val="Tahoma"/>
      <family val="2"/>
      <scheme val="minor"/>
    </font>
    <font>
      <b/>
      <sz val="12"/>
      <name val="Tahoma"/>
      <family val="2"/>
      <scheme val="minor"/>
    </font>
    <font>
      <b/>
      <u/>
      <sz val="8"/>
      <color indexed="56"/>
      <name val="Tahoma"/>
      <family val="2"/>
      <scheme val="minor"/>
    </font>
    <font>
      <b/>
      <sz val="10"/>
      <name val="Tahoma"/>
      <family val="2"/>
      <scheme val="minor"/>
    </font>
    <font>
      <b/>
      <sz val="16"/>
      <color rgb="FF0070C0"/>
      <name val="Tahoma"/>
      <family val="2"/>
      <scheme val="minor"/>
    </font>
    <font>
      <b/>
      <sz val="12"/>
      <color indexed="60"/>
      <name val="Tahoma"/>
      <family val="2"/>
      <scheme val="minor"/>
    </font>
    <font>
      <b/>
      <sz val="8"/>
      <color indexed="60"/>
      <name val="Tahoma"/>
      <family val="2"/>
      <scheme val="minor"/>
    </font>
    <font>
      <sz val="8"/>
      <color indexed="60"/>
      <name val="Tahoma"/>
      <family val="2"/>
      <scheme val="minor"/>
    </font>
    <font>
      <b/>
      <sz val="10"/>
      <color rgb="FF0070C0"/>
      <name val="Tahoma"/>
      <family val="2"/>
      <scheme val="minor"/>
    </font>
    <font>
      <b/>
      <sz val="9"/>
      <color rgb="FF0070C0"/>
      <name val="Tahoma"/>
      <family val="2"/>
      <scheme val="minor"/>
    </font>
    <font>
      <sz val="8"/>
      <color rgb="FF4472C4"/>
      <name val="Tahoma"/>
      <family val="2"/>
      <scheme val="minor"/>
    </font>
    <font>
      <b/>
      <sz val="14"/>
      <color rgb="FF0069B3"/>
      <name val="Tahoma"/>
      <family val="2"/>
      <scheme val="minor"/>
    </font>
    <font>
      <sz val="8"/>
      <color rgb="FF000000"/>
      <name val="Tahoma"/>
      <family val="2"/>
      <scheme val="minor"/>
    </font>
    <font>
      <b/>
      <sz val="8"/>
      <color rgb="FF0069B3"/>
      <name val="Tahoma"/>
      <family val="2"/>
      <scheme val="minor"/>
    </font>
    <font>
      <sz val="8"/>
      <color rgb="FF0069B3"/>
      <name val="Tahoma"/>
      <family val="2"/>
      <scheme val="minor"/>
    </font>
    <font>
      <sz val="8"/>
      <color rgb="FFFFFFFF"/>
      <name val="Tahoma"/>
      <family val="2"/>
      <scheme val="minor"/>
    </font>
    <font>
      <b/>
      <sz val="14"/>
      <color rgb="FF0070C0"/>
      <name val="Tahoma"/>
      <family val="2"/>
      <scheme val="minor"/>
    </font>
    <font>
      <sz val="8"/>
      <color theme="0"/>
      <name val="Tahoma"/>
      <family val="2"/>
      <scheme val="minor"/>
    </font>
    <font>
      <b/>
      <sz val="10"/>
      <color indexed="60"/>
      <name val="Tahoma"/>
      <family val="2"/>
      <scheme val="minor"/>
    </font>
    <font>
      <sz val="8"/>
      <color theme="0" tint="-4.9989318521683403E-2"/>
      <name val="Tahoma"/>
      <family val="2"/>
      <scheme val="minor"/>
    </font>
    <font>
      <b/>
      <sz val="9"/>
      <color indexed="60"/>
      <name val="Tahoma"/>
      <family val="2"/>
      <scheme val="minor"/>
    </font>
    <font>
      <sz val="14"/>
      <name val="Tahoma"/>
      <family val="2"/>
      <scheme val="minor"/>
    </font>
    <font>
      <sz val="8"/>
      <color rgb="FFFF0000"/>
      <name val="Tahoma"/>
      <family val="2"/>
      <scheme val="minor"/>
    </font>
    <font>
      <b/>
      <sz val="10"/>
      <color indexed="56"/>
      <name val="Tahoma"/>
      <family val="2"/>
      <scheme val="minor"/>
    </font>
    <font>
      <b/>
      <sz val="9"/>
      <name val="Tahoma"/>
      <family val="2"/>
      <scheme val="minor"/>
    </font>
    <font>
      <i/>
      <sz val="8"/>
      <name val="Tahoma"/>
      <family val="2"/>
      <scheme val="minor"/>
    </font>
    <font>
      <b/>
      <i/>
      <sz val="8"/>
      <name val="Tahoma"/>
      <family val="2"/>
      <scheme val="minor"/>
    </font>
    <font>
      <sz val="8"/>
      <color indexed="59"/>
      <name val="Tahoma"/>
      <family val="2"/>
      <scheme val="minor"/>
    </font>
    <font>
      <sz val="7"/>
      <name val="Tahoma"/>
      <family val="2"/>
      <scheme val="minor"/>
    </font>
    <font>
      <b/>
      <u/>
      <sz val="10"/>
      <color indexed="56"/>
      <name val="Tahoma"/>
      <family val="2"/>
      <scheme val="minor"/>
    </font>
    <font>
      <sz val="8"/>
      <color indexed="56"/>
      <name val="Tahoma"/>
      <family val="2"/>
      <scheme val="minor"/>
    </font>
    <font>
      <b/>
      <sz val="12"/>
      <color rgb="FF0069B3"/>
      <name val="Tahoma"/>
      <family val="2"/>
      <scheme val="minor"/>
    </font>
    <font>
      <sz val="12"/>
      <name val="Tahoma"/>
      <family val="2"/>
      <scheme val="minor"/>
    </font>
    <font>
      <b/>
      <sz val="12"/>
      <color rgb="FF0070C0"/>
      <name val="Tahoma"/>
      <family val="2"/>
      <scheme val="minor"/>
    </font>
    <font>
      <b/>
      <sz val="8"/>
      <color indexed="56"/>
      <name val="Tahoma"/>
      <family val="2"/>
      <scheme val="minor"/>
    </font>
    <font>
      <b/>
      <sz val="8"/>
      <color indexed="63"/>
      <name val="Tahoma"/>
      <family val="2"/>
      <scheme val="minor"/>
    </font>
    <font>
      <b/>
      <sz val="12"/>
      <color indexed="63"/>
      <name val="Tahoma"/>
      <family val="2"/>
      <scheme val="minor"/>
    </font>
    <font>
      <b/>
      <sz val="12"/>
      <color theme="0"/>
      <name val="Tahoma"/>
      <family val="2"/>
      <scheme val="minor"/>
    </font>
    <font>
      <b/>
      <sz val="8"/>
      <color rgb="FF0070C0"/>
      <name val="Tahoma"/>
      <family val="2"/>
      <charset val="204"/>
      <scheme val="major"/>
    </font>
    <font>
      <b/>
      <sz val="8"/>
      <color rgb="FF0070C0"/>
      <name val="Tahoma"/>
      <family val="2"/>
      <charset val="204"/>
    </font>
    <font>
      <sz val="8"/>
      <color rgb="FF0070C0"/>
      <name val="Tahoma"/>
      <family val="2"/>
      <charset val="204"/>
    </font>
    <font>
      <sz val="9"/>
      <color rgb="FF0070C0"/>
      <name val="Tahoma"/>
      <family val="2"/>
      <charset val="204"/>
      <scheme val="minor"/>
    </font>
    <font>
      <u/>
      <sz val="8"/>
      <color theme="10"/>
      <name val="Tahoma"/>
      <family val="2"/>
      <charset val="204"/>
      <scheme val="minor"/>
    </font>
    <font>
      <sz val="8"/>
      <color rgb="FFFF0000"/>
      <name val="Tahoma"/>
      <family val="2"/>
      <charset val="204"/>
      <scheme val="minor"/>
    </font>
    <font>
      <b/>
      <sz val="8"/>
      <color indexed="56"/>
      <name val="Tahoma"/>
      <family val="2"/>
      <charset val="204"/>
      <scheme val="minor"/>
    </font>
    <font>
      <i/>
      <sz val="8"/>
      <color rgb="FF0069B3"/>
      <name val="Tahoma"/>
      <family val="2"/>
      <scheme val="minor"/>
    </font>
    <font>
      <b/>
      <i/>
      <sz val="8"/>
      <color rgb="FF0069B3"/>
      <name val="Tahoma"/>
      <family val="2"/>
      <scheme val="minor"/>
    </font>
    <font>
      <sz val="8"/>
      <color rgb="FF0069B3"/>
      <name val="Tahoma"/>
      <family val="2"/>
      <charset val="204"/>
      <scheme val="minor"/>
    </font>
    <font>
      <b/>
      <u/>
      <sz val="10"/>
      <color indexed="60"/>
      <name val="Tahoma"/>
      <family val="2"/>
      <scheme val="minor"/>
    </font>
    <font>
      <u/>
      <sz val="8"/>
      <color rgb="FF0069B3"/>
      <name val="Tahoma"/>
      <family val="2"/>
      <scheme val="minor"/>
    </font>
    <font>
      <b/>
      <sz val="8"/>
      <color rgb="FF0069B3"/>
      <name val="Tahoma"/>
      <family val="2"/>
      <charset val="204"/>
      <scheme val="major"/>
    </font>
    <font>
      <b/>
      <sz val="12"/>
      <color indexed="63"/>
      <name val="Tahoma"/>
      <family val="2"/>
      <scheme val="major"/>
    </font>
    <font>
      <b/>
      <sz val="9"/>
      <color rgb="FF0069B3"/>
      <name val="Tahoma"/>
      <family val="2"/>
      <scheme val="major"/>
    </font>
    <font>
      <b/>
      <sz val="9"/>
      <color rgb="FF0070C0"/>
      <name val="Tahoma"/>
      <family val="2"/>
      <scheme val="major"/>
    </font>
    <font>
      <sz val="8"/>
      <color rgb="FF0069B3"/>
      <name val="Calibri"/>
      <family val="2"/>
    </font>
    <font>
      <sz val="9"/>
      <color rgb="FF0070C0"/>
      <name val="Tahoma"/>
      <family val="2"/>
      <scheme val="minor"/>
    </font>
    <font>
      <sz val="9"/>
      <name val="Tahoma"/>
      <family val="2"/>
      <scheme val="minor"/>
    </font>
    <font>
      <b/>
      <sz val="14"/>
      <color rgb="FF0069B3"/>
      <name val="Tahoma"/>
      <family val="2"/>
      <charset val="204"/>
    </font>
    <font>
      <b/>
      <u/>
      <sz val="8"/>
      <color indexed="56"/>
      <name val="Tahoma"/>
      <family val="2"/>
      <scheme val="major"/>
    </font>
    <font>
      <b/>
      <sz val="9"/>
      <color indexed="63"/>
      <name val="Tahoma"/>
      <family val="2"/>
      <charset val="204"/>
    </font>
    <font>
      <b/>
      <sz val="10"/>
      <color theme="0"/>
      <name val="Tahoma"/>
      <family val="2"/>
      <scheme val="minor"/>
    </font>
    <font>
      <sz val="8"/>
      <color rgb="FF0069B3"/>
      <name val="Tahoma"/>
      <family val="2"/>
      <charset val="204"/>
    </font>
    <font>
      <b/>
      <sz val="8"/>
      <color rgb="FF0069B3"/>
      <name val="Tahoma"/>
      <family val="2"/>
      <charset val="204"/>
    </font>
    <font>
      <sz val="8"/>
      <color theme="0"/>
      <name val="Tahoma"/>
      <family val="2"/>
      <charset val="204"/>
    </font>
    <font>
      <b/>
      <sz val="8"/>
      <color rgb="FF0069B3"/>
      <name val="Tahoma"/>
      <family val="2"/>
    </font>
    <font>
      <sz val="8"/>
      <color theme="0"/>
      <name val="Tahoma"/>
      <family val="2"/>
      <charset val="204"/>
      <scheme val="minor"/>
    </font>
  </fonts>
  <fills count="24">
    <fill>
      <patternFill patternType="none"/>
    </fill>
    <fill>
      <patternFill patternType="gray125"/>
    </fill>
    <fill>
      <patternFill patternType="solid">
        <fgColor indexed="18"/>
        <bgColor indexed="64"/>
      </patternFill>
    </fill>
    <fill>
      <patternFill patternType="solid">
        <fgColor theme="4"/>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99"/>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0"/>
        <bgColor indexed="64"/>
      </patternFill>
    </fill>
    <fill>
      <patternFill patternType="solid">
        <fgColor indexed="23"/>
        <bgColor indexed="64"/>
      </patternFill>
    </fill>
    <fill>
      <patternFill patternType="solid">
        <fgColor rgb="FFFFFFCC"/>
      </patternFill>
    </fill>
    <fill>
      <patternFill patternType="solid">
        <fgColor theme="4" tint="0.39997558519241921"/>
        <bgColor indexed="65"/>
      </patternFill>
    </fill>
    <fill>
      <patternFill patternType="solid">
        <fgColor theme="0" tint="-0.34998626667073579"/>
        <bgColor indexed="64"/>
      </patternFill>
    </fill>
    <fill>
      <patternFill patternType="solid">
        <fgColor rgb="FFD8D8D8"/>
        <bgColor rgb="FFD8D8D8"/>
      </patternFill>
    </fill>
    <fill>
      <patternFill patternType="solid">
        <fgColor rgb="FFFFFF99"/>
        <bgColor rgb="FFFFFF99"/>
      </patternFill>
    </fill>
    <fill>
      <patternFill patternType="solid">
        <fgColor theme="0" tint="-0.14999847407452621"/>
        <bgColor rgb="FFFFFF99"/>
      </patternFill>
    </fill>
    <fill>
      <patternFill patternType="solid">
        <fgColor rgb="FFBFBFBF"/>
        <bgColor rgb="FFBFBFBF"/>
      </patternFill>
    </fill>
    <fill>
      <patternFill patternType="solid">
        <fgColor theme="0" tint="-0.14999847407452621"/>
        <bgColor rgb="FFD8D8D8"/>
      </patternFill>
    </fill>
    <fill>
      <patternFill patternType="solid">
        <fgColor theme="0" tint="-0.14999847407452621"/>
        <bgColor rgb="FFBFBFBF"/>
      </patternFill>
    </fill>
    <fill>
      <patternFill patternType="solid">
        <fgColor rgb="FF4472C4"/>
        <bgColor indexed="64"/>
      </patternFill>
    </fill>
  </fills>
  <borders count="171">
    <border>
      <left/>
      <right/>
      <top/>
      <bottom/>
      <diagonal/>
    </border>
    <border>
      <left style="thin">
        <color indexed="63"/>
      </left>
      <right style="thin">
        <color indexed="63"/>
      </right>
      <top style="thin">
        <color indexed="63"/>
      </top>
      <bottom/>
      <diagonal/>
    </border>
    <border>
      <left style="thin">
        <color indexed="63"/>
      </left>
      <right style="thin">
        <color indexed="63"/>
      </right>
      <top style="thin">
        <color indexed="63"/>
      </top>
      <bottom style="thin">
        <color indexed="64"/>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top style="thin">
        <color indexed="63"/>
      </top>
      <bottom/>
      <diagonal/>
    </border>
    <border>
      <left/>
      <right/>
      <top/>
      <bottom style="dashed">
        <color indexed="64"/>
      </bottom>
      <diagonal/>
    </border>
    <border>
      <left/>
      <right/>
      <top style="thin">
        <color indexed="64"/>
      </top>
      <bottom/>
      <diagonal/>
    </border>
    <border>
      <left/>
      <right/>
      <top style="thin">
        <color indexed="64"/>
      </top>
      <bottom style="double">
        <color indexed="64"/>
      </bottom>
      <diagonal/>
    </border>
    <border>
      <left/>
      <right style="thin">
        <color indexed="64"/>
      </right>
      <top/>
      <bottom/>
      <diagonal/>
    </border>
    <border>
      <left/>
      <right/>
      <top style="thin">
        <color indexed="64"/>
      </top>
      <bottom style="thin">
        <color indexed="64"/>
      </bottom>
      <diagonal/>
    </border>
    <border>
      <left/>
      <right/>
      <top style="dashed">
        <color indexed="64"/>
      </top>
      <bottom/>
      <diagonal/>
    </border>
    <border>
      <left/>
      <right/>
      <top style="thin">
        <color theme="4"/>
      </top>
      <bottom style="thin">
        <color theme="4"/>
      </bottom>
      <diagonal/>
    </border>
    <border>
      <left style="thin">
        <color theme="4"/>
      </left>
      <right/>
      <top style="thin">
        <color theme="4"/>
      </top>
      <bottom style="thin">
        <color theme="4"/>
      </bottom>
      <diagonal/>
    </border>
    <border>
      <left/>
      <right style="thin">
        <color theme="4"/>
      </right>
      <top style="thin">
        <color theme="4"/>
      </top>
      <bottom style="thin">
        <color theme="4"/>
      </bottom>
      <diagonal/>
    </border>
    <border>
      <left style="thin">
        <color theme="4"/>
      </left>
      <right style="thin">
        <color theme="4"/>
      </right>
      <top style="thin">
        <color theme="4"/>
      </top>
      <bottom style="thin">
        <color theme="4"/>
      </bottom>
      <diagonal/>
    </border>
    <border>
      <left style="thin">
        <color theme="0"/>
      </left>
      <right style="thin">
        <color theme="4"/>
      </right>
      <top style="thin">
        <color theme="4"/>
      </top>
      <bottom style="thin">
        <color theme="4"/>
      </bottom>
      <diagonal/>
    </border>
    <border>
      <left/>
      <right/>
      <top style="thin">
        <color indexed="63"/>
      </top>
      <bottom style="thin">
        <color indexed="63"/>
      </bottom>
      <diagonal/>
    </border>
    <border>
      <left style="thin">
        <color indexed="63"/>
      </left>
      <right/>
      <top style="thin">
        <color indexed="63"/>
      </top>
      <bottom style="thin">
        <color indexed="63"/>
      </bottom>
      <diagonal/>
    </border>
    <border>
      <left/>
      <right style="thin">
        <color indexed="63"/>
      </right>
      <top style="thin">
        <color indexed="63"/>
      </top>
      <bottom style="thin">
        <color indexed="63"/>
      </bottom>
      <diagonal/>
    </border>
    <border>
      <left style="thin">
        <color theme="4"/>
      </left>
      <right/>
      <top/>
      <bottom/>
      <diagonal/>
    </border>
    <border>
      <left style="medium">
        <color indexed="64"/>
      </left>
      <right style="medium">
        <color indexed="64"/>
      </right>
      <top style="medium">
        <color indexed="64"/>
      </top>
      <bottom style="medium">
        <color indexed="64"/>
      </bottom>
      <diagonal/>
    </border>
    <border>
      <left/>
      <right style="hair">
        <color auto="1"/>
      </right>
      <top/>
      <bottom style="thin">
        <color indexed="64"/>
      </bottom>
      <diagonal/>
    </border>
    <border>
      <left style="hair">
        <color auto="1"/>
      </left>
      <right style="hair">
        <color auto="1"/>
      </right>
      <top/>
      <bottom style="thin">
        <color indexed="64"/>
      </bottom>
      <diagonal/>
    </border>
    <border>
      <left style="hair">
        <color auto="1"/>
      </left>
      <right/>
      <top/>
      <bottom style="thin">
        <color indexed="64"/>
      </bottom>
      <diagonal/>
    </border>
    <border>
      <left/>
      <right style="hair">
        <color auto="1"/>
      </right>
      <top/>
      <bottom/>
      <diagonal/>
    </border>
    <border>
      <left style="hair">
        <color auto="1"/>
      </left>
      <right style="hair">
        <color auto="1"/>
      </right>
      <top/>
      <bottom/>
      <diagonal/>
    </border>
    <border>
      <left style="hair">
        <color auto="1"/>
      </left>
      <right/>
      <top/>
      <bottom/>
      <diagonal/>
    </border>
    <border>
      <left/>
      <right/>
      <top/>
      <bottom style="thin">
        <color auto="1"/>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3"/>
      </left>
      <right style="thin">
        <color indexed="63"/>
      </right>
      <top/>
      <bottom/>
      <diagonal/>
    </border>
    <border>
      <left style="thin">
        <color indexed="63"/>
      </left>
      <right style="thin">
        <color indexed="63"/>
      </right>
      <top style="thin">
        <color indexed="63"/>
      </top>
      <bottom style="thin">
        <color auto="1"/>
      </bottom>
      <diagonal/>
    </border>
    <border>
      <left style="thin">
        <color indexed="63"/>
      </left>
      <right style="thin">
        <color indexed="63"/>
      </right>
      <top style="thin">
        <color indexed="63"/>
      </top>
      <bottom style="thin">
        <color indexed="63"/>
      </bottom>
      <diagonal/>
    </border>
    <border>
      <left/>
      <right style="medium">
        <color indexed="64"/>
      </right>
      <top style="thin">
        <color indexed="63"/>
      </top>
      <bottom style="thin">
        <color indexed="63"/>
      </bottom>
      <diagonal/>
    </border>
    <border>
      <left/>
      <right style="medium">
        <color indexed="64"/>
      </right>
      <top style="thin">
        <color indexed="63"/>
      </top>
      <bottom style="medium">
        <color indexed="64"/>
      </bottom>
      <diagonal/>
    </border>
    <border>
      <left/>
      <right style="thin">
        <color indexed="63"/>
      </right>
      <top style="thin">
        <color indexed="63"/>
      </top>
      <bottom style="thin">
        <color indexed="63"/>
      </bottom>
      <diagonal/>
    </border>
    <border>
      <left/>
      <right style="thin">
        <color indexed="63"/>
      </right>
      <top style="thin">
        <color indexed="63"/>
      </top>
      <bottom style="thin">
        <color indexed="64"/>
      </bottom>
      <diagonal/>
    </border>
    <border>
      <left style="thin">
        <color indexed="63"/>
      </left>
      <right style="thin">
        <color indexed="63"/>
      </right>
      <top style="thin">
        <color indexed="63"/>
      </top>
      <bottom style="thin">
        <color indexed="64"/>
      </bottom>
      <diagonal/>
    </border>
    <border>
      <left style="thin">
        <color indexed="63"/>
      </left>
      <right/>
      <top style="thin">
        <color indexed="63"/>
      </top>
      <bottom style="thin">
        <color indexed="64"/>
      </bottom>
      <diagonal/>
    </border>
    <border>
      <left/>
      <right/>
      <top style="thin">
        <color indexed="63"/>
      </top>
      <bottom style="thin">
        <color indexed="64"/>
      </bottom>
      <diagonal/>
    </border>
    <border>
      <left style="thin">
        <color indexed="63"/>
      </left>
      <right style="thin">
        <color indexed="63"/>
      </right>
      <top style="thin">
        <color indexed="63"/>
      </top>
      <bottom style="thin">
        <color indexed="64"/>
      </bottom>
      <diagonal/>
    </border>
    <border>
      <left style="thin">
        <color indexed="63"/>
      </left>
      <right style="thin">
        <color indexed="63"/>
      </right>
      <top style="thin">
        <color indexed="63"/>
      </top>
      <bottom style="thin">
        <color indexed="63"/>
      </bottom>
      <diagonal/>
    </border>
    <border>
      <left style="thin">
        <color indexed="63"/>
      </left>
      <right style="thin">
        <color indexed="63"/>
      </right>
      <top style="thin">
        <color indexed="63"/>
      </top>
      <bottom/>
      <diagonal/>
    </border>
    <border>
      <left/>
      <right/>
      <top/>
      <bottom style="thin">
        <color indexed="64"/>
      </bottom>
      <diagonal/>
    </border>
    <border>
      <left style="medium">
        <color indexed="64"/>
      </left>
      <right style="medium">
        <color indexed="64"/>
      </right>
      <top style="medium">
        <color indexed="64"/>
      </top>
      <bottom style="thin">
        <color theme="0"/>
      </bottom>
      <diagonal/>
    </border>
    <border>
      <left style="medium">
        <color indexed="64"/>
      </left>
      <right style="medium">
        <color indexed="64"/>
      </right>
      <top style="thin">
        <color theme="0"/>
      </top>
      <bottom style="thin">
        <color theme="0"/>
      </bottom>
      <diagonal/>
    </border>
    <border>
      <left style="medium">
        <color indexed="64"/>
      </left>
      <right style="medium">
        <color indexed="64"/>
      </right>
      <top style="thin">
        <color theme="0"/>
      </top>
      <bottom style="medium">
        <color indexed="64"/>
      </bottom>
      <diagonal/>
    </border>
    <border>
      <left style="medium">
        <color indexed="64"/>
      </left>
      <right style="medium">
        <color indexed="64"/>
      </right>
      <top style="medium">
        <color indexed="64"/>
      </top>
      <bottom style="thin">
        <color indexed="63"/>
      </bottom>
      <diagonal/>
    </border>
    <border>
      <left style="medium">
        <color indexed="64"/>
      </left>
      <right style="medium">
        <color indexed="64"/>
      </right>
      <top style="thin">
        <color indexed="63"/>
      </top>
      <bottom style="thin">
        <color indexed="63"/>
      </bottom>
      <diagonal/>
    </border>
    <border>
      <left style="medium">
        <color indexed="64"/>
      </left>
      <right style="medium">
        <color indexed="64"/>
      </right>
      <top style="thin">
        <color indexed="63"/>
      </top>
      <bottom style="medium">
        <color indexed="64"/>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style="thin">
        <color indexed="64"/>
      </bottom>
      <diagonal/>
    </border>
    <border>
      <left/>
      <right style="thin">
        <color indexed="63"/>
      </right>
      <top style="thin">
        <color indexed="63"/>
      </top>
      <bottom/>
      <diagonal/>
    </border>
    <border>
      <left style="thin">
        <color theme="0"/>
      </left>
      <right style="thin">
        <color theme="0"/>
      </right>
      <top/>
      <bottom style="thin">
        <color theme="0"/>
      </bottom>
      <diagonal/>
    </border>
    <border>
      <left style="thin">
        <color theme="0"/>
      </left>
      <right style="thin">
        <color indexed="63"/>
      </right>
      <top style="thin">
        <color indexed="63"/>
      </top>
      <bottom/>
      <diagonal/>
    </border>
    <border>
      <left style="medium">
        <color indexed="64"/>
      </left>
      <right style="thin">
        <color indexed="63"/>
      </right>
      <top style="thin">
        <color indexed="63"/>
      </top>
      <bottom style="medium">
        <color indexed="64"/>
      </bottom>
      <diagonal/>
    </border>
    <border>
      <left style="thin">
        <color indexed="63"/>
      </left>
      <right style="thin">
        <color indexed="63"/>
      </right>
      <top style="thin">
        <color indexed="63"/>
      </top>
      <bottom style="medium">
        <color indexed="64"/>
      </bottom>
      <diagonal/>
    </border>
    <border>
      <left style="thin">
        <color indexed="63"/>
      </left>
      <right style="medium">
        <color indexed="64"/>
      </right>
      <top style="thin">
        <color indexed="63"/>
      </top>
      <bottom style="medium">
        <color indexed="64"/>
      </bottom>
      <diagonal/>
    </border>
    <border>
      <left style="medium">
        <color indexed="64"/>
      </left>
      <right style="thin">
        <color indexed="63"/>
      </right>
      <top style="medium">
        <color indexed="64"/>
      </top>
      <bottom style="thin">
        <color indexed="63"/>
      </bottom>
      <diagonal/>
    </border>
    <border>
      <left style="thin">
        <color indexed="63"/>
      </left>
      <right style="thin">
        <color indexed="63"/>
      </right>
      <top style="medium">
        <color indexed="64"/>
      </top>
      <bottom style="thin">
        <color indexed="63"/>
      </bottom>
      <diagonal/>
    </border>
    <border>
      <left style="thin">
        <color indexed="63"/>
      </left>
      <right style="medium">
        <color indexed="64"/>
      </right>
      <top style="medium">
        <color indexed="64"/>
      </top>
      <bottom style="thin">
        <color indexed="63"/>
      </bottom>
      <diagonal/>
    </border>
    <border>
      <left style="medium">
        <color indexed="64"/>
      </left>
      <right style="thin">
        <color indexed="63"/>
      </right>
      <top style="thin">
        <color indexed="63"/>
      </top>
      <bottom style="thin">
        <color indexed="63"/>
      </bottom>
      <diagonal/>
    </border>
    <border>
      <left style="thin">
        <color indexed="63"/>
      </left>
      <right style="medium">
        <color indexed="64"/>
      </right>
      <top style="thin">
        <color indexed="63"/>
      </top>
      <bottom style="thin">
        <color indexed="63"/>
      </bottom>
      <diagonal/>
    </border>
    <border>
      <left style="thin">
        <color indexed="63"/>
      </left>
      <right/>
      <top style="thin">
        <color indexed="63"/>
      </top>
      <bottom style="thin">
        <color indexed="63"/>
      </bottom>
      <diagonal/>
    </border>
    <border>
      <left style="medium">
        <color indexed="64"/>
      </left>
      <right style="thin">
        <color theme="0"/>
      </right>
      <top style="medium">
        <color indexed="64"/>
      </top>
      <bottom style="thin">
        <color theme="0"/>
      </bottom>
      <diagonal/>
    </border>
    <border>
      <left style="thin">
        <color theme="0"/>
      </left>
      <right style="thin">
        <color theme="0"/>
      </right>
      <top style="medium">
        <color indexed="64"/>
      </top>
      <bottom style="thin">
        <color theme="0"/>
      </bottom>
      <diagonal/>
    </border>
    <border>
      <left style="thin">
        <color theme="0"/>
      </left>
      <right style="medium">
        <color indexed="64"/>
      </right>
      <top style="medium">
        <color indexed="64"/>
      </top>
      <bottom style="thin">
        <color theme="0"/>
      </bottom>
      <diagonal/>
    </border>
    <border>
      <left style="medium">
        <color indexed="64"/>
      </left>
      <right style="thin">
        <color theme="0"/>
      </right>
      <top style="thin">
        <color theme="0"/>
      </top>
      <bottom style="thin">
        <color theme="0"/>
      </bottom>
      <diagonal/>
    </border>
    <border>
      <left style="thin">
        <color theme="0"/>
      </left>
      <right style="medium">
        <color indexed="64"/>
      </right>
      <top style="thin">
        <color theme="0"/>
      </top>
      <bottom style="thin">
        <color theme="0"/>
      </bottom>
      <diagonal/>
    </border>
    <border>
      <left style="medium">
        <color indexed="64"/>
      </left>
      <right style="thin">
        <color theme="0"/>
      </right>
      <top style="thin">
        <color theme="0"/>
      </top>
      <bottom style="medium">
        <color indexed="64"/>
      </bottom>
      <diagonal/>
    </border>
    <border>
      <left style="thin">
        <color theme="0"/>
      </left>
      <right style="thin">
        <color theme="0"/>
      </right>
      <top style="thin">
        <color theme="0"/>
      </top>
      <bottom style="medium">
        <color indexed="64"/>
      </bottom>
      <diagonal/>
    </border>
    <border>
      <left style="thin">
        <color theme="0"/>
      </left>
      <right style="medium">
        <color indexed="64"/>
      </right>
      <top style="thin">
        <color theme="0"/>
      </top>
      <bottom style="medium">
        <color indexed="64"/>
      </bottom>
      <diagonal/>
    </border>
    <border>
      <left/>
      <right/>
      <top/>
      <bottom style="medium">
        <color indexed="64"/>
      </bottom>
      <diagonal/>
    </border>
    <border>
      <left style="medium">
        <color indexed="64"/>
      </left>
      <right/>
      <top style="thin">
        <color indexed="63"/>
      </top>
      <bottom style="thin">
        <color indexed="63"/>
      </bottom>
      <diagonal/>
    </border>
    <border>
      <left style="thin">
        <color theme="4"/>
      </left>
      <right/>
      <top style="thin">
        <color theme="4"/>
      </top>
      <bottom/>
      <diagonal/>
    </border>
    <border>
      <left/>
      <right/>
      <top style="thin">
        <color theme="4"/>
      </top>
      <bottom/>
      <diagonal/>
    </border>
    <border>
      <left style="medium">
        <color indexed="64"/>
      </left>
      <right style="thin">
        <color theme="0"/>
      </right>
      <top style="medium">
        <color indexed="64"/>
      </top>
      <bottom style="medium">
        <color indexed="64"/>
      </bottom>
      <diagonal/>
    </border>
    <border>
      <left style="thin">
        <color theme="0"/>
      </left>
      <right style="thin">
        <color theme="0"/>
      </right>
      <top style="medium">
        <color indexed="64"/>
      </top>
      <bottom style="medium">
        <color indexed="64"/>
      </bottom>
      <diagonal/>
    </border>
    <border>
      <left style="thin">
        <color theme="0"/>
      </left>
      <right style="medium">
        <color indexed="64"/>
      </right>
      <top style="medium">
        <color indexed="64"/>
      </top>
      <bottom style="medium">
        <color indexed="64"/>
      </bottom>
      <diagonal/>
    </border>
    <border>
      <left style="thin">
        <color theme="0"/>
      </left>
      <right style="thin">
        <color theme="0"/>
      </right>
      <top style="thin">
        <color theme="0"/>
      </top>
      <bottom style="double">
        <color indexed="64"/>
      </bottom>
      <diagonal/>
    </border>
    <border>
      <left style="medium">
        <color indexed="64"/>
      </left>
      <right style="medium">
        <color indexed="64"/>
      </right>
      <top/>
      <bottom style="thin">
        <color theme="0"/>
      </bottom>
      <diagonal/>
    </border>
    <border>
      <left/>
      <right style="medium">
        <color indexed="64"/>
      </right>
      <top/>
      <bottom style="thin">
        <color indexed="63"/>
      </bottom>
      <diagonal/>
    </border>
    <border>
      <left style="medium">
        <color indexed="64"/>
      </left>
      <right/>
      <top style="medium">
        <color indexed="64"/>
      </top>
      <bottom style="thin">
        <color indexed="63"/>
      </bottom>
      <diagonal/>
    </border>
    <border>
      <left/>
      <right/>
      <top style="medium">
        <color indexed="64"/>
      </top>
      <bottom style="thin">
        <color indexed="63"/>
      </bottom>
      <diagonal/>
    </border>
    <border>
      <left/>
      <right style="medium">
        <color indexed="64"/>
      </right>
      <top style="medium">
        <color indexed="64"/>
      </top>
      <bottom style="thin">
        <color indexed="63"/>
      </bottom>
      <diagonal/>
    </border>
    <border>
      <left style="medium">
        <color indexed="64"/>
      </left>
      <right/>
      <top style="thin">
        <color indexed="63"/>
      </top>
      <bottom style="medium">
        <color indexed="64"/>
      </bottom>
      <diagonal/>
    </border>
    <border>
      <left/>
      <right/>
      <top style="thin">
        <color indexed="63"/>
      </top>
      <bottom style="medium">
        <color indexed="64"/>
      </bottom>
      <diagonal/>
    </border>
    <border>
      <left style="medium">
        <color indexed="64"/>
      </left>
      <right style="thin">
        <color indexed="63"/>
      </right>
      <top style="medium">
        <color indexed="64"/>
      </top>
      <bottom/>
      <diagonal/>
    </border>
    <border>
      <left style="thin">
        <color indexed="63"/>
      </left>
      <right style="thin">
        <color indexed="63"/>
      </right>
      <top style="medium">
        <color indexed="64"/>
      </top>
      <bottom/>
      <diagonal/>
    </border>
    <border>
      <left style="thin">
        <color indexed="63"/>
      </left>
      <right style="medium">
        <color indexed="64"/>
      </right>
      <top style="medium">
        <color indexed="64"/>
      </top>
      <bottom/>
      <diagonal/>
    </border>
    <border>
      <left style="medium">
        <color indexed="64"/>
      </left>
      <right style="thin">
        <color indexed="63"/>
      </right>
      <top style="thin">
        <color indexed="63"/>
      </top>
      <bottom/>
      <diagonal/>
    </border>
    <border>
      <left style="thin">
        <color indexed="63"/>
      </left>
      <right style="medium">
        <color indexed="64"/>
      </right>
      <top style="thin">
        <color indexed="63"/>
      </top>
      <bottom/>
      <diagonal/>
    </border>
    <border>
      <left style="medium">
        <color indexed="64"/>
      </left>
      <right/>
      <top style="thin">
        <color indexed="63"/>
      </top>
      <bottom style="thin">
        <color indexed="63"/>
      </bottom>
      <diagonal/>
    </border>
    <border>
      <left/>
      <right/>
      <top style="thin">
        <color indexed="63"/>
      </top>
      <bottom style="thin">
        <color indexed="63"/>
      </bottom>
      <diagonal/>
    </border>
    <border>
      <left/>
      <right style="medium">
        <color indexed="64"/>
      </right>
      <top style="thin">
        <color indexed="63"/>
      </top>
      <bottom style="thin">
        <color indexed="63"/>
      </bottom>
      <diagonal/>
    </border>
    <border>
      <left/>
      <right style="thin">
        <color theme="0"/>
      </right>
      <top style="thin">
        <color theme="0"/>
      </top>
      <bottom style="thin">
        <color theme="0"/>
      </bottom>
      <diagonal/>
    </border>
    <border>
      <left style="thin">
        <color rgb="FFB2B2B2"/>
      </left>
      <right style="thin">
        <color rgb="FFB2B2B2"/>
      </right>
      <top style="thin">
        <color rgb="FFB2B2B2"/>
      </top>
      <bottom style="thin">
        <color rgb="FFB2B2B2"/>
      </bottom>
      <diagonal/>
    </border>
    <border>
      <left style="thin">
        <color auto="1"/>
      </left>
      <right/>
      <top/>
      <bottom style="thin">
        <color indexed="64"/>
      </bottom>
      <diagonal/>
    </border>
    <border>
      <left style="thin">
        <color rgb="FFFFFFFF"/>
      </left>
      <right style="medium">
        <color rgb="FF000000"/>
      </right>
      <top style="thin">
        <color rgb="FFFFFFFF"/>
      </top>
      <bottom style="medium">
        <color rgb="FF000000"/>
      </bottom>
      <diagonal/>
    </border>
    <border>
      <left style="thin">
        <color rgb="FFFFFFFF"/>
      </left>
      <right style="thin">
        <color rgb="FFFFFFFF"/>
      </right>
      <top style="thin">
        <color rgb="FFFFFFFF"/>
      </top>
      <bottom style="medium">
        <color rgb="FF000000"/>
      </bottom>
      <diagonal/>
    </border>
    <border>
      <left style="medium">
        <color rgb="FF000000"/>
      </left>
      <right style="thin">
        <color rgb="FFFFFFFF"/>
      </right>
      <top style="thin">
        <color rgb="FFFFFFFF"/>
      </top>
      <bottom style="medium">
        <color rgb="FF000000"/>
      </bottom>
      <diagonal/>
    </border>
    <border>
      <left style="thin">
        <color rgb="FFFFFFFF"/>
      </left>
      <right style="medium">
        <color rgb="FF000000"/>
      </right>
      <top style="medium">
        <color rgb="FF000000"/>
      </top>
      <bottom/>
      <diagonal/>
    </border>
    <border>
      <left style="thin">
        <color rgb="FFFFFFFF"/>
      </left>
      <right style="thin">
        <color rgb="FFFFFFFF"/>
      </right>
      <top style="medium">
        <color rgb="FF000000"/>
      </top>
      <bottom/>
      <diagonal/>
    </border>
    <border>
      <left style="medium">
        <color rgb="FF000000"/>
      </left>
      <right style="thin">
        <color rgb="FFFFFFFF"/>
      </right>
      <top style="medium">
        <color rgb="FF000000"/>
      </top>
      <bottom/>
      <diagonal/>
    </border>
    <border>
      <left style="thin">
        <color rgb="FFFFFFFF"/>
      </left>
      <right style="thin">
        <color rgb="FFFFFFFF"/>
      </right>
      <top style="medium">
        <color rgb="FF000000"/>
      </top>
      <bottom style="thin">
        <color rgb="FFFFFFFF"/>
      </bottom>
      <diagonal/>
    </border>
    <border>
      <left/>
      <right/>
      <top/>
      <bottom style="medium">
        <color rgb="FF000000"/>
      </bottom>
      <diagonal/>
    </border>
    <border>
      <left style="thin">
        <color rgb="FFFFFFFF"/>
      </left>
      <right style="medium">
        <color indexed="64"/>
      </right>
      <top style="medium">
        <color rgb="FF000000"/>
      </top>
      <bottom style="medium">
        <color indexed="64"/>
      </bottom>
      <diagonal/>
    </border>
    <border>
      <left style="thin">
        <color rgb="FFFFFFFF"/>
      </left>
      <right style="thin">
        <color rgb="FFFFFFFF"/>
      </right>
      <top style="medium">
        <color rgb="FF000000"/>
      </top>
      <bottom style="medium">
        <color indexed="64"/>
      </bottom>
      <diagonal/>
    </border>
    <border>
      <left style="medium">
        <color indexed="64"/>
      </left>
      <right style="thin">
        <color rgb="FFFFFFFF"/>
      </right>
      <top style="medium">
        <color rgb="FF000000"/>
      </top>
      <bottom style="medium">
        <color indexed="64"/>
      </bottom>
      <diagonal/>
    </border>
    <border>
      <left style="thin">
        <color rgb="FFFFFFFF"/>
      </left>
      <right style="medium">
        <color indexed="64"/>
      </right>
      <top style="thin">
        <color rgb="FFFFFFFF"/>
      </top>
      <bottom style="medium">
        <color rgb="FF000000"/>
      </bottom>
      <diagonal/>
    </border>
    <border>
      <left style="medium">
        <color indexed="64"/>
      </left>
      <right style="thin">
        <color rgb="FFFFFFFF"/>
      </right>
      <top style="thin">
        <color rgb="FFFFFFFF"/>
      </top>
      <bottom style="medium">
        <color rgb="FF000000"/>
      </bottom>
      <diagonal/>
    </border>
    <border>
      <left style="thin">
        <color rgb="FFFFFFFF"/>
      </left>
      <right style="medium">
        <color indexed="64"/>
      </right>
      <top style="medium">
        <color rgb="FF000000"/>
      </top>
      <bottom style="thin">
        <color rgb="FFFFFFFF"/>
      </bottom>
      <diagonal/>
    </border>
    <border>
      <left style="medium">
        <color indexed="64"/>
      </left>
      <right style="thin">
        <color rgb="FFFFFFFF"/>
      </right>
      <top style="medium">
        <color rgb="FF000000"/>
      </top>
      <bottom style="thin">
        <color rgb="FFFFFFFF"/>
      </bottom>
      <diagonal/>
    </border>
    <border>
      <left style="thin">
        <color rgb="FFFFFFFF"/>
      </left>
      <right style="thin">
        <color rgb="FFFFFFFF"/>
      </right>
      <top style="medium">
        <color indexed="64"/>
      </top>
      <bottom style="thin">
        <color rgb="FFFFFFFF"/>
      </bottom>
      <diagonal/>
    </border>
    <border>
      <left style="medium">
        <color indexed="64"/>
      </left>
      <right style="thin">
        <color rgb="FFFFFFFF"/>
      </right>
      <top style="medium">
        <color indexed="64"/>
      </top>
      <bottom style="thin">
        <color rgb="FFFFFFFF"/>
      </bottom>
      <diagonal/>
    </border>
    <border>
      <left/>
      <right/>
      <top/>
      <bottom style="thin">
        <color rgb="FF000000"/>
      </bottom>
      <diagonal/>
    </border>
    <border>
      <left/>
      <right style="medium">
        <color rgb="FF000000"/>
      </right>
      <top style="thin">
        <color rgb="FFFFFFFF"/>
      </top>
      <bottom style="medium">
        <color rgb="FF000000"/>
      </bottom>
      <diagonal/>
    </border>
    <border>
      <left/>
      <right/>
      <top style="thin">
        <color rgb="FFFFFFFF"/>
      </top>
      <bottom style="medium">
        <color rgb="FF000000"/>
      </bottom>
      <diagonal/>
    </border>
    <border>
      <left style="medium">
        <color rgb="FF000000"/>
      </left>
      <right/>
      <top style="thin">
        <color rgb="FFFFFFFF"/>
      </top>
      <bottom style="medium">
        <color rgb="FF000000"/>
      </bottom>
      <diagonal/>
    </border>
    <border>
      <left/>
      <right style="medium">
        <color rgb="FF000000"/>
      </right>
      <top style="medium">
        <color rgb="FF000000"/>
      </top>
      <bottom/>
      <diagonal/>
    </border>
    <border>
      <left/>
      <right/>
      <top style="medium">
        <color rgb="FF000000"/>
      </top>
      <bottom/>
      <diagonal/>
    </border>
    <border>
      <left style="medium">
        <color rgb="FF000000"/>
      </left>
      <right/>
      <top style="medium">
        <color rgb="FF000000"/>
      </top>
      <bottom/>
      <diagonal/>
    </border>
    <border>
      <left/>
      <right style="thin">
        <color rgb="FFFFFFFF"/>
      </right>
      <top style="thin">
        <color rgb="FFFFFFFF"/>
      </top>
      <bottom style="thin">
        <color rgb="FFFFFFFF"/>
      </bottom>
      <diagonal/>
    </border>
    <border>
      <left/>
      <right/>
      <top style="thin">
        <color rgb="FFFFFFFF"/>
      </top>
      <bottom style="thin">
        <color rgb="FFFFFFFF"/>
      </bottom>
      <diagonal/>
    </border>
    <border>
      <left style="thin">
        <color rgb="FFFFFFFF"/>
      </left>
      <right/>
      <top style="thin">
        <color rgb="FFFFFFFF"/>
      </top>
      <bottom style="thin">
        <color rgb="FFFFFFFF"/>
      </bottom>
      <diagonal/>
    </border>
    <border>
      <left/>
      <right style="thin">
        <color rgb="FFFFFFFF"/>
      </right>
      <top/>
      <bottom style="thin">
        <color rgb="FFFFFFFF"/>
      </bottom>
      <diagonal/>
    </border>
    <border>
      <left/>
      <right style="thin">
        <color rgb="FFFFFFFF"/>
      </right>
      <top style="thin">
        <color rgb="FFFFFFFF"/>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indexed="64"/>
      </left>
      <right style="thin">
        <color indexed="63"/>
      </right>
      <top style="medium">
        <color indexed="64"/>
      </top>
      <bottom style="medium">
        <color indexed="64"/>
      </bottom>
      <diagonal/>
    </border>
    <border>
      <left style="thin">
        <color indexed="63"/>
      </left>
      <right style="medium">
        <color indexed="64"/>
      </right>
      <top style="medium">
        <color indexed="64"/>
      </top>
      <bottom style="medium">
        <color indexed="64"/>
      </bottom>
      <diagonal/>
    </border>
    <border>
      <left style="medium">
        <color rgb="FF000000"/>
      </left>
      <right/>
      <top style="thin">
        <color rgb="FFFFFFFF"/>
      </top>
      <bottom/>
      <diagonal/>
    </border>
    <border>
      <left/>
      <right/>
      <top style="thin">
        <color rgb="FFFFFFFF"/>
      </top>
      <bottom/>
      <diagonal/>
    </border>
    <border>
      <left/>
      <right style="medium">
        <color rgb="FF000000"/>
      </right>
      <top style="thin">
        <color rgb="FFFFFFFF"/>
      </top>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medium">
        <color indexed="64"/>
      </left>
      <right style="thin">
        <color rgb="FFFFFFFF"/>
      </right>
      <top style="medium">
        <color indexed="64"/>
      </top>
      <bottom style="thin">
        <color theme="0"/>
      </bottom>
      <diagonal/>
    </border>
    <border>
      <left style="thin">
        <color rgb="FFFFFFFF"/>
      </left>
      <right style="thin">
        <color rgb="FFFFFFFF"/>
      </right>
      <top style="medium">
        <color indexed="64"/>
      </top>
      <bottom style="thin">
        <color theme="0"/>
      </bottom>
      <diagonal/>
    </border>
    <border>
      <left style="thin">
        <color rgb="FFFFFFFF"/>
      </left>
      <right style="medium">
        <color indexed="64"/>
      </right>
      <top style="medium">
        <color indexed="64"/>
      </top>
      <bottom style="thin">
        <color theme="0"/>
      </bottom>
      <diagonal/>
    </border>
    <border>
      <left style="medium">
        <color indexed="64"/>
      </left>
      <right style="thin">
        <color rgb="FFFFFFFF"/>
      </right>
      <top style="thin">
        <color theme="0"/>
      </top>
      <bottom style="thin">
        <color theme="0"/>
      </bottom>
      <diagonal/>
    </border>
    <border>
      <left style="thin">
        <color rgb="FFFFFFFF"/>
      </left>
      <right style="thin">
        <color rgb="FFFFFFFF"/>
      </right>
      <top style="thin">
        <color theme="0"/>
      </top>
      <bottom style="thin">
        <color theme="0"/>
      </bottom>
      <diagonal/>
    </border>
    <border>
      <left style="thin">
        <color rgb="FFFFFFFF"/>
      </left>
      <right style="medium">
        <color indexed="64"/>
      </right>
      <top style="thin">
        <color theme="0"/>
      </top>
      <bottom style="thin">
        <color theme="0"/>
      </bottom>
      <diagonal/>
    </border>
    <border>
      <left style="medium">
        <color indexed="64"/>
      </left>
      <right style="thin">
        <color rgb="FFFFFFFF"/>
      </right>
      <top style="thin">
        <color theme="0"/>
      </top>
      <bottom style="medium">
        <color rgb="FF000000"/>
      </bottom>
      <diagonal/>
    </border>
    <border>
      <left style="thin">
        <color rgb="FFFFFFFF"/>
      </left>
      <right style="thin">
        <color rgb="FFFFFFFF"/>
      </right>
      <top style="thin">
        <color theme="0"/>
      </top>
      <bottom style="medium">
        <color rgb="FF000000"/>
      </bottom>
      <diagonal/>
    </border>
    <border>
      <left style="thin">
        <color rgb="FFFFFFFF"/>
      </left>
      <right style="medium">
        <color indexed="64"/>
      </right>
      <top style="thin">
        <color theme="0"/>
      </top>
      <bottom style="medium">
        <color rgb="FF000000"/>
      </bottom>
      <diagonal/>
    </border>
    <border>
      <left/>
      <right/>
      <top/>
      <bottom style="thin">
        <color auto="1"/>
      </bottom>
      <diagonal/>
    </border>
    <border>
      <left style="medium">
        <color indexed="64"/>
      </left>
      <right style="medium">
        <color indexed="64"/>
      </right>
      <top style="medium">
        <color indexed="64"/>
      </top>
      <bottom/>
      <diagonal/>
    </border>
    <border>
      <left style="thin">
        <color indexed="63"/>
      </left>
      <right/>
      <top style="thin">
        <color indexed="63"/>
      </top>
      <bottom/>
      <diagonal/>
    </border>
    <border>
      <left style="medium">
        <color theme="1"/>
      </left>
      <right style="medium">
        <color theme="1"/>
      </right>
      <top style="medium">
        <color theme="1"/>
      </top>
      <bottom/>
      <diagonal/>
    </border>
    <border>
      <left style="medium">
        <color auto="1"/>
      </left>
      <right style="medium">
        <color auto="1"/>
      </right>
      <top/>
      <bottom/>
      <diagonal/>
    </border>
    <border>
      <left style="medium">
        <color theme="1"/>
      </left>
      <right style="medium">
        <color theme="1"/>
      </right>
      <top style="thin">
        <color indexed="63"/>
      </top>
      <bottom/>
      <diagonal/>
    </border>
    <border>
      <left style="medium">
        <color auto="1"/>
      </left>
      <right style="medium">
        <color auto="1"/>
      </right>
      <top/>
      <bottom style="medium">
        <color auto="1"/>
      </bottom>
      <diagonal/>
    </border>
    <border>
      <left style="medium">
        <color auto="1"/>
      </left>
      <right/>
      <top style="thin">
        <color indexed="63"/>
      </top>
      <bottom style="double">
        <color indexed="64"/>
      </bottom>
      <diagonal/>
    </border>
    <border>
      <left/>
      <right style="thin">
        <color indexed="63"/>
      </right>
      <top style="thin">
        <color indexed="63"/>
      </top>
      <bottom style="double">
        <color indexed="64"/>
      </bottom>
      <diagonal/>
    </border>
    <border>
      <left style="thin">
        <color indexed="63"/>
      </left>
      <right/>
      <top style="thin">
        <color indexed="63"/>
      </top>
      <bottom style="double">
        <color indexed="64"/>
      </bottom>
      <diagonal/>
    </border>
    <border>
      <left style="thin">
        <color theme="0"/>
      </left>
      <right style="thin">
        <color indexed="63"/>
      </right>
      <top style="thin">
        <color theme="0"/>
      </top>
      <bottom style="double">
        <color indexed="64"/>
      </bottom>
      <diagonal/>
    </border>
    <border>
      <left style="medium">
        <color theme="1"/>
      </left>
      <right style="medium">
        <color theme="1"/>
      </right>
      <top style="thin">
        <color indexed="63"/>
      </top>
      <bottom style="medium">
        <color theme="1"/>
      </bottom>
      <diagonal/>
    </border>
    <border>
      <left/>
      <right/>
      <top/>
      <bottom style="double">
        <color indexed="64"/>
      </bottom>
      <diagonal/>
    </border>
    <border>
      <left style="thin">
        <color indexed="63"/>
      </left>
      <right style="thin">
        <color indexed="63"/>
      </right>
      <top style="thin">
        <color indexed="63"/>
      </top>
      <bottom style="double">
        <color indexed="64"/>
      </bottom>
      <diagonal/>
    </border>
    <border>
      <left style="medium">
        <color auto="1"/>
      </left>
      <right style="medium">
        <color auto="1"/>
      </right>
      <top/>
      <bottom style="double">
        <color indexed="64"/>
      </bottom>
      <diagonal/>
    </border>
    <border>
      <left style="thin">
        <color theme="0"/>
      </left>
      <right/>
      <top style="thin">
        <color indexed="63"/>
      </top>
      <bottom style="double">
        <color indexed="64"/>
      </bottom>
      <diagonal/>
    </border>
    <border>
      <left style="medium">
        <color theme="1"/>
      </left>
      <right style="medium">
        <color theme="1"/>
      </right>
      <top style="thin">
        <color indexed="63"/>
      </top>
      <bottom style="double">
        <color indexed="64"/>
      </bottom>
      <diagonal/>
    </border>
    <border>
      <left style="thin">
        <color rgb="FFFFFFFF"/>
      </left>
      <right style="medium">
        <color indexed="64"/>
      </right>
      <top style="medium">
        <color indexed="64"/>
      </top>
      <bottom/>
      <diagonal/>
    </border>
    <border>
      <left/>
      <right/>
      <top style="dashed">
        <color indexed="64"/>
      </top>
      <bottom style="dashed">
        <color indexed="64"/>
      </bottom>
      <diagonal/>
    </border>
    <border>
      <left style="medium">
        <color indexed="64"/>
      </left>
      <right/>
      <top/>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style="medium">
        <color indexed="64"/>
      </bottom>
      <diagonal/>
    </border>
    <border>
      <left/>
      <right style="medium">
        <color indexed="64"/>
      </right>
      <top style="medium">
        <color indexed="64"/>
      </top>
      <bottom/>
      <diagonal/>
    </border>
  </borders>
  <cellStyleXfs count="83">
    <xf numFmtId="0" fontId="0" fillId="0" borderId="0" applyFill="0" applyBorder="0">
      <alignment vertical="center"/>
    </xf>
    <xf numFmtId="0" fontId="4" fillId="0" borderId="0" applyFill="0" applyBorder="0">
      <alignment vertical="center"/>
    </xf>
    <xf numFmtId="0" fontId="6" fillId="0" borderId="0" applyFill="0" applyBorder="0">
      <alignment vertical="center"/>
    </xf>
    <xf numFmtId="0" fontId="8" fillId="0" borderId="0" applyFill="0" applyBorder="0">
      <alignment vertical="center"/>
    </xf>
    <xf numFmtId="0" fontId="10" fillId="0" borderId="0" applyFill="0" applyBorder="0">
      <alignment vertical="center"/>
    </xf>
    <xf numFmtId="0" fontId="12" fillId="0" borderId="0" applyFill="0" applyBorder="0">
      <alignment vertical="center"/>
    </xf>
    <xf numFmtId="0" fontId="13" fillId="0" borderId="0" applyFill="0" applyBorder="0">
      <alignment vertical="center"/>
    </xf>
    <xf numFmtId="0" fontId="14" fillId="0" borderId="0" applyFill="0" applyBorder="0">
      <alignment vertical="center"/>
    </xf>
    <xf numFmtId="0" fontId="14" fillId="0" borderId="0" applyFill="0" applyBorder="0">
      <alignment vertical="center"/>
      <protection locked="0"/>
    </xf>
    <xf numFmtId="0" fontId="15" fillId="2" borderId="3">
      <alignment vertical="center"/>
      <protection locked="0"/>
    </xf>
    <xf numFmtId="170" fontId="15" fillId="2" borderId="3">
      <alignment vertical="center"/>
      <protection locked="0"/>
    </xf>
    <xf numFmtId="171" fontId="15" fillId="2" borderId="3">
      <alignment vertical="center"/>
      <protection locked="0"/>
    </xf>
    <xf numFmtId="172" fontId="15" fillId="2" borderId="3">
      <alignment vertical="center"/>
      <protection locked="0"/>
    </xf>
    <xf numFmtId="173" fontId="15" fillId="2" borderId="3">
      <alignment vertical="center"/>
      <protection locked="0"/>
    </xf>
    <xf numFmtId="174" fontId="15" fillId="2" borderId="3">
      <alignment vertical="center"/>
      <protection locked="0"/>
    </xf>
    <xf numFmtId="175" fontId="15" fillId="2" borderId="3">
      <alignment vertical="center"/>
      <protection locked="0"/>
    </xf>
    <xf numFmtId="0" fontId="1" fillId="0" borderId="0" applyNumberFormat="0" applyFont="0" applyFill="0" applyBorder="0">
      <alignment horizontal="center" vertical="center"/>
      <protection locked="0"/>
    </xf>
    <xf numFmtId="170" fontId="15" fillId="0" borderId="0" applyFill="0" applyBorder="0">
      <alignment vertical="center"/>
    </xf>
    <xf numFmtId="171" fontId="15" fillId="0" borderId="0" applyFill="0" applyBorder="0">
      <alignment vertical="center"/>
    </xf>
    <xf numFmtId="172" fontId="15" fillId="0" borderId="0" applyFill="0" applyBorder="0">
      <alignment vertical="center"/>
    </xf>
    <xf numFmtId="173" fontId="15" fillId="0" borderId="0" applyFill="0" applyBorder="0">
      <alignment vertical="center"/>
    </xf>
    <xf numFmtId="174" fontId="15" fillId="0" borderId="0" applyFill="0" applyBorder="0">
      <alignment vertical="center"/>
    </xf>
    <xf numFmtId="175" fontId="15" fillId="0" borderId="0" applyFill="0" applyBorder="0">
      <alignment vertical="center"/>
    </xf>
    <xf numFmtId="0" fontId="16" fillId="0" borderId="0" applyFill="0" applyBorder="0">
      <alignment vertical="center"/>
    </xf>
    <xf numFmtId="0" fontId="16" fillId="0" borderId="4" applyFill="0">
      <alignment horizontal="center" vertical="center"/>
    </xf>
    <xf numFmtId="176" fontId="15" fillId="0" borderId="4" applyFill="0">
      <alignment horizontal="center" vertical="center"/>
    </xf>
    <xf numFmtId="0" fontId="15" fillId="0" borderId="4" applyFill="0">
      <alignment horizontal="center" vertical="center"/>
    </xf>
    <xf numFmtId="0" fontId="18" fillId="0" borderId="0" applyFill="0" applyBorder="0">
      <alignment vertical="center"/>
    </xf>
    <xf numFmtId="0" fontId="19" fillId="0" borderId="0" applyFill="0" applyBorder="0">
      <alignment horizontal="center" vertical="center"/>
    </xf>
    <xf numFmtId="0" fontId="19" fillId="0" borderId="0" applyFill="0" applyBorder="0">
      <alignment horizontal="center" vertical="center"/>
    </xf>
    <xf numFmtId="0" fontId="21" fillId="0" borderId="0" applyFill="0" applyBorder="0">
      <alignment vertical="center"/>
    </xf>
    <xf numFmtId="0" fontId="23" fillId="0" borderId="0" applyFill="0" applyBorder="0">
      <alignment vertical="center"/>
    </xf>
    <xf numFmtId="0" fontId="25" fillId="0" borderId="0" applyFill="0" applyBorder="0">
      <alignment vertical="center"/>
    </xf>
    <xf numFmtId="0" fontId="25" fillId="0" borderId="0" applyFill="0" applyBorder="0">
      <alignment vertical="center"/>
    </xf>
    <xf numFmtId="0" fontId="3" fillId="0" borderId="0" applyFill="0" applyBorder="0">
      <alignment vertical="center"/>
    </xf>
    <xf numFmtId="0" fontId="5" fillId="0" borderId="0" applyFill="0" applyBorder="0">
      <alignment vertical="center"/>
    </xf>
    <xf numFmtId="0" fontId="7" fillId="0" borderId="0" applyFill="0" applyBorder="0">
      <alignment vertical="center"/>
    </xf>
    <xf numFmtId="0" fontId="9" fillId="0" borderId="0" applyFill="0" applyBorder="0">
      <alignment vertical="center"/>
    </xf>
    <xf numFmtId="0" fontId="11" fillId="0" borderId="0" applyFill="0" applyBorder="0">
      <alignment vertical="center"/>
    </xf>
    <xf numFmtId="0" fontId="2" fillId="0" borderId="0" applyFill="0" applyBorder="0">
      <alignment vertical="center"/>
    </xf>
    <xf numFmtId="0" fontId="1" fillId="0" borderId="0" applyFill="0" applyBorder="0">
      <alignment vertical="center"/>
    </xf>
    <xf numFmtId="0" fontId="1" fillId="0" borderId="0" applyFill="0" applyBorder="0">
      <alignment vertical="center"/>
      <protection locked="0"/>
    </xf>
    <xf numFmtId="172" fontId="1" fillId="0" borderId="0" applyFill="0" applyBorder="0">
      <alignment vertical="center"/>
    </xf>
    <xf numFmtId="173" fontId="1" fillId="0" borderId="0" applyFill="0" applyBorder="0">
      <alignment vertical="center"/>
    </xf>
    <xf numFmtId="174" fontId="1" fillId="0" borderId="0" applyFill="0" applyBorder="0">
      <alignment vertical="center"/>
    </xf>
    <xf numFmtId="175" fontId="1" fillId="0" borderId="0" applyFill="0" applyBorder="0">
      <alignment vertical="center"/>
    </xf>
    <xf numFmtId="170" fontId="1" fillId="0" borderId="0" applyFill="0" applyBorder="0">
      <alignment vertical="center"/>
    </xf>
    <xf numFmtId="171" fontId="1" fillId="0" borderId="0" applyFill="0" applyBorder="0">
      <alignment vertical="center"/>
    </xf>
    <xf numFmtId="0" fontId="2" fillId="0" borderId="0" applyFill="0" applyBorder="0">
      <alignment vertical="center"/>
    </xf>
    <xf numFmtId="0" fontId="17" fillId="0" borderId="0" applyFill="0" applyBorder="0">
      <alignment vertical="center"/>
    </xf>
    <xf numFmtId="0" fontId="19" fillId="0" borderId="0" applyFill="0" applyBorder="0">
      <alignment horizontal="center" vertical="center"/>
    </xf>
    <xf numFmtId="0" fontId="19" fillId="0" borderId="0" applyFill="0" applyBorder="0">
      <alignment horizontal="center" vertical="center"/>
    </xf>
    <xf numFmtId="0" fontId="20" fillId="0" borderId="0" applyFill="0" applyBorder="0">
      <alignment vertical="center"/>
    </xf>
    <xf numFmtId="0" fontId="22" fillId="0" borderId="0" applyFill="0" applyBorder="0">
      <alignment vertical="center"/>
    </xf>
    <xf numFmtId="0" fontId="24" fillId="0" borderId="0" applyFill="0" applyBorder="0">
      <alignment vertical="center"/>
    </xf>
    <xf numFmtId="0" fontId="24" fillId="0" borderId="0" applyFill="0" applyBorder="0">
      <alignment vertical="center"/>
    </xf>
    <xf numFmtId="0" fontId="1" fillId="0" borderId="0" applyFill="0" applyBorder="0">
      <alignment vertical="center"/>
    </xf>
    <xf numFmtId="9" fontId="15" fillId="0" borderId="0" applyFont="0" applyFill="0" applyBorder="0" applyAlignment="0" applyProtection="0"/>
    <xf numFmtId="169" fontId="15" fillId="0" borderId="0" applyFont="0" applyFill="0" applyBorder="0" applyAlignment="0" applyProtection="0"/>
    <xf numFmtId="167" fontId="15" fillId="0" borderId="0" applyFont="0" applyFill="0" applyBorder="0" applyAlignment="0" applyProtection="0"/>
    <xf numFmtId="0" fontId="28" fillId="0" borderId="0"/>
    <xf numFmtId="164" fontId="28" fillId="0" borderId="0" applyFont="0" applyFill="0" applyBorder="0" applyAlignment="0" applyProtection="0"/>
    <xf numFmtId="9" fontId="28" fillId="0" borderId="0" applyFont="0" applyFill="0" applyBorder="0" applyAlignment="0" applyProtection="0"/>
    <xf numFmtId="192" fontId="4" fillId="0" borderId="0" applyFill="0" applyBorder="0">
      <alignment vertical="center"/>
    </xf>
    <xf numFmtId="192" fontId="15" fillId="0" borderId="0" applyFill="0" applyBorder="0">
      <alignment vertical="center"/>
    </xf>
    <xf numFmtId="192" fontId="13" fillId="0" borderId="0" applyFill="0" applyBorder="0">
      <alignment vertical="center"/>
    </xf>
    <xf numFmtId="192" fontId="10" fillId="0" borderId="0" applyFill="0" applyBorder="0">
      <alignment vertical="center"/>
    </xf>
    <xf numFmtId="192" fontId="15" fillId="2" borderId="34">
      <alignment vertical="center"/>
      <protection locked="0"/>
    </xf>
    <xf numFmtId="192" fontId="1" fillId="0" borderId="0" applyFill="0" applyBorder="0">
      <alignment vertical="center"/>
    </xf>
    <xf numFmtId="195" fontId="29" fillId="13" borderId="11" applyNumberFormat="0" applyAlignment="0"/>
    <xf numFmtId="192" fontId="8" fillId="0" borderId="0" applyFill="0" applyBorder="0">
      <alignment vertical="center"/>
    </xf>
    <xf numFmtId="0" fontId="37" fillId="0" borderId="0"/>
    <xf numFmtId="0" fontId="47" fillId="0" borderId="0"/>
    <xf numFmtId="0" fontId="46" fillId="15" borderId="0" applyNumberFormat="0" applyBorder="0" applyAlignment="0" applyProtection="0"/>
    <xf numFmtId="0" fontId="47" fillId="14" borderId="98" applyNumberFormat="0" applyFont="0" applyAlignment="0" applyProtection="0"/>
    <xf numFmtId="0" fontId="38" fillId="14" borderId="98" applyNumberFormat="0" applyFont="0" applyAlignment="0" applyProtection="0"/>
    <xf numFmtId="168" fontId="47" fillId="0" borderId="0" applyFont="0" applyFill="0" applyBorder="0" applyAlignment="0" applyProtection="0"/>
    <xf numFmtId="167" fontId="47" fillId="0" borderId="0" applyFont="0" applyFill="0" applyBorder="0" applyAlignment="0" applyProtection="0"/>
    <xf numFmtId="9" fontId="47" fillId="0" borderId="0" applyFont="0" applyFill="0" applyBorder="0" applyAlignment="0" applyProtection="0"/>
    <xf numFmtId="0" fontId="48" fillId="0" borderId="0"/>
    <xf numFmtId="167" fontId="48" fillId="0" borderId="0" applyFont="0" applyFill="0" applyBorder="0" applyAlignment="0" applyProtection="0"/>
    <xf numFmtId="192" fontId="15" fillId="2" borderId="43">
      <alignment vertical="center"/>
      <protection locked="0"/>
    </xf>
    <xf numFmtId="0" fontId="92" fillId="0" borderId="0" applyNumberFormat="0" applyFill="0" applyBorder="0" applyAlignment="0" applyProtection="0">
      <alignment vertical="center"/>
    </xf>
  </cellStyleXfs>
  <cellXfs count="775">
    <xf numFmtId="0" fontId="0" fillId="0" borderId="0" xfId="0">
      <alignment vertical="center"/>
    </xf>
    <xf numFmtId="0" fontId="26" fillId="0" borderId="0" xfId="1" applyFont="1">
      <alignment vertical="center"/>
    </xf>
    <xf numFmtId="0" fontId="8" fillId="0" borderId="0" xfId="3">
      <alignment vertical="center"/>
    </xf>
    <xf numFmtId="0" fontId="30" fillId="0" borderId="0" xfId="0" applyFont="1" applyAlignment="1"/>
    <xf numFmtId="0" fontId="32" fillId="0" borderId="0" xfId="0" applyFont="1">
      <alignment vertical="center"/>
    </xf>
    <xf numFmtId="0" fontId="33" fillId="0" borderId="0" xfId="4" applyFont="1">
      <alignment vertical="center"/>
    </xf>
    <xf numFmtId="0" fontId="34" fillId="0" borderId="0" xfId="5" applyFont="1">
      <alignment vertical="center"/>
    </xf>
    <xf numFmtId="0" fontId="35" fillId="0" borderId="0" xfId="7" applyFont="1">
      <alignment vertical="center"/>
    </xf>
    <xf numFmtId="0" fontId="39" fillId="0" borderId="0" xfId="0" applyFont="1">
      <alignment vertical="center"/>
    </xf>
    <xf numFmtId="0" fontId="40" fillId="0" borderId="0" xfId="1" applyFont="1">
      <alignment vertical="center"/>
    </xf>
    <xf numFmtId="0" fontId="41" fillId="0" borderId="0" xfId="3" applyFont="1">
      <alignment vertical="center"/>
    </xf>
    <xf numFmtId="0" fontId="43" fillId="0" borderId="0" xfId="0" applyFont="1">
      <alignment vertical="center"/>
    </xf>
    <xf numFmtId="0" fontId="44" fillId="0" borderId="0" xfId="0" applyFont="1">
      <alignment vertical="center"/>
    </xf>
    <xf numFmtId="172" fontId="43" fillId="0" borderId="0" xfId="19" applyFont="1">
      <alignment vertical="center"/>
    </xf>
    <xf numFmtId="172" fontId="43" fillId="0" borderId="7" xfId="19" applyFont="1" applyBorder="1">
      <alignment vertical="center"/>
    </xf>
    <xf numFmtId="177" fontId="44" fillId="0" borderId="10" xfId="19" applyNumberFormat="1" applyFont="1" applyBorder="1">
      <alignment vertical="center"/>
    </xf>
    <xf numFmtId="177" fontId="43" fillId="0" borderId="0" xfId="19" applyNumberFormat="1" applyFont="1">
      <alignment vertical="center"/>
    </xf>
    <xf numFmtId="0" fontId="45" fillId="0" borderId="0" xfId="49" applyFont="1">
      <alignment vertical="center"/>
    </xf>
    <xf numFmtId="172" fontId="43" fillId="0" borderId="5" xfId="19" applyFont="1" applyBorder="1">
      <alignment vertical="center"/>
    </xf>
    <xf numFmtId="0" fontId="36" fillId="0" borderId="4" xfId="24" applyFont="1">
      <alignment horizontal="center" vertical="center"/>
    </xf>
    <xf numFmtId="0" fontId="32" fillId="0" borderId="4" xfId="26" applyFont="1">
      <alignment horizontal="center" vertical="center"/>
    </xf>
    <xf numFmtId="0" fontId="35" fillId="0" borderId="0" xfId="7" quotePrefix="1" applyFont="1">
      <alignment vertical="center"/>
    </xf>
    <xf numFmtId="176" fontId="32" fillId="0" borderId="4" xfId="25" applyFont="1">
      <alignment horizontal="center" vertical="center"/>
    </xf>
    <xf numFmtId="0" fontId="32" fillId="0" borderId="4" xfId="24" applyFont="1">
      <alignment horizontal="center" vertical="center"/>
    </xf>
    <xf numFmtId="170" fontId="32" fillId="0" borderId="4" xfId="26" applyNumberFormat="1" applyFont="1">
      <alignment horizontal="center" vertical="center"/>
    </xf>
    <xf numFmtId="170" fontId="32" fillId="0" borderId="4" xfId="25" applyNumberFormat="1" applyFont="1">
      <alignment horizontal="center" vertical="center"/>
    </xf>
    <xf numFmtId="0" fontId="18" fillId="0" borderId="0" xfId="27">
      <alignment vertical="center"/>
    </xf>
    <xf numFmtId="0" fontId="42" fillId="0" borderId="0" xfId="27" applyFont="1">
      <alignment vertical="center"/>
    </xf>
    <xf numFmtId="170" fontId="43" fillId="0" borderId="0" xfId="0" applyNumberFormat="1" applyFont="1">
      <alignment vertical="center"/>
    </xf>
    <xf numFmtId="184" fontId="43" fillId="0" borderId="0" xfId="58" applyNumberFormat="1" applyFont="1" applyAlignment="1" applyProtection="1">
      <alignment vertical="center"/>
      <protection locked="0"/>
    </xf>
    <xf numFmtId="0" fontId="43" fillId="0" borderId="0" xfId="0" applyFont="1" applyAlignment="1">
      <alignment horizontal="left" vertical="center" indent="1"/>
    </xf>
    <xf numFmtId="184" fontId="43" fillId="0" borderId="45" xfId="58" applyNumberFormat="1" applyFont="1" applyBorder="1" applyAlignment="1" applyProtection="1">
      <alignment vertical="center"/>
      <protection locked="0"/>
    </xf>
    <xf numFmtId="199" fontId="43" fillId="0" borderId="0" xfId="58" applyNumberFormat="1" applyFont="1" applyAlignment="1" applyProtection="1">
      <alignment vertical="center"/>
      <protection locked="0"/>
    </xf>
    <xf numFmtId="184" fontId="43" fillId="5" borderId="1" xfId="58" applyNumberFormat="1" applyFont="1" applyFill="1" applyBorder="1" applyAlignment="1" applyProtection="1">
      <alignment vertical="center"/>
      <protection locked="0"/>
    </xf>
    <xf numFmtId="184" fontId="43" fillId="2" borderId="1" xfId="58" applyNumberFormat="1" applyFont="1" applyFill="1" applyBorder="1" applyAlignment="1" applyProtection="1">
      <alignment vertical="center"/>
      <protection locked="0"/>
    </xf>
    <xf numFmtId="184" fontId="43" fillId="0" borderId="5" xfId="58" applyNumberFormat="1" applyFont="1" applyBorder="1" applyAlignment="1" applyProtection="1">
      <alignment vertical="center"/>
      <protection locked="0"/>
    </xf>
    <xf numFmtId="172" fontId="44" fillId="0" borderId="0" xfId="19" applyFont="1">
      <alignment vertical="center"/>
    </xf>
    <xf numFmtId="9" fontId="43" fillId="5" borderId="0" xfId="0" applyNumberFormat="1" applyFont="1" applyFill="1">
      <alignment vertical="center"/>
    </xf>
    <xf numFmtId="169" fontId="43" fillId="0" borderId="0" xfId="0" applyNumberFormat="1" applyFont="1">
      <alignment vertical="center"/>
    </xf>
    <xf numFmtId="0" fontId="49" fillId="0" borderId="0" xfId="0" applyFont="1">
      <alignment vertical="center"/>
    </xf>
    <xf numFmtId="0" fontId="51" fillId="0" borderId="0" xfId="3" applyFont="1">
      <alignment vertical="center"/>
    </xf>
    <xf numFmtId="0" fontId="52" fillId="0" borderId="0" xfId="49" applyFont="1">
      <alignment vertical="center"/>
    </xf>
    <xf numFmtId="0" fontId="52" fillId="0" borderId="0" xfId="27" applyFont="1">
      <alignment vertical="center"/>
    </xf>
    <xf numFmtId="0" fontId="50" fillId="0" borderId="0" xfId="1" applyFont="1">
      <alignment vertical="center"/>
    </xf>
    <xf numFmtId="0" fontId="57" fillId="0" borderId="0" xfId="7" applyFont="1">
      <alignment vertical="center"/>
    </xf>
    <xf numFmtId="0" fontId="56" fillId="0" borderId="0" xfId="7" applyFont="1">
      <alignment vertical="center"/>
    </xf>
    <xf numFmtId="185" fontId="27" fillId="0" borderId="0" xfId="23" applyNumberFormat="1" applyFont="1" applyAlignment="1">
      <alignment horizontal="right" vertical="center"/>
    </xf>
    <xf numFmtId="204" fontId="49" fillId="0" borderId="0" xfId="18" applyNumberFormat="1" applyFont="1">
      <alignment vertical="center"/>
    </xf>
    <xf numFmtId="177" fontId="49" fillId="0" borderId="0" xfId="19" applyNumberFormat="1" applyFont="1">
      <alignment vertical="center"/>
    </xf>
    <xf numFmtId="0" fontId="27" fillId="0" borderId="0" xfId="0" applyFont="1">
      <alignment vertical="center"/>
    </xf>
    <xf numFmtId="0" fontId="58" fillId="0" borderId="0" xfId="4" applyFont="1">
      <alignment vertical="center"/>
    </xf>
    <xf numFmtId="0" fontId="59" fillId="0" borderId="0" xfId="5" applyFont="1">
      <alignment vertical="center"/>
    </xf>
    <xf numFmtId="0" fontId="43" fillId="0" borderId="0" xfId="7" applyFont="1">
      <alignment vertical="center"/>
    </xf>
    <xf numFmtId="0" fontId="44" fillId="0" borderId="0" xfId="6" applyFont="1">
      <alignment vertical="center"/>
    </xf>
    <xf numFmtId="177" fontId="43" fillId="0" borderId="7" xfId="19" applyNumberFormat="1" applyFont="1" applyBorder="1">
      <alignment vertical="center"/>
    </xf>
    <xf numFmtId="201" fontId="43" fillId="0" borderId="0" xfId="0" applyNumberFormat="1" applyFont="1">
      <alignment vertical="center"/>
    </xf>
    <xf numFmtId="172" fontId="44" fillId="0" borderId="8" xfId="19" applyFont="1" applyBorder="1">
      <alignment vertical="center"/>
    </xf>
    <xf numFmtId="185" fontId="31" fillId="0" borderId="0" xfId="23" applyNumberFormat="1" applyFont="1" applyAlignment="1">
      <alignment horizontal="right" vertical="center"/>
    </xf>
    <xf numFmtId="0" fontId="44" fillId="0" borderId="0" xfId="7" applyFont="1">
      <alignment vertical="center"/>
    </xf>
    <xf numFmtId="190" fontId="31" fillId="0" borderId="0" xfId="0" applyNumberFormat="1" applyFont="1">
      <alignment vertical="center"/>
    </xf>
    <xf numFmtId="191" fontId="31" fillId="0" borderId="0" xfId="0" applyNumberFormat="1" applyFont="1">
      <alignment vertical="center"/>
    </xf>
    <xf numFmtId="0" fontId="49" fillId="0" borderId="0" xfId="79" applyFont="1" applyAlignment="1">
      <alignment vertical="center"/>
    </xf>
    <xf numFmtId="0" fontId="61" fillId="0" borderId="0" xfId="79" applyFont="1" applyAlignment="1">
      <alignment vertical="center"/>
    </xf>
    <xf numFmtId="0" fontId="51" fillId="0" borderId="0" xfId="79" applyFont="1" applyAlignment="1">
      <alignment vertical="center"/>
    </xf>
    <xf numFmtId="0" fontId="62" fillId="0" borderId="0" xfId="79" applyFont="1" applyAlignment="1">
      <alignment vertical="center"/>
    </xf>
    <xf numFmtId="0" fontId="27" fillId="0" borderId="0" xfId="79" applyFont="1" applyAlignment="1">
      <alignment vertical="center"/>
    </xf>
    <xf numFmtId="0" fontId="63" fillId="0" borderId="0" xfId="79" applyFont="1" applyAlignment="1">
      <alignment vertical="center"/>
    </xf>
    <xf numFmtId="1" fontId="49" fillId="0" borderId="0" xfId="79" applyNumberFormat="1" applyFont="1" applyAlignment="1">
      <alignment vertical="center"/>
    </xf>
    <xf numFmtId="1" fontId="64" fillId="0" borderId="0" xfId="79" applyNumberFormat="1" applyFont="1" applyAlignment="1">
      <alignment vertical="center"/>
    </xf>
    <xf numFmtId="0" fontId="64" fillId="0" borderId="0" xfId="79" applyFont="1" applyAlignment="1">
      <alignment vertical="center"/>
    </xf>
    <xf numFmtId="0" fontId="65" fillId="0" borderId="0" xfId="79" applyFont="1" applyAlignment="1">
      <alignment vertical="center"/>
    </xf>
    <xf numFmtId="0" fontId="43" fillId="0" borderId="0" xfId="79" applyFont="1" applyAlignment="1">
      <alignment vertical="center"/>
    </xf>
    <xf numFmtId="0" fontId="66" fillId="0" borderId="0" xfId="79" applyFont="1" applyAlignment="1">
      <alignment vertical="center"/>
    </xf>
    <xf numFmtId="182" fontId="43" fillId="0" borderId="0" xfId="79" applyNumberFormat="1" applyFont="1" applyAlignment="1">
      <alignment vertical="center"/>
    </xf>
    <xf numFmtId="37" fontId="43" fillId="22" borderId="129" xfId="79" applyNumberFormat="1" applyFont="1" applyFill="1" applyBorder="1" applyAlignment="1">
      <alignment vertical="center"/>
    </xf>
    <xf numFmtId="199" fontId="43" fillId="17" borderId="124" xfId="79" applyNumberFormat="1" applyFont="1" applyFill="1" applyBorder="1" applyAlignment="1">
      <alignment vertical="center"/>
    </xf>
    <xf numFmtId="199" fontId="43" fillId="20" borderId="124" xfId="79" applyNumberFormat="1" applyFont="1" applyFill="1" applyBorder="1" applyAlignment="1">
      <alignment vertical="center"/>
    </xf>
    <xf numFmtId="199" fontId="43" fillId="17" borderId="128" xfId="79" applyNumberFormat="1" applyFont="1" applyFill="1" applyBorder="1" applyAlignment="1">
      <alignment vertical="center"/>
    </xf>
    <xf numFmtId="199" fontId="43" fillId="17" borderId="127" xfId="79" applyNumberFormat="1" applyFont="1" applyFill="1" applyBorder="1" applyAlignment="1">
      <alignment vertical="center"/>
    </xf>
    <xf numFmtId="187" fontId="43" fillId="0" borderId="0" xfId="79" applyNumberFormat="1" applyFont="1" applyAlignment="1">
      <alignment vertical="center"/>
    </xf>
    <xf numFmtId="166" fontId="43" fillId="17" borderId="124" xfId="79" applyNumberFormat="1" applyFont="1" applyFill="1" applyBorder="1" applyAlignment="1">
      <alignment vertical="center"/>
    </xf>
    <xf numFmtId="199" fontId="43" fillId="17" borderId="129" xfId="79" applyNumberFormat="1" applyFont="1" applyFill="1" applyBorder="1" applyAlignment="1">
      <alignment vertical="center"/>
    </xf>
    <xf numFmtId="37" fontId="43" fillId="17" borderId="129" xfId="79" applyNumberFormat="1" applyFont="1" applyFill="1" applyBorder="1" applyAlignment="1">
      <alignment vertical="center"/>
    </xf>
    <xf numFmtId="9" fontId="43" fillId="22" borderId="129" xfId="79" applyNumberFormat="1" applyFont="1" applyFill="1" applyBorder="1" applyAlignment="1">
      <alignment vertical="center"/>
    </xf>
    <xf numFmtId="187" fontId="43" fillId="0" borderId="0" xfId="80" applyNumberFormat="1" applyFont="1" applyAlignment="1">
      <alignment vertical="center"/>
    </xf>
    <xf numFmtId="4" fontId="49" fillId="0" borderId="0" xfId="79" applyNumberFormat="1" applyFont="1" applyAlignment="1">
      <alignment vertical="center"/>
    </xf>
    <xf numFmtId="0" fontId="58" fillId="0" borderId="0" xfId="79" applyFont="1" applyAlignment="1">
      <alignment vertical="center"/>
    </xf>
    <xf numFmtId="166" fontId="44" fillId="0" borderId="124" xfId="79" applyNumberFormat="1" applyFont="1" applyBorder="1" applyAlignment="1">
      <alignment vertical="center"/>
    </xf>
    <xf numFmtId="205" fontId="43" fillId="17" borderId="124" xfId="79" applyNumberFormat="1" applyFont="1" applyFill="1" applyBorder="1" applyAlignment="1">
      <alignment vertical="center"/>
    </xf>
    <xf numFmtId="205" fontId="44" fillId="0" borderId="124" xfId="79" applyNumberFormat="1" applyFont="1" applyBorder="1" applyAlignment="1">
      <alignment vertical="center"/>
    </xf>
    <xf numFmtId="199" fontId="44" fillId="0" borderId="124" xfId="79" applyNumberFormat="1" applyFont="1" applyBorder="1" applyAlignment="1">
      <alignment vertical="center"/>
    </xf>
    <xf numFmtId="208" fontId="43" fillId="17" borderId="124" xfId="79" applyNumberFormat="1" applyFont="1" applyFill="1" applyBorder="1" applyAlignment="1">
      <alignment vertical="center"/>
    </xf>
    <xf numFmtId="0" fontId="44" fillId="0" borderId="0" xfId="79" applyFont="1" applyAlignment="1">
      <alignment vertical="center"/>
    </xf>
    <xf numFmtId="1" fontId="44" fillId="17" borderId="124" xfId="79" applyNumberFormat="1" applyFont="1" applyFill="1" applyBorder="1" applyAlignment="1">
      <alignment vertical="center"/>
    </xf>
    <xf numFmtId="1" fontId="43" fillId="17" borderId="124" xfId="79" applyNumberFormat="1" applyFont="1" applyFill="1" applyBorder="1" applyAlignment="1">
      <alignment vertical="center"/>
    </xf>
    <xf numFmtId="3" fontId="44" fillId="17" borderId="124" xfId="59" applyNumberFormat="1" applyFont="1" applyFill="1" applyBorder="1" applyAlignment="1">
      <alignment vertical="center"/>
    </xf>
    <xf numFmtId="3" fontId="43" fillId="17" borderId="124" xfId="59" applyNumberFormat="1" applyFont="1" applyFill="1" applyBorder="1" applyAlignment="1">
      <alignment vertical="center"/>
    </xf>
    <xf numFmtId="3" fontId="43" fillId="0" borderId="0" xfId="59" applyNumberFormat="1" applyFont="1" applyAlignment="1">
      <alignment vertical="center"/>
    </xf>
    <xf numFmtId="3" fontId="43" fillId="0" borderId="0" xfId="0" applyNumberFormat="1" applyFont="1">
      <alignment vertical="center"/>
    </xf>
    <xf numFmtId="2" fontId="43" fillId="17" borderId="124" xfId="59" applyNumberFormat="1" applyFont="1" applyFill="1" applyBorder="1" applyAlignment="1">
      <alignment vertical="center"/>
    </xf>
    <xf numFmtId="2" fontId="44" fillId="17" borderId="124" xfId="59" applyNumberFormat="1" applyFont="1" applyFill="1" applyBorder="1" applyAlignment="1">
      <alignment vertical="center"/>
    </xf>
    <xf numFmtId="0" fontId="43" fillId="0" borderId="0" xfId="7" applyFont="1" applyAlignment="1">
      <alignment horizontal="left" vertical="center" indent="1"/>
    </xf>
    <xf numFmtId="0" fontId="43" fillId="0" borderId="0" xfId="4" applyFont="1">
      <alignment vertical="center"/>
    </xf>
    <xf numFmtId="1" fontId="43" fillId="2" borderId="49" xfId="59" applyNumberFormat="1" applyFont="1" applyFill="1" applyBorder="1" applyAlignment="1" applyProtection="1">
      <alignment horizontal="center" vertical="center"/>
      <protection locked="0"/>
    </xf>
    <xf numFmtId="199" fontId="43" fillId="9" borderId="49" xfId="59" applyNumberFormat="1" applyFont="1" applyFill="1" applyBorder="1" applyAlignment="1" applyProtection="1">
      <alignment vertical="center"/>
      <protection locked="0"/>
    </xf>
    <xf numFmtId="1" fontId="43" fillId="2" borderId="50" xfId="59" applyNumberFormat="1" applyFont="1" applyFill="1" applyBorder="1" applyAlignment="1" applyProtection="1">
      <alignment horizontal="center" vertical="center"/>
      <protection locked="0"/>
    </xf>
    <xf numFmtId="199" fontId="43" fillId="2" borderId="50" xfId="59" applyNumberFormat="1" applyFont="1" applyFill="1" applyBorder="1" applyAlignment="1" applyProtection="1">
      <alignment vertical="center"/>
      <protection locked="0"/>
    </xf>
    <xf numFmtId="1" fontId="43" fillId="2" borderId="51" xfId="59" applyNumberFormat="1" applyFont="1" applyFill="1" applyBorder="1" applyAlignment="1" applyProtection="1">
      <alignment horizontal="center" vertical="center"/>
      <protection locked="0"/>
    </xf>
    <xf numFmtId="199" fontId="43" fillId="2" borderId="51" xfId="59" applyNumberFormat="1" applyFont="1" applyFill="1" applyBorder="1" applyAlignment="1" applyProtection="1">
      <alignment vertical="center"/>
      <protection locked="0"/>
    </xf>
    <xf numFmtId="166" fontId="43" fillId="0" borderId="33" xfId="12" applyNumberFormat="1" applyFont="1" applyFill="1" applyBorder="1" applyProtection="1">
      <alignment vertical="center"/>
    </xf>
    <xf numFmtId="166" fontId="43" fillId="2" borderId="49" xfId="59" applyNumberFormat="1" applyFont="1" applyFill="1" applyBorder="1" applyAlignment="1" applyProtection="1">
      <alignment vertical="center"/>
      <protection locked="0"/>
    </xf>
    <xf numFmtId="9" fontId="43" fillId="2" borderId="60" xfId="57" applyFont="1" applyFill="1" applyBorder="1" applyAlignment="1" applyProtection="1">
      <alignment vertical="center"/>
      <protection locked="0"/>
    </xf>
    <xf numFmtId="9" fontId="43" fillId="2" borderId="61" xfId="57" applyFont="1" applyFill="1" applyBorder="1" applyAlignment="1" applyProtection="1">
      <alignment vertical="center"/>
      <protection locked="0"/>
    </xf>
    <xf numFmtId="9" fontId="43" fillId="2" borderId="62" xfId="57" applyFont="1" applyFill="1" applyBorder="1" applyAlignment="1" applyProtection="1">
      <alignment vertical="center"/>
      <protection locked="0"/>
    </xf>
    <xf numFmtId="166" fontId="43" fillId="2" borderId="50" xfId="59" applyNumberFormat="1" applyFont="1" applyFill="1" applyBorder="1" applyAlignment="1" applyProtection="1">
      <alignment vertical="center"/>
      <protection locked="0"/>
    </xf>
    <xf numFmtId="9" fontId="43" fillId="2" borderId="63" xfId="57" applyFont="1" applyFill="1" applyBorder="1" applyAlignment="1" applyProtection="1">
      <alignment vertical="center"/>
      <protection locked="0"/>
    </xf>
    <xf numFmtId="9" fontId="43" fillId="2" borderId="43" xfId="57" applyFont="1" applyFill="1" applyBorder="1" applyAlignment="1" applyProtection="1">
      <alignment vertical="center"/>
      <protection locked="0"/>
    </xf>
    <xf numFmtId="9" fontId="43" fillId="2" borderId="64" xfId="57" applyFont="1" applyFill="1" applyBorder="1" applyAlignment="1" applyProtection="1">
      <alignment vertical="center"/>
      <protection locked="0"/>
    </xf>
    <xf numFmtId="166" fontId="43" fillId="2" borderId="51" xfId="59" applyNumberFormat="1" applyFont="1" applyFill="1" applyBorder="1" applyAlignment="1" applyProtection="1">
      <alignment vertical="center"/>
      <protection locked="0"/>
    </xf>
    <xf numFmtId="9" fontId="43" fillId="2" borderId="57" xfId="57" applyFont="1" applyFill="1" applyBorder="1" applyAlignment="1" applyProtection="1">
      <alignment vertical="center"/>
      <protection locked="0"/>
    </xf>
    <xf numFmtId="9" fontId="43" fillId="2" borderId="58" xfId="57" applyFont="1" applyFill="1" applyBorder="1" applyAlignment="1" applyProtection="1">
      <alignment vertical="center"/>
      <protection locked="0"/>
    </xf>
    <xf numFmtId="9" fontId="43" fillId="2" borderId="59" xfId="57" applyFont="1" applyFill="1" applyBorder="1" applyAlignment="1" applyProtection="1">
      <alignment vertical="center"/>
      <protection locked="0"/>
    </xf>
    <xf numFmtId="0" fontId="66" fillId="0" borderId="0" xfId="4" applyFont="1">
      <alignment vertical="center"/>
    </xf>
    <xf numFmtId="182" fontId="43" fillId="2" borderId="60" xfId="57" applyNumberFormat="1" applyFont="1" applyFill="1" applyBorder="1" applyAlignment="1" applyProtection="1">
      <alignment vertical="center"/>
      <protection locked="0"/>
    </xf>
    <xf numFmtId="182" fontId="43" fillId="2" borderId="61" xfId="57" applyNumberFormat="1" applyFont="1" applyFill="1" applyBorder="1" applyAlignment="1" applyProtection="1">
      <alignment vertical="center"/>
      <protection locked="0"/>
    </xf>
    <xf numFmtId="182" fontId="43" fillId="2" borderId="62" xfId="57" applyNumberFormat="1" applyFont="1" applyFill="1" applyBorder="1" applyAlignment="1" applyProtection="1">
      <alignment vertical="center"/>
      <protection locked="0"/>
    </xf>
    <xf numFmtId="182" fontId="43" fillId="2" borderId="63" xfId="57" applyNumberFormat="1" applyFont="1" applyFill="1" applyBorder="1" applyAlignment="1" applyProtection="1">
      <alignment vertical="center"/>
      <protection locked="0"/>
    </xf>
    <xf numFmtId="182" fontId="43" fillId="2" borderId="43" xfId="57" applyNumberFormat="1" applyFont="1" applyFill="1" applyBorder="1" applyAlignment="1" applyProtection="1">
      <alignment vertical="center"/>
      <protection locked="0"/>
    </xf>
    <xf numFmtId="182" fontId="43" fillId="2" borderId="64" xfId="57" applyNumberFormat="1" applyFont="1" applyFill="1" applyBorder="1" applyAlignment="1" applyProtection="1">
      <alignment vertical="center"/>
      <protection locked="0"/>
    </xf>
    <xf numFmtId="182" fontId="43" fillId="9" borderId="63" xfId="57" applyNumberFormat="1" applyFont="1" applyFill="1" applyBorder="1" applyAlignment="1" applyProtection="1">
      <alignment vertical="center"/>
      <protection locked="0"/>
    </xf>
    <xf numFmtId="182" fontId="43" fillId="9" borderId="43" xfId="57" applyNumberFormat="1" applyFont="1" applyFill="1" applyBorder="1" applyAlignment="1" applyProtection="1">
      <alignment vertical="center"/>
      <protection locked="0"/>
    </xf>
    <xf numFmtId="182" fontId="43" fillId="9" borderId="64" xfId="57" applyNumberFormat="1" applyFont="1" applyFill="1" applyBorder="1" applyAlignment="1" applyProtection="1">
      <alignment vertical="center"/>
      <protection locked="0"/>
    </xf>
    <xf numFmtId="182" fontId="43" fillId="9" borderId="57" xfId="57" applyNumberFormat="1" applyFont="1" applyFill="1" applyBorder="1" applyAlignment="1" applyProtection="1">
      <alignment vertical="center"/>
      <protection locked="0"/>
    </xf>
    <xf numFmtId="182" fontId="43" fillId="9" borderId="58" xfId="57" applyNumberFormat="1" applyFont="1" applyFill="1" applyBorder="1" applyAlignment="1" applyProtection="1">
      <alignment vertical="center"/>
      <protection locked="0"/>
    </xf>
    <xf numFmtId="182" fontId="43" fillId="9" borderId="59" xfId="57" applyNumberFormat="1" applyFont="1" applyFill="1" applyBorder="1" applyAlignment="1" applyProtection="1">
      <alignment vertical="center"/>
      <protection locked="0"/>
    </xf>
    <xf numFmtId="166" fontId="43" fillId="2" borderId="83" xfId="59" applyNumberFormat="1" applyFont="1" applyFill="1" applyBorder="1" applyAlignment="1" applyProtection="1">
      <alignment vertical="center"/>
      <protection locked="0"/>
    </xf>
    <xf numFmtId="182" fontId="43" fillId="2" borderId="49" xfId="57" applyNumberFormat="1" applyFont="1" applyFill="1" applyBorder="1" applyAlignment="1" applyProtection="1">
      <alignment vertical="center"/>
      <protection locked="0"/>
    </xf>
    <xf numFmtId="166" fontId="43" fillId="2" borderId="35" xfId="59" applyNumberFormat="1" applyFont="1" applyFill="1" applyBorder="1" applyAlignment="1" applyProtection="1">
      <alignment vertical="center"/>
      <protection locked="0"/>
    </xf>
    <xf numFmtId="182" fontId="43" fillId="2" borderId="50" xfId="57" applyNumberFormat="1" applyFont="1" applyFill="1" applyBorder="1" applyAlignment="1" applyProtection="1">
      <alignment vertical="center"/>
      <protection locked="0"/>
    </xf>
    <xf numFmtId="166" fontId="43" fillId="2" borderId="36" xfId="59" applyNumberFormat="1" applyFont="1" applyFill="1" applyBorder="1" applyAlignment="1" applyProtection="1">
      <alignment vertical="center"/>
      <protection locked="0"/>
    </xf>
    <xf numFmtId="182" fontId="43" fillId="2" borderId="51" xfId="57" applyNumberFormat="1" applyFont="1" applyFill="1" applyBorder="1" applyAlignment="1" applyProtection="1">
      <alignment vertical="center"/>
      <protection locked="0"/>
    </xf>
    <xf numFmtId="0" fontId="52" fillId="0" borderId="0" xfId="27" applyFont="1" applyAlignment="1">
      <alignment horizontal="left" vertical="center"/>
    </xf>
    <xf numFmtId="0" fontId="63" fillId="0" borderId="0" xfId="79" applyFont="1" applyAlignment="1">
      <alignment horizontal="center" vertical="center" wrapText="1"/>
    </xf>
    <xf numFmtId="0" fontId="63" fillId="0" borderId="0" xfId="79" applyFont="1" applyAlignment="1">
      <alignment horizontal="left" vertical="center"/>
    </xf>
    <xf numFmtId="0" fontId="71" fillId="0" borderId="0" xfId="79" applyFont="1" applyAlignment="1">
      <alignment vertical="center"/>
    </xf>
    <xf numFmtId="0" fontId="62" fillId="0" borderId="107" xfId="79" applyFont="1" applyBorder="1" applyAlignment="1">
      <alignment vertical="center"/>
    </xf>
    <xf numFmtId="0" fontId="72" fillId="0" borderId="0" xfId="79" applyFont="1" applyAlignment="1">
      <alignment vertical="center"/>
    </xf>
    <xf numFmtId="0" fontId="49" fillId="0" borderId="0" xfId="56" applyFont="1">
      <alignment vertical="center"/>
    </xf>
    <xf numFmtId="0" fontId="51" fillId="0" borderId="0" xfId="36" applyFont="1">
      <alignment vertical="center"/>
    </xf>
    <xf numFmtId="0" fontId="73" fillId="0" borderId="0" xfId="51" applyFont="1" applyAlignment="1">
      <alignment vertical="center"/>
    </xf>
    <xf numFmtId="0" fontId="49" fillId="0" borderId="0" xfId="56" applyFont="1" applyAlignment="1">
      <alignment horizontal="right" vertical="center"/>
    </xf>
    <xf numFmtId="165" fontId="49" fillId="0" borderId="0" xfId="59" applyNumberFormat="1" applyFont="1" applyAlignment="1">
      <alignment vertical="center"/>
    </xf>
    <xf numFmtId="0" fontId="49" fillId="0" borderId="0" xfId="0" applyFont="1" applyAlignment="1">
      <alignment horizontal="right" vertical="center"/>
    </xf>
    <xf numFmtId="164" fontId="49" fillId="0" borderId="0" xfId="57" applyNumberFormat="1" applyFont="1" applyAlignment="1">
      <alignment vertical="center"/>
    </xf>
    <xf numFmtId="9" fontId="49" fillId="0" borderId="0" xfId="0" applyNumberFormat="1" applyFont="1">
      <alignment vertical="center"/>
    </xf>
    <xf numFmtId="0" fontId="49" fillId="16" borderId="0" xfId="0" applyFont="1" applyFill="1">
      <alignment vertical="center"/>
    </xf>
    <xf numFmtId="187" fontId="49" fillId="0" borderId="0" xfId="59" applyNumberFormat="1" applyFont="1" applyAlignment="1">
      <alignment vertical="center"/>
    </xf>
    <xf numFmtId="0" fontId="49" fillId="0" borderId="45" xfId="0" applyFont="1" applyBorder="1">
      <alignment vertical="center"/>
    </xf>
    <xf numFmtId="10" fontId="44" fillId="2" borderId="22" xfId="57" applyNumberFormat="1" applyFont="1" applyFill="1" applyBorder="1" applyAlignment="1" applyProtection="1">
      <alignment horizontal="center" vertical="center"/>
      <protection locked="0"/>
    </xf>
    <xf numFmtId="0" fontId="27" fillId="0" borderId="0" xfId="39" applyFont="1">
      <alignment vertical="center"/>
    </xf>
    <xf numFmtId="0" fontId="49" fillId="0" borderId="0" xfId="40" applyFont="1">
      <alignment vertical="center"/>
    </xf>
    <xf numFmtId="0" fontId="53" fillId="0" borderId="0" xfId="37" applyFont="1">
      <alignment vertical="center"/>
    </xf>
    <xf numFmtId="206" fontId="49" fillId="11" borderId="0" xfId="47" applyNumberFormat="1" applyFont="1" applyFill="1" applyAlignment="1">
      <alignment horizontal="right" vertical="center"/>
    </xf>
    <xf numFmtId="171" fontId="49" fillId="0" borderId="0" xfId="47" applyFont="1" applyAlignment="1">
      <alignment horizontal="right" vertical="center"/>
    </xf>
    <xf numFmtId="0" fontId="44" fillId="0" borderId="0" xfId="56" applyFont="1" applyAlignment="1">
      <alignment horizontal="right" vertical="center" indent="1"/>
    </xf>
    <xf numFmtId="0" fontId="49" fillId="0" borderId="0" xfId="56" applyFont="1" applyAlignment="1">
      <alignment horizontal="center" vertical="center"/>
    </xf>
    <xf numFmtId="0" fontId="27" fillId="0" borderId="5" xfId="39" applyFont="1" applyBorder="1">
      <alignment vertical="center"/>
    </xf>
    <xf numFmtId="0" fontId="49" fillId="0" borderId="5" xfId="56" applyFont="1" applyBorder="1">
      <alignment vertical="center"/>
    </xf>
    <xf numFmtId="170" fontId="27" fillId="0" borderId="5" xfId="46" applyFont="1" applyBorder="1" applyAlignment="1">
      <alignment horizontal="right" vertical="center"/>
    </xf>
    <xf numFmtId="194" fontId="27" fillId="0" borderId="45" xfId="46" applyNumberFormat="1" applyFont="1" applyBorder="1" applyAlignment="1">
      <alignment horizontal="right" vertical="center"/>
    </xf>
    <xf numFmtId="166" fontId="78" fillId="0" borderId="0" xfId="19" applyNumberFormat="1" applyFont="1">
      <alignment vertical="center"/>
    </xf>
    <xf numFmtId="166" fontId="49" fillId="0" borderId="0" xfId="19" applyNumberFormat="1" applyFont="1">
      <alignment vertical="center"/>
    </xf>
    <xf numFmtId="166" fontId="49" fillId="0" borderId="0" xfId="56" applyNumberFormat="1" applyFont="1">
      <alignment vertical="center"/>
    </xf>
    <xf numFmtId="166" fontId="78" fillId="0" borderId="0" xfId="56" applyNumberFormat="1" applyFont="1">
      <alignment vertical="center"/>
    </xf>
    <xf numFmtId="188" fontId="49" fillId="0" borderId="0" xfId="56" applyNumberFormat="1" applyFont="1">
      <alignment vertical="center"/>
    </xf>
    <xf numFmtId="177" fontId="78" fillId="0" borderId="0" xfId="56" applyNumberFormat="1" applyFont="1">
      <alignment vertical="center"/>
    </xf>
    <xf numFmtId="0" fontId="78" fillId="0" borderId="0" xfId="56" applyFont="1">
      <alignment vertical="center"/>
    </xf>
    <xf numFmtId="177" fontId="78" fillId="0" borderId="0" xfId="42" applyNumberFormat="1" applyFont="1">
      <alignment vertical="center"/>
    </xf>
    <xf numFmtId="177" fontId="49" fillId="0" borderId="10" xfId="42" applyNumberFormat="1" applyFont="1" applyBorder="1">
      <alignment vertical="center"/>
    </xf>
    <xf numFmtId="177" fontId="78" fillId="0" borderId="12" xfId="19" applyNumberFormat="1" applyFont="1" applyBorder="1">
      <alignment vertical="center"/>
    </xf>
    <xf numFmtId="9" fontId="44" fillId="9" borderId="22" xfId="57" applyFont="1" applyFill="1" applyBorder="1" applyAlignment="1" applyProtection="1">
      <alignment horizontal="center" vertical="center"/>
      <protection locked="0"/>
    </xf>
    <xf numFmtId="0" fontId="68" fillId="0" borderId="0" xfId="4" applyFont="1" applyAlignment="1">
      <alignment horizontal="left" vertical="center"/>
    </xf>
    <xf numFmtId="0" fontId="49" fillId="0" borderId="0" xfId="0" applyFont="1" applyAlignment="1">
      <alignment horizontal="right" vertical="center" indent="1"/>
    </xf>
    <xf numFmtId="0" fontId="44" fillId="0" borderId="0" xfId="4" applyFont="1" applyAlignment="1">
      <alignment horizontal="right" vertical="center" indent="1"/>
    </xf>
    <xf numFmtId="0" fontId="43" fillId="0" borderId="0" xfId="56" applyFont="1">
      <alignment vertical="center"/>
    </xf>
    <xf numFmtId="9" fontId="43" fillId="0" borderId="0" xfId="57" applyFont="1" applyAlignment="1">
      <alignment vertical="center"/>
    </xf>
    <xf numFmtId="37" fontId="44" fillId="5" borderId="22" xfId="59" applyNumberFormat="1" applyFont="1" applyFill="1" applyBorder="1" applyAlignment="1">
      <alignment horizontal="center" vertical="center"/>
    </xf>
    <xf numFmtId="17" fontId="44" fillId="5" borderId="22" xfId="0" applyNumberFormat="1" applyFont="1" applyFill="1" applyBorder="1" applyAlignment="1">
      <alignment horizontal="center" vertical="center"/>
    </xf>
    <xf numFmtId="205" fontId="63" fillId="21" borderId="110" xfId="79" applyNumberFormat="1" applyFont="1" applyFill="1" applyBorder="1" applyAlignment="1">
      <alignment vertical="center"/>
    </xf>
    <xf numFmtId="205" fontId="63" fillId="21" borderId="109" xfId="79" applyNumberFormat="1" applyFont="1" applyFill="1" applyBorder="1" applyAlignment="1">
      <alignment vertical="center"/>
    </xf>
    <xf numFmtId="205" fontId="63" fillId="21" borderId="108" xfId="79" applyNumberFormat="1" applyFont="1" applyFill="1" applyBorder="1" applyAlignment="1">
      <alignment vertical="center"/>
    </xf>
    <xf numFmtId="182" fontId="64" fillId="17" borderId="102" xfId="79" applyNumberFormat="1" applyFont="1" applyFill="1" applyBorder="1" applyAlignment="1">
      <alignment vertical="center"/>
    </xf>
    <xf numFmtId="182" fontId="64" fillId="17" borderId="101" xfId="79" applyNumberFormat="1" applyFont="1" applyFill="1" applyBorder="1" applyAlignment="1">
      <alignment vertical="center"/>
    </xf>
    <xf numFmtId="182" fontId="64" fillId="17" borderId="100" xfId="79" applyNumberFormat="1" applyFont="1" applyFill="1" applyBorder="1" applyAlignment="1">
      <alignment vertical="center"/>
    </xf>
    <xf numFmtId="0" fontId="27" fillId="0" borderId="0" xfId="56" applyFont="1">
      <alignment vertical="center"/>
    </xf>
    <xf numFmtId="177" fontId="49" fillId="0" borderId="0" xfId="42" applyNumberFormat="1" applyFont="1">
      <alignment vertical="center"/>
    </xf>
    <xf numFmtId="177" fontId="49" fillId="0" borderId="0" xfId="56" applyNumberFormat="1" applyFont="1">
      <alignment vertical="center"/>
    </xf>
    <xf numFmtId="170" fontId="27" fillId="0" borderId="0" xfId="46" applyFont="1" applyAlignment="1">
      <alignment horizontal="center" vertical="center"/>
    </xf>
    <xf numFmtId="0" fontId="65" fillId="0" borderId="0" xfId="16" applyFont="1" applyProtection="1">
      <alignment horizontal="center" vertical="center"/>
    </xf>
    <xf numFmtId="0" fontId="67" fillId="0" borderId="0" xfId="56" applyFont="1">
      <alignment vertical="center"/>
    </xf>
    <xf numFmtId="0" fontId="49" fillId="4" borderId="26" xfId="56" applyFont="1" applyFill="1" applyBorder="1" applyAlignment="1">
      <alignment horizontal="center" vertical="center"/>
    </xf>
    <xf numFmtId="0" fontId="49" fillId="4" borderId="27" xfId="56" applyFont="1" applyFill="1" applyBorder="1" applyAlignment="1">
      <alignment horizontal="center" vertical="center"/>
    </xf>
    <xf numFmtId="0" fontId="49" fillId="4" borderId="27" xfId="56" applyFont="1" applyFill="1" applyBorder="1">
      <alignment vertical="center"/>
    </xf>
    <xf numFmtId="0" fontId="49" fillId="4" borderId="28" xfId="56" applyFont="1" applyFill="1" applyBorder="1">
      <alignment vertical="center"/>
    </xf>
    <xf numFmtId="0" fontId="49" fillId="4" borderId="0" xfId="56" applyFont="1" applyFill="1">
      <alignment vertical="center"/>
    </xf>
    <xf numFmtId="0" fontId="49" fillId="4" borderId="28" xfId="56" applyFont="1" applyFill="1" applyBorder="1" applyAlignment="1">
      <alignment horizontal="center" vertical="center"/>
    </xf>
    <xf numFmtId="0" fontId="49" fillId="4" borderId="0" xfId="56" applyFont="1" applyFill="1" applyAlignment="1">
      <alignment horizontal="center" vertical="center"/>
    </xf>
    <xf numFmtId="0" fontId="49" fillId="0" borderId="45" xfId="56" applyFont="1" applyBorder="1">
      <alignment vertical="center"/>
    </xf>
    <xf numFmtId="0" fontId="27" fillId="7" borderId="0" xfId="40" applyFont="1" applyFill="1">
      <alignment vertical="center"/>
    </xf>
    <xf numFmtId="0" fontId="27" fillId="7" borderId="0" xfId="56" applyFont="1" applyFill="1">
      <alignment vertical="center"/>
    </xf>
    <xf numFmtId="0" fontId="27" fillId="6" borderId="0" xfId="40" applyFont="1" applyFill="1">
      <alignment vertical="center"/>
    </xf>
    <xf numFmtId="0" fontId="27" fillId="6" borderId="0" xfId="56" applyFont="1" applyFill="1">
      <alignment vertical="center"/>
    </xf>
    <xf numFmtId="0" fontId="27" fillId="8" borderId="0" xfId="56" applyFont="1" applyFill="1">
      <alignment vertical="center"/>
    </xf>
    <xf numFmtId="37" fontId="64" fillId="18" borderId="116" xfId="79" applyNumberFormat="1" applyFont="1" applyFill="1" applyBorder="1" applyAlignment="1" applyProtection="1">
      <alignment vertical="center"/>
      <protection locked="0"/>
    </xf>
    <xf numFmtId="37" fontId="64" fillId="18" borderId="115" xfId="79" applyNumberFormat="1" applyFont="1" applyFill="1" applyBorder="1" applyAlignment="1" applyProtection="1">
      <alignment vertical="center"/>
      <protection locked="0"/>
    </xf>
    <xf numFmtId="4" fontId="64" fillId="18" borderId="112" xfId="79" applyNumberFormat="1" applyFont="1" applyFill="1" applyBorder="1" applyAlignment="1" applyProtection="1">
      <alignment vertical="center"/>
      <protection locked="0"/>
    </xf>
    <xf numFmtId="4" fontId="64" fillId="18" borderId="101" xfId="79" applyNumberFormat="1" applyFont="1" applyFill="1" applyBorder="1" applyAlignment="1" applyProtection="1">
      <alignment vertical="center"/>
      <protection locked="0"/>
    </xf>
    <xf numFmtId="4" fontId="64" fillId="18" borderId="111" xfId="79" applyNumberFormat="1" applyFont="1" applyFill="1" applyBorder="1" applyAlignment="1" applyProtection="1">
      <alignment vertical="center"/>
      <protection locked="0"/>
    </xf>
    <xf numFmtId="37" fontId="64" fillId="18" borderId="114" xfId="79" applyNumberFormat="1" applyFont="1" applyFill="1" applyBorder="1" applyAlignment="1" applyProtection="1">
      <alignment vertical="center"/>
      <protection locked="0"/>
    </xf>
    <xf numFmtId="37" fontId="64" fillId="18" borderId="106" xfId="79" applyNumberFormat="1" applyFont="1" applyFill="1" applyBorder="1" applyAlignment="1" applyProtection="1">
      <alignment vertical="center"/>
      <protection locked="0"/>
    </xf>
    <xf numFmtId="37" fontId="64" fillId="18" borderId="113" xfId="79" applyNumberFormat="1" applyFont="1" applyFill="1" applyBorder="1" applyAlignment="1" applyProtection="1">
      <alignment vertical="center"/>
      <protection locked="0"/>
    </xf>
    <xf numFmtId="182" fontId="64" fillId="18" borderId="105" xfId="79" applyNumberFormat="1" applyFont="1" applyFill="1" applyBorder="1" applyAlignment="1" applyProtection="1">
      <alignment vertical="center"/>
      <protection locked="0"/>
    </xf>
    <xf numFmtId="182" fontId="64" fillId="18" borderId="104" xfId="79" applyNumberFormat="1" applyFont="1" applyFill="1" applyBorder="1" applyAlignment="1" applyProtection="1">
      <alignment vertical="center"/>
      <protection locked="0"/>
    </xf>
    <xf numFmtId="182" fontId="64" fillId="18" borderId="103" xfId="79" applyNumberFormat="1" applyFont="1" applyFill="1" applyBorder="1" applyAlignment="1" applyProtection="1">
      <alignment vertical="center"/>
      <protection locked="0"/>
    </xf>
    <xf numFmtId="10" fontId="64" fillId="18" borderId="137" xfId="79" applyNumberFormat="1" applyFont="1" applyFill="1" applyBorder="1" applyAlignment="1" applyProtection="1">
      <alignment vertical="center"/>
      <protection locked="0"/>
    </xf>
    <xf numFmtId="10" fontId="64" fillId="18" borderId="138" xfId="79" applyNumberFormat="1" applyFont="1" applyFill="1" applyBorder="1" applyAlignment="1" applyProtection="1">
      <alignment vertical="center"/>
      <protection locked="0"/>
    </xf>
    <xf numFmtId="10" fontId="64" fillId="18" borderId="139" xfId="79" applyNumberFormat="1" applyFont="1" applyFill="1" applyBorder="1" applyAlignment="1" applyProtection="1">
      <alignment vertical="center"/>
      <protection locked="0"/>
    </xf>
    <xf numFmtId="182" fontId="64" fillId="18" borderId="140" xfId="79" applyNumberFormat="1" applyFont="1" applyFill="1" applyBorder="1" applyAlignment="1" applyProtection="1">
      <alignment vertical="center"/>
      <protection locked="0"/>
    </xf>
    <xf numFmtId="182" fontId="64" fillId="18" borderId="141" xfId="79" applyNumberFormat="1" applyFont="1" applyFill="1" applyBorder="1" applyAlignment="1" applyProtection="1">
      <alignment vertical="center"/>
      <protection locked="0"/>
    </xf>
    <xf numFmtId="182" fontId="64" fillId="18" borderId="142" xfId="79" applyNumberFormat="1" applyFont="1" applyFill="1" applyBorder="1" applyAlignment="1" applyProtection="1">
      <alignment vertical="center"/>
      <protection locked="0"/>
    </xf>
    <xf numFmtId="182" fontId="64" fillId="18" borderId="143" xfId="79" applyNumberFormat="1" applyFont="1" applyFill="1" applyBorder="1" applyAlignment="1" applyProtection="1">
      <alignment vertical="center"/>
      <protection locked="0"/>
    </xf>
    <xf numFmtId="182" fontId="64" fillId="18" borderId="144" xfId="79" applyNumberFormat="1" applyFont="1" applyFill="1" applyBorder="1" applyAlignment="1" applyProtection="1">
      <alignment vertical="center"/>
      <protection locked="0"/>
    </xf>
    <xf numFmtId="182" fontId="64" fillId="18" borderId="145" xfId="79" applyNumberFormat="1" applyFont="1" applyFill="1" applyBorder="1" applyAlignment="1" applyProtection="1">
      <alignment vertical="center"/>
      <protection locked="0"/>
    </xf>
    <xf numFmtId="17" fontId="43" fillId="9" borderId="67" xfId="0" applyNumberFormat="1" applyFont="1" applyFill="1" applyBorder="1" applyAlignment="1" applyProtection="1">
      <alignment horizontal="center" vertical="center"/>
      <protection locked="0"/>
    </xf>
    <xf numFmtId="197" fontId="43" fillId="9" borderId="67" xfId="59" applyNumberFormat="1" applyFont="1" applyFill="1" applyBorder="1" applyAlignment="1" applyProtection="1">
      <alignment vertical="center"/>
      <protection locked="0"/>
    </xf>
    <xf numFmtId="182" fontId="43" fillId="9" borderId="67" xfId="57" applyNumberFormat="1" applyFont="1" applyFill="1" applyBorder="1" applyAlignment="1" applyProtection="1">
      <alignment vertical="center"/>
      <protection locked="0"/>
    </xf>
    <xf numFmtId="182" fontId="43" fillId="9" borderId="68" xfId="57" applyNumberFormat="1" applyFont="1" applyFill="1" applyBorder="1" applyAlignment="1" applyProtection="1">
      <alignment horizontal="center" vertical="center"/>
      <protection locked="0"/>
    </xf>
    <xf numFmtId="17" fontId="43" fillId="9" borderId="52" xfId="0" applyNumberFormat="1" applyFont="1" applyFill="1" applyBorder="1" applyAlignment="1" applyProtection="1">
      <alignment horizontal="center" vertical="center"/>
      <protection locked="0"/>
    </xf>
    <xf numFmtId="197" fontId="43" fillId="9" borderId="52" xfId="59" applyNumberFormat="1" applyFont="1" applyFill="1" applyBorder="1" applyAlignment="1" applyProtection="1">
      <alignment vertical="center"/>
      <protection locked="0"/>
    </xf>
    <xf numFmtId="182" fontId="43" fillId="9" borderId="52" xfId="57" applyNumberFormat="1" applyFont="1" applyFill="1" applyBorder="1" applyAlignment="1" applyProtection="1">
      <alignment vertical="center"/>
      <protection locked="0"/>
    </xf>
    <xf numFmtId="182" fontId="43" fillId="9" borderId="70" xfId="57" applyNumberFormat="1" applyFont="1" applyFill="1" applyBorder="1" applyAlignment="1" applyProtection="1">
      <alignment horizontal="center" vertical="center"/>
      <protection locked="0"/>
    </xf>
    <xf numFmtId="17" fontId="43" fillId="9" borderId="72" xfId="0" applyNumberFormat="1" applyFont="1" applyFill="1" applyBorder="1" applyAlignment="1" applyProtection="1">
      <alignment horizontal="center" vertical="center"/>
      <protection locked="0"/>
    </xf>
    <xf numFmtId="197" fontId="43" fillId="9" borderId="72" xfId="59" applyNumberFormat="1" applyFont="1" applyFill="1" applyBorder="1" applyAlignment="1" applyProtection="1">
      <alignment vertical="center"/>
      <protection locked="0"/>
    </xf>
    <xf numFmtId="182" fontId="43" fillId="9" borderId="72" xfId="57" applyNumberFormat="1" applyFont="1" applyFill="1" applyBorder="1" applyAlignment="1" applyProtection="1">
      <alignment vertical="center"/>
      <protection locked="0"/>
    </xf>
    <xf numFmtId="182" fontId="43" fillId="9" borderId="73" xfId="57" applyNumberFormat="1" applyFont="1" applyFill="1" applyBorder="1" applyAlignment="1" applyProtection="1">
      <alignment horizontal="center" vertical="center"/>
      <protection locked="0"/>
    </xf>
    <xf numFmtId="1" fontId="27" fillId="0" borderId="0" xfId="39" applyNumberFormat="1" applyFont="1" applyAlignment="1">
      <alignment horizontal="right" vertical="center"/>
    </xf>
    <xf numFmtId="1" fontId="49" fillId="0" borderId="0" xfId="56" applyNumberFormat="1" applyFont="1">
      <alignment vertical="center"/>
    </xf>
    <xf numFmtId="179" fontId="27" fillId="0" borderId="0" xfId="39" applyNumberFormat="1" applyFont="1" applyAlignment="1">
      <alignment horizontal="right" vertical="center"/>
    </xf>
    <xf numFmtId="172" fontId="49" fillId="0" borderId="0" xfId="42" applyFont="1">
      <alignment vertical="center"/>
    </xf>
    <xf numFmtId="173" fontId="75" fillId="0" borderId="0" xfId="43" applyFont="1">
      <alignment vertical="center"/>
    </xf>
    <xf numFmtId="172" fontId="27" fillId="0" borderId="0" xfId="42" applyFont="1">
      <alignment vertical="center"/>
    </xf>
    <xf numFmtId="0" fontId="74" fillId="0" borderId="0" xfId="38" applyFont="1">
      <alignment vertical="center"/>
    </xf>
    <xf numFmtId="0" fontId="49" fillId="5" borderId="0" xfId="16" applyFont="1" applyFill="1" applyProtection="1">
      <alignment horizontal="center" vertical="center"/>
    </xf>
    <xf numFmtId="0" fontId="49" fillId="0" borderId="0" xfId="40" applyFont="1" applyAlignment="1">
      <alignment horizontal="center" vertical="center"/>
    </xf>
    <xf numFmtId="177" fontId="49" fillId="0" borderId="0" xfId="42" applyNumberFormat="1" applyFont="1" applyAlignment="1">
      <alignment horizontal="center" vertical="center"/>
    </xf>
    <xf numFmtId="180" fontId="27" fillId="0" borderId="0" xfId="39" applyNumberFormat="1" applyFont="1" applyAlignment="1">
      <alignment horizontal="right" vertical="center"/>
    </xf>
    <xf numFmtId="179" fontId="27" fillId="0" borderId="0" xfId="39" applyNumberFormat="1" applyFont="1" applyAlignment="1">
      <alignment horizontal="center" vertical="center"/>
    </xf>
    <xf numFmtId="172" fontId="49" fillId="0" borderId="0" xfId="19" applyFont="1">
      <alignment vertical="center"/>
    </xf>
    <xf numFmtId="172" fontId="27" fillId="0" borderId="8" xfId="19" applyFont="1" applyBorder="1">
      <alignment vertical="center"/>
    </xf>
    <xf numFmtId="172" fontId="27" fillId="0" borderId="8" xfId="42" applyFont="1" applyBorder="1">
      <alignment vertical="center"/>
    </xf>
    <xf numFmtId="0" fontId="27" fillId="0" borderId="0" xfId="39" applyFont="1" applyAlignment="1">
      <alignment horizontal="center" vertical="center"/>
    </xf>
    <xf numFmtId="188" fontId="49" fillId="0" borderId="0" xfId="59" applyNumberFormat="1" applyFont="1" applyAlignment="1">
      <alignment vertical="center"/>
    </xf>
    <xf numFmtId="193" fontId="49" fillId="0" borderId="0" xfId="42" applyNumberFormat="1" applyFont="1">
      <alignment vertical="center"/>
    </xf>
    <xf numFmtId="177" fontId="77" fillId="0" borderId="7" xfId="19" applyNumberFormat="1" applyFont="1" applyBorder="1">
      <alignment vertical="center"/>
    </xf>
    <xf numFmtId="177" fontId="27" fillId="0" borderId="10" xfId="42" applyNumberFormat="1" applyFont="1" applyBorder="1">
      <alignment vertical="center"/>
    </xf>
    <xf numFmtId="0" fontId="27" fillId="0" borderId="99" xfId="39" applyFont="1" applyBorder="1" applyAlignment="1">
      <alignment horizontal="center" vertical="center"/>
    </xf>
    <xf numFmtId="179" fontId="49" fillId="0" borderId="45" xfId="40" applyNumberFormat="1" applyFont="1" applyBorder="1" applyAlignment="1">
      <alignment horizontal="center" vertical="center"/>
    </xf>
    <xf numFmtId="179" fontId="49" fillId="0" borderId="99" xfId="40" applyNumberFormat="1" applyFont="1" applyBorder="1" applyAlignment="1">
      <alignment horizontal="center" vertical="center"/>
    </xf>
    <xf numFmtId="179" fontId="49" fillId="0" borderId="136" xfId="40" applyNumberFormat="1" applyFont="1" applyBorder="1" applyAlignment="1">
      <alignment horizontal="center" vertical="center"/>
    </xf>
    <xf numFmtId="202" fontId="27" fillId="0" borderId="0" xfId="39" applyNumberFormat="1" applyFont="1" applyAlignment="1">
      <alignment horizontal="right" vertical="center"/>
    </xf>
    <xf numFmtId="202" fontId="49" fillId="0" borderId="0" xfId="56" applyNumberFormat="1" applyFont="1">
      <alignment vertical="center"/>
    </xf>
    <xf numFmtId="172" fontId="49" fillId="0" borderId="5" xfId="42" applyFont="1" applyBorder="1">
      <alignment vertical="center"/>
    </xf>
    <xf numFmtId="0" fontId="67" fillId="0" borderId="0" xfId="0" applyFont="1">
      <alignment vertical="center"/>
    </xf>
    <xf numFmtId="170" fontId="27" fillId="0" borderId="0" xfId="23" applyNumberFormat="1" applyFont="1" applyAlignment="1">
      <alignment horizontal="right" vertical="center"/>
    </xf>
    <xf numFmtId="171" fontId="49" fillId="0" borderId="0" xfId="18" applyFont="1">
      <alignment vertical="center"/>
    </xf>
    <xf numFmtId="0" fontId="31" fillId="0" borderId="5" xfId="7" applyFont="1" applyBorder="1">
      <alignment vertical="center"/>
    </xf>
    <xf numFmtId="0" fontId="49" fillId="0" borderId="5" xfId="0" applyFont="1" applyBorder="1">
      <alignment vertical="center"/>
    </xf>
    <xf numFmtId="170" fontId="31" fillId="0" borderId="5" xfId="17" applyFont="1" applyBorder="1">
      <alignment vertical="center"/>
    </xf>
    <xf numFmtId="182" fontId="44" fillId="0" borderId="0" xfId="57" applyNumberFormat="1" applyFont="1" applyAlignment="1">
      <alignment horizontal="center" vertical="center"/>
    </xf>
    <xf numFmtId="0" fontId="43" fillId="0" borderId="19" xfId="9" applyFont="1" applyFill="1" applyBorder="1" applyProtection="1">
      <alignment vertical="center"/>
    </xf>
    <xf numFmtId="0" fontId="43" fillId="0" borderId="18" xfId="9" applyFont="1" applyFill="1" applyBorder="1" applyProtection="1">
      <alignment vertical="center"/>
    </xf>
    <xf numFmtId="182" fontId="43" fillId="0" borderId="0" xfId="57" applyNumberFormat="1" applyFont="1" applyAlignment="1">
      <alignment horizontal="right" vertical="center" indent="1"/>
    </xf>
    <xf numFmtId="0" fontId="43" fillId="0" borderId="6" xfId="9" applyFont="1" applyFill="1" applyBorder="1" applyProtection="1">
      <alignment vertical="center"/>
    </xf>
    <xf numFmtId="0" fontId="44" fillId="0" borderId="0" xfId="9" applyFont="1" applyFill="1" applyBorder="1" applyProtection="1">
      <alignment vertical="center"/>
    </xf>
    <xf numFmtId="0" fontId="69" fillId="0" borderId="0" xfId="0" applyFont="1">
      <alignment vertical="center"/>
    </xf>
    <xf numFmtId="0" fontId="69" fillId="0" borderId="0" xfId="56" applyFont="1">
      <alignment vertical="center"/>
    </xf>
    <xf numFmtId="0" fontId="44" fillId="0" borderId="0" xfId="0" applyFont="1" applyAlignment="1">
      <alignment horizontal="left" vertical="center"/>
    </xf>
    <xf numFmtId="0" fontId="44" fillId="0" borderId="0" xfId="0" applyFont="1" applyAlignment="1">
      <alignment horizontal="center" vertical="center"/>
    </xf>
    <xf numFmtId="0" fontId="44" fillId="0" borderId="45" xfId="0" applyFont="1" applyBorder="1" applyAlignment="1">
      <alignment horizontal="center" vertical="center"/>
    </xf>
    <xf numFmtId="0" fontId="44" fillId="0" borderId="0" xfId="0" applyFont="1" applyAlignment="1"/>
    <xf numFmtId="177" fontId="44" fillId="0" borderId="0" xfId="58" applyNumberFormat="1" applyFont="1" applyAlignment="1">
      <alignment vertical="center"/>
    </xf>
    <xf numFmtId="0" fontId="43" fillId="0" borderId="0" xfId="9" applyFont="1" applyFill="1" applyBorder="1" applyProtection="1">
      <alignment vertical="center"/>
    </xf>
    <xf numFmtId="166" fontId="43" fillId="0" borderId="0" xfId="0" applyNumberFormat="1" applyFont="1">
      <alignment vertical="center"/>
    </xf>
    <xf numFmtId="166" fontId="44" fillId="5" borderId="52" xfId="59" applyNumberFormat="1" applyFont="1" applyFill="1" applyBorder="1" applyAlignment="1">
      <alignment vertical="center"/>
    </xf>
    <xf numFmtId="0" fontId="43" fillId="0" borderId="0" xfId="0" applyFont="1" applyAlignment="1">
      <alignment horizontal="left" vertical="center"/>
    </xf>
    <xf numFmtId="166" fontId="43" fillId="5" borderId="52" xfId="59" applyNumberFormat="1" applyFont="1" applyFill="1" applyBorder="1" applyAlignment="1">
      <alignment vertical="center"/>
    </xf>
    <xf numFmtId="177" fontId="43" fillId="0" borderId="0" xfId="58" applyNumberFormat="1" applyFont="1" applyAlignment="1">
      <alignment vertical="center"/>
    </xf>
    <xf numFmtId="166" fontId="43" fillId="0" borderId="0" xfId="58" applyNumberFormat="1" applyFont="1" applyAlignment="1">
      <alignment vertical="center"/>
    </xf>
    <xf numFmtId="0" fontId="44" fillId="0" borderId="0" xfId="4" applyFont="1" applyAlignment="1">
      <alignment horizontal="left" vertical="center"/>
    </xf>
    <xf numFmtId="189" fontId="44" fillId="5" borderId="22" xfId="0" applyNumberFormat="1" applyFont="1" applyFill="1" applyBorder="1">
      <alignment vertical="center"/>
    </xf>
    <xf numFmtId="0" fontId="55" fillId="0" borderId="0" xfId="4" applyFont="1">
      <alignment vertical="center"/>
    </xf>
    <xf numFmtId="177" fontId="43" fillId="0" borderId="0" xfId="0" applyNumberFormat="1" applyFont="1">
      <alignment vertical="center"/>
    </xf>
    <xf numFmtId="0" fontId="44" fillId="0" borderId="0" xfId="6" applyFont="1" applyAlignment="1">
      <alignment horizontal="center" vertical="center" wrapText="1"/>
    </xf>
    <xf numFmtId="196" fontId="58" fillId="0" borderId="0" xfId="69" applyNumberFormat="1" applyFont="1" applyFill="1" applyBorder="1" applyAlignment="1">
      <alignment horizontal="center"/>
    </xf>
    <xf numFmtId="184" fontId="43" fillId="5" borderId="0" xfId="58" applyNumberFormat="1" applyFont="1" applyFill="1" applyAlignment="1">
      <alignment vertical="center"/>
    </xf>
    <xf numFmtId="177" fontId="43" fillId="5" borderId="3" xfId="12" applyNumberFormat="1" applyFont="1" applyFill="1" applyProtection="1">
      <alignment vertical="center"/>
    </xf>
    <xf numFmtId="166" fontId="43" fillId="0" borderId="0" xfId="19" applyNumberFormat="1" applyFont="1">
      <alignment vertical="center"/>
    </xf>
    <xf numFmtId="166" fontId="43" fillId="5" borderId="1" xfId="59" applyNumberFormat="1" applyFont="1" applyFill="1" applyBorder="1" applyAlignment="1">
      <alignment vertical="center"/>
    </xf>
    <xf numFmtId="166" fontId="43" fillId="5" borderId="22" xfId="12" applyNumberFormat="1" applyFont="1" applyFill="1" applyBorder="1" applyProtection="1">
      <alignment vertical="center"/>
    </xf>
    <xf numFmtId="166" fontId="44" fillId="0" borderId="0" xfId="19" applyNumberFormat="1" applyFont="1">
      <alignment vertical="center"/>
    </xf>
    <xf numFmtId="172" fontId="43" fillId="0" borderId="0" xfId="12" applyFont="1" applyFill="1" applyBorder="1" applyProtection="1">
      <alignment vertical="center"/>
    </xf>
    <xf numFmtId="166" fontId="43" fillId="5" borderId="0" xfId="58" applyNumberFormat="1" applyFont="1" applyFill="1" applyAlignment="1">
      <alignment vertical="center"/>
    </xf>
    <xf numFmtId="166" fontId="43" fillId="0" borderId="2" xfId="12" applyNumberFormat="1" applyFont="1" applyFill="1" applyBorder="1" applyProtection="1">
      <alignment vertical="center"/>
    </xf>
    <xf numFmtId="17" fontId="43" fillId="9" borderId="46" xfId="0" applyNumberFormat="1" applyFont="1" applyFill="1" applyBorder="1" applyAlignment="1" applyProtection="1">
      <alignment horizontal="center" vertical="center"/>
      <protection locked="0"/>
    </xf>
    <xf numFmtId="17" fontId="43" fillId="9" borderId="47" xfId="0" applyNumberFormat="1" applyFont="1" applyFill="1" applyBorder="1" applyAlignment="1" applyProtection="1">
      <alignment horizontal="center" vertical="center"/>
      <protection locked="0"/>
    </xf>
    <xf numFmtId="17" fontId="43" fillId="9" borderId="48" xfId="0" applyNumberFormat="1" applyFont="1" applyFill="1" applyBorder="1" applyAlignment="1" applyProtection="1">
      <alignment horizontal="center" vertical="center"/>
      <protection locked="0"/>
    </xf>
    <xf numFmtId="0" fontId="50" fillId="0" borderId="0" xfId="4" applyFont="1">
      <alignment vertical="center"/>
    </xf>
    <xf numFmtId="0" fontId="44" fillId="0" borderId="0" xfId="6" applyFont="1" applyAlignment="1">
      <alignment horizontal="center" vertical="center"/>
    </xf>
    <xf numFmtId="1" fontId="44" fillId="0" borderId="0" xfId="0" applyNumberFormat="1" applyFont="1" applyAlignment="1">
      <alignment horizontal="center" vertical="center"/>
    </xf>
    <xf numFmtId="9" fontId="43" fillId="5" borderId="65" xfId="57" applyFont="1" applyFill="1" applyBorder="1" applyAlignment="1">
      <alignment vertical="center"/>
    </xf>
    <xf numFmtId="9" fontId="43" fillId="5" borderId="66" xfId="57" applyFont="1" applyFill="1" applyBorder="1" applyAlignment="1">
      <alignment vertical="center"/>
    </xf>
    <xf numFmtId="9" fontId="43" fillId="5" borderId="67" xfId="57" applyFont="1" applyFill="1" applyBorder="1" applyAlignment="1">
      <alignment vertical="center"/>
    </xf>
    <xf numFmtId="9" fontId="43" fillId="5" borderId="68" xfId="57" applyFont="1" applyFill="1" applyBorder="1" applyAlignment="1">
      <alignment vertical="center"/>
    </xf>
    <xf numFmtId="9" fontId="43" fillId="5" borderId="69" xfId="57" applyFont="1" applyFill="1" applyBorder="1" applyAlignment="1">
      <alignment vertical="center"/>
    </xf>
    <xf numFmtId="9" fontId="43" fillId="5" borderId="52" xfId="57" applyFont="1" applyFill="1" applyBorder="1" applyAlignment="1">
      <alignment vertical="center"/>
    </xf>
    <xf numFmtId="9" fontId="43" fillId="5" borderId="70" xfId="57" applyFont="1" applyFill="1" applyBorder="1" applyAlignment="1">
      <alignment vertical="center"/>
    </xf>
    <xf numFmtId="9" fontId="43" fillId="5" borderId="71" xfId="57" applyFont="1" applyFill="1" applyBorder="1" applyAlignment="1">
      <alignment vertical="center"/>
    </xf>
    <xf numFmtId="9" fontId="43" fillId="5" borderId="72" xfId="57" applyFont="1" applyFill="1" applyBorder="1" applyAlignment="1">
      <alignment vertical="center"/>
    </xf>
    <xf numFmtId="9" fontId="43" fillId="5" borderId="73" xfId="57" applyFont="1" applyFill="1" applyBorder="1" applyAlignment="1">
      <alignment vertical="center"/>
    </xf>
    <xf numFmtId="177" fontId="44" fillId="0" borderId="0" xfId="6" applyNumberFormat="1" applyFont="1">
      <alignment vertical="center"/>
    </xf>
    <xf numFmtId="0" fontId="43" fillId="5" borderId="19" xfId="9" applyFont="1" applyFill="1" applyBorder="1" applyProtection="1">
      <alignment vertical="center"/>
    </xf>
    <xf numFmtId="0" fontId="43" fillId="5" borderId="18" xfId="9" applyFont="1" applyFill="1" applyBorder="1" applyProtection="1">
      <alignment vertical="center"/>
    </xf>
    <xf numFmtId="0" fontId="43" fillId="5" borderId="40" xfId="9" applyFont="1" applyFill="1" applyBorder="1" applyProtection="1">
      <alignment vertical="center"/>
    </xf>
    <xf numFmtId="0" fontId="43" fillId="5" borderId="41" xfId="9" applyFont="1" applyFill="1" applyBorder="1" applyProtection="1">
      <alignment vertical="center"/>
    </xf>
    <xf numFmtId="166" fontId="43" fillId="5" borderId="39" xfId="59" applyNumberFormat="1" applyFont="1" applyFill="1" applyBorder="1" applyAlignment="1">
      <alignment vertical="center"/>
    </xf>
    <xf numFmtId="166" fontId="44" fillId="0" borderId="32" xfId="59" applyNumberFormat="1" applyFont="1" applyBorder="1" applyAlignment="1">
      <alignment vertical="center"/>
    </xf>
    <xf numFmtId="200" fontId="43" fillId="0" borderId="0" xfId="0" applyNumberFormat="1" applyFont="1">
      <alignment vertical="center"/>
    </xf>
    <xf numFmtId="166" fontId="43" fillId="5" borderId="37" xfId="59" applyNumberFormat="1" applyFont="1" applyFill="1" applyBorder="1" applyAlignment="1">
      <alignment vertical="center"/>
    </xf>
    <xf numFmtId="207" fontId="43" fillId="5" borderId="57" xfId="59" applyNumberFormat="1" applyFont="1" applyFill="1" applyBorder="1" applyAlignment="1">
      <alignment vertical="center"/>
    </xf>
    <xf numFmtId="207" fontId="43" fillId="5" borderId="58" xfId="59" applyNumberFormat="1" applyFont="1" applyFill="1" applyBorder="1" applyAlignment="1">
      <alignment vertical="center"/>
    </xf>
    <xf numFmtId="207" fontId="43" fillId="5" borderId="59" xfId="59" applyNumberFormat="1" applyFont="1" applyFill="1" applyBorder="1" applyAlignment="1">
      <alignment vertical="center"/>
    </xf>
    <xf numFmtId="0" fontId="43" fillId="5" borderId="65" xfId="9" applyFont="1" applyFill="1" applyBorder="1" applyProtection="1">
      <alignment vertical="center"/>
    </xf>
    <xf numFmtId="166" fontId="43" fillId="5" borderId="44" xfId="59" applyNumberFormat="1" applyFont="1" applyFill="1" applyBorder="1" applyAlignment="1">
      <alignment vertical="center"/>
    </xf>
    <xf numFmtId="166" fontId="43" fillId="5" borderId="56" xfId="59" applyNumberFormat="1" applyFont="1" applyFill="1" applyBorder="1" applyAlignment="1">
      <alignment vertical="center"/>
    </xf>
    <xf numFmtId="166" fontId="43" fillId="5" borderId="42" xfId="59" applyNumberFormat="1" applyFont="1" applyFill="1" applyBorder="1" applyAlignment="1">
      <alignment vertical="center"/>
    </xf>
    <xf numFmtId="166" fontId="43" fillId="5" borderId="54" xfId="59" applyNumberFormat="1" applyFont="1" applyFill="1" applyBorder="1" applyAlignment="1">
      <alignment vertical="center"/>
    </xf>
    <xf numFmtId="0" fontId="43" fillId="5" borderId="52" xfId="0" applyFont="1" applyFill="1" applyBorder="1" applyAlignment="1">
      <alignment horizontal="left" vertical="center"/>
    </xf>
    <xf numFmtId="0" fontId="43" fillId="5" borderId="53" xfId="0" applyFont="1" applyFill="1" applyBorder="1" applyAlignment="1">
      <alignment horizontal="left" vertical="center"/>
    </xf>
    <xf numFmtId="166" fontId="43" fillId="5" borderId="38" xfId="59" applyNumberFormat="1" applyFont="1" applyFill="1" applyBorder="1" applyAlignment="1">
      <alignment vertical="center"/>
    </xf>
    <xf numFmtId="177" fontId="49" fillId="0" borderId="0" xfId="0" applyNumberFormat="1" applyFont="1">
      <alignment vertical="center"/>
    </xf>
    <xf numFmtId="0" fontId="44" fillId="0" borderId="74" xfId="6" applyFont="1" applyBorder="1" applyAlignment="1">
      <alignment horizontal="center" vertical="center"/>
    </xf>
    <xf numFmtId="177" fontId="43" fillId="0" borderId="74" xfId="0" applyNumberFormat="1" applyFont="1" applyBorder="1">
      <alignment vertical="center"/>
    </xf>
    <xf numFmtId="177" fontId="43" fillId="5" borderId="19" xfId="12" applyNumberFormat="1" applyFont="1" applyFill="1" applyBorder="1" applyProtection="1">
      <alignment vertical="center"/>
    </xf>
    <xf numFmtId="203" fontId="44" fillId="0" borderId="0" xfId="0" applyNumberFormat="1" applyFont="1" applyAlignment="1">
      <alignment horizontal="center" vertical="center"/>
    </xf>
    <xf numFmtId="0" fontId="70" fillId="0" borderId="0" xfId="5" applyFont="1">
      <alignment vertical="center"/>
    </xf>
    <xf numFmtId="0" fontId="70" fillId="0" borderId="0" xfId="5" applyFont="1" applyAlignment="1">
      <alignment horizontal="center" vertical="center"/>
    </xf>
    <xf numFmtId="0" fontId="27" fillId="0" borderId="0" xfId="6" applyFont="1">
      <alignment vertical="center"/>
    </xf>
    <xf numFmtId="0" fontId="56" fillId="0" borderId="0" xfId="6" applyFont="1">
      <alignment vertical="center"/>
    </xf>
    <xf numFmtId="166" fontId="57" fillId="5" borderId="19" xfId="9" applyNumberFormat="1" applyFont="1" applyFill="1" applyBorder="1" applyProtection="1">
      <alignment vertical="center"/>
    </xf>
    <xf numFmtId="0" fontId="57" fillId="5" borderId="18" xfId="9" applyFont="1" applyFill="1" applyBorder="1" applyProtection="1">
      <alignment vertical="center"/>
    </xf>
    <xf numFmtId="177" fontId="43" fillId="5" borderId="89" xfId="12" applyNumberFormat="1" applyFont="1" applyFill="1" applyBorder="1" applyProtection="1">
      <alignment vertical="center"/>
    </xf>
    <xf numFmtId="177" fontId="43" fillId="5" borderId="90" xfId="12" applyNumberFormat="1" applyFont="1" applyFill="1" applyBorder="1" applyProtection="1">
      <alignment vertical="center"/>
    </xf>
    <xf numFmtId="177" fontId="43" fillId="5" borderId="91" xfId="12" applyNumberFormat="1" applyFont="1" applyFill="1" applyBorder="1" applyProtection="1">
      <alignment vertical="center"/>
    </xf>
    <xf numFmtId="0" fontId="49" fillId="0" borderId="0" xfId="7" applyFont="1">
      <alignment vertical="center"/>
    </xf>
    <xf numFmtId="177" fontId="43" fillId="5" borderId="92" xfId="12" applyNumberFormat="1" applyFont="1" applyFill="1" applyBorder="1" applyProtection="1">
      <alignment vertical="center"/>
    </xf>
    <xf numFmtId="177" fontId="43" fillId="5" borderId="44" xfId="12" applyNumberFormat="1" applyFont="1" applyFill="1" applyBorder="1" applyProtection="1">
      <alignment vertical="center"/>
    </xf>
    <xf numFmtId="177" fontId="43" fillId="5" borderId="93" xfId="12" applyNumberFormat="1" applyFont="1" applyFill="1" applyBorder="1" applyProtection="1">
      <alignment vertical="center"/>
    </xf>
    <xf numFmtId="177" fontId="43" fillId="5" borderId="57" xfId="12" applyNumberFormat="1" applyFont="1" applyFill="1" applyBorder="1" applyProtection="1">
      <alignment vertical="center"/>
    </xf>
    <xf numFmtId="177" fontId="43" fillId="5" borderId="58" xfId="12" applyNumberFormat="1" applyFont="1" applyFill="1" applyBorder="1" applyProtection="1">
      <alignment vertical="center"/>
    </xf>
    <xf numFmtId="177" fontId="43" fillId="5" borderId="59" xfId="12" applyNumberFormat="1" applyFont="1" applyFill="1" applyBorder="1" applyProtection="1">
      <alignment vertical="center"/>
    </xf>
    <xf numFmtId="177" fontId="56" fillId="0" borderId="0" xfId="6" applyNumberFormat="1" applyFont="1">
      <alignment vertical="center"/>
    </xf>
    <xf numFmtId="0" fontId="57" fillId="12" borderId="20" xfId="9" applyFont="1" applyFill="1" applyBorder="1" applyProtection="1">
      <alignment vertical="center"/>
    </xf>
    <xf numFmtId="172" fontId="57" fillId="5" borderId="1" xfId="12" applyFont="1" applyFill="1" applyBorder="1" applyProtection="1">
      <alignment vertical="center"/>
    </xf>
    <xf numFmtId="172" fontId="57" fillId="5" borderId="42" xfId="12" applyFont="1" applyFill="1" applyBorder="1" applyProtection="1">
      <alignment vertical="center"/>
    </xf>
    <xf numFmtId="172" fontId="44" fillId="0" borderId="0" xfId="0" applyNumberFormat="1" applyFont="1">
      <alignment vertical="center"/>
    </xf>
    <xf numFmtId="166" fontId="57" fillId="5" borderId="1" xfId="12" applyNumberFormat="1" applyFont="1" applyFill="1" applyBorder="1" applyProtection="1">
      <alignment vertical="center"/>
    </xf>
    <xf numFmtId="166" fontId="57" fillId="5" borderId="42" xfId="12" applyNumberFormat="1" applyFont="1" applyFill="1" applyBorder="1" applyProtection="1">
      <alignment vertical="center"/>
    </xf>
    <xf numFmtId="187" fontId="27" fillId="0" borderId="0" xfId="59" applyNumberFormat="1" applyFont="1" applyAlignment="1">
      <alignment vertical="center"/>
    </xf>
    <xf numFmtId="166" fontId="56" fillId="0" borderId="32" xfId="59" applyNumberFormat="1" applyFont="1" applyBorder="1" applyAlignment="1">
      <alignment vertical="center"/>
    </xf>
    <xf numFmtId="166" fontId="49" fillId="0" borderId="0" xfId="0" applyNumberFormat="1" applyFont="1">
      <alignment vertical="center"/>
    </xf>
    <xf numFmtId="166" fontId="56" fillId="0" borderId="0" xfId="6" applyNumberFormat="1" applyFont="1">
      <alignment vertical="center"/>
    </xf>
    <xf numFmtId="17" fontId="43" fillId="9" borderId="82" xfId="0" applyNumberFormat="1" applyFont="1" applyFill="1" applyBorder="1" applyAlignment="1" applyProtection="1">
      <alignment horizontal="center" vertical="center"/>
      <protection locked="0"/>
    </xf>
    <xf numFmtId="172" fontId="43" fillId="10" borderId="63" xfId="12" applyFont="1" applyFill="1" applyBorder="1">
      <alignment vertical="center"/>
      <protection locked="0"/>
    </xf>
    <xf numFmtId="172" fontId="43" fillId="10" borderId="43" xfId="12" applyFont="1" applyFill="1" applyBorder="1">
      <alignment vertical="center"/>
      <protection locked="0"/>
    </xf>
    <xf numFmtId="172" fontId="43" fillId="10" borderId="64" xfId="12" applyFont="1" applyFill="1" applyBorder="1">
      <alignment vertical="center"/>
      <protection locked="0"/>
    </xf>
    <xf numFmtId="172" fontId="43" fillId="10" borderId="57" xfId="12" applyFont="1" applyFill="1" applyBorder="1">
      <alignment vertical="center"/>
      <protection locked="0"/>
    </xf>
    <xf numFmtId="172" fontId="43" fillId="10" borderId="58" xfId="12" applyFont="1" applyFill="1" applyBorder="1">
      <alignment vertical="center"/>
      <protection locked="0"/>
    </xf>
    <xf numFmtId="172" fontId="43" fillId="10" borderId="59" xfId="12" applyFont="1" applyFill="1" applyBorder="1">
      <alignment vertical="center"/>
      <protection locked="0"/>
    </xf>
    <xf numFmtId="173" fontId="43" fillId="2" borderId="49" xfId="13" applyFont="1" applyBorder="1">
      <alignment vertical="center"/>
      <protection locked="0"/>
    </xf>
    <xf numFmtId="173" fontId="43" fillId="2" borderId="50" xfId="13" applyFont="1" applyBorder="1">
      <alignment vertical="center"/>
      <protection locked="0"/>
    </xf>
    <xf numFmtId="173" fontId="43" fillId="2" borderId="51" xfId="13" applyFont="1" applyBorder="1">
      <alignment vertical="center"/>
      <protection locked="0"/>
    </xf>
    <xf numFmtId="10" fontId="64" fillId="18" borderId="123" xfId="79" applyNumberFormat="1" applyFont="1" applyFill="1" applyBorder="1" applyAlignment="1" applyProtection="1">
      <alignment vertical="center"/>
      <protection locked="0"/>
    </xf>
    <xf numFmtId="10" fontId="64" fillId="18" borderId="122" xfId="79" applyNumberFormat="1" applyFont="1" applyFill="1" applyBorder="1" applyAlignment="1" applyProtection="1">
      <alignment vertical="center"/>
      <protection locked="0"/>
    </xf>
    <xf numFmtId="10" fontId="64" fillId="18" borderId="121" xfId="79" applyNumberFormat="1" applyFont="1" applyFill="1" applyBorder="1" applyAlignment="1" applyProtection="1">
      <alignment vertical="center"/>
      <protection locked="0"/>
    </xf>
    <xf numFmtId="10" fontId="64" fillId="18" borderId="120" xfId="79" applyNumberFormat="1" applyFont="1" applyFill="1" applyBorder="1" applyAlignment="1" applyProtection="1">
      <alignment horizontal="right" vertical="center"/>
      <protection locked="0"/>
    </xf>
    <xf numFmtId="10" fontId="64" fillId="18" borderId="119" xfId="79" applyNumberFormat="1" applyFont="1" applyFill="1" applyBorder="1" applyAlignment="1" applyProtection="1">
      <alignment horizontal="right" vertical="center"/>
      <protection locked="0"/>
    </xf>
    <xf numFmtId="10" fontId="64" fillId="18" borderId="118" xfId="79" applyNumberFormat="1" applyFont="1" applyFill="1" applyBorder="1" applyAlignment="1" applyProtection="1">
      <alignment horizontal="right" vertical="center"/>
      <protection locked="0"/>
    </xf>
    <xf numFmtId="0" fontId="81" fillId="0" borderId="0" xfId="79" applyFont="1" applyAlignment="1">
      <alignment vertical="center"/>
    </xf>
    <xf numFmtId="0" fontId="83" fillId="0" borderId="0" xfId="5" applyFont="1" applyAlignment="1">
      <alignment vertical="top"/>
    </xf>
    <xf numFmtId="0" fontId="84" fillId="0" borderId="0" xfId="51" applyFont="1">
      <alignment horizontal="center" vertical="center"/>
    </xf>
    <xf numFmtId="0" fontId="84" fillId="0" borderId="0" xfId="51" applyFont="1" applyAlignment="1">
      <alignment vertical="center"/>
    </xf>
    <xf numFmtId="0" fontId="85" fillId="0" borderId="0" xfId="38" applyFont="1" applyAlignment="1">
      <alignment horizontal="center" vertical="center"/>
    </xf>
    <xf numFmtId="0" fontId="27" fillId="0" borderId="0" xfId="37" applyFont="1">
      <alignment vertical="center"/>
    </xf>
    <xf numFmtId="0" fontId="27" fillId="4" borderId="23" xfId="56" applyFont="1" applyFill="1" applyBorder="1" applyAlignment="1">
      <alignment horizontal="center" vertical="center"/>
    </xf>
    <xf numFmtId="0" fontId="27" fillId="4" borderId="24" xfId="56" applyFont="1" applyFill="1" applyBorder="1" applyAlignment="1">
      <alignment horizontal="center" vertical="center"/>
    </xf>
    <xf numFmtId="0" fontId="27" fillId="4" borderId="24" xfId="56" applyFont="1" applyFill="1" applyBorder="1">
      <alignment vertical="center"/>
    </xf>
    <xf numFmtId="170" fontId="27" fillId="0" borderId="45" xfId="56" applyNumberFormat="1" applyFont="1" applyBorder="1" applyAlignment="1">
      <alignment horizontal="center" vertical="center"/>
    </xf>
    <xf numFmtId="3" fontId="49" fillId="0" borderId="0" xfId="59" applyNumberFormat="1" applyFont="1" applyAlignment="1">
      <alignment vertical="center"/>
    </xf>
    <xf numFmtId="37" fontId="49" fillId="0" borderId="0" xfId="58" applyNumberFormat="1" applyFont="1" applyAlignment="1">
      <alignment vertical="center"/>
    </xf>
    <xf numFmtId="177" fontId="49" fillId="7" borderId="0" xfId="19" applyNumberFormat="1" applyFont="1" applyFill="1">
      <alignment vertical="center"/>
    </xf>
    <xf numFmtId="177" fontId="49" fillId="6" borderId="0" xfId="19" applyNumberFormat="1" applyFont="1" applyFill="1">
      <alignment vertical="center"/>
    </xf>
    <xf numFmtId="177" fontId="49" fillId="8" borderId="0" xfId="19" applyNumberFormat="1" applyFont="1" applyFill="1">
      <alignment vertical="center"/>
    </xf>
    <xf numFmtId="198" fontId="27" fillId="0" borderId="0" xfId="0" applyNumberFormat="1" applyFont="1" applyAlignment="1">
      <alignment horizontal="left" vertical="center"/>
    </xf>
    <xf numFmtId="1" fontId="27" fillId="0" borderId="45" xfId="0" applyNumberFormat="1" applyFont="1" applyBorder="1" applyAlignment="1">
      <alignment horizontal="center" vertical="center"/>
    </xf>
    <xf numFmtId="198" fontId="27" fillId="0" borderId="0" xfId="0" applyNumberFormat="1" applyFont="1" applyAlignment="1">
      <alignment horizontal="center" vertical="center"/>
    </xf>
    <xf numFmtId="0" fontId="27" fillId="0" borderId="0" xfId="0" applyFont="1" applyAlignment="1">
      <alignment horizontal="left" vertical="center"/>
    </xf>
    <xf numFmtId="0" fontId="49" fillId="0" borderId="0" xfId="0" applyFont="1" applyAlignment="1">
      <alignment horizontal="left" vertical="center" indent="1"/>
    </xf>
    <xf numFmtId="0" fontId="83" fillId="0" borderId="0" xfId="4" applyFont="1">
      <alignment vertical="center"/>
    </xf>
    <xf numFmtId="182" fontId="43" fillId="5" borderId="22" xfId="57" applyNumberFormat="1" applyFont="1" applyFill="1" applyBorder="1" applyAlignment="1">
      <alignment horizontal="center" vertical="center"/>
    </xf>
    <xf numFmtId="10" fontId="43" fillId="5" borderId="22" xfId="57" applyNumberFormat="1" applyFont="1" applyFill="1" applyBorder="1" applyAlignment="1">
      <alignment horizontal="center" vertical="center"/>
    </xf>
    <xf numFmtId="0" fontId="43" fillId="0" borderId="0" xfId="0" applyFont="1" applyAlignment="1">
      <alignment horizontal="left" vertical="center" indent="2"/>
    </xf>
    <xf numFmtId="0" fontId="43" fillId="0" borderId="0" xfId="0" applyFont="1" applyAlignment="1">
      <alignment horizontal="left" vertical="center" indent="3"/>
    </xf>
    <xf numFmtId="0" fontId="43" fillId="0" borderId="0" xfId="0" applyFont="1" applyAlignment="1">
      <alignment horizontal="left" vertical="center" indent="5"/>
    </xf>
    <xf numFmtId="198" fontId="27" fillId="0" borderId="45" xfId="0" applyNumberFormat="1" applyFont="1" applyBorder="1" applyAlignment="1">
      <alignment horizontal="left" vertical="center"/>
    </xf>
    <xf numFmtId="0" fontId="64" fillId="0" borderId="0" xfId="79" applyFont="1" applyAlignment="1">
      <alignment horizontal="left" vertical="center"/>
    </xf>
    <xf numFmtId="209" fontId="49" fillId="0" borderId="0" xfId="79" applyNumberFormat="1" applyFont="1" applyAlignment="1">
      <alignment vertical="center"/>
    </xf>
    <xf numFmtId="209" fontId="64" fillId="18" borderId="123" xfId="79" applyNumberFormat="1" applyFont="1" applyFill="1" applyBorder="1" applyAlignment="1" applyProtection="1">
      <alignment horizontal="center" vertical="center"/>
      <protection locked="0"/>
    </xf>
    <xf numFmtId="209" fontId="64" fillId="18" borderId="122" xfId="79" applyNumberFormat="1" applyFont="1" applyFill="1" applyBorder="1" applyAlignment="1" applyProtection="1">
      <alignment horizontal="center" vertical="center"/>
      <protection locked="0"/>
    </xf>
    <xf numFmtId="209" fontId="64" fillId="18" borderId="121" xfId="79" applyNumberFormat="1" applyFont="1" applyFill="1" applyBorder="1" applyAlignment="1" applyProtection="1">
      <alignment horizontal="center" vertical="center"/>
      <protection locked="0"/>
    </xf>
    <xf numFmtId="209" fontId="64" fillId="18" borderId="132" xfId="79" applyNumberFormat="1" applyFont="1" applyFill="1" applyBorder="1" applyAlignment="1" applyProtection="1">
      <alignment horizontal="center" vertical="center"/>
      <protection locked="0"/>
    </xf>
    <xf numFmtId="209" fontId="64" fillId="18" borderId="133" xfId="79" applyNumberFormat="1" applyFont="1" applyFill="1" applyBorder="1" applyAlignment="1" applyProtection="1">
      <alignment horizontal="center" vertical="center"/>
      <protection locked="0"/>
    </xf>
    <xf numFmtId="209" fontId="64" fillId="18" borderId="134" xfId="79" applyNumberFormat="1" applyFont="1" applyFill="1" applyBorder="1" applyAlignment="1" applyProtection="1">
      <alignment horizontal="center" vertical="center"/>
      <protection locked="0"/>
    </xf>
    <xf numFmtId="9" fontId="43" fillId="5" borderId="78" xfId="57" applyFont="1" applyFill="1" applyBorder="1" applyAlignment="1">
      <alignment horizontal="center" vertical="center"/>
    </xf>
    <xf numFmtId="9" fontId="43" fillId="5" borderId="79" xfId="57" applyFont="1" applyFill="1" applyBorder="1" applyAlignment="1">
      <alignment horizontal="center" vertical="center"/>
    </xf>
    <xf numFmtId="9" fontId="43" fillId="5" borderId="80" xfId="57" applyFont="1" applyFill="1" applyBorder="1" applyAlignment="1">
      <alignment horizontal="center" vertical="center"/>
    </xf>
    <xf numFmtId="167" fontId="49" fillId="0" borderId="0" xfId="79" applyNumberFormat="1" applyFont="1" applyAlignment="1">
      <alignment horizontal="center" vertical="center"/>
    </xf>
    <xf numFmtId="177" fontId="43" fillId="0" borderId="5" xfId="19" applyNumberFormat="1" applyFont="1" applyBorder="1">
      <alignment vertical="center"/>
    </xf>
    <xf numFmtId="177" fontId="44" fillId="0" borderId="0" xfId="19" applyNumberFormat="1" applyFont="1">
      <alignment vertical="center"/>
    </xf>
    <xf numFmtId="177" fontId="43" fillId="0" borderId="45" xfId="19" applyNumberFormat="1" applyFont="1" applyBorder="1">
      <alignment vertical="center"/>
    </xf>
    <xf numFmtId="177" fontId="43" fillId="0" borderId="5" xfId="0" applyNumberFormat="1" applyFont="1" applyBorder="1">
      <alignment vertical="center"/>
    </xf>
    <xf numFmtId="177" fontId="44" fillId="0" borderId="8" xfId="19" applyNumberFormat="1" applyFont="1" applyBorder="1">
      <alignment vertical="center"/>
    </xf>
    <xf numFmtId="177" fontId="60" fillId="0" borderId="0" xfId="60" applyNumberFormat="1" applyFont="1" applyAlignment="1">
      <alignment vertical="center"/>
    </xf>
    <xf numFmtId="177" fontId="44" fillId="0" borderId="9" xfId="19" applyNumberFormat="1" applyFont="1" applyBorder="1">
      <alignment vertical="center"/>
    </xf>
    <xf numFmtId="177" fontId="44" fillId="0" borderId="11" xfId="19" applyNumberFormat="1" applyFont="1" applyBorder="1">
      <alignment vertical="center"/>
    </xf>
    <xf numFmtId="177" fontId="43" fillId="0" borderId="12" xfId="19" applyNumberFormat="1" applyFont="1" applyBorder="1">
      <alignment vertical="center"/>
    </xf>
    <xf numFmtId="177" fontId="43" fillId="5" borderId="0" xfId="19" applyNumberFormat="1" applyFont="1" applyFill="1">
      <alignment vertical="center"/>
    </xf>
    <xf numFmtId="204" fontId="67" fillId="0" borderId="0" xfId="0" applyNumberFormat="1" applyFont="1">
      <alignment vertical="center"/>
    </xf>
    <xf numFmtId="3" fontId="32" fillId="9" borderId="149" xfId="59" applyNumberFormat="1" applyFont="1" applyFill="1" applyBorder="1" applyAlignment="1" applyProtection="1">
      <alignment vertical="center"/>
      <protection locked="0"/>
    </xf>
    <xf numFmtId="3" fontId="32" fillId="9" borderId="151" xfId="59" applyNumberFormat="1" applyFont="1" applyFill="1" applyBorder="1" applyAlignment="1" applyProtection="1">
      <alignment vertical="center"/>
      <protection locked="0"/>
    </xf>
    <xf numFmtId="3" fontId="32" fillId="9" borderId="157" xfId="59" applyNumberFormat="1" applyFont="1" applyFill="1" applyBorder="1" applyAlignment="1" applyProtection="1">
      <alignment vertical="center"/>
      <protection locked="0"/>
    </xf>
    <xf numFmtId="3" fontId="32" fillId="9" borderId="162" xfId="59" applyNumberFormat="1" applyFont="1" applyFill="1" applyBorder="1" applyAlignment="1" applyProtection="1">
      <alignment vertical="center"/>
      <protection locked="0"/>
    </xf>
    <xf numFmtId="10" fontId="36" fillId="9" borderId="46" xfId="57" applyNumberFormat="1" applyFont="1" applyFill="1" applyBorder="1" applyAlignment="1" applyProtection="1">
      <alignment horizontal="center" vertical="center"/>
      <protection locked="0"/>
    </xf>
    <xf numFmtId="10" fontId="36" fillId="9" borderId="47" xfId="57" applyNumberFormat="1" applyFont="1" applyFill="1" applyBorder="1" applyAlignment="1" applyProtection="1">
      <alignment horizontal="center" vertical="center"/>
      <protection locked="0"/>
    </xf>
    <xf numFmtId="10" fontId="36" fillId="9" borderId="48" xfId="57" applyNumberFormat="1" applyFont="1" applyFill="1" applyBorder="1" applyAlignment="1" applyProtection="1">
      <alignment horizontal="center" vertical="center"/>
      <protection locked="0"/>
    </xf>
    <xf numFmtId="210" fontId="27" fillId="0" borderId="0" xfId="59" applyNumberFormat="1" applyFont="1" applyAlignment="1">
      <alignment vertical="center"/>
    </xf>
    <xf numFmtId="210" fontId="49" fillId="0" borderId="0" xfId="59" applyNumberFormat="1" applyFont="1" applyAlignment="1">
      <alignment vertical="center"/>
    </xf>
    <xf numFmtId="210" fontId="27" fillId="0" borderId="45" xfId="59" applyNumberFormat="1" applyFont="1" applyBorder="1" applyAlignment="1">
      <alignment vertical="center"/>
    </xf>
    <xf numFmtId="9" fontId="76" fillId="0" borderId="0" xfId="57" applyFont="1" applyAlignment="1">
      <alignment vertical="center"/>
    </xf>
    <xf numFmtId="166" fontId="43" fillId="5" borderId="97" xfId="59" applyNumberFormat="1" applyFont="1" applyFill="1" applyBorder="1" applyAlignment="1">
      <alignment vertical="center"/>
    </xf>
    <xf numFmtId="166" fontId="43" fillId="5" borderId="81" xfId="59" applyNumberFormat="1" applyFont="1" applyFill="1" applyBorder="1" applyAlignment="1">
      <alignment vertical="center"/>
    </xf>
    <xf numFmtId="166" fontId="44" fillId="5" borderId="55" xfId="59" applyNumberFormat="1" applyFont="1" applyFill="1" applyBorder="1" applyAlignment="1">
      <alignment vertical="center"/>
    </xf>
    <xf numFmtId="210" fontId="49" fillId="0" borderId="45" xfId="59" applyNumberFormat="1" applyFont="1" applyBorder="1" applyAlignment="1">
      <alignment vertical="center"/>
    </xf>
    <xf numFmtId="210" fontId="49" fillId="0" borderId="0" xfId="0" applyNumberFormat="1" applyFont="1">
      <alignment vertical="center"/>
    </xf>
    <xf numFmtId="199" fontId="64" fillId="19" borderId="123" xfId="79" applyNumberFormat="1" applyFont="1" applyFill="1" applyBorder="1" applyAlignment="1">
      <alignment vertical="center"/>
    </xf>
    <xf numFmtId="199" fontId="64" fillId="19" borderId="122" xfId="79" applyNumberFormat="1" applyFont="1" applyFill="1" applyBorder="1" applyAlignment="1">
      <alignment vertical="center"/>
    </xf>
    <xf numFmtId="199" fontId="64" fillId="19" borderId="121" xfId="79" applyNumberFormat="1" applyFont="1" applyFill="1" applyBorder="1" applyAlignment="1">
      <alignment vertical="center"/>
    </xf>
    <xf numFmtId="199" fontId="64" fillId="19" borderId="120" xfId="79" applyNumberFormat="1" applyFont="1" applyFill="1" applyBorder="1" applyAlignment="1">
      <alignment vertical="center"/>
    </xf>
    <xf numFmtId="199" fontId="64" fillId="19" borderId="119" xfId="79" applyNumberFormat="1" applyFont="1" applyFill="1" applyBorder="1" applyAlignment="1">
      <alignment vertical="center"/>
    </xf>
    <xf numFmtId="199" fontId="64" fillId="19" borderId="118" xfId="79" applyNumberFormat="1" applyFont="1" applyFill="1" applyBorder="1" applyAlignment="1">
      <alignment vertical="center"/>
    </xf>
    <xf numFmtId="192" fontId="15" fillId="0" borderId="0" xfId="64">
      <alignment vertical="center"/>
    </xf>
    <xf numFmtId="0" fontId="26" fillId="0" borderId="0" xfId="63" applyNumberFormat="1" applyFont="1">
      <alignment vertical="center"/>
    </xf>
    <xf numFmtId="1" fontId="15" fillId="0" borderId="0" xfId="64" applyNumberFormat="1">
      <alignment vertical="center"/>
    </xf>
    <xf numFmtId="0" fontId="15" fillId="0" borderId="0" xfId="64" applyNumberFormat="1">
      <alignment vertical="center"/>
    </xf>
    <xf numFmtId="2" fontId="15" fillId="0" borderId="0" xfId="64" applyNumberFormat="1">
      <alignment vertical="center"/>
    </xf>
    <xf numFmtId="169" fontId="0" fillId="0" borderId="0" xfId="58" applyFont="1" applyAlignment="1">
      <alignment vertical="center"/>
    </xf>
    <xf numFmtId="0" fontId="17" fillId="0" borderId="0" xfId="49">
      <alignment vertical="center"/>
    </xf>
    <xf numFmtId="0" fontId="0" fillId="0" borderId="0" xfId="0" applyAlignment="1">
      <alignment horizontal="left" vertical="center"/>
    </xf>
    <xf numFmtId="192" fontId="36" fillId="0" borderId="0" xfId="64" applyFont="1">
      <alignment vertical="center"/>
    </xf>
    <xf numFmtId="1" fontId="36" fillId="0" borderId="0" xfId="64" applyNumberFormat="1" applyFont="1">
      <alignment vertical="center"/>
    </xf>
    <xf numFmtId="192" fontId="88" fillId="0" borderId="0" xfId="65" applyFont="1" applyAlignment="1">
      <alignment horizontal="right" vertical="center"/>
    </xf>
    <xf numFmtId="0" fontId="36" fillId="0" borderId="0" xfId="64" applyNumberFormat="1" applyFont="1">
      <alignment vertical="center"/>
    </xf>
    <xf numFmtId="0" fontId="36" fillId="0" borderId="0" xfId="0" applyFont="1">
      <alignment vertical="center"/>
    </xf>
    <xf numFmtId="4" fontId="36" fillId="0" borderId="0" xfId="64" applyNumberFormat="1" applyFont="1">
      <alignment vertical="center"/>
    </xf>
    <xf numFmtId="3" fontId="36" fillId="5" borderId="44" xfId="59" applyNumberFormat="1" applyFont="1" applyFill="1" applyBorder="1" applyAlignment="1">
      <alignment vertical="center"/>
    </xf>
    <xf numFmtId="3" fontId="36" fillId="0" borderId="0" xfId="64" applyNumberFormat="1" applyFont="1">
      <alignment vertical="center"/>
    </xf>
    <xf numFmtId="167" fontId="36" fillId="0" borderId="0" xfId="59" applyFont="1" applyAlignment="1">
      <alignment vertical="center"/>
    </xf>
    <xf numFmtId="167" fontId="88" fillId="0" borderId="0" xfId="59" applyFont="1" applyAlignment="1">
      <alignment horizontal="right" vertical="center"/>
    </xf>
    <xf numFmtId="3" fontId="36" fillId="0" borderId="0" xfId="59" applyNumberFormat="1" applyFont="1" applyAlignment="1">
      <alignment vertical="center"/>
    </xf>
    <xf numFmtId="192" fontId="32" fillId="0" borderId="0" xfId="64" applyFont="1">
      <alignment vertical="center"/>
    </xf>
    <xf numFmtId="1" fontId="32" fillId="0" borderId="0" xfId="64" applyNumberFormat="1" applyFont="1">
      <alignment vertical="center"/>
    </xf>
    <xf numFmtId="0" fontId="32" fillId="0" borderId="0" xfId="64" applyNumberFormat="1" applyFont="1">
      <alignment vertical="center"/>
    </xf>
    <xf numFmtId="192" fontId="32" fillId="0" borderId="0" xfId="64" applyFont="1" applyAlignment="1">
      <alignment vertical="center" wrapText="1"/>
    </xf>
    <xf numFmtId="1" fontId="32" fillId="0" borderId="0" xfId="64" applyNumberFormat="1" applyFont="1" applyAlignment="1">
      <alignment horizontal="left" vertical="center" wrapText="1"/>
    </xf>
    <xf numFmtId="192" fontId="88" fillId="0" borderId="0" xfId="65" applyFont="1" applyAlignment="1">
      <alignment horizontal="center" vertical="center" wrapText="1"/>
    </xf>
    <xf numFmtId="192" fontId="32" fillId="0" borderId="65" xfId="81" applyFont="1" applyFill="1" applyBorder="1" applyProtection="1">
      <alignment vertical="center"/>
    </xf>
    <xf numFmtId="185" fontId="90" fillId="5" borderId="52" xfId="68" applyNumberFormat="1" applyFont="1" applyFill="1" applyBorder="1" applyAlignment="1">
      <alignment horizontal="center" vertical="center"/>
    </xf>
    <xf numFmtId="3" fontId="32" fillId="5" borderId="148" xfId="59" applyNumberFormat="1" applyFont="1" applyFill="1" applyBorder="1" applyAlignment="1">
      <alignment vertical="center"/>
    </xf>
    <xf numFmtId="10" fontId="32" fillId="5" borderId="54" xfId="57" applyNumberFormat="1" applyFont="1" applyFill="1" applyBorder="1" applyAlignment="1">
      <alignment vertical="center"/>
    </xf>
    <xf numFmtId="10" fontId="32" fillId="5" borderId="44" xfId="57" applyNumberFormat="1" applyFont="1" applyFill="1" applyBorder="1" applyAlignment="1">
      <alignment vertical="center"/>
    </xf>
    <xf numFmtId="3" fontId="32" fillId="0" borderId="0" xfId="64" applyNumberFormat="1" applyFont="1">
      <alignment vertical="center"/>
    </xf>
    <xf numFmtId="192" fontId="32" fillId="0" borderId="155" xfId="81" applyFont="1" applyFill="1" applyBorder="1" applyProtection="1">
      <alignment vertical="center"/>
    </xf>
    <xf numFmtId="185" fontId="90" fillId="5" borderId="156" xfId="68" applyNumberFormat="1" applyFont="1" applyFill="1" applyBorder="1" applyAlignment="1">
      <alignment horizontal="center" vertical="center"/>
    </xf>
    <xf numFmtId="3" fontId="32" fillId="5" borderId="155" xfId="59" applyNumberFormat="1" applyFont="1" applyFill="1" applyBorder="1" applyAlignment="1">
      <alignment vertical="center"/>
    </xf>
    <xf numFmtId="10" fontId="32" fillId="5" borderId="154" xfId="57" applyNumberFormat="1" applyFont="1" applyFill="1" applyBorder="1" applyAlignment="1">
      <alignment vertical="center"/>
    </xf>
    <xf numFmtId="192" fontId="32" fillId="0" borderId="158" xfId="64" applyFont="1" applyBorder="1">
      <alignment vertical="center"/>
    </xf>
    <xf numFmtId="3" fontId="32" fillId="0" borderId="158" xfId="64" applyNumberFormat="1" applyFont="1" applyBorder="1">
      <alignment vertical="center"/>
    </xf>
    <xf numFmtId="10" fontId="32" fillId="5" borderId="159" xfId="57" applyNumberFormat="1" applyFont="1" applyFill="1" applyBorder="1" applyAlignment="1">
      <alignment vertical="center"/>
    </xf>
    <xf numFmtId="192" fontId="88" fillId="0" borderId="0" xfId="65" applyFont="1" applyAlignment="1">
      <alignment horizontal="left" vertical="center"/>
    </xf>
    <xf numFmtId="3" fontId="32" fillId="5" borderId="32" xfId="59" applyNumberFormat="1" applyFont="1" applyFill="1" applyBorder="1" applyAlignment="1">
      <alignment vertical="center"/>
    </xf>
    <xf numFmtId="10" fontId="32" fillId="5" borderId="32" xfId="57" applyNumberFormat="1" applyFont="1" applyFill="1" applyBorder="1" applyAlignment="1">
      <alignment vertical="center"/>
    </xf>
    <xf numFmtId="3" fontId="32" fillId="0" borderId="0" xfId="59" applyNumberFormat="1" applyFont="1" applyAlignment="1">
      <alignment vertical="center"/>
    </xf>
    <xf numFmtId="3" fontId="32" fillId="5" borderId="161" xfId="59" applyNumberFormat="1" applyFont="1" applyFill="1" applyBorder="1" applyAlignment="1">
      <alignment vertical="center"/>
    </xf>
    <xf numFmtId="3" fontId="32" fillId="0" borderId="158" xfId="59" applyNumberFormat="1" applyFont="1" applyBorder="1" applyAlignment="1">
      <alignment vertical="center"/>
    </xf>
    <xf numFmtId="1" fontId="32" fillId="0" borderId="158" xfId="64" applyNumberFormat="1" applyFont="1" applyBorder="1">
      <alignment vertical="center"/>
    </xf>
    <xf numFmtId="0" fontId="32" fillId="0" borderId="158" xfId="64" applyNumberFormat="1" applyFont="1" applyBorder="1">
      <alignment vertical="center"/>
    </xf>
    <xf numFmtId="192" fontId="34" fillId="0" borderId="0" xfId="63" applyFont="1">
      <alignment vertical="center"/>
    </xf>
    <xf numFmtId="3" fontId="32" fillId="5" borderId="22" xfId="59" applyNumberFormat="1" applyFont="1" applyFill="1" applyBorder="1" applyAlignment="1">
      <alignment vertical="center"/>
    </xf>
    <xf numFmtId="192" fontId="91" fillId="0" borderId="0" xfId="64" applyFont="1">
      <alignment vertical="center"/>
    </xf>
    <xf numFmtId="3" fontId="32" fillId="5" borderId="152" xfId="59" applyNumberFormat="1" applyFont="1" applyFill="1" applyBorder="1" applyAlignment="1">
      <alignment vertical="center"/>
    </xf>
    <xf numFmtId="167" fontId="32" fillId="0" borderId="0" xfId="59" applyFont="1" applyAlignment="1">
      <alignment vertical="center"/>
    </xf>
    <xf numFmtId="185" fontId="89" fillId="9" borderId="22" xfId="56" applyNumberFormat="1" applyFont="1" applyFill="1" applyBorder="1" applyAlignment="1" applyProtection="1">
      <alignment horizontal="center" vertical="center"/>
      <protection locked="0"/>
    </xf>
    <xf numFmtId="4" fontId="36" fillId="9" borderId="22" xfId="59" applyNumberFormat="1" applyFont="1" applyFill="1" applyBorder="1" applyAlignment="1" applyProtection="1">
      <alignment vertical="center"/>
      <protection locked="0"/>
    </xf>
    <xf numFmtId="0" fontId="93" fillId="0" borderId="0" xfId="0" applyFont="1">
      <alignment vertical="center"/>
    </xf>
    <xf numFmtId="0" fontId="94" fillId="0" borderId="0" xfId="32" applyFont="1">
      <alignment vertical="center"/>
    </xf>
    <xf numFmtId="0" fontId="63" fillId="0" borderId="0" xfId="39" applyFont="1">
      <alignment vertical="center"/>
    </xf>
    <xf numFmtId="0" fontId="64" fillId="0" borderId="0" xfId="40" applyFont="1">
      <alignment vertical="center"/>
    </xf>
    <xf numFmtId="1" fontId="63" fillId="0" borderId="45" xfId="39" applyNumberFormat="1" applyFont="1" applyBorder="1" applyAlignment="1">
      <alignment horizontal="center" vertical="center"/>
    </xf>
    <xf numFmtId="0" fontId="64" fillId="0" borderId="0" xfId="56" applyFont="1">
      <alignment vertical="center"/>
    </xf>
    <xf numFmtId="210" fontId="64" fillId="0" borderId="0" xfId="59" applyNumberFormat="1" applyFont="1" applyAlignment="1">
      <alignment vertical="center"/>
    </xf>
    <xf numFmtId="210" fontId="64" fillId="0" borderId="45" xfId="59" applyNumberFormat="1" applyFont="1" applyBorder="1" applyAlignment="1">
      <alignment vertical="center"/>
    </xf>
    <xf numFmtId="210" fontId="63" fillId="0" borderId="0" xfId="59" applyNumberFormat="1" applyFont="1" applyAlignment="1">
      <alignment vertical="center"/>
    </xf>
    <xf numFmtId="202" fontId="63" fillId="0" borderId="45" xfId="39" applyNumberFormat="1" applyFont="1" applyBorder="1" applyAlignment="1">
      <alignment horizontal="center" vertical="center"/>
    </xf>
    <xf numFmtId="210" fontId="64" fillId="0" borderId="5" xfId="59" applyNumberFormat="1" applyFont="1" applyBorder="1" applyAlignment="1">
      <alignment vertical="center"/>
    </xf>
    <xf numFmtId="202" fontId="63" fillId="0" borderId="45" xfId="39" applyNumberFormat="1" applyFont="1" applyBorder="1" applyAlignment="1">
      <alignment horizontal="right" vertical="center"/>
    </xf>
    <xf numFmtId="37" fontId="64" fillId="18" borderId="163" xfId="79" applyNumberFormat="1" applyFont="1" applyFill="1" applyBorder="1" applyAlignment="1" applyProtection="1">
      <alignment vertical="center"/>
      <protection locked="0"/>
    </xf>
    <xf numFmtId="4" fontId="64" fillId="18" borderId="145" xfId="79" applyNumberFormat="1" applyFont="1" applyFill="1" applyBorder="1" applyAlignment="1" applyProtection="1">
      <alignment vertical="center"/>
      <protection locked="0"/>
    </xf>
    <xf numFmtId="0" fontId="63" fillId="0" borderId="0" xfId="39" applyFont="1" applyAlignment="1">
      <alignment horizontal="left" vertical="center" indent="1"/>
    </xf>
    <xf numFmtId="0" fontId="63" fillId="0" borderId="0" xfId="56" applyFont="1">
      <alignment vertical="center"/>
    </xf>
    <xf numFmtId="170" fontId="63" fillId="0" borderId="45" xfId="46" applyFont="1" applyBorder="1" applyAlignment="1">
      <alignment horizontal="center" vertical="center"/>
    </xf>
    <xf numFmtId="0" fontId="64" fillId="0" borderId="0" xfId="56" applyFont="1" applyAlignment="1">
      <alignment horizontal="left" vertical="center" indent="2"/>
    </xf>
    <xf numFmtId="0" fontId="64" fillId="0" borderId="0" xfId="40" applyFont="1" applyAlignment="1">
      <alignment horizontal="left" vertical="center" indent="2"/>
    </xf>
    <xf numFmtId="177" fontId="64" fillId="0" borderId="0" xfId="42" applyNumberFormat="1" applyFont="1">
      <alignment vertical="center"/>
    </xf>
    <xf numFmtId="0" fontId="63" fillId="0" borderId="0" xfId="39" applyFont="1" applyAlignment="1">
      <alignment horizontal="left" vertical="center" indent="2"/>
    </xf>
    <xf numFmtId="177" fontId="63" fillId="0" borderId="8" xfId="42" applyNumberFormat="1" applyFont="1" applyBorder="1">
      <alignment vertical="center"/>
    </xf>
    <xf numFmtId="0" fontId="95" fillId="0" borderId="0" xfId="40" applyFont="1" applyAlignment="1">
      <alignment horizontal="left" vertical="center" indent="3"/>
    </xf>
    <xf numFmtId="9" fontId="95" fillId="0" borderId="0" xfId="57" applyFont="1" applyAlignment="1">
      <alignment vertical="center"/>
    </xf>
    <xf numFmtId="177" fontId="64" fillId="0" borderId="0" xfId="56" applyNumberFormat="1" applyFont="1">
      <alignment vertical="center"/>
    </xf>
    <xf numFmtId="177" fontId="63" fillId="0" borderId="9" xfId="42" applyNumberFormat="1" applyFont="1" applyBorder="1">
      <alignment vertical="center"/>
    </xf>
    <xf numFmtId="177" fontId="63" fillId="0" borderId="0" xfId="42" applyNumberFormat="1" applyFont="1">
      <alignment vertical="center"/>
    </xf>
    <xf numFmtId="172" fontId="64" fillId="0" borderId="0" xfId="56" applyNumberFormat="1" applyFont="1">
      <alignment vertical="center"/>
    </xf>
    <xf numFmtId="172" fontId="64" fillId="0" borderId="0" xfId="42" applyFont="1">
      <alignment vertical="center"/>
    </xf>
    <xf numFmtId="177" fontId="63" fillId="0" borderId="11" xfId="42" applyNumberFormat="1" applyFont="1" applyBorder="1">
      <alignment vertical="center"/>
    </xf>
    <xf numFmtId="170" fontId="63" fillId="0" borderId="45" xfId="46" applyFont="1" applyBorder="1" applyAlignment="1">
      <alignment horizontal="right" vertical="center"/>
    </xf>
    <xf numFmtId="186" fontId="63" fillId="0" borderId="45" xfId="46" applyNumberFormat="1" applyFont="1" applyBorder="1" applyAlignment="1">
      <alignment horizontal="center" vertical="center"/>
    </xf>
    <xf numFmtId="0" fontId="95" fillId="0" borderId="0" xfId="40" applyFont="1">
      <alignment vertical="center"/>
    </xf>
    <xf numFmtId="178" fontId="95" fillId="0" borderId="0" xfId="43" applyNumberFormat="1" applyFont="1">
      <alignment vertical="center"/>
    </xf>
    <xf numFmtId="177" fontId="95" fillId="0" borderId="0" xfId="42" applyNumberFormat="1" applyFont="1">
      <alignment vertical="center"/>
    </xf>
    <xf numFmtId="0" fontId="97" fillId="0" borderId="0" xfId="0" applyFont="1">
      <alignment vertical="center"/>
    </xf>
    <xf numFmtId="0" fontId="64" fillId="0" borderId="0" xfId="0" applyFont="1">
      <alignment vertical="center"/>
    </xf>
    <xf numFmtId="0" fontId="63" fillId="0" borderId="0" xfId="0" applyFont="1">
      <alignment vertical="center"/>
    </xf>
    <xf numFmtId="0" fontId="80" fillId="0" borderId="7" xfId="32" quotePrefix="1" applyFont="1" applyBorder="1" applyAlignment="1">
      <alignment horizontal="left" vertical="center" indent="2"/>
    </xf>
    <xf numFmtId="0" fontId="80" fillId="0" borderId="7" xfId="32" applyFont="1" applyBorder="1">
      <alignment vertical="center"/>
    </xf>
    <xf numFmtId="0" fontId="0" fillId="0" borderId="7" xfId="0" applyBorder="1">
      <alignment vertical="center"/>
    </xf>
    <xf numFmtId="0" fontId="97" fillId="0" borderId="7" xfId="0" applyFont="1" applyBorder="1">
      <alignment vertical="center"/>
    </xf>
    <xf numFmtId="0" fontId="80" fillId="0" borderId="164" xfId="32" quotePrefix="1" applyFont="1" applyBorder="1" applyAlignment="1">
      <alignment horizontal="left" vertical="center" indent="2"/>
    </xf>
    <xf numFmtId="0" fontId="80" fillId="0" borderId="164" xfId="32" applyFont="1" applyBorder="1">
      <alignment vertical="center"/>
    </xf>
    <xf numFmtId="0" fontId="0" fillId="0" borderId="164" xfId="0" applyBorder="1">
      <alignment vertical="center"/>
    </xf>
    <xf numFmtId="0" fontId="97" fillId="0" borderId="164" xfId="0" applyFont="1" applyBorder="1">
      <alignment vertical="center"/>
    </xf>
    <xf numFmtId="0" fontId="80" fillId="0" borderId="12" xfId="32" quotePrefix="1" applyFont="1" applyBorder="1" applyAlignment="1">
      <alignment horizontal="left" vertical="center" indent="2"/>
    </xf>
    <xf numFmtId="0" fontId="80" fillId="0" borderId="12" xfId="32" applyFont="1" applyBorder="1">
      <alignment vertical="center"/>
    </xf>
    <xf numFmtId="0" fontId="0" fillId="0" borderId="12" xfId="0" applyBorder="1">
      <alignment vertical="center"/>
    </xf>
    <xf numFmtId="181" fontId="79" fillId="0" borderId="0" xfId="30" applyNumberFormat="1" applyFont="1" applyAlignment="1">
      <alignment horizontal="right" vertical="center" indent="1"/>
    </xf>
    <xf numFmtId="0" fontId="79" fillId="0" borderId="0" xfId="30" applyFont="1">
      <alignment vertical="center"/>
    </xf>
    <xf numFmtId="0" fontId="80" fillId="11" borderId="164" xfId="32" quotePrefix="1" applyFont="1" applyFill="1" applyBorder="1" applyAlignment="1">
      <alignment horizontal="left" vertical="center" indent="2"/>
    </xf>
    <xf numFmtId="0" fontId="80" fillId="11" borderId="164" xfId="32" applyFont="1" applyFill="1" applyBorder="1">
      <alignment vertical="center"/>
    </xf>
    <xf numFmtId="0" fontId="0" fillId="11" borderId="164" xfId="0" applyFill="1" applyBorder="1">
      <alignment vertical="center"/>
    </xf>
    <xf numFmtId="0" fontId="97" fillId="11" borderId="164" xfId="0" applyFont="1" applyFill="1" applyBorder="1">
      <alignment vertical="center"/>
    </xf>
    <xf numFmtId="0" fontId="80" fillId="11" borderId="12" xfId="32" quotePrefix="1" applyFont="1" applyFill="1" applyBorder="1" applyAlignment="1">
      <alignment horizontal="left" vertical="center" indent="2"/>
    </xf>
    <xf numFmtId="0" fontId="80" fillId="11" borderId="12" xfId="32" applyFont="1" applyFill="1" applyBorder="1">
      <alignment vertical="center"/>
    </xf>
    <xf numFmtId="0" fontId="0" fillId="11" borderId="12" xfId="0" applyFill="1" applyBorder="1">
      <alignment vertical="center"/>
    </xf>
    <xf numFmtId="0" fontId="80" fillId="11" borderId="7" xfId="32" quotePrefix="1" applyFont="1" applyFill="1" applyBorder="1" applyAlignment="1">
      <alignment horizontal="left" vertical="center" indent="2"/>
    </xf>
    <xf numFmtId="0" fontId="80" fillId="11" borderId="7" xfId="32" applyFont="1" applyFill="1" applyBorder="1">
      <alignment vertical="center"/>
    </xf>
    <xf numFmtId="0" fontId="0" fillId="11" borderId="7" xfId="0" applyFill="1" applyBorder="1">
      <alignment vertical="center"/>
    </xf>
    <xf numFmtId="0" fontId="99" fillId="0" borderId="0" xfId="82" applyFont="1">
      <alignment vertical="center"/>
    </xf>
    <xf numFmtId="0" fontId="97" fillId="0" borderId="0" xfId="0" applyFont="1" applyAlignment="1">
      <alignment horizontal="left" vertical="center" indent="1"/>
    </xf>
    <xf numFmtId="0" fontId="63" fillId="0" borderId="0" xfId="4" applyFont="1" applyAlignment="1">
      <alignment horizontal="right" vertical="center" indent="1"/>
    </xf>
    <xf numFmtId="17" fontId="44" fillId="9" borderId="22" xfId="0" applyNumberFormat="1" applyFont="1" applyFill="1" applyBorder="1" applyAlignment="1" applyProtection="1">
      <alignment horizontal="center" vertical="center"/>
      <protection locked="0"/>
    </xf>
    <xf numFmtId="0" fontId="27" fillId="0" borderId="0" xfId="39" applyFont="1" applyAlignment="1">
      <alignment horizontal="left" vertical="center"/>
    </xf>
    <xf numFmtId="170" fontId="27" fillId="0" borderId="45" xfId="46" applyFont="1" applyBorder="1" applyAlignment="1">
      <alignment horizontal="center" vertical="center"/>
    </xf>
    <xf numFmtId="0" fontId="0" fillId="0" borderId="167" xfId="0" applyBorder="1">
      <alignment vertical="center"/>
    </xf>
    <xf numFmtId="0" fontId="63" fillId="0" borderId="168" xfId="4" applyFont="1" applyBorder="1" applyAlignment="1">
      <alignment horizontal="right" vertical="center" indent="1"/>
    </xf>
    <xf numFmtId="0" fontId="0" fillId="0" borderId="165" xfId="0" applyBorder="1">
      <alignment vertical="center"/>
    </xf>
    <xf numFmtId="0" fontId="49" fillId="0" borderId="169" xfId="0" applyFont="1" applyBorder="1">
      <alignment vertical="center"/>
    </xf>
    <xf numFmtId="0" fontId="63" fillId="0" borderId="74" xfId="4" applyFont="1" applyBorder="1" applyAlignment="1">
      <alignment horizontal="right" vertical="center" indent="1"/>
    </xf>
    <xf numFmtId="0" fontId="63" fillId="9" borderId="46" xfId="0" applyFont="1" applyFill="1" applyBorder="1" applyAlignment="1" applyProtection="1">
      <alignment horizontal="center" vertical="center"/>
      <protection locked="0"/>
    </xf>
    <xf numFmtId="0" fontId="63" fillId="9" borderId="47" xfId="0" applyFont="1" applyFill="1" applyBorder="1" applyAlignment="1" applyProtection="1">
      <alignment horizontal="center" vertical="center"/>
      <protection locked="0"/>
    </xf>
    <xf numFmtId="3" fontId="44" fillId="9" borderId="47" xfId="56" applyNumberFormat="1" applyFont="1" applyFill="1" applyBorder="1" applyAlignment="1" applyProtection="1">
      <alignment horizontal="center" vertical="center"/>
      <protection locked="0"/>
    </xf>
    <xf numFmtId="0" fontId="44" fillId="0" borderId="168" xfId="4" applyFont="1" applyBorder="1" applyAlignment="1">
      <alignment horizontal="center" vertical="center"/>
    </xf>
    <xf numFmtId="0" fontId="44" fillId="0" borderId="170" xfId="4" applyFont="1" applyBorder="1" applyAlignment="1">
      <alignment horizontal="center" vertical="center"/>
    </xf>
    <xf numFmtId="37" fontId="43" fillId="9" borderId="67" xfId="59" applyNumberFormat="1" applyFont="1" applyFill="1" applyBorder="1" applyAlignment="1" applyProtection="1">
      <alignment vertical="center"/>
      <protection locked="0"/>
    </xf>
    <xf numFmtId="37" fontId="43" fillId="9" borderId="52" xfId="59" applyNumberFormat="1" applyFont="1" applyFill="1" applyBorder="1" applyAlignment="1" applyProtection="1">
      <alignment vertical="center"/>
      <protection locked="0"/>
    </xf>
    <xf numFmtId="37" fontId="43" fillId="9" borderId="72" xfId="59" applyNumberFormat="1" applyFont="1" applyFill="1" applyBorder="1" applyAlignment="1" applyProtection="1">
      <alignment vertical="center"/>
      <protection locked="0"/>
    </xf>
    <xf numFmtId="0" fontId="64" fillId="0" borderId="0" xfId="0" applyFont="1" applyAlignment="1">
      <alignment horizontal="left" vertical="center" indent="1"/>
    </xf>
    <xf numFmtId="0" fontId="92" fillId="0" borderId="0" xfId="82" applyAlignment="1">
      <alignment horizontal="left" vertical="center" indent="1"/>
    </xf>
    <xf numFmtId="0" fontId="92" fillId="0" borderId="0" xfId="82">
      <alignment vertical="center"/>
    </xf>
    <xf numFmtId="0" fontId="97" fillId="0" borderId="0" xfId="0" applyFont="1" applyAlignment="1">
      <alignment horizontal="left" vertical="center" indent="2"/>
    </xf>
    <xf numFmtId="0" fontId="64" fillId="0" borderId="0" xfId="0" applyFont="1" applyAlignment="1">
      <alignment horizontal="left" vertical="center" indent="2"/>
    </xf>
    <xf numFmtId="0" fontId="63" fillId="12" borderId="0" xfId="0" applyFont="1" applyFill="1" applyAlignment="1">
      <alignment horizontal="left" vertical="center" indent="1"/>
    </xf>
    <xf numFmtId="0" fontId="64" fillId="12" borderId="0" xfId="0" applyFont="1" applyFill="1" applyAlignment="1">
      <alignment horizontal="left" vertical="center" indent="1"/>
    </xf>
    <xf numFmtId="0" fontId="97" fillId="12" borderId="0" xfId="0" applyFont="1" applyFill="1" applyAlignment="1">
      <alignment horizontal="left" vertical="center" indent="1"/>
    </xf>
    <xf numFmtId="0" fontId="97" fillId="0" borderId="0" xfId="0" applyFont="1" applyAlignment="1">
      <alignment horizontal="left" vertical="center"/>
    </xf>
    <xf numFmtId="0" fontId="97" fillId="0" borderId="0" xfId="0" applyFont="1" applyAlignment="1">
      <alignment horizontal="left" vertical="top" indent="1"/>
    </xf>
    <xf numFmtId="0" fontId="0" fillId="0" borderId="0" xfId="0" applyAlignment="1">
      <alignment vertical="top" wrapText="1"/>
    </xf>
    <xf numFmtId="0" fontId="0" fillId="12" borderId="0" xfId="0" applyFill="1">
      <alignment vertical="center"/>
    </xf>
    <xf numFmtId="0" fontId="94" fillId="12" borderId="0" xfId="32" applyFont="1" applyFill="1">
      <alignment vertical="center"/>
    </xf>
    <xf numFmtId="0" fontId="97" fillId="12" borderId="0" xfId="0" applyFont="1" applyFill="1">
      <alignment vertical="center"/>
    </xf>
    <xf numFmtId="0" fontId="67" fillId="0" borderId="0" xfId="7" applyFont="1">
      <alignment vertical="center"/>
    </xf>
    <xf numFmtId="170" fontId="63" fillId="0" borderId="146" xfId="46" applyFont="1" applyBorder="1" applyAlignment="1">
      <alignment horizontal="right" vertical="center"/>
    </xf>
    <xf numFmtId="186" fontId="63" fillId="0" borderId="146" xfId="46" applyNumberFormat="1" applyFont="1" applyBorder="1" applyAlignment="1">
      <alignment horizontal="center" vertical="center"/>
    </xf>
    <xf numFmtId="183" fontId="64" fillId="0" borderId="0" xfId="42" applyNumberFormat="1" applyFont="1">
      <alignment vertical="center"/>
    </xf>
    <xf numFmtId="178" fontId="95" fillId="0" borderId="45" xfId="43" applyNumberFormat="1" applyFont="1" applyBorder="1">
      <alignment vertical="center"/>
    </xf>
    <xf numFmtId="178" fontId="96" fillId="0" borderId="0" xfId="43" applyNumberFormat="1" applyFont="1">
      <alignment vertical="center"/>
    </xf>
    <xf numFmtId="178" fontId="95" fillId="0" borderId="29" xfId="43" applyNumberFormat="1" applyFont="1" applyBorder="1">
      <alignment vertical="center"/>
    </xf>
    <xf numFmtId="211" fontId="100" fillId="9" borderId="48" xfId="56" applyNumberFormat="1" applyFont="1" applyFill="1" applyBorder="1" applyAlignment="1" applyProtection="1">
      <alignment horizontal="center" vertical="center"/>
      <protection locked="0"/>
    </xf>
    <xf numFmtId="0" fontId="97" fillId="11" borderId="7" xfId="0" applyFont="1" applyFill="1" applyBorder="1">
      <alignment vertical="center"/>
    </xf>
    <xf numFmtId="0" fontId="105" fillId="0" borderId="0" xfId="0" applyFont="1">
      <alignment vertical="center"/>
    </xf>
    <xf numFmtId="0" fontId="106" fillId="0" borderId="0" xfId="0" applyFont="1">
      <alignment vertical="center"/>
    </xf>
    <xf numFmtId="0" fontId="91" fillId="0" borderId="0" xfId="5" applyFont="1">
      <alignment vertical="center"/>
    </xf>
    <xf numFmtId="177" fontId="43" fillId="0" borderId="146" xfId="19" applyNumberFormat="1" applyFont="1" applyBorder="1">
      <alignment vertical="center"/>
    </xf>
    <xf numFmtId="177" fontId="36" fillId="0" borderId="0" xfId="19" applyNumberFormat="1" applyFont="1">
      <alignment vertical="center"/>
    </xf>
    <xf numFmtId="182" fontId="43" fillId="17" borderId="124" xfId="57" applyNumberFormat="1" applyFont="1" applyFill="1" applyBorder="1" applyAlignment="1">
      <alignment vertical="center"/>
    </xf>
    <xf numFmtId="0" fontId="1" fillId="0" borderId="0" xfId="56">
      <alignment vertical="center"/>
    </xf>
    <xf numFmtId="0" fontId="107" fillId="0" borderId="0" xfId="34" applyFont="1">
      <alignment vertical="center"/>
    </xf>
    <xf numFmtId="0" fontId="7" fillId="0" borderId="0" xfId="36">
      <alignment vertical="center"/>
    </xf>
    <xf numFmtId="0" fontId="2" fillId="0" borderId="0" xfId="56" applyFont="1" applyAlignment="1">
      <alignment horizontal="left" vertical="center"/>
    </xf>
    <xf numFmtId="0" fontId="19" fillId="0" borderId="0" xfId="50">
      <alignment horizontal="center" vertical="center"/>
    </xf>
    <xf numFmtId="0" fontId="111" fillId="12" borderId="0" xfId="56" applyFont="1" applyFill="1">
      <alignment vertical="center"/>
    </xf>
    <xf numFmtId="212" fontId="112" fillId="12" borderId="146" xfId="46" applyNumberFormat="1" applyFont="1" applyFill="1" applyBorder="1" applyAlignment="1">
      <alignment horizontal="center" vertical="center"/>
    </xf>
    <xf numFmtId="1" fontId="112" fillId="12" borderId="146" xfId="46" applyNumberFormat="1" applyFont="1" applyFill="1" applyBorder="1" applyAlignment="1">
      <alignment horizontal="center" vertical="center"/>
    </xf>
    <xf numFmtId="0" fontId="97" fillId="12" borderId="0" xfId="0" applyFont="1" applyFill="1" applyAlignment="1">
      <alignment vertical="center" wrapText="1"/>
    </xf>
    <xf numFmtId="182" fontId="111" fillId="12" borderId="0" xfId="57" applyNumberFormat="1" applyFont="1" applyFill="1" applyAlignment="1">
      <alignment horizontal="center" vertical="center" readingOrder="1"/>
    </xf>
    <xf numFmtId="182" fontId="111" fillId="9" borderId="52" xfId="57" applyNumberFormat="1" applyFont="1" applyFill="1" applyBorder="1" applyAlignment="1" applyProtection="1">
      <alignment horizontal="center" vertical="center" readingOrder="1"/>
      <protection locked="0"/>
    </xf>
    <xf numFmtId="0" fontId="109" fillId="12" borderId="0" xfId="38" applyFont="1" applyFill="1">
      <alignment vertical="center"/>
    </xf>
    <xf numFmtId="0" fontId="111" fillId="0" borderId="0" xfId="56" applyFont="1">
      <alignment vertical="center"/>
    </xf>
    <xf numFmtId="0" fontId="113" fillId="0" borderId="0" xfId="56" applyFont="1">
      <alignment vertical="center"/>
    </xf>
    <xf numFmtId="0" fontId="112" fillId="0" borderId="146" xfId="56" applyFont="1" applyBorder="1" applyAlignment="1">
      <alignment horizontal="center" vertical="center"/>
    </xf>
    <xf numFmtId="0" fontId="112" fillId="0" borderId="0" xfId="56" applyFont="1">
      <alignment vertical="center"/>
    </xf>
    <xf numFmtId="0" fontId="114" fillId="0" borderId="0" xfId="56" applyFont="1">
      <alignment vertical="center"/>
    </xf>
    <xf numFmtId="9" fontId="111" fillId="12" borderId="0" xfId="57" applyFont="1" applyFill="1" applyAlignment="1">
      <alignment horizontal="center" vertical="center" readingOrder="1"/>
    </xf>
    <xf numFmtId="10" fontId="1" fillId="0" borderId="0" xfId="56" applyNumberFormat="1">
      <alignment vertical="center"/>
    </xf>
    <xf numFmtId="0" fontId="115" fillId="0" borderId="0" xfId="0" applyFont="1">
      <alignment vertical="center"/>
    </xf>
    <xf numFmtId="0" fontId="114" fillId="12" borderId="0" xfId="56" applyFont="1" applyFill="1">
      <alignment vertical="center"/>
    </xf>
    <xf numFmtId="0" fontId="92" fillId="11" borderId="164" xfId="82" applyFill="1" applyBorder="1">
      <alignment vertical="center"/>
    </xf>
    <xf numFmtId="203" fontId="111" fillId="9" borderId="55" xfId="57" applyNumberFormat="1" applyFont="1" applyFill="1" applyBorder="1" applyAlignment="1" applyProtection="1">
      <alignment horizontal="center" vertical="center" readingOrder="1"/>
      <protection locked="0"/>
    </xf>
    <xf numFmtId="9" fontId="111" fillId="9" borderId="52" xfId="57" applyFont="1" applyFill="1" applyBorder="1" applyAlignment="1" applyProtection="1">
      <alignment horizontal="center" vertical="center" readingOrder="1"/>
      <protection locked="0"/>
    </xf>
    <xf numFmtId="213" fontId="111" fillId="12" borderId="0" xfId="57" applyNumberFormat="1" applyFont="1" applyFill="1" applyAlignment="1">
      <alignment horizontal="center" vertical="center" readingOrder="1"/>
    </xf>
    <xf numFmtId="1" fontId="112" fillId="0" borderId="146" xfId="56" applyNumberFormat="1" applyFont="1" applyBorder="1" applyAlignment="1">
      <alignment horizontal="center" vertical="center"/>
    </xf>
    <xf numFmtId="0" fontId="114" fillId="0" borderId="0" xfId="56" applyFont="1" applyAlignment="1">
      <alignment horizontal="right" vertical="center" indent="1"/>
    </xf>
    <xf numFmtId="0" fontId="0" fillId="0" borderId="0" xfId="0" applyAlignment="1">
      <alignment horizontal="right" vertical="center" indent="1"/>
    </xf>
    <xf numFmtId="0" fontId="114" fillId="12" borderId="0" xfId="56" applyFont="1" applyFill="1" applyAlignment="1">
      <alignment horizontal="right" vertical="center" indent="1"/>
    </xf>
    <xf numFmtId="0" fontId="111" fillId="12" borderId="0" xfId="56" applyFont="1" applyFill="1" applyAlignment="1">
      <alignment horizontal="right" vertical="center" indent="2"/>
    </xf>
    <xf numFmtId="0" fontId="111" fillId="0" borderId="0" xfId="56" applyFont="1" applyAlignment="1">
      <alignment horizontal="right" vertical="center" indent="2"/>
    </xf>
    <xf numFmtId="0" fontId="54" fillId="9" borderId="30" xfId="3" applyFont="1" applyFill="1" applyBorder="1" applyAlignment="1" applyProtection="1">
      <alignment horizontal="center" vertical="center"/>
      <protection locked="0"/>
    </xf>
    <xf numFmtId="0" fontId="54" fillId="9" borderId="31" xfId="3" applyFont="1" applyFill="1" applyBorder="1" applyAlignment="1" applyProtection="1">
      <alignment horizontal="center" vertical="center"/>
      <protection locked="0"/>
    </xf>
    <xf numFmtId="0" fontId="97" fillId="0" borderId="164" xfId="0" applyFont="1" applyBorder="1" applyAlignment="1">
      <alignment horizontal="left" vertical="center" wrapText="1"/>
    </xf>
    <xf numFmtId="0" fontId="97" fillId="11" borderId="164" xfId="0" applyFont="1" applyFill="1" applyBorder="1" applyAlignment="1">
      <alignment horizontal="left" vertical="center" wrapText="1"/>
    </xf>
    <xf numFmtId="0" fontId="97" fillId="11" borderId="164" xfId="0" applyFont="1" applyFill="1" applyBorder="1" applyAlignment="1">
      <alignment horizontal="left" vertical="top" wrapText="1"/>
    </xf>
    <xf numFmtId="0" fontId="44" fillId="9" borderId="30" xfId="56" applyFont="1" applyFill="1" applyBorder="1" applyAlignment="1" applyProtection="1">
      <alignment horizontal="center" vertical="center"/>
      <protection locked="0"/>
    </xf>
    <xf numFmtId="0" fontId="44" fillId="9" borderId="31" xfId="56" applyFont="1" applyFill="1" applyBorder="1" applyAlignment="1" applyProtection="1">
      <alignment horizontal="center" vertical="center"/>
      <protection locked="0"/>
    </xf>
    <xf numFmtId="170" fontId="44" fillId="2" borderId="130" xfId="10" applyFont="1" applyBorder="1" applyAlignment="1">
      <alignment horizontal="center" vertical="center"/>
      <protection locked="0"/>
    </xf>
    <xf numFmtId="170" fontId="44" fillId="2" borderId="131" xfId="10" applyFont="1" applyBorder="1" applyAlignment="1">
      <alignment horizontal="center" vertical="center"/>
      <protection locked="0"/>
    </xf>
    <xf numFmtId="177" fontId="44" fillId="5" borderId="130" xfId="12" applyNumberFormat="1" applyFont="1" applyFill="1" applyBorder="1" applyAlignment="1" applyProtection="1">
      <alignment horizontal="center" vertical="center"/>
    </xf>
    <xf numFmtId="177" fontId="44" fillId="5" borderId="131" xfId="12" applyNumberFormat="1" applyFont="1" applyFill="1" applyBorder="1" applyAlignment="1" applyProtection="1">
      <alignment horizontal="center" vertical="center"/>
    </xf>
    <xf numFmtId="0" fontId="44" fillId="5" borderId="30" xfId="56" applyFont="1" applyFill="1" applyBorder="1" applyAlignment="1" applyProtection="1">
      <alignment horizontal="center" vertical="center"/>
      <protection locked="0"/>
    </xf>
    <xf numFmtId="0" fontId="44" fillId="5" borderId="31" xfId="56" applyFont="1" applyFill="1" applyBorder="1" applyAlignment="1" applyProtection="1">
      <alignment horizontal="center" vertical="center"/>
      <protection locked="0"/>
    </xf>
    <xf numFmtId="171" fontId="44" fillId="5" borderId="30" xfId="18" applyFont="1" applyFill="1" applyBorder="1" applyAlignment="1">
      <alignment horizontal="center" vertical="center"/>
    </xf>
    <xf numFmtId="171" fontId="44" fillId="5" borderId="31" xfId="18" applyFont="1" applyFill="1" applyBorder="1" applyAlignment="1">
      <alignment horizontal="center" vertical="center"/>
    </xf>
    <xf numFmtId="177" fontId="44" fillId="5" borderId="30" xfId="19" applyNumberFormat="1" applyFont="1" applyFill="1" applyBorder="1" applyAlignment="1">
      <alignment horizontal="center" vertical="center"/>
    </xf>
    <xf numFmtId="177" fontId="44" fillId="5" borderId="31" xfId="19" applyNumberFormat="1" applyFont="1" applyFill="1" applyBorder="1" applyAlignment="1">
      <alignment horizontal="center" vertical="center"/>
    </xf>
    <xf numFmtId="0" fontId="86" fillId="3" borderId="0" xfId="38" applyFont="1" applyFill="1" applyAlignment="1">
      <alignment horizontal="center" vertical="center"/>
    </xf>
    <xf numFmtId="0" fontId="86" fillId="3" borderId="76" xfId="38" applyFont="1" applyFill="1" applyBorder="1" applyAlignment="1">
      <alignment horizontal="center" vertical="center"/>
    </xf>
    <xf numFmtId="0" fontId="86" fillId="3" borderId="77" xfId="38" applyFont="1" applyFill="1" applyBorder="1" applyAlignment="1">
      <alignment horizontal="center" vertical="center"/>
    </xf>
    <xf numFmtId="0" fontId="86" fillId="3" borderId="13" xfId="38" applyFont="1" applyFill="1" applyBorder="1" applyAlignment="1">
      <alignment horizontal="center" vertical="center"/>
    </xf>
    <xf numFmtId="0" fontId="81" fillId="0" borderId="107" xfId="79" applyFont="1" applyBorder="1" applyAlignment="1">
      <alignment horizontal="center" vertical="center"/>
    </xf>
    <xf numFmtId="0" fontId="82" fillId="0" borderId="107" xfId="79" applyFont="1" applyBorder="1" applyAlignment="1">
      <alignment vertical="center"/>
    </xf>
    <xf numFmtId="0" fontId="81" fillId="0" borderId="0" xfId="79" applyFont="1" applyAlignment="1">
      <alignment horizontal="center" vertical="center"/>
    </xf>
    <xf numFmtId="0" fontId="82" fillId="0" borderId="0" xfId="79" applyFont="1" applyAlignment="1">
      <alignment vertical="center"/>
    </xf>
    <xf numFmtId="10" fontId="44" fillId="18" borderId="30" xfId="79" applyNumberFormat="1" applyFont="1" applyFill="1" applyBorder="1" applyAlignment="1" applyProtection="1">
      <alignment horizontal="left" vertical="center"/>
      <protection locked="0"/>
    </xf>
    <xf numFmtId="10" fontId="44" fillId="18" borderId="166" xfId="79" applyNumberFormat="1" applyFont="1" applyFill="1" applyBorder="1" applyAlignment="1" applyProtection="1">
      <alignment horizontal="left" vertical="center"/>
      <protection locked="0"/>
    </xf>
    <xf numFmtId="10" fontId="44" fillId="18" borderId="31" xfId="79" applyNumberFormat="1" applyFont="1" applyFill="1" applyBorder="1" applyAlignment="1" applyProtection="1">
      <alignment horizontal="left" vertical="center"/>
      <protection locked="0"/>
    </xf>
    <xf numFmtId="0" fontId="101" fillId="23" borderId="0" xfId="38" applyFont="1" applyFill="1" applyAlignment="1">
      <alignment horizontal="center" vertical="center"/>
    </xf>
    <xf numFmtId="0" fontId="102" fillId="12" borderId="74" xfId="38" applyFont="1" applyFill="1" applyBorder="1" applyAlignment="1">
      <alignment horizontal="center" vertical="center"/>
    </xf>
    <xf numFmtId="0" fontId="103" fillId="0" borderId="0" xfId="0" applyFont="1" applyAlignment="1">
      <alignment horizontal="center" vertical="center"/>
    </xf>
    <xf numFmtId="0" fontId="27" fillId="4" borderId="25" xfId="56" applyFont="1" applyFill="1" applyBorder="1" applyAlignment="1">
      <alignment horizontal="center" vertical="center"/>
    </xf>
    <xf numFmtId="0" fontId="27" fillId="4" borderId="45" xfId="56" applyFont="1" applyFill="1" applyBorder="1" applyAlignment="1">
      <alignment horizontal="center" vertical="center"/>
    </xf>
    <xf numFmtId="0" fontId="44" fillId="9" borderId="66" xfId="4" applyFont="1" applyFill="1" applyBorder="1" applyAlignment="1" applyProtection="1">
      <alignment horizontal="center" vertical="center"/>
      <protection locked="0"/>
    </xf>
    <xf numFmtId="0" fontId="44" fillId="9" borderId="67" xfId="4" applyFont="1" applyFill="1" applyBorder="1" applyAlignment="1" applyProtection="1">
      <alignment horizontal="center" vertical="center"/>
      <protection locked="0"/>
    </xf>
    <xf numFmtId="0" fontId="44" fillId="9" borderId="69" xfId="4" applyFont="1" applyFill="1" applyBorder="1" applyAlignment="1" applyProtection="1">
      <alignment horizontal="center" vertical="center"/>
      <protection locked="0"/>
    </xf>
    <xf numFmtId="0" fontId="44" fillId="9" borderId="52" xfId="4" applyFont="1" applyFill="1" applyBorder="1" applyAlignment="1" applyProtection="1">
      <alignment horizontal="center" vertical="center"/>
      <protection locked="0"/>
    </xf>
    <xf numFmtId="0" fontId="44" fillId="9" borderId="71" xfId="4" applyFont="1" applyFill="1" applyBorder="1" applyAlignment="1" applyProtection="1">
      <alignment horizontal="center" vertical="center"/>
      <protection locked="0"/>
    </xf>
    <xf numFmtId="0" fontId="44" fillId="9" borderId="72" xfId="4" applyFont="1" applyFill="1" applyBorder="1" applyAlignment="1" applyProtection="1">
      <alignment horizontal="center" vertical="center"/>
      <protection locked="0"/>
    </xf>
    <xf numFmtId="0" fontId="44" fillId="0" borderId="30" xfId="4" applyFont="1" applyBorder="1" applyAlignment="1">
      <alignment horizontal="center" vertical="center"/>
    </xf>
    <xf numFmtId="0" fontId="44" fillId="0" borderId="166" xfId="4" applyFont="1" applyBorder="1" applyAlignment="1">
      <alignment horizontal="center" vertical="center"/>
    </xf>
    <xf numFmtId="0" fontId="74" fillId="9" borderId="30" xfId="56" applyFont="1" applyFill="1" applyBorder="1" applyAlignment="1" applyProtection="1">
      <alignment horizontal="center" vertical="center"/>
      <protection locked="0"/>
    </xf>
    <xf numFmtId="0" fontId="74" fillId="9" borderId="31" xfId="56" applyFont="1" applyFill="1" applyBorder="1" applyAlignment="1" applyProtection="1">
      <alignment horizontal="center" vertical="center"/>
      <protection locked="0"/>
    </xf>
    <xf numFmtId="0" fontId="86" fillId="3" borderId="21" xfId="38" applyFont="1" applyFill="1" applyBorder="1" applyAlignment="1">
      <alignment horizontal="center" vertical="center"/>
    </xf>
    <xf numFmtId="0" fontId="86" fillId="3" borderId="14" xfId="38" applyFont="1" applyFill="1" applyBorder="1" applyAlignment="1">
      <alignment horizontal="center" vertical="center"/>
    </xf>
    <xf numFmtId="0" fontId="86" fillId="3" borderId="15" xfId="38" applyFont="1" applyFill="1" applyBorder="1" applyAlignment="1">
      <alignment horizontal="center" vertical="center"/>
    </xf>
    <xf numFmtId="0" fontId="27" fillId="0" borderId="99" xfId="39" applyFont="1" applyBorder="1" applyAlignment="1">
      <alignment horizontal="center" vertical="center"/>
    </xf>
    <xf numFmtId="0" fontId="27" fillId="0" borderId="45" xfId="39" applyFont="1" applyBorder="1" applyAlignment="1">
      <alignment horizontal="center" vertical="center"/>
    </xf>
    <xf numFmtId="0" fontId="27" fillId="0" borderId="135" xfId="39" applyFont="1" applyBorder="1" applyAlignment="1">
      <alignment horizontal="center" vertical="center"/>
    </xf>
    <xf numFmtId="0" fontId="86" fillId="3" borderId="16" xfId="38" applyFont="1" applyFill="1" applyBorder="1" applyAlignment="1">
      <alignment horizontal="center" vertical="center"/>
    </xf>
    <xf numFmtId="0" fontId="86" fillId="3" borderId="17" xfId="38" applyFont="1" applyFill="1" applyBorder="1" applyAlignment="1">
      <alignment horizontal="center" vertical="center"/>
    </xf>
    <xf numFmtId="0" fontId="87" fillId="3" borderId="0" xfId="0" applyFont="1" applyFill="1" applyAlignment="1">
      <alignment horizontal="center"/>
    </xf>
    <xf numFmtId="0" fontId="109" fillId="3" borderId="0" xfId="38" applyFont="1" applyFill="1" applyAlignment="1">
      <alignment horizontal="center" vertical="center"/>
    </xf>
    <xf numFmtId="0" fontId="110" fillId="3" borderId="0" xfId="0" applyFont="1" applyFill="1" applyAlignment="1">
      <alignment horizontal="center" vertical="center"/>
    </xf>
    <xf numFmtId="0" fontId="108" fillId="0" borderId="0" xfId="49" applyFont="1" applyAlignment="1">
      <alignment horizontal="left" vertical="center"/>
    </xf>
    <xf numFmtId="0" fontId="19" fillId="0" borderId="0" xfId="50" applyAlignment="1">
      <alignment horizontal="right" vertical="center"/>
    </xf>
    <xf numFmtId="0" fontId="19" fillId="0" borderId="0" xfId="50" applyAlignment="1">
      <alignment horizontal="left" vertical="center"/>
    </xf>
    <xf numFmtId="0" fontId="19" fillId="0" borderId="0" xfId="51" applyAlignment="1">
      <alignment horizontal="right" vertical="center"/>
    </xf>
    <xf numFmtId="0" fontId="19" fillId="0" borderId="0" xfId="51">
      <alignment horizontal="center" vertical="center"/>
    </xf>
    <xf numFmtId="0" fontId="19" fillId="0" borderId="0" xfId="51" applyAlignment="1">
      <alignment horizontal="left" vertical="center"/>
    </xf>
    <xf numFmtId="0" fontId="81" fillId="0" borderId="117" xfId="79" applyFont="1" applyBorder="1" applyAlignment="1">
      <alignment horizontal="center" vertical="center" wrapText="1"/>
    </xf>
    <xf numFmtId="0" fontId="82" fillId="0" borderId="117" xfId="79" applyFont="1" applyBorder="1" applyAlignment="1">
      <alignment vertical="center"/>
    </xf>
    <xf numFmtId="187" fontId="56" fillId="0" borderId="0" xfId="59" applyNumberFormat="1" applyFont="1" applyAlignment="1">
      <alignment vertical="center"/>
    </xf>
    <xf numFmtId="0" fontId="44" fillId="0" borderId="0" xfId="6" applyFont="1">
      <alignment vertical="center"/>
    </xf>
    <xf numFmtId="0" fontId="43" fillId="2" borderId="75" xfId="9" applyFont="1" applyBorder="1" applyAlignment="1">
      <alignment horizontal="left" vertical="center"/>
      <protection locked="0"/>
    </xf>
    <xf numFmtId="0" fontId="43" fillId="2" borderId="18" xfId="9" applyFont="1" applyBorder="1" applyAlignment="1">
      <alignment horizontal="left" vertical="center"/>
      <protection locked="0"/>
    </xf>
    <xf numFmtId="0" fontId="43" fillId="2" borderId="35" xfId="9" applyFont="1" applyBorder="1" applyAlignment="1">
      <alignment horizontal="left" vertical="center"/>
      <protection locked="0"/>
    </xf>
    <xf numFmtId="0" fontId="43" fillId="2" borderId="87" xfId="9" applyFont="1" applyBorder="1" applyAlignment="1">
      <alignment horizontal="left" vertical="center"/>
      <protection locked="0"/>
    </xf>
    <xf numFmtId="0" fontId="43" fillId="2" borderId="88" xfId="9" applyFont="1" applyBorder="1" applyAlignment="1">
      <alignment horizontal="left" vertical="center"/>
      <protection locked="0"/>
    </xf>
    <xf numFmtId="0" fontId="43" fillId="2" borderId="36" xfId="9" applyFont="1" applyBorder="1" applyAlignment="1">
      <alignment horizontal="left" vertical="center"/>
      <protection locked="0"/>
    </xf>
    <xf numFmtId="0" fontId="56" fillId="0" borderId="0" xfId="6" applyFont="1">
      <alignment vertical="center"/>
    </xf>
    <xf numFmtId="0" fontId="98" fillId="0" borderId="0" xfId="6" applyFont="1" applyAlignment="1">
      <alignment horizontal="center" vertical="center" wrapText="1"/>
    </xf>
    <xf numFmtId="0" fontId="55" fillId="0" borderId="45" xfId="5" applyFont="1" applyBorder="1" applyAlignment="1">
      <alignment horizontal="center" vertical="center"/>
    </xf>
    <xf numFmtId="0" fontId="43" fillId="2" borderId="84" xfId="9" applyFont="1" applyBorder="1" applyAlignment="1">
      <alignment horizontal="left" vertical="center"/>
      <protection locked="0"/>
    </xf>
    <xf numFmtId="0" fontId="43" fillId="2" borderId="85" xfId="9" applyFont="1" applyBorder="1" applyAlignment="1">
      <alignment horizontal="left" vertical="center"/>
      <protection locked="0"/>
    </xf>
    <xf numFmtId="0" fontId="43" fillId="2" borderId="86" xfId="9" applyFont="1" applyBorder="1" applyAlignment="1">
      <alignment horizontal="left" vertical="center"/>
      <protection locked="0"/>
    </xf>
    <xf numFmtId="0" fontId="43" fillId="9" borderId="94" xfId="9" applyFont="1" applyFill="1" applyBorder="1" applyAlignment="1">
      <alignment horizontal="left" vertical="center"/>
      <protection locked="0"/>
    </xf>
    <xf numFmtId="0" fontId="43" fillId="9" borderId="95" xfId="9" applyFont="1" applyFill="1" applyBorder="1" applyAlignment="1">
      <alignment horizontal="left" vertical="center"/>
      <protection locked="0"/>
    </xf>
    <xf numFmtId="0" fontId="43" fillId="9" borderId="96" xfId="9" applyFont="1" applyFill="1" applyBorder="1" applyAlignment="1">
      <alignment horizontal="left" vertical="center"/>
      <protection locked="0"/>
    </xf>
    <xf numFmtId="0" fontId="43" fillId="5" borderId="97" xfId="0" applyFont="1" applyFill="1" applyBorder="1" applyAlignment="1">
      <alignment horizontal="left" vertical="center"/>
    </xf>
    <xf numFmtId="0" fontId="43" fillId="5" borderId="52" xfId="0" applyFont="1" applyFill="1" applyBorder="1" applyAlignment="1">
      <alignment horizontal="left" vertical="center"/>
    </xf>
    <xf numFmtId="0" fontId="43" fillId="9" borderId="87" xfId="9" applyFont="1" applyFill="1" applyBorder="1" applyAlignment="1">
      <alignment horizontal="left" vertical="center"/>
      <protection locked="0"/>
    </xf>
    <xf numFmtId="0" fontId="43" fillId="9" borderId="88" xfId="9" applyFont="1" applyFill="1" applyBorder="1" applyAlignment="1">
      <alignment horizontal="left" vertical="center"/>
      <protection locked="0"/>
    </xf>
    <xf numFmtId="0" fontId="43" fillId="9" borderId="36" xfId="9" applyFont="1" applyFill="1" applyBorder="1" applyAlignment="1">
      <alignment horizontal="left" vertical="center"/>
      <protection locked="0"/>
    </xf>
    <xf numFmtId="0" fontId="58" fillId="0" borderId="45" xfId="4" applyFont="1" applyBorder="1" applyAlignment="1">
      <alignment horizontal="center" vertical="center"/>
    </xf>
    <xf numFmtId="200" fontId="43" fillId="5" borderId="65" xfId="9" applyNumberFormat="1" applyFont="1" applyFill="1" applyBorder="1" applyAlignment="1" applyProtection="1">
      <alignment horizontal="left" vertical="center"/>
    </xf>
    <xf numFmtId="200" fontId="43" fillId="5" borderId="18" xfId="9" applyNumberFormat="1" applyFont="1" applyFill="1" applyBorder="1" applyAlignment="1" applyProtection="1">
      <alignment horizontal="left" vertical="center"/>
    </xf>
    <xf numFmtId="0" fontId="43" fillId="9" borderId="84" xfId="9" applyFont="1" applyFill="1" applyBorder="1" applyAlignment="1">
      <alignment horizontal="left" vertical="center"/>
      <protection locked="0"/>
    </xf>
    <xf numFmtId="0" fontId="43" fillId="9" borderId="85" xfId="9" applyFont="1" applyFill="1" applyBorder="1" applyAlignment="1">
      <alignment horizontal="left" vertical="center"/>
      <protection locked="0"/>
    </xf>
    <xf numFmtId="0" fontId="43" fillId="9" borderId="86" xfId="9" applyFont="1" applyFill="1" applyBorder="1" applyAlignment="1">
      <alignment horizontal="left" vertical="center"/>
      <protection locked="0"/>
    </xf>
    <xf numFmtId="0" fontId="43" fillId="5" borderId="87" xfId="9" applyFont="1" applyFill="1" applyBorder="1" applyAlignment="1" applyProtection="1">
      <alignment horizontal="left" vertical="center"/>
    </xf>
    <xf numFmtId="0" fontId="43" fillId="5" borderId="88" xfId="9" applyFont="1" applyFill="1" applyBorder="1" applyAlignment="1" applyProtection="1">
      <alignment horizontal="left" vertical="center"/>
    </xf>
    <xf numFmtId="0" fontId="43" fillId="5" borderId="36" xfId="9" applyFont="1" applyFill="1" applyBorder="1" applyAlignment="1" applyProtection="1">
      <alignment horizontal="left" vertical="center"/>
    </xf>
    <xf numFmtId="0" fontId="68" fillId="0" borderId="29" xfId="4" applyFont="1" applyBorder="1" applyAlignment="1">
      <alignment horizontal="center" vertical="center"/>
    </xf>
    <xf numFmtId="0" fontId="43" fillId="2" borderId="94" xfId="9" applyFont="1" applyBorder="1" applyAlignment="1">
      <alignment horizontal="left" vertical="center"/>
      <protection locked="0"/>
    </xf>
    <xf numFmtId="0" fontId="43" fillId="2" borderId="95" xfId="9" applyFont="1" applyBorder="1" applyAlignment="1">
      <alignment horizontal="left" vertical="center"/>
      <protection locked="0"/>
    </xf>
    <xf numFmtId="0" fontId="43" fillId="2" borderId="96" xfId="9" applyFont="1" applyBorder="1" applyAlignment="1">
      <alignment horizontal="left" vertical="center"/>
      <protection locked="0"/>
    </xf>
    <xf numFmtId="0" fontId="43" fillId="5" borderId="3" xfId="9" applyFont="1" applyFill="1" applyProtection="1">
      <alignment vertical="center"/>
    </xf>
    <xf numFmtId="192" fontId="32" fillId="2" borderId="94" xfId="81" applyFont="1" applyBorder="1" applyAlignment="1">
      <alignment horizontal="left" vertical="center"/>
      <protection locked="0"/>
    </xf>
    <xf numFmtId="192" fontId="32" fillId="2" borderId="37" xfId="81" applyFont="1" applyBorder="1" applyAlignment="1">
      <alignment horizontal="left" vertical="center"/>
      <protection locked="0"/>
    </xf>
    <xf numFmtId="2" fontId="33" fillId="0" borderId="147" xfId="65" applyNumberFormat="1" applyFont="1" applyBorder="1" applyAlignment="1">
      <alignment horizontal="center" vertical="center" textRotation="90"/>
    </xf>
    <xf numFmtId="2" fontId="33" fillId="0" borderId="150" xfId="65" applyNumberFormat="1" applyFont="1" applyBorder="1" applyAlignment="1">
      <alignment horizontal="center" vertical="center" textRotation="90"/>
    </xf>
    <xf numFmtId="2" fontId="33" fillId="0" borderId="160" xfId="65" applyNumberFormat="1" applyFont="1" applyBorder="1" applyAlignment="1">
      <alignment horizontal="center" vertical="center" textRotation="90"/>
    </xf>
    <xf numFmtId="2" fontId="33" fillId="0" borderId="152" xfId="65" applyNumberFormat="1" applyFont="1" applyBorder="1" applyAlignment="1">
      <alignment horizontal="center" vertical="center" textRotation="90"/>
    </xf>
    <xf numFmtId="192" fontId="32" fillId="2" borderId="153" xfId="81" applyFont="1" applyBorder="1" applyAlignment="1">
      <alignment horizontal="left" vertical="center"/>
      <protection locked="0"/>
    </xf>
    <xf numFmtId="192" fontId="32" fillId="2" borderId="154" xfId="81" applyFont="1" applyBorder="1" applyAlignment="1">
      <alignment horizontal="left" vertical="center"/>
      <protection locked="0"/>
    </xf>
    <xf numFmtId="192" fontId="33" fillId="0" borderId="146" xfId="66" applyFont="1" applyBorder="1" applyAlignment="1">
      <alignment horizontal="center" vertical="center"/>
    </xf>
    <xf numFmtId="192" fontId="88" fillId="0" borderId="0" xfId="65" applyFont="1" applyAlignment="1">
      <alignment horizontal="center" vertical="center" wrapText="1"/>
    </xf>
    <xf numFmtId="1" fontId="43" fillId="17" borderId="126" xfId="79" applyNumberFormat="1" applyFont="1" applyFill="1" applyBorder="1" applyAlignment="1">
      <alignment horizontal="left" vertical="center"/>
    </xf>
    <xf numFmtId="0" fontId="43" fillId="0" borderId="125" xfId="79" applyFont="1" applyBorder="1" applyAlignment="1">
      <alignment vertical="center"/>
    </xf>
    <xf numFmtId="1" fontId="44" fillId="17" borderId="126" xfId="79" applyNumberFormat="1" applyFont="1" applyFill="1" applyBorder="1" applyAlignment="1">
      <alignment horizontal="left" vertical="center"/>
    </xf>
    <xf numFmtId="0" fontId="44" fillId="0" borderId="125" xfId="79" applyFont="1" applyBorder="1" applyAlignment="1">
      <alignment vertical="center"/>
    </xf>
    <xf numFmtId="1" fontId="43" fillId="17" borderId="125" xfId="79" applyNumberFormat="1" applyFont="1" applyFill="1" applyBorder="1" applyAlignment="1">
      <alignment horizontal="left" vertical="center"/>
    </xf>
  </cellXfs>
  <cellStyles count="83">
    <cellStyle name="60% - Accent1 2" xfId="73"/>
    <cellStyle name="Assumption Currency." xfId="15"/>
    <cellStyle name="Assumption Date." xfId="11"/>
    <cellStyle name="Assumption Heading." xfId="9"/>
    <cellStyle name="Assumption Heading. 2" xfId="67"/>
    <cellStyle name="Assumption Heading. 2 2" xfId="81"/>
    <cellStyle name="Assumption Multiple." xfId="14"/>
    <cellStyle name="Assumption Number." xfId="12"/>
    <cellStyle name="Assumption Percentage." xfId="13"/>
    <cellStyle name="Assumption Year." xfId="10"/>
    <cellStyle name="Cell Link." xfId="16"/>
    <cellStyle name="Comma" xfId="58" builtinId="3"/>
    <cellStyle name="Comma 2" xfId="76"/>
    <cellStyle name="Currency" xfId="59" builtinId="4"/>
    <cellStyle name="Currency 2" xfId="61"/>
    <cellStyle name="Currency 3" xfId="77"/>
    <cellStyle name="Currency 4" xfId="80"/>
    <cellStyle name="Currency." xfId="22"/>
    <cellStyle name="Date." xfId="18"/>
    <cellStyle name="Header2" xfId="69"/>
    <cellStyle name="Heading 1." xfId="4"/>
    <cellStyle name="Heading 1. 3" xfId="66"/>
    <cellStyle name="Heading 2." xfId="5"/>
    <cellStyle name="Heading 3." xfId="6"/>
    <cellStyle name="Heading 3. 3" xfId="65"/>
    <cellStyle name="Heading 4." xfId="7"/>
    <cellStyle name="Hyperlink" xfId="82" builtinId="8"/>
    <cellStyle name="Hyperlink Arrow." xfId="28"/>
    <cellStyle name="Hyperlink Check." xfId="29"/>
    <cellStyle name="Hyperlink Text." xfId="27"/>
    <cellStyle name="Hyperlink TOC 1." xfId="30"/>
    <cellStyle name="Hyperlink TOC 2." xfId="31"/>
    <cellStyle name="Hyperlink TOC 3." xfId="32"/>
    <cellStyle name="Hyperlink TOC 4." xfId="33"/>
    <cellStyle name="Lookup Table Heading." xfId="24"/>
    <cellStyle name="Lookup Table Label." xfId="26"/>
    <cellStyle name="Lookup Table Number." xfId="25"/>
    <cellStyle name="Model Name." xfId="3"/>
    <cellStyle name="Model Name. 3" xfId="70"/>
    <cellStyle name="Multiple." xfId="21"/>
    <cellStyle name="Normal" xfId="0" builtinId="0" customBuiltin="1"/>
    <cellStyle name="Normal 2" xfId="60"/>
    <cellStyle name="Normal 3" xfId="71"/>
    <cellStyle name="Normal 4" xfId="72"/>
    <cellStyle name="Normal 5" xfId="79"/>
    <cellStyle name="Note 2" xfId="74"/>
    <cellStyle name="Note 2 2" xfId="75"/>
    <cellStyle name="Number." xfId="19"/>
    <cellStyle name="Percent" xfId="57" builtinId="5"/>
    <cellStyle name="Percent 2" xfId="62"/>
    <cellStyle name="Percent 3" xfId="78"/>
    <cellStyle name="Percentage." xfId="20"/>
    <cellStyle name="Period Title." xfId="23"/>
    <cellStyle name="Presentation Currency." xfId="45"/>
    <cellStyle name="Presentation Date." xfId="47"/>
    <cellStyle name="Presentation Heading 1." xfId="37"/>
    <cellStyle name="Presentation Heading 2." xfId="38"/>
    <cellStyle name="Presentation Heading 3." xfId="39"/>
    <cellStyle name="Presentation Heading 4." xfId="40"/>
    <cellStyle name="Presentation Hyperlink Arrow." xfId="50"/>
    <cellStyle name="Presentation Hyperlink Check." xfId="51"/>
    <cellStyle name="Presentation Hyperlink Text." xfId="49"/>
    <cellStyle name="Presentation Model Name." xfId="36"/>
    <cellStyle name="Presentation Multiple." xfId="44"/>
    <cellStyle name="Presentation Normal." xfId="56"/>
    <cellStyle name="Presentation Normal. 2" xfId="68"/>
    <cellStyle name="Presentation Number." xfId="42"/>
    <cellStyle name="Presentation Percentage." xfId="43"/>
    <cellStyle name="Presentation Period Title." xfId="48"/>
    <cellStyle name="Presentation Section Number." xfId="35"/>
    <cellStyle name="Presentation Sheet Title." xfId="34"/>
    <cellStyle name="Presentation Sub Total." xfId="41"/>
    <cellStyle name="Presentation TOC 1." xfId="52"/>
    <cellStyle name="Presentation TOC 2." xfId="53"/>
    <cellStyle name="Presentation TOC 3." xfId="54"/>
    <cellStyle name="Presentation TOC 4." xfId="55"/>
    <cellStyle name="Presentation Year." xfId="46"/>
    <cellStyle name="Section Number." xfId="2"/>
    <cellStyle name="Sheet Title." xfId="1"/>
    <cellStyle name="Sheet Title. 3" xfId="63"/>
    <cellStyle name="Sub Total." xfId="8"/>
    <cellStyle name="Year." xfId="17"/>
    <cellStyle name="Обычный 2" xfId="64"/>
  </cellStyles>
  <dxfs count="80">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color theme="0" tint="-0.14996795556505021"/>
      </font>
      <fill>
        <patternFill>
          <bgColor theme="0" tint="-0.14996795556505021"/>
        </patternFill>
      </fill>
    </dxf>
    <dxf>
      <font>
        <color rgb="FF0070C0"/>
      </font>
    </dxf>
    <dxf>
      <fill>
        <patternFill patternType="solid">
          <fgColor indexed="64"/>
          <bgColor rgb="FFFFFF99"/>
        </patternFill>
      </fill>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FFFF99"/>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993366"/>
      <rgbColor rgb="00339966"/>
      <rgbColor rgb="00CB2840"/>
      <rgbColor rgb="00007767"/>
      <rgbColor rgb="000069B3"/>
      <rgbColor rgb="00993366"/>
      <rgbColor rgb="00FFFF78"/>
      <rgbColor rgb="00FFFFFF"/>
    </indexedColors>
    <mruColors>
      <color rgb="FF0069B3"/>
      <color rgb="FFFFFF99"/>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https://kutt.it/saas-single" TargetMode="External"/></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https://kutt.it/saas-single" TargetMode="External"/></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https://kutt.it/saas-single" TargetMode="External"/></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https://kutt.it/saas-single" TargetMode="External"/></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https://kutt.it/saas-single" TargetMode="External"/></Relationships>
</file>

<file path=xl/drawings/_rels/drawing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https://kutt.it/saas-single" TargetMode="External"/></Relationships>
</file>

<file path=xl/drawings/_rels/drawing8.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hyperlink" Target="https://kutt.it/saas-single" TargetMode="External"/><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https://kutt.it/saas-single" TargetMode="External"/></Relationships>
</file>

<file path=xl/drawings/_rels/drawing1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https://kutt.it/saas-single" TargetMode="External"/></Relationships>
</file>

<file path=xl/drawings/_rels/drawing1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https://kutt.it/saas-single" TargetMode="External"/></Relationships>
</file>

<file path=xl/drawings/_rels/drawing1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https://kutt.it/saas-single" TargetMode="External"/></Relationships>
</file>

<file path=xl/drawings/_rels/drawing13.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7.png"/><Relationship Id="rId7" Type="http://schemas.openxmlformats.org/officeDocument/2006/relationships/image" Target="../media/image11.png"/><Relationship Id="rId2" Type="http://schemas.openxmlformats.org/officeDocument/2006/relationships/image" Target="../media/image2.png"/><Relationship Id="rId1" Type="http://schemas.openxmlformats.org/officeDocument/2006/relationships/hyperlink" Target="https://kutt.it/saas-single" TargetMode="External"/><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14.xml.rels><?xml version="1.0" encoding="UTF-8" standalone="yes"?>
<Relationships xmlns="http://schemas.openxmlformats.org/package/2006/relationships"><Relationship Id="rId3" Type="http://schemas.openxmlformats.org/officeDocument/2006/relationships/image" Target="../media/image13.png"/><Relationship Id="rId7" Type="http://schemas.openxmlformats.org/officeDocument/2006/relationships/image" Target="../media/image17.png"/><Relationship Id="rId2" Type="http://schemas.openxmlformats.org/officeDocument/2006/relationships/image" Target="../media/image2.png"/><Relationship Id="rId1" Type="http://schemas.openxmlformats.org/officeDocument/2006/relationships/hyperlink" Target="https://kutt.it/saas-single" TargetMode="External"/><Relationship Id="rId6" Type="http://schemas.openxmlformats.org/officeDocument/2006/relationships/image" Target="../media/image16.png"/><Relationship Id="rId5" Type="http://schemas.openxmlformats.org/officeDocument/2006/relationships/image" Target="../media/image15.png"/><Relationship Id="rId4"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2.png"/><Relationship Id="rId1" Type="http://schemas.openxmlformats.org/officeDocument/2006/relationships/hyperlink" Target="https://kutt.it/saas-single" TargetMode="External"/><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s>
</file>

<file path=xl/drawings/_rels/drawing16.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png"/><Relationship Id="rId1" Type="http://schemas.openxmlformats.org/officeDocument/2006/relationships/hyperlink" Target="https://kutt.it/saas-single" TargetMode="External"/></Relationships>
</file>

<file path=xl/drawings/_rels/drawing17.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png"/><Relationship Id="rId1" Type="http://schemas.openxmlformats.org/officeDocument/2006/relationships/hyperlink" Target="https://kutt.it/saas-single" TargetMode="External"/></Relationships>
</file>

<file path=xl/drawings/_rels/drawing1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https://kutt.it/saas-single" TargetMode="External"/></Relationships>
</file>

<file path=xl/drawings/_rels/drawing19.xml.rels><?xml version="1.0" encoding="UTF-8" standalone="yes"?>
<Relationships xmlns="http://schemas.openxmlformats.org/package/2006/relationships"><Relationship Id="rId8" Type="http://schemas.openxmlformats.org/officeDocument/2006/relationships/image" Target="../media/image30.png"/><Relationship Id="rId13" Type="http://schemas.openxmlformats.org/officeDocument/2006/relationships/image" Target="../media/image35.png"/><Relationship Id="rId3" Type="http://schemas.openxmlformats.org/officeDocument/2006/relationships/image" Target="../media/image25.png"/><Relationship Id="rId7" Type="http://schemas.openxmlformats.org/officeDocument/2006/relationships/image" Target="../media/image29.png"/><Relationship Id="rId12" Type="http://schemas.openxmlformats.org/officeDocument/2006/relationships/image" Target="../media/image34.png"/><Relationship Id="rId2" Type="http://schemas.openxmlformats.org/officeDocument/2006/relationships/image" Target="../media/image2.png"/><Relationship Id="rId16" Type="http://schemas.openxmlformats.org/officeDocument/2006/relationships/image" Target="../media/image38.png"/><Relationship Id="rId1" Type="http://schemas.openxmlformats.org/officeDocument/2006/relationships/hyperlink" Target="https://kutt.it/saas-single" TargetMode="External"/><Relationship Id="rId6" Type="http://schemas.openxmlformats.org/officeDocument/2006/relationships/image" Target="../media/image28.png"/><Relationship Id="rId11" Type="http://schemas.openxmlformats.org/officeDocument/2006/relationships/image" Target="../media/image33.png"/><Relationship Id="rId5" Type="http://schemas.openxmlformats.org/officeDocument/2006/relationships/image" Target="../media/image27.png"/><Relationship Id="rId15" Type="http://schemas.openxmlformats.org/officeDocument/2006/relationships/image" Target="../media/image37.png"/><Relationship Id="rId10" Type="http://schemas.openxmlformats.org/officeDocument/2006/relationships/image" Target="../media/image32.png"/><Relationship Id="rId4" Type="http://schemas.openxmlformats.org/officeDocument/2006/relationships/image" Target="../media/image26.png"/><Relationship Id="rId9" Type="http://schemas.openxmlformats.org/officeDocument/2006/relationships/image" Target="../media/image31.png"/><Relationship Id="rId14" Type="http://schemas.openxmlformats.org/officeDocument/2006/relationships/image" Target="../media/image36.png"/></Relationships>
</file>

<file path=xl/drawings/_rels/drawing20.xml.rels><?xml version="1.0" encoding="UTF-8" standalone="yes"?>
<Relationships xmlns="http://schemas.openxmlformats.org/package/2006/relationships"><Relationship Id="rId8" Type="http://schemas.openxmlformats.org/officeDocument/2006/relationships/image" Target="../media/image44.png"/><Relationship Id="rId3" Type="http://schemas.openxmlformats.org/officeDocument/2006/relationships/image" Target="../media/image39.png"/><Relationship Id="rId7" Type="http://schemas.openxmlformats.org/officeDocument/2006/relationships/image" Target="../media/image43.png"/><Relationship Id="rId2" Type="http://schemas.openxmlformats.org/officeDocument/2006/relationships/image" Target="../media/image2.png"/><Relationship Id="rId1" Type="http://schemas.openxmlformats.org/officeDocument/2006/relationships/hyperlink" Target="https://kutt.it/saas-single" TargetMode="External"/><Relationship Id="rId6" Type="http://schemas.openxmlformats.org/officeDocument/2006/relationships/image" Target="../media/image42.png"/><Relationship Id="rId5" Type="http://schemas.openxmlformats.org/officeDocument/2006/relationships/image" Target="../media/image41.png"/><Relationship Id="rId4" Type="http://schemas.openxmlformats.org/officeDocument/2006/relationships/image" Target="../media/image40.png"/></Relationships>
</file>

<file path=xl/drawings/_rels/drawing21.xml.rels><?xml version="1.0" encoding="UTF-8" standalone="yes"?>
<Relationships xmlns="http://schemas.openxmlformats.org/package/2006/relationships"><Relationship Id="rId8" Type="http://schemas.openxmlformats.org/officeDocument/2006/relationships/image" Target="../media/image50.png"/><Relationship Id="rId13" Type="http://schemas.openxmlformats.org/officeDocument/2006/relationships/image" Target="../media/image55.png"/><Relationship Id="rId18" Type="http://schemas.openxmlformats.org/officeDocument/2006/relationships/image" Target="../media/image60.png"/><Relationship Id="rId3" Type="http://schemas.openxmlformats.org/officeDocument/2006/relationships/image" Target="../media/image45.png"/><Relationship Id="rId21" Type="http://schemas.openxmlformats.org/officeDocument/2006/relationships/image" Target="../media/image63.png"/><Relationship Id="rId7" Type="http://schemas.openxmlformats.org/officeDocument/2006/relationships/image" Target="../media/image49.png"/><Relationship Id="rId12" Type="http://schemas.openxmlformats.org/officeDocument/2006/relationships/image" Target="../media/image54.png"/><Relationship Id="rId17" Type="http://schemas.openxmlformats.org/officeDocument/2006/relationships/image" Target="../media/image59.png"/><Relationship Id="rId2" Type="http://schemas.openxmlformats.org/officeDocument/2006/relationships/image" Target="../media/image2.png"/><Relationship Id="rId16" Type="http://schemas.openxmlformats.org/officeDocument/2006/relationships/image" Target="../media/image58.png"/><Relationship Id="rId20" Type="http://schemas.openxmlformats.org/officeDocument/2006/relationships/image" Target="../media/image62.png"/><Relationship Id="rId1" Type="http://schemas.openxmlformats.org/officeDocument/2006/relationships/hyperlink" Target="https://kutt.it/saas-single" TargetMode="External"/><Relationship Id="rId6" Type="http://schemas.openxmlformats.org/officeDocument/2006/relationships/image" Target="../media/image48.png"/><Relationship Id="rId11" Type="http://schemas.openxmlformats.org/officeDocument/2006/relationships/image" Target="../media/image53.png"/><Relationship Id="rId24" Type="http://schemas.openxmlformats.org/officeDocument/2006/relationships/image" Target="../media/image66.png"/><Relationship Id="rId5" Type="http://schemas.openxmlformats.org/officeDocument/2006/relationships/image" Target="../media/image47.png"/><Relationship Id="rId15" Type="http://schemas.openxmlformats.org/officeDocument/2006/relationships/image" Target="../media/image57.png"/><Relationship Id="rId23" Type="http://schemas.openxmlformats.org/officeDocument/2006/relationships/image" Target="../media/image65.png"/><Relationship Id="rId10" Type="http://schemas.openxmlformats.org/officeDocument/2006/relationships/image" Target="../media/image52.png"/><Relationship Id="rId19" Type="http://schemas.openxmlformats.org/officeDocument/2006/relationships/image" Target="../media/image61.png"/><Relationship Id="rId4" Type="http://schemas.openxmlformats.org/officeDocument/2006/relationships/image" Target="../media/image46.png"/><Relationship Id="rId9" Type="http://schemas.openxmlformats.org/officeDocument/2006/relationships/image" Target="../media/image51.png"/><Relationship Id="rId14" Type="http://schemas.openxmlformats.org/officeDocument/2006/relationships/image" Target="../media/image56.png"/><Relationship Id="rId22" Type="http://schemas.openxmlformats.org/officeDocument/2006/relationships/image" Target="../media/image64.png"/></Relationships>
</file>

<file path=xl/drawings/_rels/drawing22.xml.rels><?xml version="1.0" encoding="UTF-8" standalone="yes"?>
<Relationships xmlns="http://schemas.openxmlformats.org/package/2006/relationships"><Relationship Id="rId3" Type="http://schemas.openxmlformats.org/officeDocument/2006/relationships/image" Target="../media/image67.png"/><Relationship Id="rId7" Type="http://schemas.openxmlformats.org/officeDocument/2006/relationships/image" Target="../media/image71.png"/><Relationship Id="rId2" Type="http://schemas.openxmlformats.org/officeDocument/2006/relationships/image" Target="../media/image2.png"/><Relationship Id="rId1" Type="http://schemas.openxmlformats.org/officeDocument/2006/relationships/hyperlink" Target="https://kutt.it/saas-single" TargetMode="External"/><Relationship Id="rId6" Type="http://schemas.openxmlformats.org/officeDocument/2006/relationships/image" Target="../media/image70.png"/><Relationship Id="rId5" Type="http://schemas.openxmlformats.org/officeDocument/2006/relationships/image" Target="../media/image69.png"/><Relationship Id="rId4" Type="http://schemas.openxmlformats.org/officeDocument/2006/relationships/image" Target="../media/image68.png"/></Relationships>
</file>

<file path=xl/drawings/_rels/drawing2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https://kutt.it/saas-single" TargetMode="External"/></Relationships>
</file>

<file path=xl/drawings/_rels/drawing2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https://kutt.it/saas-single" TargetMode="External"/></Relationships>
</file>

<file path=xl/drawings/_rels/drawing2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https://kutt.it/saas-single" TargetMode="External"/></Relationships>
</file>

<file path=xl/drawings/_rels/drawing2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https://kutt.it/saas-single" TargetMode="External"/></Relationships>
</file>

<file path=xl/drawings/_rels/drawing2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https://kutt.it/saas-single" TargetMode="External"/></Relationships>
</file>

<file path=xl/drawings/_rels/drawing2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https://kutt.it/saas-single" TargetMode="External"/></Relationships>
</file>

<file path=xl/drawings/_rels/drawing2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https://kutt.it/saas-single" TargetMode="External"/></Relationships>
</file>

<file path=xl/drawings/_rels/drawing3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https://kutt.it/saas-single" TargetMode="External"/></Relationships>
</file>

<file path=xl/drawings/drawing1.xml><?xml version="1.0" encoding="utf-8"?>
<xdr:wsDr xmlns:xdr="http://schemas.openxmlformats.org/drawingml/2006/spreadsheetDrawing" xmlns:a="http://schemas.openxmlformats.org/drawingml/2006/main">
  <xdr:twoCellAnchor editAs="oneCell">
    <xdr:from>
      <xdr:col>4</xdr:col>
      <xdr:colOff>144780</xdr:colOff>
      <xdr:row>7</xdr:row>
      <xdr:rowOff>83820</xdr:rowOff>
    </xdr:from>
    <xdr:to>
      <xdr:col>22</xdr:col>
      <xdr:colOff>137920</xdr:colOff>
      <xdr:row>34</xdr:row>
      <xdr:rowOff>99364</xdr:rowOff>
    </xdr:to>
    <xdr:pic>
      <xdr:nvPicPr>
        <xdr:cNvPr id="3" name="Picture 2">
          <a:extLst>
            <a:ext uri="{FF2B5EF4-FFF2-40B4-BE49-F238E27FC236}">
              <a16:creationId xmlns:a16="http://schemas.microsoft.com/office/drawing/2014/main" id="{A78E9D3E-A031-4F0B-9532-294A610B871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95500" y="990600"/>
          <a:ext cx="8771380" cy="3513124"/>
        </a:xfrm>
        <a:prstGeom prst="rect">
          <a:avLst/>
        </a:prstGeom>
      </xdr:spPr>
    </xdr:pic>
    <xdr:clientData/>
  </xdr:twoCellAnchor>
  <xdr:twoCellAnchor>
    <xdr:from>
      <xdr:col>4</xdr:col>
      <xdr:colOff>167640</xdr:colOff>
      <xdr:row>0</xdr:row>
      <xdr:rowOff>99060</xdr:rowOff>
    </xdr:from>
    <xdr:to>
      <xdr:col>22</xdr:col>
      <xdr:colOff>137160</xdr:colOff>
      <xdr:row>7</xdr:row>
      <xdr:rowOff>106680</xdr:rowOff>
    </xdr:to>
    <xdr:sp macro="" textlink="">
      <xdr:nvSpPr>
        <xdr:cNvPr id="4" name="TextBox 3">
          <a:extLst>
            <a:ext uri="{FF2B5EF4-FFF2-40B4-BE49-F238E27FC236}">
              <a16:creationId xmlns:a16="http://schemas.microsoft.com/office/drawing/2014/main" id="{A9DA24CF-6442-4611-8C66-130FCC8D6CE7}"/>
            </a:ext>
          </a:extLst>
        </xdr:cNvPr>
        <xdr:cNvSpPr txBox="1"/>
      </xdr:nvSpPr>
      <xdr:spPr>
        <a:xfrm>
          <a:off x="2118360" y="99060"/>
          <a:ext cx="8747760" cy="9144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All cells are locked</a:t>
          </a:r>
          <a:r>
            <a:rPr lang="en-US" sz="2400" baseline="0"/>
            <a:t> for your safety. If you would need to make some changes in the model, you should unlock cells for tab.</a:t>
          </a:r>
          <a:endParaRPr lang="en-US" sz="24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556105</xdr:colOff>
      <xdr:row>1</xdr:row>
      <xdr:rowOff>121858</xdr:rowOff>
    </xdr:from>
    <xdr:to>
      <xdr:col>3</xdr:col>
      <xdr:colOff>739140</xdr:colOff>
      <xdr:row>7</xdr:row>
      <xdr:rowOff>60960</xdr:rowOff>
    </xdr:to>
    <xdr:pic>
      <xdr:nvPicPr>
        <xdr:cNvPr id="2" name="Logo">
          <a:hlinkClick xmlns:r="http://schemas.openxmlformats.org/officeDocument/2006/relationships" r:id="rId1"/>
          <a:extLst>
            <a:ext uri="{FF2B5EF4-FFF2-40B4-BE49-F238E27FC236}">
              <a16:creationId xmlns:a16="http://schemas.microsoft.com/office/drawing/2014/main" id="{98834640-3798-473A-9F25-EA7D7A11507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21025" y="251398"/>
          <a:ext cx="1783235" cy="71634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586155</xdr:colOff>
      <xdr:row>0</xdr:row>
      <xdr:rowOff>0</xdr:rowOff>
    </xdr:from>
    <xdr:to>
      <xdr:col>13</xdr:col>
      <xdr:colOff>92183</xdr:colOff>
      <xdr:row>4</xdr:row>
      <xdr:rowOff>42265</xdr:rowOff>
    </xdr:to>
    <xdr:pic>
      <xdr:nvPicPr>
        <xdr:cNvPr id="3" name="Logo">
          <a:hlinkClick xmlns:r="http://schemas.openxmlformats.org/officeDocument/2006/relationships" r:id="rId1"/>
          <a:extLst>
            <a:ext uri="{FF2B5EF4-FFF2-40B4-BE49-F238E27FC236}">
              <a16:creationId xmlns:a16="http://schemas.microsoft.com/office/drawing/2014/main" id="{C13BCC30-89BB-4B1F-93CB-F2EB0996BE7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81751" y="0"/>
          <a:ext cx="1901931" cy="72366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0</xdr:colOff>
      <xdr:row>0</xdr:row>
      <xdr:rowOff>0</xdr:rowOff>
    </xdr:from>
    <xdr:to>
      <xdr:col>9</xdr:col>
      <xdr:colOff>319023</xdr:colOff>
      <xdr:row>3</xdr:row>
      <xdr:rowOff>169607</xdr:rowOff>
    </xdr:to>
    <xdr:pic>
      <xdr:nvPicPr>
        <xdr:cNvPr id="2" name="Logo">
          <a:hlinkClick xmlns:r="http://schemas.openxmlformats.org/officeDocument/2006/relationships" r:id="rId1"/>
          <a:extLst>
            <a:ext uri="{FF2B5EF4-FFF2-40B4-BE49-F238E27FC236}">
              <a16:creationId xmlns:a16="http://schemas.microsoft.com/office/drawing/2014/main" id="{14433326-0E6A-42F1-BDD5-C135E08DE0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919046" y="0"/>
          <a:ext cx="1778546" cy="71473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9</xdr:col>
      <xdr:colOff>118452</xdr:colOff>
      <xdr:row>0</xdr:row>
      <xdr:rowOff>0</xdr:rowOff>
    </xdr:from>
    <xdr:to>
      <xdr:col>12</xdr:col>
      <xdr:colOff>430696</xdr:colOff>
      <xdr:row>3</xdr:row>
      <xdr:rowOff>173003</xdr:rowOff>
    </xdr:to>
    <xdr:pic>
      <xdr:nvPicPr>
        <xdr:cNvPr id="2" name="Logo">
          <a:hlinkClick xmlns:r="http://schemas.openxmlformats.org/officeDocument/2006/relationships" r:id="rId1"/>
          <a:extLst>
            <a:ext uri="{FF2B5EF4-FFF2-40B4-BE49-F238E27FC236}">
              <a16:creationId xmlns:a16="http://schemas.microsoft.com/office/drawing/2014/main" id="{4674ACDC-2545-4263-A0A5-EFFD6334BE5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531426" y="0"/>
          <a:ext cx="1783235" cy="71634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162796</xdr:colOff>
      <xdr:row>0</xdr:row>
      <xdr:rowOff>0</xdr:rowOff>
    </xdr:from>
    <xdr:to>
      <xdr:col>13</xdr:col>
      <xdr:colOff>0</xdr:colOff>
      <xdr:row>4</xdr:row>
      <xdr:rowOff>1234</xdr:rowOff>
    </xdr:to>
    <xdr:pic>
      <xdr:nvPicPr>
        <xdr:cNvPr id="2" name="Logo">
          <a:hlinkClick xmlns:r="http://schemas.openxmlformats.org/officeDocument/2006/relationships" r:id="rId1"/>
          <a:extLst>
            <a:ext uri="{FF2B5EF4-FFF2-40B4-BE49-F238E27FC236}">
              <a16:creationId xmlns:a16="http://schemas.microsoft.com/office/drawing/2014/main" id="{342E2CA5-F2F7-45A4-8E56-1A042AA6BC4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575770" y="0"/>
          <a:ext cx="1798526" cy="71022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7</xdr:col>
      <xdr:colOff>253013</xdr:colOff>
      <xdr:row>0</xdr:row>
      <xdr:rowOff>0</xdr:rowOff>
    </xdr:from>
    <xdr:to>
      <xdr:col>10</xdr:col>
      <xdr:colOff>169985</xdr:colOff>
      <xdr:row>3</xdr:row>
      <xdr:rowOff>100625</xdr:rowOff>
    </xdr:to>
    <xdr:pic>
      <xdr:nvPicPr>
        <xdr:cNvPr id="2" name="Logo">
          <a:hlinkClick xmlns:r="http://schemas.openxmlformats.org/officeDocument/2006/relationships" r:id="rId1"/>
          <a:extLst>
            <a:ext uri="{FF2B5EF4-FFF2-40B4-BE49-F238E27FC236}">
              <a16:creationId xmlns:a16="http://schemas.microsoft.com/office/drawing/2014/main" id="{0459488B-402C-479C-950C-C3F371B869E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03844" y="0"/>
          <a:ext cx="1798526" cy="7102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31</xdr:col>
      <xdr:colOff>228600</xdr:colOff>
      <xdr:row>0</xdr:row>
      <xdr:rowOff>160632</xdr:rowOff>
    </xdr:from>
    <xdr:to>
      <xdr:col>34</xdr:col>
      <xdr:colOff>154783</xdr:colOff>
      <xdr:row>4</xdr:row>
      <xdr:rowOff>0</xdr:rowOff>
    </xdr:to>
    <xdr:pic>
      <xdr:nvPicPr>
        <xdr:cNvPr id="8" name="Logo">
          <a:hlinkClick xmlns:r="http://schemas.openxmlformats.org/officeDocument/2006/relationships" r:id="rId1"/>
          <a:extLst>
            <a:ext uri="{FF2B5EF4-FFF2-40B4-BE49-F238E27FC236}">
              <a16:creationId xmlns:a16="http://schemas.microsoft.com/office/drawing/2014/main" id="{5EDCE12F-69FA-4C9F-BC96-7BE5F539B60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302343" y="160632"/>
          <a:ext cx="1798526" cy="710225"/>
        </a:xfrm>
        <a:prstGeom prst="rect">
          <a:avLst/>
        </a:prstGeom>
      </xdr:spPr>
    </xdr:pic>
    <xdr:clientData/>
  </xdr:twoCellAnchor>
  <xdr:twoCellAnchor editAs="oneCell">
    <xdr:from>
      <xdr:col>15</xdr:col>
      <xdr:colOff>0</xdr:colOff>
      <xdr:row>7</xdr:row>
      <xdr:rowOff>0</xdr:rowOff>
    </xdr:from>
    <xdr:to>
      <xdr:col>26</xdr:col>
      <xdr:colOff>3064</xdr:colOff>
      <xdr:row>27</xdr:row>
      <xdr:rowOff>4800</xdr:rowOff>
    </xdr:to>
    <xdr:pic>
      <xdr:nvPicPr>
        <xdr:cNvPr id="2" name="Picture 1">
          <a:extLst>
            <a:ext uri="{FF2B5EF4-FFF2-40B4-BE49-F238E27FC236}">
              <a16:creationId xmlns:a16="http://schemas.microsoft.com/office/drawing/2014/main" id="{FA230483-1DF4-4061-B052-F76E3C799213}"/>
            </a:ext>
          </a:extLst>
        </xdr:cNvPr>
        <xdr:cNvPicPr>
          <a:picLocks noChangeAspect="1"/>
        </xdr:cNvPicPr>
      </xdr:nvPicPr>
      <xdr:blipFill>
        <a:blip xmlns:r="http://schemas.openxmlformats.org/officeDocument/2006/relationships" r:embed="rId3"/>
        <a:stretch>
          <a:fillRect/>
        </a:stretch>
      </xdr:blipFill>
      <xdr:spPr>
        <a:xfrm>
          <a:off x="5819775" y="1343025"/>
          <a:ext cx="4584589" cy="2633700"/>
        </a:xfrm>
        <a:prstGeom prst="rect">
          <a:avLst/>
        </a:prstGeom>
      </xdr:spPr>
    </xdr:pic>
    <xdr:clientData/>
  </xdr:twoCellAnchor>
  <xdr:twoCellAnchor editAs="oneCell">
    <xdr:from>
      <xdr:col>27</xdr:col>
      <xdr:colOff>0</xdr:colOff>
      <xdr:row>7</xdr:row>
      <xdr:rowOff>0</xdr:rowOff>
    </xdr:from>
    <xdr:to>
      <xdr:col>35</xdr:col>
      <xdr:colOff>36</xdr:colOff>
      <xdr:row>27</xdr:row>
      <xdr:rowOff>4800</xdr:rowOff>
    </xdr:to>
    <xdr:pic>
      <xdr:nvPicPr>
        <xdr:cNvPr id="3" name="Picture 2">
          <a:extLst>
            <a:ext uri="{FF2B5EF4-FFF2-40B4-BE49-F238E27FC236}">
              <a16:creationId xmlns:a16="http://schemas.microsoft.com/office/drawing/2014/main" id="{996AFB53-A98D-406E-878C-9F73051C1B32}"/>
            </a:ext>
          </a:extLst>
        </xdr:cNvPr>
        <xdr:cNvPicPr>
          <a:picLocks noChangeAspect="1"/>
        </xdr:cNvPicPr>
      </xdr:nvPicPr>
      <xdr:blipFill>
        <a:blip xmlns:r="http://schemas.openxmlformats.org/officeDocument/2006/relationships" r:embed="rId4"/>
        <a:stretch>
          <a:fillRect/>
        </a:stretch>
      </xdr:blipFill>
      <xdr:spPr>
        <a:xfrm>
          <a:off x="10448925" y="1343025"/>
          <a:ext cx="4810161" cy="2633700"/>
        </a:xfrm>
        <a:prstGeom prst="rect">
          <a:avLst/>
        </a:prstGeom>
      </xdr:spPr>
    </xdr:pic>
    <xdr:clientData/>
  </xdr:twoCellAnchor>
  <xdr:twoCellAnchor editAs="oneCell">
    <xdr:from>
      <xdr:col>27</xdr:col>
      <xdr:colOff>0</xdr:colOff>
      <xdr:row>28</xdr:row>
      <xdr:rowOff>0</xdr:rowOff>
    </xdr:from>
    <xdr:to>
      <xdr:col>35</xdr:col>
      <xdr:colOff>36</xdr:colOff>
      <xdr:row>56</xdr:row>
      <xdr:rowOff>76077</xdr:rowOff>
    </xdr:to>
    <xdr:pic>
      <xdr:nvPicPr>
        <xdr:cNvPr id="4" name="Picture 3">
          <a:extLst>
            <a:ext uri="{FF2B5EF4-FFF2-40B4-BE49-F238E27FC236}">
              <a16:creationId xmlns:a16="http://schemas.microsoft.com/office/drawing/2014/main" id="{0B2DC2E2-4A81-4AD7-947C-A3A02DB64B12}"/>
            </a:ext>
          </a:extLst>
        </xdr:cNvPr>
        <xdr:cNvPicPr>
          <a:picLocks noChangeAspect="1"/>
        </xdr:cNvPicPr>
      </xdr:nvPicPr>
      <xdr:blipFill>
        <a:blip xmlns:r="http://schemas.openxmlformats.org/officeDocument/2006/relationships" r:embed="rId5"/>
        <a:stretch>
          <a:fillRect/>
        </a:stretch>
      </xdr:blipFill>
      <xdr:spPr>
        <a:xfrm>
          <a:off x="10448925" y="4162425"/>
          <a:ext cx="4810161" cy="2981202"/>
        </a:xfrm>
        <a:prstGeom prst="rect">
          <a:avLst/>
        </a:prstGeom>
      </xdr:spPr>
    </xdr:pic>
    <xdr:clientData/>
  </xdr:twoCellAnchor>
  <xdr:twoCellAnchor editAs="oneCell">
    <xdr:from>
      <xdr:col>15</xdr:col>
      <xdr:colOff>0</xdr:colOff>
      <xdr:row>28</xdr:row>
      <xdr:rowOff>0</xdr:rowOff>
    </xdr:from>
    <xdr:to>
      <xdr:col>26</xdr:col>
      <xdr:colOff>3064</xdr:colOff>
      <xdr:row>56</xdr:row>
      <xdr:rowOff>130946</xdr:rowOff>
    </xdr:to>
    <xdr:pic>
      <xdr:nvPicPr>
        <xdr:cNvPr id="5" name="Picture 4">
          <a:extLst>
            <a:ext uri="{FF2B5EF4-FFF2-40B4-BE49-F238E27FC236}">
              <a16:creationId xmlns:a16="http://schemas.microsoft.com/office/drawing/2014/main" id="{2063B002-DFF1-4E5C-9892-AFC4C1774003}"/>
            </a:ext>
          </a:extLst>
        </xdr:cNvPr>
        <xdr:cNvPicPr>
          <a:picLocks noChangeAspect="1"/>
        </xdr:cNvPicPr>
      </xdr:nvPicPr>
      <xdr:blipFill>
        <a:blip xmlns:r="http://schemas.openxmlformats.org/officeDocument/2006/relationships" r:embed="rId6"/>
        <a:stretch>
          <a:fillRect/>
        </a:stretch>
      </xdr:blipFill>
      <xdr:spPr>
        <a:xfrm>
          <a:off x="5819775" y="4162425"/>
          <a:ext cx="4584589" cy="303607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18</xdr:col>
      <xdr:colOff>216804</xdr:colOff>
      <xdr:row>0</xdr:row>
      <xdr:rowOff>0</xdr:rowOff>
    </xdr:from>
    <xdr:to>
      <xdr:col>21</xdr:col>
      <xdr:colOff>0</xdr:colOff>
      <xdr:row>4</xdr:row>
      <xdr:rowOff>29420</xdr:rowOff>
    </xdr:to>
    <xdr:pic>
      <xdr:nvPicPr>
        <xdr:cNvPr id="2" name="Logo">
          <a:hlinkClick xmlns:r="http://schemas.openxmlformats.org/officeDocument/2006/relationships" r:id="rId1"/>
          <a:extLst>
            <a:ext uri="{FF2B5EF4-FFF2-40B4-BE49-F238E27FC236}">
              <a16:creationId xmlns:a16="http://schemas.microsoft.com/office/drawing/2014/main" id="{10FE110B-5716-4EC7-AD80-8BDDBDE68D7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423544" y="0"/>
          <a:ext cx="1817736" cy="69998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18</xdr:col>
      <xdr:colOff>216804</xdr:colOff>
      <xdr:row>0</xdr:row>
      <xdr:rowOff>0</xdr:rowOff>
    </xdr:from>
    <xdr:to>
      <xdr:col>21</xdr:col>
      <xdr:colOff>0</xdr:colOff>
      <xdr:row>4</xdr:row>
      <xdr:rowOff>29420</xdr:rowOff>
    </xdr:to>
    <xdr:pic>
      <xdr:nvPicPr>
        <xdr:cNvPr id="2" name="Logo">
          <a:hlinkClick xmlns:r="http://schemas.openxmlformats.org/officeDocument/2006/relationships" r:id="rId1"/>
          <a:extLst>
            <a:ext uri="{FF2B5EF4-FFF2-40B4-BE49-F238E27FC236}">
              <a16:creationId xmlns:a16="http://schemas.microsoft.com/office/drawing/2014/main" id="{700BB36A-99FF-4DBD-ABC3-80C1D1CB434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094104" y="0"/>
          <a:ext cx="1817736" cy="69998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18</xdr:col>
      <xdr:colOff>216804</xdr:colOff>
      <xdr:row>0</xdr:row>
      <xdr:rowOff>0</xdr:rowOff>
    </xdr:from>
    <xdr:to>
      <xdr:col>21</xdr:col>
      <xdr:colOff>114300</xdr:colOff>
      <xdr:row>4</xdr:row>
      <xdr:rowOff>29420</xdr:rowOff>
    </xdr:to>
    <xdr:pic>
      <xdr:nvPicPr>
        <xdr:cNvPr id="2" name="Logo">
          <a:hlinkClick xmlns:r="http://schemas.openxmlformats.org/officeDocument/2006/relationships" r:id="rId1"/>
          <a:extLst>
            <a:ext uri="{FF2B5EF4-FFF2-40B4-BE49-F238E27FC236}">
              <a16:creationId xmlns:a16="http://schemas.microsoft.com/office/drawing/2014/main" id="{54BBD6D7-360A-4BDF-BA5F-22B6AF90D8E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694179" y="0"/>
          <a:ext cx="1954896" cy="71522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18</xdr:col>
      <xdr:colOff>60960</xdr:colOff>
      <xdr:row>0</xdr:row>
      <xdr:rowOff>0</xdr:rowOff>
    </xdr:from>
    <xdr:to>
      <xdr:col>20</xdr:col>
      <xdr:colOff>217536</xdr:colOff>
      <xdr:row>4</xdr:row>
      <xdr:rowOff>29420</xdr:rowOff>
    </xdr:to>
    <xdr:pic>
      <xdr:nvPicPr>
        <xdr:cNvPr id="2" name="Logo">
          <a:hlinkClick xmlns:r="http://schemas.openxmlformats.org/officeDocument/2006/relationships" r:id="rId1"/>
          <a:extLst>
            <a:ext uri="{FF2B5EF4-FFF2-40B4-BE49-F238E27FC236}">
              <a16:creationId xmlns:a16="http://schemas.microsoft.com/office/drawing/2014/main" id="{61C3C91E-0177-440B-B6D6-36131A347B7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901940" y="0"/>
          <a:ext cx="1817736" cy="69998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24</xdr:col>
      <xdr:colOff>288074</xdr:colOff>
      <xdr:row>0</xdr:row>
      <xdr:rowOff>0</xdr:rowOff>
    </xdr:from>
    <xdr:to>
      <xdr:col>27</xdr:col>
      <xdr:colOff>0</xdr:colOff>
      <xdr:row>3</xdr:row>
      <xdr:rowOff>136548</xdr:rowOff>
    </xdr:to>
    <xdr:pic>
      <xdr:nvPicPr>
        <xdr:cNvPr id="13" name="Logo">
          <a:hlinkClick xmlns:r="http://schemas.openxmlformats.org/officeDocument/2006/relationships" r:id="rId1"/>
          <a:extLst>
            <a:ext uri="{FF2B5EF4-FFF2-40B4-BE49-F238E27FC236}">
              <a16:creationId xmlns:a16="http://schemas.microsoft.com/office/drawing/2014/main" id="{E849DFE1-1C09-4BE5-B04F-8AD94B51A07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588534" y="0"/>
          <a:ext cx="1815046" cy="692808"/>
        </a:xfrm>
        <a:prstGeom prst="rect">
          <a:avLst/>
        </a:prstGeom>
      </xdr:spPr>
    </xdr:pic>
    <xdr:clientData/>
  </xdr:twoCellAnchor>
  <xdr:twoCellAnchor editAs="oneCell">
    <xdr:from>
      <xdr:col>1</xdr:col>
      <xdr:colOff>0</xdr:colOff>
      <xdr:row>79</xdr:row>
      <xdr:rowOff>0</xdr:rowOff>
    </xdr:from>
    <xdr:to>
      <xdr:col>14</xdr:col>
      <xdr:colOff>2717</xdr:colOff>
      <xdr:row>100</xdr:row>
      <xdr:rowOff>95501</xdr:rowOff>
    </xdr:to>
    <xdr:pic>
      <xdr:nvPicPr>
        <xdr:cNvPr id="2" name="Picture 1">
          <a:extLst>
            <a:ext uri="{FF2B5EF4-FFF2-40B4-BE49-F238E27FC236}">
              <a16:creationId xmlns:a16="http://schemas.microsoft.com/office/drawing/2014/main" id="{B686B8B9-A4FA-4350-ACD5-7461D22CB135}"/>
            </a:ext>
          </a:extLst>
        </xdr:cNvPr>
        <xdr:cNvPicPr>
          <a:picLocks noChangeAspect="1"/>
        </xdr:cNvPicPr>
      </xdr:nvPicPr>
      <xdr:blipFill>
        <a:blip xmlns:r="http://schemas.openxmlformats.org/officeDocument/2006/relationships" r:embed="rId3"/>
        <a:stretch>
          <a:fillRect/>
        </a:stretch>
      </xdr:blipFill>
      <xdr:spPr>
        <a:xfrm>
          <a:off x="209550" y="9629775"/>
          <a:ext cx="4974767" cy="2895851"/>
        </a:xfrm>
        <a:prstGeom prst="rect">
          <a:avLst/>
        </a:prstGeom>
      </xdr:spPr>
    </xdr:pic>
    <xdr:clientData/>
  </xdr:twoCellAnchor>
  <xdr:twoCellAnchor editAs="oneCell">
    <xdr:from>
      <xdr:col>1</xdr:col>
      <xdr:colOff>0</xdr:colOff>
      <xdr:row>124</xdr:row>
      <xdr:rowOff>0</xdr:rowOff>
    </xdr:from>
    <xdr:to>
      <xdr:col>14</xdr:col>
      <xdr:colOff>2717</xdr:colOff>
      <xdr:row>142</xdr:row>
      <xdr:rowOff>93180</xdr:rowOff>
    </xdr:to>
    <xdr:pic>
      <xdr:nvPicPr>
        <xdr:cNvPr id="5" name="Picture 4">
          <a:extLst>
            <a:ext uri="{FF2B5EF4-FFF2-40B4-BE49-F238E27FC236}">
              <a16:creationId xmlns:a16="http://schemas.microsoft.com/office/drawing/2014/main" id="{0ADAE236-3CCA-4609-AE11-9B065551E979}"/>
            </a:ext>
          </a:extLst>
        </xdr:cNvPr>
        <xdr:cNvPicPr>
          <a:picLocks noChangeAspect="1"/>
        </xdr:cNvPicPr>
      </xdr:nvPicPr>
      <xdr:blipFill>
        <a:blip xmlns:r="http://schemas.openxmlformats.org/officeDocument/2006/relationships" r:embed="rId4"/>
        <a:stretch>
          <a:fillRect/>
        </a:stretch>
      </xdr:blipFill>
      <xdr:spPr>
        <a:xfrm>
          <a:off x="209550" y="15068550"/>
          <a:ext cx="4974767" cy="2493480"/>
        </a:xfrm>
        <a:prstGeom prst="rect">
          <a:avLst/>
        </a:prstGeom>
      </xdr:spPr>
    </xdr:pic>
    <xdr:clientData/>
  </xdr:twoCellAnchor>
  <xdr:twoCellAnchor editAs="oneCell">
    <xdr:from>
      <xdr:col>1</xdr:col>
      <xdr:colOff>0</xdr:colOff>
      <xdr:row>38</xdr:row>
      <xdr:rowOff>0</xdr:rowOff>
    </xdr:from>
    <xdr:to>
      <xdr:col>14</xdr:col>
      <xdr:colOff>2717</xdr:colOff>
      <xdr:row>57</xdr:row>
      <xdr:rowOff>130533</xdr:rowOff>
    </xdr:to>
    <xdr:pic>
      <xdr:nvPicPr>
        <xdr:cNvPr id="6" name="Picture 5">
          <a:extLst>
            <a:ext uri="{FF2B5EF4-FFF2-40B4-BE49-F238E27FC236}">
              <a16:creationId xmlns:a16="http://schemas.microsoft.com/office/drawing/2014/main" id="{61CC92AE-4525-4958-9E78-8F5CCC22C6D3}"/>
            </a:ext>
          </a:extLst>
        </xdr:cNvPr>
        <xdr:cNvPicPr>
          <a:picLocks noChangeAspect="1"/>
        </xdr:cNvPicPr>
      </xdr:nvPicPr>
      <xdr:blipFill>
        <a:blip xmlns:r="http://schemas.openxmlformats.org/officeDocument/2006/relationships" r:embed="rId5"/>
        <a:stretch>
          <a:fillRect/>
        </a:stretch>
      </xdr:blipFill>
      <xdr:spPr>
        <a:xfrm>
          <a:off x="209550" y="4619625"/>
          <a:ext cx="4974767" cy="2664183"/>
        </a:xfrm>
        <a:prstGeom prst="rect">
          <a:avLst/>
        </a:prstGeom>
      </xdr:spPr>
    </xdr:pic>
    <xdr:clientData/>
  </xdr:twoCellAnchor>
  <xdr:twoCellAnchor editAs="oneCell">
    <xdr:from>
      <xdr:col>15</xdr:col>
      <xdr:colOff>0</xdr:colOff>
      <xdr:row>79</xdr:row>
      <xdr:rowOff>0</xdr:rowOff>
    </xdr:from>
    <xdr:to>
      <xdr:col>27</xdr:col>
      <xdr:colOff>17548</xdr:colOff>
      <xdr:row>100</xdr:row>
      <xdr:rowOff>132080</xdr:rowOff>
    </xdr:to>
    <xdr:pic>
      <xdr:nvPicPr>
        <xdr:cNvPr id="7" name="Picture 6">
          <a:extLst>
            <a:ext uri="{FF2B5EF4-FFF2-40B4-BE49-F238E27FC236}">
              <a16:creationId xmlns:a16="http://schemas.microsoft.com/office/drawing/2014/main" id="{15F6704E-69B8-40AC-A3ED-9CDE8E3FA694}"/>
            </a:ext>
          </a:extLst>
        </xdr:cNvPr>
        <xdr:cNvPicPr>
          <a:picLocks noChangeAspect="1"/>
        </xdr:cNvPicPr>
      </xdr:nvPicPr>
      <xdr:blipFill>
        <a:blip xmlns:r="http://schemas.openxmlformats.org/officeDocument/2006/relationships" r:embed="rId6"/>
        <a:stretch>
          <a:fillRect/>
        </a:stretch>
      </xdr:blipFill>
      <xdr:spPr>
        <a:xfrm>
          <a:off x="5324475" y="9629775"/>
          <a:ext cx="9047248" cy="2932430"/>
        </a:xfrm>
        <a:prstGeom prst="rect">
          <a:avLst/>
        </a:prstGeom>
      </xdr:spPr>
    </xdr:pic>
    <xdr:clientData/>
  </xdr:twoCellAnchor>
  <xdr:twoCellAnchor editAs="oneCell">
    <xdr:from>
      <xdr:col>15</xdr:col>
      <xdr:colOff>0</xdr:colOff>
      <xdr:row>124</xdr:row>
      <xdr:rowOff>0</xdr:rowOff>
    </xdr:from>
    <xdr:to>
      <xdr:col>27</xdr:col>
      <xdr:colOff>5355</xdr:colOff>
      <xdr:row>142</xdr:row>
      <xdr:rowOff>56601</xdr:rowOff>
    </xdr:to>
    <xdr:pic>
      <xdr:nvPicPr>
        <xdr:cNvPr id="12" name="Picture 11">
          <a:extLst>
            <a:ext uri="{FF2B5EF4-FFF2-40B4-BE49-F238E27FC236}">
              <a16:creationId xmlns:a16="http://schemas.microsoft.com/office/drawing/2014/main" id="{A1B866AA-5855-46DB-911B-9D69AF0A5E2C}"/>
            </a:ext>
          </a:extLst>
        </xdr:cNvPr>
        <xdr:cNvPicPr>
          <a:picLocks noChangeAspect="1"/>
        </xdr:cNvPicPr>
      </xdr:nvPicPr>
      <xdr:blipFill>
        <a:blip xmlns:r="http://schemas.openxmlformats.org/officeDocument/2006/relationships" r:embed="rId7"/>
        <a:stretch>
          <a:fillRect/>
        </a:stretch>
      </xdr:blipFill>
      <xdr:spPr>
        <a:xfrm>
          <a:off x="5324475" y="15068550"/>
          <a:ext cx="9035055" cy="2456901"/>
        </a:xfrm>
        <a:prstGeom prst="rect">
          <a:avLst/>
        </a:prstGeom>
      </xdr:spPr>
    </xdr:pic>
    <xdr:clientData/>
  </xdr:twoCellAnchor>
  <xdr:twoCellAnchor editAs="oneCell">
    <xdr:from>
      <xdr:col>15</xdr:col>
      <xdr:colOff>9525</xdr:colOff>
      <xdr:row>38</xdr:row>
      <xdr:rowOff>0</xdr:rowOff>
    </xdr:from>
    <xdr:to>
      <xdr:col>27</xdr:col>
      <xdr:colOff>27073</xdr:colOff>
      <xdr:row>57</xdr:row>
      <xdr:rowOff>130533</xdr:rowOff>
    </xdr:to>
    <xdr:pic>
      <xdr:nvPicPr>
        <xdr:cNvPr id="14" name="Picture 13">
          <a:extLst>
            <a:ext uri="{FF2B5EF4-FFF2-40B4-BE49-F238E27FC236}">
              <a16:creationId xmlns:a16="http://schemas.microsoft.com/office/drawing/2014/main" id="{3D8F5687-6140-4EA2-917B-1FCF361DE8AA}"/>
            </a:ext>
          </a:extLst>
        </xdr:cNvPr>
        <xdr:cNvPicPr>
          <a:picLocks noChangeAspect="1"/>
        </xdr:cNvPicPr>
      </xdr:nvPicPr>
      <xdr:blipFill>
        <a:blip xmlns:r="http://schemas.openxmlformats.org/officeDocument/2006/relationships" r:embed="rId8"/>
        <a:stretch>
          <a:fillRect/>
        </a:stretch>
      </xdr:blipFill>
      <xdr:spPr>
        <a:xfrm>
          <a:off x="5334000" y="4619625"/>
          <a:ext cx="9047248" cy="2664183"/>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18</xdr:col>
      <xdr:colOff>413580</xdr:colOff>
      <xdr:row>0</xdr:row>
      <xdr:rowOff>0</xdr:rowOff>
    </xdr:from>
    <xdr:to>
      <xdr:col>22</xdr:col>
      <xdr:colOff>0</xdr:colOff>
      <xdr:row>3</xdr:row>
      <xdr:rowOff>154478</xdr:rowOff>
    </xdr:to>
    <xdr:pic>
      <xdr:nvPicPr>
        <xdr:cNvPr id="10" name="Logo">
          <a:hlinkClick xmlns:r="http://schemas.openxmlformats.org/officeDocument/2006/relationships" r:id="rId1"/>
          <a:extLst>
            <a:ext uri="{FF2B5EF4-FFF2-40B4-BE49-F238E27FC236}">
              <a16:creationId xmlns:a16="http://schemas.microsoft.com/office/drawing/2014/main" id="{3129A3CB-91CB-4743-97B5-79761359EED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82333" y="0"/>
          <a:ext cx="1809667" cy="692360"/>
        </a:xfrm>
        <a:prstGeom prst="rect">
          <a:avLst/>
        </a:prstGeom>
      </xdr:spPr>
    </xdr:pic>
    <xdr:clientData/>
  </xdr:twoCellAnchor>
  <xdr:twoCellAnchor editAs="oneCell">
    <xdr:from>
      <xdr:col>0</xdr:col>
      <xdr:colOff>0</xdr:colOff>
      <xdr:row>38</xdr:row>
      <xdr:rowOff>0</xdr:rowOff>
    </xdr:from>
    <xdr:to>
      <xdr:col>15</xdr:col>
      <xdr:colOff>377590</xdr:colOff>
      <xdr:row>62</xdr:row>
      <xdr:rowOff>127931</xdr:rowOff>
    </xdr:to>
    <xdr:pic>
      <xdr:nvPicPr>
        <xdr:cNvPr id="2" name="Picture 1">
          <a:extLst>
            <a:ext uri="{FF2B5EF4-FFF2-40B4-BE49-F238E27FC236}">
              <a16:creationId xmlns:a16="http://schemas.microsoft.com/office/drawing/2014/main" id="{416009A6-7562-49BA-AFCC-F1672C73D08E}"/>
            </a:ext>
          </a:extLst>
        </xdr:cNvPr>
        <xdr:cNvPicPr>
          <a:picLocks noChangeAspect="1"/>
        </xdr:cNvPicPr>
      </xdr:nvPicPr>
      <xdr:blipFill>
        <a:blip xmlns:r="http://schemas.openxmlformats.org/officeDocument/2006/relationships" r:embed="rId3"/>
        <a:stretch>
          <a:fillRect/>
        </a:stretch>
      </xdr:blipFill>
      <xdr:spPr>
        <a:xfrm>
          <a:off x="0" y="5419725"/>
          <a:ext cx="9016765" cy="3414056"/>
        </a:xfrm>
        <a:prstGeom prst="rect">
          <a:avLst/>
        </a:prstGeom>
      </xdr:spPr>
    </xdr:pic>
    <xdr:clientData/>
  </xdr:twoCellAnchor>
  <xdr:twoCellAnchor editAs="oneCell">
    <xdr:from>
      <xdr:col>16</xdr:col>
      <xdr:colOff>0</xdr:colOff>
      <xdr:row>40</xdr:row>
      <xdr:rowOff>0</xdr:rowOff>
    </xdr:from>
    <xdr:to>
      <xdr:col>21</xdr:col>
      <xdr:colOff>596577</xdr:colOff>
      <xdr:row>63</xdr:row>
      <xdr:rowOff>115338</xdr:rowOff>
    </xdr:to>
    <xdr:pic>
      <xdr:nvPicPr>
        <xdr:cNvPr id="3" name="Picture 2">
          <a:extLst>
            <a:ext uri="{FF2B5EF4-FFF2-40B4-BE49-F238E27FC236}">
              <a16:creationId xmlns:a16="http://schemas.microsoft.com/office/drawing/2014/main" id="{28C16036-8092-46A4-AFE7-5096C4C1B0B9}"/>
            </a:ext>
          </a:extLst>
        </xdr:cNvPr>
        <xdr:cNvPicPr>
          <a:picLocks noChangeAspect="1"/>
        </xdr:cNvPicPr>
      </xdr:nvPicPr>
      <xdr:blipFill>
        <a:blip xmlns:r="http://schemas.openxmlformats.org/officeDocument/2006/relationships" r:embed="rId4"/>
        <a:stretch>
          <a:fillRect/>
        </a:stretch>
      </xdr:blipFill>
      <xdr:spPr>
        <a:xfrm>
          <a:off x="9477375" y="5772150"/>
          <a:ext cx="3596952" cy="3182388"/>
        </a:xfrm>
        <a:prstGeom prst="rect">
          <a:avLst/>
        </a:prstGeom>
      </xdr:spPr>
    </xdr:pic>
    <xdr:clientData/>
  </xdr:twoCellAnchor>
  <xdr:twoCellAnchor editAs="oneCell">
    <xdr:from>
      <xdr:col>1</xdr:col>
      <xdr:colOff>0</xdr:colOff>
      <xdr:row>66</xdr:row>
      <xdr:rowOff>0</xdr:rowOff>
    </xdr:from>
    <xdr:to>
      <xdr:col>23</xdr:col>
      <xdr:colOff>4938</xdr:colOff>
      <xdr:row>90</xdr:row>
      <xdr:rowOff>128304</xdr:rowOff>
    </xdr:to>
    <xdr:pic>
      <xdr:nvPicPr>
        <xdr:cNvPr id="7" name="Picture 6">
          <a:extLst>
            <a:ext uri="{FF2B5EF4-FFF2-40B4-BE49-F238E27FC236}">
              <a16:creationId xmlns:a16="http://schemas.microsoft.com/office/drawing/2014/main" id="{71AE9FD5-7CF8-4FF1-B299-B1EAFD2A9102}"/>
            </a:ext>
          </a:extLst>
        </xdr:cNvPr>
        <xdr:cNvPicPr>
          <a:picLocks noChangeAspect="1"/>
        </xdr:cNvPicPr>
      </xdr:nvPicPr>
      <xdr:blipFill>
        <a:blip xmlns:r="http://schemas.openxmlformats.org/officeDocument/2006/relationships" r:embed="rId5"/>
        <a:stretch>
          <a:fillRect/>
        </a:stretch>
      </xdr:blipFill>
      <xdr:spPr>
        <a:xfrm>
          <a:off x="209550" y="9324975"/>
          <a:ext cx="13016088" cy="3328704"/>
        </a:xfrm>
        <a:prstGeom prst="rect">
          <a:avLst/>
        </a:prstGeom>
      </xdr:spPr>
    </xdr:pic>
    <xdr:clientData/>
  </xdr:twoCellAnchor>
  <xdr:twoCellAnchor editAs="oneCell">
    <xdr:from>
      <xdr:col>15</xdr:col>
      <xdr:colOff>0</xdr:colOff>
      <xdr:row>13</xdr:row>
      <xdr:rowOff>0</xdr:rowOff>
    </xdr:from>
    <xdr:to>
      <xdr:col>21</xdr:col>
      <xdr:colOff>599698</xdr:colOff>
      <xdr:row>38</xdr:row>
      <xdr:rowOff>1051</xdr:rowOff>
    </xdr:to>
    <xdr:pic>
      <xdr:nvPicPr>
        <xdr:cNvPr id="11" name="Picture 10">
          <a:extLst>
            <a:ext uri="{FF2B5EF4-FFF2-40B4-BE49-F238E27FC236}">
              <a16:creationId xmlns:a16="http://schemas.microsoft.com/office/drawing/2014/main" id="{00D7A730-AE90-408E-B159-5A60D1492122}"/>
            </a:ext>
          </a:extLst>
        </xdr:cNvPr>
        <xdr:cNvPicPr>
          <a:picLocks noChangeAspect="1"/>
        </xdr:cNvPicPr>
      </xdr:nvPicPr>
      <xdr:blipFill>
        <a:blip xmlns:r="http://schemas.openxmlformats.org/officeDocument/2006/relationships" r:embed="rId6"/>
        <a:stretch>
          <a:fillRect/>
        </a:stretch>
      </xdr:blipFill>
      <xdr:spPr>
        <a:xfrm>
          <a:off x="8639175" y="2085975"/>
          <a:ext cx="4438273" cy="3334801"/>
        </a:xfrm>
        <a:prstGeom prst="rect">
          <a:avLst/>
        </a:prstGeom>
      </xdr:spPr>
    </xdr:pic>
    <xdr:clientData/>
  </xdr:twoCellAnchor>
  <xdr:twoCellAnchor editAs="oneCell">
    <xdr:from>
      <xdr:col>1</xdr:col>
      <xdr:colOff>0</xdr:colOff>
      <xdr:row>13</xdr:row>
      <xdr:rowOff>0</xdr:rowOff>
    </xdr:from>
    <xdr:to>
      <xdr:col>16</xdr:col>
      <xdr:colOff>4995</xdr:colOff>
      <xdr:row>38</xdr:row>
      <xdr:rowOff>1051</xdr:rowOff>
    </xdr:to>
    <xdr:pic>
      <xdr:nvPicPr>
        <xdr:cNvPr id="12" name="Picture 11">
          <a:extLst>
            <a:ext uri="{FF2B5EF4-FFF2-40B4-BE49-F238E27FC236}">
              <a16:creationId xmlns:a16="http://schemas.microsoft.com/office/drawing/2014/main" id="{E6407F02-5445-4F0B-B10B-120B657176DC}"/>
            </a:ext>
          </a:extLst>
        </xdr:cNvPr>
        <xdr:cNvPicPr>
          <a:picLocks noChangeAspect="1"/>
        </xdr:cNvPicPr>
      </xdr:nvPicPr>
      <xdr:blipFill>
        <a:blip xmlns:r="http://schemas.openxmlformats.org/officeDocument/2006/relationships" r:embed="rId7"/>
        <a:stretch>
          <a:fillRect/>
        </a:stretch>
      </xdr:blipFill>
      <xdr:spPr>
        <a:xfrm>
          <a:off x="209550" y="2085975"/>
          <a:ext cx="9272820" cy="3334801"/>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19</xdr:col>
      <xdr:colOff>0</xdr:colOff>
      <xdr:row>0</xdr:row>
      <xdr:rowOff>0</xdr:rowOff>
    </xdr:from>
    <xdr:to>
      <xdr:col>21</xdr:col>
      <xdr:colOff>590467</xdr:colOff>
      <xdr:row>3</xdr:row>
      <xdr:rowOff>151340</xdr:rowOff>
    </xdr:to>
    <xdr:pic>
      <xdr:nvPicPr>
        <xdr:cNvPr id="10" name="Logo">
          <a:hlinkClick xmlns:r="http://schemas.openxmlformats.org/officeDocument/2006/relationships" r:id="rId1"/>
          <a:extLst>
            <a:ext uri="{FF2B5EF4-FFF2-40B4-BE49-F238E27FC236}">
              <a16:creationId xmlns:a16="http://schemas.microsoft.com/office/drawing/2014/main" id="{EAACBB33-8653-4663-8E52-94AAE2CB677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258300" y="0"/>
          <a:ext cx="1809667" cy="692360"/>
        </a:xfrm>
        <a:prstGeom prst="rect">
          <a:avLst/>
        </a:prstGeom>
      </xdr:spPr>
    </xdr:pic>
    <xdr:clientData/>
  </xdr:twoCellAnchor>
  <xdr:twoCellAnchor editAs="oneCell">
    <xdr:from>
      <xdr:col>16</xdr:col>
      <xdr:colOff>0</xdr:colOff>
      <xdr:row>42</xdr:row>
      <xdr:rowOff>0</xdr:rowOff>
    </xdr:from>
    <xdr:to>
      <xdr:col>21</xdr:col>
      <xdr:colOff>652232</xdr:colOff>
      <xdr:row>65</xdr:row>
      <xdr:rowOff>79145</xdr:rowOff>
    </xdr:to>
    <xdr:pic>
      <xdr:nvPicPr>
        <xdr:cNvPr id="2" name="Picture 1">
          <a:extLst>
            <a:ext uri="{FF2B5EF4-FFF2-40B4-BE49-F238E27FC236}">
              <a16:creationId xmlns:a16="http://schemas.microsoft.com/office/drawing/2014/main" id="{3AA44E37-1F5C-4AF2-90F6-62D2EB0AD3DF}"/>
            </a:ext>
          </a:extLst>
        </xdr:cNvPr>
        <xdr:cNvPicPr>
          <a:picLocks noChangeAspect="1"/>
        </xdr:cNvPicPr>
      </xdr:nvPicPr>
      <xdr:blipFill>
        <a:blip xmlns:r="http://schemas.openxmlformats.org/officeDocument/2006/relationships" r:embed="rId3"/>
        <a:stretch>
          <a:fillRect/>
        </a:stretch>
      </xdr:blipFill>
      <xdr:spPr>
        <a:xfrm>
          <a:off x="7934325" y="5962650"/>
          <a:ext cx="3938357" cy="3212870"/>
        </a:xfrm>
        <a:prstGeom prst="rect">
          <a:avLst/>
        </a:prstGeom>
      </xdr:spPr>
    </xdr:pic>
    <xdr:clientData/>
  </xdr:twoCellAnchor>
  <xdr:twoCellAnchor editAs="oneCell">
    <xdr:from>
      <xdr:col>0</xdr:col>
      <xdr:colOff>0</xdr:colOff>
      <xdr:row>42</xdr:row>
      <xdr:rowOff>0</xdr:rowOff>
    </xdr:from>
    <xdr:to>
      <xdr:col>16</xdr:col>
      <xdr:colOff>356954</xdr:colOff>
      <xdr:row>67</xdr:row>
      <xdr:rowOff>1438</xdr:rowOff>
    </xdr:to>
    <xdr:pic>
      <xdr:nvPicPr>
        <xdr:cNvPr id="3" name="Picture 2">
          <a:extLst>
            <a:ext uri="{FF2B5EF4-FFF2-40B4-BE49-F238E27FC236}">
              <a16:creationId xmlns:a16="http://schemas.microsoft.com/office/drawing/2014/main" id="{9A539189-B880-4498-9ADF-536BCB255951}"/>
            </a:ext>
          </a:extLst>
        </xdr:cNvPr>
        <xdr:cNvPicPr>
          <a:picLocks noChangeAspect="1"/>
        </xdr:cNvPicPr>
      </xdr:nvPicPr>
      <xdr:blipFill>
        <a:blip xmlns:r="http://schemas.openxmlformats.org/officeDocument/2006/relationships" r:embed="rId4"/>
        <a:stretch>
          <a:fillRect/>
        </a:stretch>
      </xdr:blipFill>
      <xdr:spPr>
        <a:xfrm>
          <a:off x="0" y="5962650"/>
          <a:ext cx="8291279" cy="3401863"/>
        </a:xfrm>
        <a:prstGeom prst="rect">
          <a:avLst/>
        </a:prstGeom>
      </xdr:spPr>
    </xdr:pic>
    <xdr:clientData/>
  </xdr:twoCellAnchor>
  <xdr:twoCellAnchor editAs="oneCell">
    <xdr:from>
      <xdr:col>1</xdr:col>
      <xdr:colOff>0</xdr:colOff>
      <xdr:row>69</xdr:row>
      <xdr:rowOff>0</xdr:rowOff>
    </xdr:from>
    <xdr:to>
      <xdr:col>23</xdr:col>
      <xdr:colOff>4072</xdr:colOff>
      <xdr:row>91</xdr:row>
      <xdr:rowOff>127144</xdr:rowOff>
    </xdr:to>
    <xdr:pic>
      <xdr:nvPicPr>
        <xdr:cNvPr id="7" name="Picture 6">
          <a:extLst>
            <a:ext uri="{FF2B5EF4-FFF2-40B4-BE49-F238E27FC236}">
              <a16:creationId xmlns:a16="http://schemas.microsoft.com/office/drawing/2014/main" id="{EF29589F-9CB3-4EB4-82A1-BD14DB90B251}"/>
            </a:ext>
          </a:extLst>
        </xdr:cNvPr>
        <xdr:cNvPicPr>
          <a:picLocks noChangeAspect="1"/>
        </xdr:cNvPicPr>
      </xdr:nvPicPr>
      <xdr:blipFill>
        <a:blip xmlns:r="http://schemas.openxmlformats.org/officeDocument/2006/relationships" r:embed="rId5"/>
        <a:stretch>
          <a:fillRect/>
        </a:stretch>
      </xdr:blipFill>
      <xdr:spPr>
        <a:xfrm>
          <a:off x="209550" y="9763125"/>
          <a:ext cx="11815072" cy="3127519"/>
        </a:xfrm>
        <a:prstGeom prst="rect">
          <a:avLst/>
        </a:prstGeom>
      </xdr:spPr>
    </xdr:pic>
    <xdr:clientData/>
  </xdr:twoCellAnchor>
  <xdr:twoCellAnchor editAs="oneCell">
    <xdr:from>
      <xdr:col>14</xdr:col>
      <xdr:colOff>0</xdr:colOff>
      <xdr:row>16</xdr:row>
      <xdr:rowOff>0</xdr:rowOff>
    </xdr:from>
    <xdr:to>
      <xdr:col>21</xdr:col>
      <xdr:colOff>654646</xdr:colOff>
      <xdr:row>40</xdr:row>
      <xdr:rowOff>55533</xdr:rowOff>
    </xdr:to>
    <xdr:pic>
      <xdr:nvPicPr>
        <xdr:cNvPr id="11" name="Picture 10">
          <a:extLst>
            <a:ext uri="{FF2B5EF4-FFF2-40B4-BE49-F238E27FC236}">
              <a16:creationId xmlns:a16="http://schemas.microsoft.com/office/drawing/2014/main" id="{41FAA584-3BF7-4F30-83C9-0E0886FEB0D0}"/>
            </a:ext>
          </a:extLst>
        </xdr:cNvPr>
        <xdr:cNvPicPr>
          <a:picLocks noChangeAspect="1"/>
        </xdr:cNvPicPr>
      </xdr:nvPicPr>
      <xdr:blipFill>
        <a:blip xmlns:r="http://schemas.openxmlformats.org/officeDocument/2006/relationships" r:embed="rId6"/>
        <a:stretch>
          <a:fillRect/>
        </a:stretch>
      </xdr:blipFill>
      <xdr:spPr>
        <a:xfrm>
          <a:off x="6467475" y="2362200"/>
          <a:ext cx="5407621" cy="3322608"/>
        </a:xfrm>
        <a:prstGeom prst="rect">
          <a:avLst/>
        </a:prstGeom>
      </xdr:spPr>
    </xdr:pic>
    <xdr:clientData/>
  </xdr:twoCellAnchor>
  <xdr:twoCellAnchor editAs="oneCell">
    <xdr:from>
      <xdr:col>1</xdr:col>
      <xdr:colOff>0</xdr:colOff>
      <xdr:row>16</xdr:row>
      <xdr:rowOff>0</xdr:rowOff>
    </xdr:from>
    <xdr:to>
      <xdr:col>14</xdr:col>
      <xdr:colOff>3210</xdr:colOff>
      <xdr:row>40</xdr:row>
      <xdr:rowOff>55533</xdr:rowOff>
    </xdr:to>
    <xdr:pic>
      <xdr:nvPicPr>
        <xdr:cNvPr id="12" name="Picture 11">
          <a:extLst>
            <a:ext uri="{FF2B5EF4-FFF2-40B4-BE49-F238E27FC236}">
              <a16:creationId xmlns:a16="http://schemas.microsoft.com/office/drawing/2014/main" id="{6B951A38-AF19-4B35-BE28-F3C1AE4C8853}"/>
            </a:ext>
          </a:extLst>
        </xdr:cNvPr>
        <xdr:cNvPicPr>
          <a:picLocks noChangeAspect="1"/>
        </xdr:cNvPicPr>
      </xdr:nvPicPr>
      <xdr:blipFill>
        <a:blip xmlns:r="http://schemas.openxmlformats.org/officeDocument/2006/relationships" r:embed="rId7"/>
        <a:stretch>
          <a:fillRect/>
        </a:stretch>
      </xdr:blipFill>
      <xdr:spPr>
        <a:xfrm>
          <a:off x="209550" y="2362200"/>
          <a:ext cx="6261135" cy="332260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15</xdr:col>
      <xdr:colOff>811613</xdr:colOff>
      <xdr:row>0</xdr:row>
      <xdr:rowOff>0</xdr:rowOff>
    </xdr:from>
    <xdr:to>
      <xdr:col>18</xdr:col>
      <xdr:colOff>0</xdr:colOff>
      <xdr:row>3</xdr:row>
      <xdr:rowOff>151340</xdr:rowOff>
    </xdr:to>
    <xdr:pic>
      <xdr:nvPicPr>
        <xdr:cNvPr id="4" name="Logo">
          <a:hlinkClick xmlns:r="http://schemas.openxmlformats.org/officeDocument/2006/relationships" r:id="rId1"/>
          <a:extLst>
            <a:ext uri="{FF2B5EF4-FFF2-40B4-BE49-F238E27FC236}">
              <a16:creationId xmlns:a16="http://schemas.microsoft.com/office/drawing/2014/main" id="{6E812BBB-9A51-43FE-AAFD-E5232376A6E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726513" y="0"/>
          <a:ext cx="1809667" cy="692360"/>
        </a:xfrm>
        <a:prstGeom prst="rect">
          <a:avLst/>
        </a:prstGeom>
      </xdr:spPr>
    </xdr:pic>
    <xdr:clientData/>
  </xdr:twoCellAnchor>
  <xdr:twoCellAnchor editAs="oneCell">
    <xdr:from>
      <xdr:col>1</xdr:col>
      <xdr:colOff>0</xdr:colOff>
      <xdr:row>6</xdr:row>
      <xdr:rowOff>0</xdr:rowOff>
    </xdr:from>
    <xdr:to>
      <xdr:col>18</xdr:col>
      <xdr:colOff>2208</xdr:colOff>
      <xdr:row>22</xdr:row>
      <xdr:rowOff>1025</xdr:rowOff>
    </xdr:to>
    <xdr:pic>
      <xdr:nvPicPr>
        <xdr:cNvPr id="3" name="Picture 2">
          <a:extLst>
            <a:ext uri="{FF2B5EF4-FFF2-40B4-BE49-F238E27FC236}">
              <a16:creationId xmlns:a16="http://schemas.microsoft.com/office/drawing/2014/main" id="{CD2A4187-129B-48A5-896A-1D943BF72F3C}"/>
            </a:ext>
          </a:extLst>
        </xdr:cNvPr>
        <xdr:cNvPicPr>
          <a:picLocks noChangeAspect="1"/>
        </xdr:cNvPicPr>
      </xdr:nvPicPr>
      <xdr:blipFill>
        <a:blip xmlns:r="http://schemas.openxmlformats.org/officeDocument/2006/relationships" r:embed="rId3"/>
        <a:stretch>
          <a:fillRect/>
        </a:stretch>
      </xdr:blipFill>
      <xdr:spPr>
        <a:xfrm>
          <a:off x="180975" y="1066800"/>
          <a:ext cx="7888908" cy="302997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14</xdr:col>
      <xdr:colOff>811613</xdr:colOff>
      <xdr:row>0</xdr:row>
      <xdr:rowOff>0</xdr:rowOff>
    </xdr:from>
    <xdr:to>
      <xdr:col>17</xdr:col>
      <xdr:colOff>0</xdr:colOff>
      <xdr:row>3</xdr:row>
      <xdr:rowOff>151340</xdr:rowOff>
    </xdr:to>
    <xdr:pic>
      <xdr:nvPicPr>
        <xdr:cNvPr id="4" name="Logo">
          <a:hlinkClick xmlns:r="http://schemas.openxmlformats.org/officeDocument/2006/relationships" r:id="rId1"/>
          <a:extLst>
            <a:ext uri="{FF2B5EF4-FFF2-40B4-BE49-F238E27FC236}">
              <a16:creationId xmlns:a16="http://schemas.microsoft.com/office/drawing/2014/main" id="{DE87F2B7-25F7-4C90-B504-C2000A4971D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208353" y="0"/>
          <a:ext cx="1809667" cy="692360"/>
        </a:xfrm>
        <a:prstGeom prst="rect">
          <a:avLst/>
        </a:prstGeom>
      </xdr:spPr>
    </xdr:pic>
    <xdr:clientData/>
  </xdr:twoCellAnchor>
  <xdr:twoCellAnchor editAs="oneCell">
    <xdr:from>
      <xdr:col>1</xdr:col>
      <xdr:colOff>0</xdr:colOff>
      <xdr:row>6</xdr:row>
      <xdr:rowOff>0</xdr:rowOff>
    </xdr:from>
    <xdr:to>
      <xdr:col>16</xdr:col>
      <xdr:colOff>907030</xdr:colOff>
      <xdr:row>21</xdr:row>
      <xdr:rowOff>15099</xdr:rowOff>
    </xdr:to>
    <xdr:pic>
      <xdr:nvPicPr>
        <xdr:cNvPr id="3" name="Picture 2">
          <a:extLst>
            <a:ext uri="{FF2B5EF4-FFF2-40B4-BE49-F238E27FC236}">
              <a16:creationId xmlns:a16="http://schemas.microsoft.com/office/drawing/2014/main" id="{03278C00-9783-499E-859D-1F557B1DA5E1}"/>
            </a:ext>
          </a:extLst>
        </xdr:cNvPr>
        <xdr:cNvPicPr>
          <a:picLocks noChangeAspect="1"/>
        </xdr:cNvPicPr>
      </xdr:nvPicPr>
      <xdr:blipFill>
        <a:blip xmlns:r="http://schemas.openxmlformats.org/officeDocument/2006/relationships" r:embed="rId3"/>
        <a:stretch>
          <a:fillRect/>
        </a:stretch>
      </xdr:blipFill>
      <xdr:spPr>
        <a:xfrm>
          <a:off x="228600" y="1066800"/>
          <a:ext cx="7279255" cy="2767824"/>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12</xdr:col>
      <xdr:colOff>369653</xdr:colOff>
      <xdr:row>0</xdr:row>
      <xdr:rowOff>0</xdr:rowOff>
    </xdr:from>
    <xdr:to>
      <xdr:col>14</xdr:col>
      <xdr:colOff>0</xdr:colOff>
      <xdr:row>3</xdr:row>
      <xdr:rowOff>151340</xdr:rowOff>
    </xdr:to>
    <xdr:pic>
      <xdr:nvPicPr>
        <xdr:cNvPr id="3" name="Logo">
          <a:hlinkClick xmlns:r="http://schemas.openxmlformats.org/officeDocument/2006/relationships" r:id="rId1"/>
          <a:extLst>
            <a:ext uri="{FF2B5EF4-FFF2-40B4-BE49-F238E27FC236}">
              <a16:creationId xmlns:a16="http://schemas.microsoft.com/office/drawing/2014/main" id="{DA529646-91E5-4BCD-9B7E-B3A86B2EEDE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197173" y="0"/>
          <a:ext cx="1809667" cy="69236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31</xdr:col>
      <xdr:colOff>0</xdr:colOff>
      <xdr:row>0</xdr:row>
      <xdr:rowOff>15852</xdr:rowOff>
    </xdr:from>
    <xdr:to>
      <xdr:col>34</xdr:col>
      <xdr:colOff>357385</xdr:colOff>
      <xdr:row>4</xdr:row>
      <xdr:rowOff>0</xdr:rowOff>
    </xdr:to>
    <xdr:pic>
      <xdr:nvPicPr>
        <xdr:cNvPr id="22" name="Logo">
          <a:hlinkClick xmlns:r="http://schemas.openxmlformats.org/officeDocument/2006/relationships" r:id="rId1"/>
          <a:extLst>
            <a:ext uri="{FF2B5EF4-FFF2-40B4-BE49-F238E27FC236}">
              <a16:creationId xmlns:a16="http://schemas.microsoft.com/office/drawing/2014/main" id="{E54D712B-B8DF-46D2-B35E-9338B1D2849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092518" y="15852"/>
          <a:ext cx="1809667" cy="692360"/>
        </a:xfrm>
        <a:prstGeom prst="rect">
          <a:avLst/>
        </a:prstGeom>
      </xdr:spPr>
    </xdr:pic>
    <xdr:clientData/>
  </xdr:twoCellAnchor>
  <xdr:twoCellAnchor editAs="oneCell">
    <xdr:from>
      <xdr:col>2</xdr:col>
      <xdr:colOff>0</xdr:colOff>
      <xdr:row>6</xdr:row>
      <xdr:rowOff>0</xdr:rowOff>
    </xdr:from>
    <xdr:to>
      <xdr:col>18</xdr:col>
      <xdr:colOff>2621</xdr:colOff>
      <xdr:row>22</xdr:row>
      <xdr:rowOff>1772</xdr:rowOff>
    </xdr:to>
    <xdr:pic>
      <xdr:nvPicPr>
        <xdr:cNvPr id="3" name="Picture 2">
          <a:extLst>
            <a:ext uri="{FF2B5EF4-FFF2-40B4-BE49-F238E27FC236}">
              <a16:creationId xmlns:a16="http://schemas.microsoft.com/office/drawing/2014/main" id="{E7E3CA9D-6004-4BAB-866C-5A37AB765453}"/>
            </a:ext>
          </a:extLst>
        </xdr:cNvPr>
        <xdr:cNvPicPr>
          <a:picLocks noChangeAspect="1"/>
        </xdr:cNvPicPr>
      </xdr:nvPicPr>
      <xdr:blipFill>
        <a:blip xmlns:r="http://schemas.openxmlformats.org/officeDocument/2006/relationships" r:embed="rId3"/>
        <a:stretch>
          <a:fillRect/>
        </a:stretch>
      </xdr:blipFill>
      <xdr:spPr>
        <a:xfrm>
          <a:off x="476250" y="971550"/>
          <a:ext cx="8260796" cy="2859272"/>
        </a:xfrm>
        <a:prstGeom prst="rect">
          <a:avLst/>
        </a:prstGeom>
      </xdr:spPr>
    </xdr:pic>
    <xdr:clientData/>
  </xdr:twoCellAnchor>
  <xdr:twoCellAnchor editAs="oneCell">
    <xdr:from>
      <xdr:col>19</xdr:col>
      <xdr:colOff>0</xdr:colOff>
      <xdr:row>6</xdr:row>
      <xdr:rowOff>0</xdr:rowOff>
    </xdr:from>
    <xdr:to>
      <xdr:col>34</xdr:col>
      <xdr:colOff>478484</xdr:colOff>
      <xdr:row>22</xdr:row>
      <xdr:rowOff>1772</xdr:rowOff>
    </xdr:to>
    <xdr:pic>
      <xdr:nvPicPr>
        <xdr:cNvPr id="5" name="Picture 4">
          <a:extLst>
            <a:ext uri="{FF2B5EF4-FFF2-40B4-BE49-F238E27FC236}">
              <a16:creationId xmlns:a16="http://schemas.microsoft.com/office/drawing/2014/main" id="{B7625BD5-B8CC-482B-A012-8C53D638F133}"/>
            </a:ext>
          </a:extLst>
        </xdr:cNvPr>
        <xdr:cNvPicPr>
          <a:picLocks noChangeAspect="1"/>
        </xdr:cNvPicPr>
      </xdr:nvPicPr>
      <xdr:blipFill>
        <a:blip xmlns:r="http://schemas.openxmlformats.org/officeDocument/2006/relationships" r:embed="rId4"/>
        <a:stretch>
          <a:fillRect/>
        </a:stretch>
      </xdr:blipFill>
      <xdr:spPr>
        <a:xfrm>
          <a:off x="8810625" y="971550"/>
          <a:ext cx="8193734" cy="2859272"/>
        </a:xfrm>
        <a:prstGeom prst="rect">
          <a:avLst/>
        </a:prstGeom>
      </xdr:spPr>
    </xdr:pic>
    <xdr:clientData/>
  </xdr:twoCellAnchor>
  <xdr:twoCellAnchor editAs="oneCell">
    <xdr:from>
      <xdr:col>2</xdr:col>
      <xdr:colOff>0</xdr:colOff>
      <xdr:row>22</xdr:row>
      <xdr:rowOff>0</xdr:rowOff>
    </xdr:from>
    <xdr:to>
      <xdr:col>18</xdr:col>
      <xdr:colOff>2621</xdr:colOff>
      <xdr:row>43</xdr:row>
      <xdr:rowOff>64632</xdr:rowOff>
    </xdr:to>
    <xdr:pic>
      <xdr:nvPicPr>
        <xdr:cNvPr id="6" name="Picture 5">
          <a:extLst>
            <a:ext uri="{FF2B5EF4-FFF2-40B4-BE49-F238E27FC236}">
              <a16:creationId xmlns:a16="http://schemas.microsoft.com/office/drawing/2014/main" id="{6D25DEA0-3AAE-4A49-8722-5894A8EE0F27}"/>
            </a:ext>
          </a:extLst>
        </xdr:cNvPr>
        <xdr:cNvPicPr>
          <a:picLocks noChangeAspect="1"/>
        </xdr:cNvPicPr>
      </xdr:nvPicPr>
      <xdr:blipFill>
        <a:blip xmlns:r="http://schemas.openxmlformats.org/officeDocument/2006/relationships" r:embed="rId5"/>
        <a:stretch>
          <a:fillRect/>
        </a:stretch>
      </xdr:blipFill>
      <xdr:spPr>
        <a:xfrm>
          <a:off x="476250" y="3829050"/>
          <a:ext cx="8260796" cy="2798307"/>
        </a:xfrm>
        <a:prstGeom prst="rect">
          <a:avLst/>
        </a:prstGeom>
      </xdr:spPr>
    </xdr:pic>
    <xdr:clientData/>
  </xdr:twoCellAnchor>
  <xdr:twoCellAnchor editAs="oneCell">
    <xdr:from>
      <xdr:col>2</xdr:col>
      <xdr:colOff>0</xdr:colOff>
      <xdr:row>45</xdr:row>
      <xdr:rowOff>0</xdr:rowOff>
    </xdr:from>
    <xdr:to>
      <xdr:col>18</xdr:col>
      <xdr:colOff>2621</xdr:colOff>
      <xdr:row>66</xdr:row>
      <xdr:rowOff>16246</xdr:rowOff>
    </xdr:to>
    <xdr:pic>
      <xdr:nvPicPr>
        <xdr:cNvPr id="8" name="Picture 7">
          <a:extLst>
            <a:ext uri="{FF2B5EF4-FFF2-40B4-BE49-F238E27FC236}">
              <a16:creationId xmlns:a16="http://schemas.microsoft.com/office/drawing/2014/main" id="{976F280C-793A-4795-ADE5-E97412A02946}"/>
            </a:ext>
          </a:extLst>
        </xdr:cNvPr>
        <xdr:cNvPicPr>
          <a:picLocks noChangeAspect="1"/>
        </xdr:cNvPicPr>
      </xdr:nvPicPr>
      <xdr:blipFill>
        <a:blip xmlns:r="http://schemas.openxmlformats.org/officeDocument/2006/relationships" r:embed="rId6"/>
        <a:stretch>
          <a:fillRect/>
        </a:stretch>
      </xdr:blipFill>
      <xdr:spPr>
        <a:xfrm>
          <a:off x="476250" y="6772275"/>
          <a:ext cx="8260796" cy="2816596"/>
        </a:xfrm>
        <a:prstGeom prst="rect">
          <a:avLst/>
        </a:prstGeom>
      </xdr:spPr>
    </xdr:pic>
    <xdr:clientData/>
  </xdr:twoCellAnchor>
  <xdr:twoCellAnchor editAs="oneCell">
    <xdr:from>
      <xdr:col>2</xdr:col>
      <xdr:colOff>0</xdr:colOff>
      <xdr:row>67</xdr:row>
      <xdr:rowOff>0</xdr:rowOff>
    </xdr:from>
    <xdr:to>
      <xdr:col>18</xdr:col>
      <xdr:colOff>20911</xdr:colOff>
      <xdr:row>88</xdr:row>
      <xdr:rowOff>16246</xdr:rowOff>
    </xdr:to>
    <xdr:pic>
      <xdr:nvPicPr>
        <xdr:cNvPr id="9" name="Picture 8">
          <a:extLst>
            <a:ext uri="{FF2B5EF4-FFF2-40B4-BE49-F238E27FC236}">
              <a16:creationId xmlns:a16="http://schemas.microsoft.com/office/drawing/2014/main" id="{A3F22536-73EC-4587-8079-E16D41B4D62C}"/>
            </a:ext>
          </a:extLst>
        </xdr:cNvPr>
        <xdr:cNvPicPr>
          <a:picLocks noChangeAspect="1"/>
        </xdr:cNvPicPr>
      </xdr:nvPicPr>
      <xdr:blipFill>
        <a:blip xmlns:r="http://schemas.openxmlformats.org/officeDocument/2006/relationships" r:embed="rId7"/>
        <a:stretch>
          <a:fillRect/>
        </a:stretch>
      </xdr:blipFill>
      <xdr:spPr>
        <a:xfrm>
          <a:off x="476250" y="9648825"/>
          <a:ext cx="8279086" cy="2816596"/>
        </a:xfrm>
        <a:prstGeom prst="rect">
          <a:avLst/>
        </a:prstGeom>
      </xdr:spPr>
    </xdr:pic>
    <xdr:clientData/>
  </xdr:twoCellAnchor>
  <xdr:twoCellAnchor editAs="oneCell">
    <xdr:from>
      <xdr:col>2</xdr:col>
      <xdr:colOff>0</xdr:colOff>
      <xdr:row>89</xdr:row>
      <xdr:rowOff>0</xdr:rowOff>
    </xdr:from>
    <xdr:to>
      <xdr:col>18</xdr:col>
      <xdr:colOff>2621</xdr:colOff>
      <xdr:row>110</xdr:row>
      <xdr:rowOff>16246</xdr:rowOff>
    </xdr:to>
    <xdr:pic>
      <xdr:nvPicPr>
        <xdr:cNvPr id="11" name="Picture 10">
          <a:extLst>
            <a:ext uri="{FF2B5EF4-FFF2-40B4-BE49-F238E27FC236}">
              <a16:creationId xmlns:a16="http://schemas.microsoft.com/office/drawing/2014/main" id="{22CCCE14-B012-4040-AEC7-86206D43F536}"/>
            </a:ext>
          </a:extLst>
        </xdr:cNvPr>
        <xdr:cNvPicPr>
          <a:picLocks noChangeAspect="1"/>
        </xdr:cNvPicPr>
      </xdr:nvPicPr>
      <xdr:blipFill>
        <a:blip xmlns:r="http://schemas.openxmlformats.org/officeDocument/2006/relationships" r:embed="rId8"/>
        <a:stretch>
          <a:fillRect/>
        </a:stretch>
      </xdr:blipFill>
      <xdr:spPr>
        <a:xfrm>
          <a:off x="476250" y="12534900"/>
          <a:ext cx="8260796" cy="2816596"/>
        </a:xfrm>
        <a:prstGeom prst="rect">
          <a:avLst/>
        </a:prstGeom>
      </xdr:spPr>
    </xdr:pic>
    <xdr:clientData/>
  </xdr:twoCellAnchor>
  <xdr:twoCellAnchor editAs="oneCell">
    <xdr:from>
      <xdr:col>2</xdr:col>
      <xdr:colOff>0</xdr:colOff>
      <xdr:row>111</xdr:row>
      <xdr:rowOff>0</xdr:rowOff>
    </xdr:from>
    <xdr:to>
      <xdr:col>18</xdr:col>
      <xdr:colOff>2621</xdr:colOff>
      <xdr:row>132</xdr:row>
      <xdr:rowOff>16246</xdr:rowOff>
    </xdr:to>
    <xdr:pic>
      <xdr:nvPicPr>
        <xdr:cNvPr id="13" name="Picture 12">
          <a:extLst>
            <a:ext uri="{FF2B5EF4-FFF2-40B4-BE49-F238E27FC236}">
              <a16:creationId xmlns:a16="http://schemas.microsoft.com/office/drawing/2014/main" id="{C9D6ADF5-916C-4270-9505-28552F741FB4}"/>
            </a:ext>
          </a:extLst>
        </xdr:cNvPr>
        <xdr:cNvPicPr>
          <a:picLocks noChangeAspect="1"/>
        </xdr:cNvPicPr>
      </xdr:nvPicPr>
      <xdr:blipFill>
        <a:blip xmlns:r="http://schemas.openxmlformats.org/officeDocument/2006/relationships" r:embed="rId9"/>
        <a:stretch>
          <a:fillRect/>
        </a:stretch>
      </xdr:blipFill>
      <xdr:spPr>
        <a:xfrm>
          <a:off x="476250" y="15411450"/>
          <a:ext cx="8260796" cy="2816596"/>
        </a:xfrm>
        <a:prstGeom prst="rect">
          <a:avLst/>
        </a:prstGeom>
      </xdr:spPr>
    </xdr:pic>
    <xdr:clientData/>
  </xdr:twoCellAnchor>
  <xdr:twoCellAnchor editAs="oneCell">
    <xdr:from>
      <xdr:col>19</xdr:col>
      <xdr:colOff>0</xdr:colOff>
      <xdr:row>23</xdr:row>
      <xdr:rowOff>0</xdr:rowOff>
    </xdr:from>
    <xdr:to>
      <xdr:col>35</xdr:col>
      <xdr:colOff>713</xdr:colOff>
      <xdr:row>43</xdr:row>
      <xdr:rowOff>131307</xdr:rowOff>
    </xdr:to>
    <xdr:pic>
      <xdr:nvPicPr>
        <xdr:cNvPr id="23" name="Picture 22">
          <a:extLst>
            <a:ext uri="{FF2B5EF4-FFF2-40B4-BE49-F238E27FC236}">
              <a16:creationId xmlns:a16="http://schemas.microsoft.com/office/drawing/2014/main" id="{8ABC5062-1FE2-452E-92AE-4A00B16F9A5B}"/>
            </a:ext>
          </a:extLst>
        </xdr:cNvPr>
        <xdr:cNvPicPr>
          <a:picLocks noChangeAspect="1"/>
        </xdr:cNvPicPr>
      </xdr:nvPicPr>
      <xdr:blipFill>
        <a:blip xmlns:r="http://schemas.openxmlformats.org/officeDocument/2006/relationships" r:embed="rId10"/>
        <a:stretch>
          <a:fillRect/>
        </a:stretch>
      </xdr:blipFill>
      <xdr:spPr>
        <a:xfrm>
          <a:off x="8810625" y="3895725"/>
          <a:ext cx="8230313" cy="2798307"/>
        </a:xfrm>
        <a:prstGeom prst="rect">
          <a:avLst/>
        </a:prstGeom>
      </xdr:spPr>
    </xdr:pic>
    <xdr:clientData/>
  </xdr:twoCellAnchor>
  <xdr:twoCellAnchor editAs="oneCell">
    <xdr:from>
      <xdr:col>19</xdr:col>
      <xdr:colOff>0</xdr:colOff>
      <xdr:row>45</xdr:row>
      <xdr:rowOff>0</xdr:rowOff>
    </xdr:from>
    <xdr:to>
      <xdr:col>35</xdr:col>
      <xdr:colOff>713</xdr:colOff>
      <xdr:row>66</xdr:row>
      <xdr:rowOff>16246</xdr:rowOff>
    </xdr:to>
    <xdr:pic>
      <xdr:nvPicPr>
        <xdr:cNvPr id="25" name="Picture 24">
          <a:extLst>
            <a:ext uri="{FF2B5EF4-FFF2-40B4-BE49-F238E27FC236}">
              <a16:creationId xmlns:a16="http://schemas.microsoft.com/office/drawing/2014/main" id="{4710F069-0923-4F52-9AD1-C5CF7ECD8390}"/>
            </a:ext>
          </a:extLst>
        </xdr:cNvPr>
        <xdr:cNvPicPr>
          <a:picLocks noChangeAspect="1"/>
        </xdr:cNvPicPr>
      </xdr:nvPicPr>
      <xdr:blipFill>
        <a:blip xmlns:r="http://schemas.openxmlformats.org/officeDocument/2006/relationships" r:embed="rId11"/>
        <a:stretch>
          <a:fillRect/>
        </a:stretch>
      </xdr:blipFill>
      <xdr:spPr>
        <a:xfrm>
          <a:off x="8810625" y="6772275"/>
          <a:ext cx="8230313" cy="2816596"/>
        </a:xfrm>
        <a:prstGeom prst="rect">
          <a:avLst/>
        </a:prstGeom>
      </xdr:spPr>
    </xdr:pic>
    <xdr:clientData/>
  </xdr:twoCellAnchor>
  <xdr:twoCellAnchor editAs="oneCell">
    <xdr:from>
      <xdr:col>19</xdr:col>
      <xdr:colOff>0</xdr:colOff>
      <xdr:row>67</xdr:row>
      <xdr:rowOff>0</xdr:rowOff>
    </xdr:from>
    <xdr:to>
      <xdr:col>35</xdr:col>
      <xdr:colOff>713</xdr:colOff>
      <xdr:row>88</xdr:row>
      <xdr:rowOff>16246</xdr:rowOff>
    </xdr:to>
    <xdr:pic>
      <xdr:nvPicPr>
        <xdr:cNvPr id="26" name="Picture 25">
          <a:extLst>
            <a:ext uri="{FF2B5EF4-FFF2-40B4-BE49-F238E27FC236}">
              <a16:creationId xmlns:a16="http://schemas.microsoft.com/office/drawing/2014/main" id="{C899A108-04F8-473A-80A4-21F38A7DBDB0}"/>
            </a:ext>
          </a:extLst>
        </xdr:cNvPr>
        <xdr:cNvPicPr>
          <a:picLocks noChangeAspect="1"/>
        </xdr:cNvPicPr>
      </xdr:nvPicPr>
      <xdr:blipFill>
        <a:blip xmlns:r="http://schemas.openxmlformats.org/officeDocument/2006/relationships" r:embed="rId12"/>
        <a:stretch>
          <a:fillRect/>
        </a:stretch>
      </xdr:blipFill>
      <xdr:spPr>
        <a:xfrm>
          <a:off x="8810625" y="9648825"/>
          <a:ext cx="8230313" cy="2816596"/>
        </a:xfrm>
        <a:prstGeom prst="rect">
          <a:avLst/>
        </a:prstGeom>
      </xdr:spPr>
    </xdr:pic>
    <xdr:clientData/>
  </xdr:twoCellAnchor>
  <xdr:twoCellAnchor editAs="oneCell">
    <xdr:from>
      <xdr:col>19</xdr:col>
      <xdr:colOff>0</xdr:colOff>
      <xdr:row>111</xdr:row>
      <xdr:rowOff>0</xdr:rowOff>
    </xdr:from>
    <xdr:to>
      <xdr:col>35</xdr:col>
      <xdr:colOff>713</xdr:colOff>
      <xdr:row>132</xdr:row>
      <xdr:rowOff>16246</xdr:rowOff>
    </xdr:to>
    <xdr:pic>
      <xdr:nvPicPr>
        <xdr:cNvPr id="27" name="Picture 26">
          <a:extLst>
            <a:ext uri="{FF2B5EF4-FFF2-40B4-BE49-F238E27FC236}">
              <a16:creationId xmlns:a16="http://schemas.microsoft.com/office/drawing/2014/main" id="{9D3F1FB7-4826-4F27-9DEE-41EA3A593349}"/>
            </a:ext>
          </a:extLst>
        </xdr:cNvPr>
        <xdr:cNvPicPr>
          <a:picLocks noChangeAspect="1"/>
        </xdr:cNvPicPr>
      </xdr:nvPicPr>
      <xdr:blipFill>
        <a:blip xmlns:r="http://schemas.openxmlformats.org/officeDocument/2006/relationships" r:embed="rId13"/>
        <a:stretch>
          <a:fillRect/>
        </a:stretch>
      </xdr:blipFill>
      <xdr:spPr>
        <a:xfrm>
          <a:off x="8810625" y="15411450"/>
          <a:ext cx="8230313" cy="2816596"/>
        </a:xfrm>
        <a:prstGeom prst="rect">
          <a:avLst/>
        </a:prstGeom>
      </xdr:spPr>
    </xdr:pic>
    <xdr:clientData/>
  </xdr:twoCellAnchor>
  <xdr:twoCellAnchor editAs="oneCell">
    <xdr:from>
      <xdr:col>19</xdr:col>
      <xdr:colOff>0</xdr:colOff>
      <xdr:row>89</xdr:row>
      <xdr:rowOff>0</xdr:rowOff>
    </xdr:from>
    <xdr:to>
      <xdr:col>35</xdr:col>
      <xdr:colOff>713</xdr:colOff>
      <xdr:row>110</xdr:row>
      <xdr:rowOff>16246</xdr:rowOff>
    </xdr:to>
    <xdr:pic>
      <xdr:nvPicPr>
        <xdr:cNvPr id="28" name="Picture 27">
          <a:extLst>
            <a:ext uri="{FF2B5EF4-FFF2-40B4-BE49-F238E27FC236}">
              <a16:creationId xmlns:a16="http://schemas.microsoft.com/office/drawing/2014/main" id="{23CCECEA-5FBF-4C87-83B8-F80CE18D63D4}"/>
            </a:ext>
          </a:extLst>
        </xdr:cNvPr>
        <xdr:cNvPicPr>
          <a:picLocks noChangeAspect="1"/>
        </xdr:cNvPicPr>
      </xdr:nvPicPr>
      <xdr:blipFill>
        <a:blip xmlns:r="http://schemas.openxmlformats.org/officeDocument/2006/relationships" r:embed="rId14"/>
        <a:stretch>
          <a:fillRect/>
        </a:stretch>
      </xdr:blipFill>
      <xdr:spPr>
        <a:xfrm>
          <a:off x="8810625" y="12534900"/>
          <a:ext cx="8230313" cy="2816596"/>
        </a:xfrm>
        <a:prstGeom prst="rect">
          <a:avLst/>
        </a:prstGeom>
      </xdr:spPr>
    </xdr:pic>
    <xdr:clientData/>
  </xdr:twoCellAnchor>
  <xdr:twoCellAnchor editAs="oneCell">
    <xdr:from>
      <xdr:col>2</xdr:col>
      <xdr:colOff>0</xdr:colOff>
      <xdr:row>133</xdr:row>
      <xdr:rowOff>0</xdr:rowOff>
    </xdr:from>
    <xdr:to>
      <xdr:col>18</xdr:col>
      <xdr:colOff>2621</xdr:colOff>
      <xdr:row>154</xdr:row>
      <xdr:rowOff>16246</xdr:rowOff>
    </xdr:to>
    <xdr:pic>
      <xdr:nvPicPr>
        <xdr:cNvPr id="29" name="Picture 28">
          <a:extLst>
            <a:ext uri="{FF2B5EF4-FFF2-40B4-BE49-F238E27FC236}">
              <a16:creationId xmlns:a16="http://schemas.microsoft.com/office/drawing/2014/main" id="{2A0C00A0-BF59-4ACB-A7E1-DE0D29B87150}"/>
            </a:ext>
          </a:extLst>
        </xdr:cNvPr>
        <xdr:cNvPicPr>
          <a:picLocks noChangeAspect="1"/>
        </xdr:cNvPicPr>
      </xdr:nvPicPr>
      <xdr:blipFill>
        <a:blip xmlns:r="http://schemas.openxmlformats.org/officeDocument/2006/relationships" r:embed="rId15"/>
        <a:stretch>
          <a:fillRect/>
        </a:stretch>
      </xdr:blipFill>
      <xdr:spPr>
        <a:xfrm>
          <a:off x="476250" y="18288000"/>
          <a:ext cx="8260796" cy="2816596"/>
        </a:xfrm>
        <a:prstGeom prst="rect">
          <a:avLst/>
        </a:prstGeom>
      </xdr:spPr>
    </xdr:pic>
    <xdr:clientData/>
  </xdr:twoCellAnchor>
  <xdr:twoCellAnchor editAs="oneCell">
    <xdr:from>
      <xdr:col>19</xdr:col>
      <xdr:colOff>0</xdr:colOff>
      <xdr:row>133</xdr:row>
      <xdr:rowOff>0</xdr:rowOff>
    </xdr:from>
    <xdr:to>
      <xdr:col>35</xdr:col>
      <xdr:colOff>25099</xdr:colOff>
      <xdr:row>154</xdr:row>
      <xdr:rowOff>16246</xdr:rowOff>
    </xdr:to>
    <xdr:pic>
      <xdr:nvPicPr>
        <xdr:cNvPr id="30" name="Picture 29">
          <a:extLst>
            <a:ext uri="{FF2B5EF4-FFF2-40B4-BE49-F238E27FC236}">
              <a16:creationId xmlns:a16="http://schemas.microsoft.com/office/drawing/2014/main" id="{F970279A-ECBE-4D88-8157-7A1E1E08BF4E}"/>
            </a:ext>
          </a:extLst>
        </xdr:cNvPr>
        <xdr:cNvPicPr>
          <a:picLocks noChangeAspect="1"/>
        </xdr:cNvPicPr>
      </xdr:nvPicPr>
      <xdr:blipFill>
        <a:blip xmlns:r="http://schemas.openxmlformats.org/officeDocument/2006/relationships" r:embed="rId16"/>
        <a:stretch>
          <a:fillRect/>
        </a:stretch>
      </xdr:blipFill>
      <xdr:spPr>
        <a:xfrm>
          <a:off x="8810625" y="18288000"/>
          <a:ext cx="8254699" cy="2816596"/>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31</xdr:col>
      <xdr:colOff>0</xdr:colOff>
      <xdr:row>0</xdr:row>
      <xdr:rowOff>15852</xdr:rowOff>
    </xdr:from>
    <xdr:to>
      <xdr:col>34</xdr:col>
      <xdr:colOff>357384</xdr:colOff>
      <xdr:row>4</xdr:row>
      <xdr:rowOff>0</xdr:rowOff>
    </xdr:to>
    <xdr:pic>
      <xdr:nvPicPr>
        <xdr:cNvPr id="13" name="Logo">
          <a:hlinkClick xmlns:r="http://schemas.openxmlformats.org/officeDocument/2006/relationships" r:id="rId1"/>
          <a:extLst>
            <a:ext uri="{FF2B5EF4-FFF2-40B4-BE49-F238E27FC236}">
              <a16:creationId xmlns:a16="http://schemas.microsoft.com/office/drawing/2014/main" id="{0173DFDC-6E3B-45AA-AC92-822B92A8D05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074588" y="15852"/>
          <a:ext cx="1809667" cy="692360"/>
        </a:xfrm>
        <a:prstGeom prst="rect">
          <a:avLst/>
        </a:prstGeom>
      </xdr:spPr>
    </xdr:pic>
    <xdr:clientData/>
  </xdr:twoCellAnchor>
  <xdr:twoCellAnchor editAs="oneCell">
    <xdr:from>
      <xdr:col>2</xdr:col>
      <xdr:colOff>0</xdr:colOff>
      <xdr:row>6</xdr:row>
      <xdr:rowOff>0</xdr:rowOff>
    </xdr:from>
    <xdr:to>
      <xdr:col>18</xdr:col>
      <xdr:colOff>713</xdr:colOff>
      <xdr:row>22</xdr:row>
      <xdr:rowOff>1772</xdr:rowOff>
    </xdr:to>
    <xdr:pic>
      <xdr:nvPicPr>
        <xdr:cNvPr id="2" name="Picture 1">
          <a:extLst>
            <a:ext uri="{FF2B5EF4-FFF2-40B4-BE49-F238E27FC236}">
              <a16:creationId xmlns:a16="http://schemas.microsoft.com/office/drawing/2014/main" id="{29D7CBE2-7948-4196-A430-2E6E2B17AEF9}"/>
            </a:ext>
          </a:extLst>
        </xdr:cNvPr>
        <xdr:cNvPicPr>
          <a:picLocks noChangeAspect="1"/>
        </xdr:cNvPicPr>
      </xdr:nvPicPr>
      <xdr:blipFill>
        <a:blip xmlns:r="http://schemas.openxmlformats.org/officeDocument/2006/relationships" r:embed="rId3"/>
        <a:stretch>
          <a:fillRect/>
        </a:stretch>
      </xdr:blipFill>
      <xdr:spPr>
        <a:xfrm>
          <a:off x="476250" y="971550"/>
          <a:ext cx="8230313" cy="2859272"/>
        </a:xfrm>
        <a:prstGeom prst="rect">
          <a:avLst/>
        </a:prstGeom>
      </xdr:spPr>
    </xdr:pic>
    <xdr:clientData/>
  </xdr:twoCellAnchor>
  <xdr:twoCellAnchor editAs="oneCell">
    <xdr:from>
      <xdr:col>2</xdr:col>
      <xdr:colOff>0</xdr:colOff>
      <xdr:row>23</xdr:row>
      <xdr:rowOff>0</xdr:rowOff>
    </xdr:from>
    <xdr:to>
      <xdr:col>18</xdr:col>
      <xdr:colOff>19003</xdr:colOff>
      <xdr:row>43</xdr:row>
      <xdr:rowOff>131307</xdr:rowOff>
    </xdr:to>
    <xdr:pic>
      <xdr:nvPicPr>
        <xdr:cNvPr id="3" name="Picture 2">
          <a:extLst>
            <a:ext uri="{FF2B5EF4-FFF2-40B4-BE49-F238E27FC236}">
              <a16:creationId xmlns:a16="http://schemas.microsoft.com/office/drawing/2014/main" id="{BCC7D211-5D9A-4FD5-89B0-DAB848735C2F}"/>
            </a:ext>
          </a:extLst>
        </xdr:cNvPr>
        <xdr:cNvPicPr>
          <a:picLocks noChangeAspect="1"/>
        </xdr:cNvPicPr>
      </xdr:nvPicPr>
      <xdr:blipFill>
        <a:blip xmlns:r="http://schemas.openxmlformats.org/officeDocument/2006/relationships" r:embed="rId4"/>
        <a:stretch>
          <a:fillRect/>
        </a:stretch>
      </xdr:blipFill>
      <xdr:spPr>
        <a:xfrm>
          <a:off x="476250" y="3895725"/>
          <a:ext cx="8248603" cy="2798307"/>
        </a:xfrm>
        <a:prstGeom prst="rect">
          <a:avLst/>
        </a:prstGeom>
      </xdr:spPr>
    </xdr:pic>
    <xdr:clientData/>
  </xdr:twoCellAnchor>
  <xdr:twoCellAnchor editAs="oneCell">
    <xdr:from>
      <xdr:col>2</xdr:col>
      <xdr:colOff>0</xdr:colOff>
      <xdr:row>45</xdr:row>
      <xdr:rowOff>0</xdr:rowOff>
    </xdr:from>
    <xdr:to>
      <xdr:col>18</xdr:col>
      <xdr:colOff>19003</xdr:colOff>
      <xdr:row>65</xdr:row>
      <xdr:rowOff>119113</xdr:rowOff>
    </xdr:to>
    <xdr:pic>
      <xdr:nvPicPr>
        <xdr:cNvPr id="5" name="Picture 4">
          <a:extLst>
            <a:ext uri="{FF2B5EF4-FFF2-40B4-BE49-F238E27FC236}">
              <a16:creationId xmlns:a16="http://schemas.microsoft.com/office/drawing/2014/main" id="{BC982B93-F4B6-4521-A35E-972C3DBE344F}"/>
            </a:ext>
          </a:extLst>
        </xdr:cNvPr>
        <xdr:cNvPicPr>
          <a:picLocks noChangeAspect="1"/>
        </xdr:cNvPicPr>
      </xdr:nvPicPr>
      <xdr:blipFill>
        <a:blip xmlns:r="http://schemas.openxmlformats.org/officeDocument/2006/relationships" r:embed="rId5"/>
        <a:stretch>
          <a:fillRect/>
        </a:stretch>
      </xdr:blipFill>
      <xdr:spPr>
        <a:xfrm>
          <a:off x="476250" y="6772275"/>
          <a:ext cx="8248603" cy="2786113"/>
        </a:xfrm>
        <a:prstGeom prst="rect">
          <a:avLst/>
        </a:prstGeom>
      </xdr:spPr>
    </xdr:pic>
    <xdr:clientData/>
  </xdr:twoCellAnchor>
  <xdr:twoCellAnchor editAs="oneCell">
    <xdr:from>
      <xdr:col>19</xdr:col>
      <xdr:colOff>0</xdr:colOff>
      <xdr:row>6</xdr:row>
      <xdr:rowOff>0</xdr:rowOff>
    </xdr:from>
    <xdr:to>
      <xdr:col>34</xdr:col>
      <xdr:colOff>478484</xdr:colOff>
      <xdr:row>22</xdr:row>
      <xdr:rowOff>1772</xdr:rowOff>
    </xdr:to>
    <xdr:pic>
      <xdr:nvPicPr>
        <xdr:cNvPr id="7" name="Picture 6">
          <a:extLst>
            <a:ext uri="{FF2B5EF4-FFF2-40B4-BE49-F238E27FC236}">
              <a16:creationId xmlns:a16="http://schemas.microsoft.com/office/drawing/2014/main" id="{D99256BA-6655-416D-BEDB-B29B247A03A0}"/>
            </a:ext>
          </a:extLst>
        </xdr:cNvPr>
        <xdr:cNvPicPr>
          <a:picLocks noChangeAspect="1"/>
        </xdr:cNvPicPr>
      </xdr:nvPicPr>
      <xdr:blipFill>
        <a:blip xmlns:r="http://schemas.openxmlformats.org/officeDocument/2006/relationships" r:embed="rId6"/>
        <a:stretch>
          <a:fillRect/>
        </a:stretch>
      </xdr:blipFill>
      <xdr:spPr>
        <a:xfrm>
          <a:off x="8782050" y="971550"/>
          <a:ext cx="8193734" cy="2859272"/>
        </a:xfrm>
        <a:prstGeom prst="rect">
          <a:avLst/>
        </a:prstGeom>
      </xdr:spPr>
    </xdr:pic>
    <xdr:clientData/>
  </xdr:twoCellAnchor>
  <xdr:twoCellAnchor editAs="oneCell">
    <xdr:from>
      <xdr:col>19</xdr:col>
      <xdr:colOff>0</xdr:colOff>
      <xdr:row>23</xdr:row>
      <xdr:rowOff>0</xdr:rowOff>
    </xdr:from>
    <xdr:to>
      <xdr:col>35</xdr:col>
      <xdr:colOff>6810</xdr:colOff>
      <xdr:row>43</xdr:row>
      <xdr:rowOff>131307</xdr:rowOff>
    </xdr:to>
    <xdr:pic>
      <xdr:nvPicPr>
        <xdr:cNvPr id="8" name="Picture 7">
          <a:extLst>
            <a:ext uri="{FF2B5EF4-FFF2-40B4-BE49-F238E27FC236}">
              <a16:creationId xmlns:a16="http://schemas.microsoft.com/office/drawing/2014/main" id="{EB0C276F-4483-4C8A-B04F-754BFE91FBC4}"/>
            </a:ext>
          </a:extLst>
        </xdr:cNvPr>
        <xdr:cNvPicPr>
          <a:picLocks noChangeAspect="1"/>
        </xdr:cNvPicPr>
      </xdr:nvPicPr>
      <xdr:blipFill>
        <a:blip xmlns:r="http://schemas.openxmlformats.org/officeDocument/2006/relationships" r:embed="rId7"/>
        <a:stretch>
          <a:fillRect/>
        </a:stretch>
      </xdr:blipFill>
      <xdr:spPr>
        <a:xfrm>
          <a:off x="8782050" y="3895725"/>
          <a:ext cx="8236410" cy="2798307"/>
        </a:xfrm>
        <a:prstGeom prst="rect">
          <a:avLst/>
        </a:prstGeom>
      </xdr:spPr>
    </xdr:pic>
    <xdr:clientData/>
  </xdr:twoCellAnchor>
  <xdr:twoCellAnchor editAs="oneCell">
    <xdr:from>
      <xdr:col>19</xdr:col>
      <xdr:colOff>0</xdr:colOff>
      <xdr:row>45</xdr:row>
      <xdr:rowOff>0</xdr:rowOff>
    </xdr:from>
    <xdr:to>
      <xdr:col>35</xdr:col>
      <xdr:colOff>6810</xdr:colOff>
      <xdr:row>66</xdr:row>
      <xdr:rowOff>1385</xdr:rowOff>
    </xdr:to>
    <xdr:pic>
      <xdr:nvPicPr>
        <xdr:cNvPr id="14" name="Picture 13">
          <a:extLst>
            <a:ext uri="{FF2B5EF4-FFF2-40B4-BE49-F238E27FC236}">
              <a16:creationId xmlns:a16="http://schemas.microsoft.com/office/drawing/2014/main" id="{C1215A68-4A02-4D78-B514-CD90448D4A7C}"/>
            </a:ext>
          </a:extLst>
        </xdr:cNvPr>
        <xdr:cNvPicPr>
          <a:picLocks noChangeAspect="1"/>
        </xdr:cNvPicPr>
      </xdr:nvPicPr>
      <xdr:blipFill>
        <a:blip xmlns:r="http://schemas.openxmlformats.org/officeDocument/2006/relationships" r:embed="rId8"/>
        <a:stretch>
          <a:fillRect/>
        </a:stretch>
      </xdr:blipFill>
      <xdr:spPr>
        <a:xfrm>
          <a:off x="8782050" y="6772275"/>
          <a:ext cx="8236410" cy="279221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31</xdr:col>
      <xdr:colOff>0</xdr:colOff>
      <xdr:row>0</xdr:row>
      <xdr:rowOff>15852</xdr:rowOff>
    </xdr:from>
    <xdr:to>
      <xdr:col>34</xdr:col>
      <xdr:colOff>357384</xdr:colOff>
      <xdr:row>4</xdr:row>
      <xdr:rowOff>0</xdr:rowOff>
    </xdr:to>
    <xdr:pic>
      <xdr:nvPicPr>
        <xdr:cNvPr id="23" name="Logo">
          <a:hlinkClick xmlns:r="http://schemas.openxmlformats.org/officeDocument/2006/relationships" r:id="rId1"/>
          <a:extLst>
            <a:ext uri="{FF2B5EF4-FFF2-40B4-BE49-F238E27FC236}">
              <a16:creationId xmlns:a16="http://schemas.microsoft.com/office/drawing/2014/main" id="{6B0A3B60-CB68-485C-8511-36292871467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074588" y="15852"/>
          <a:ext cx="1809667" cy="692360"/>
        </a:xfrm>
        <a:prstGeom prst="rect">
          <a:avLst/>
        </a:prstGeom>
      </xdr:spPr>
    </xdr:pic>
    <xdr:clientData/>
  </xdr:twoCellAnchor>
  <xdr:twoCellAnchor editAs="oneCell">
    <xdr:from>
      <xdr:col>2</xdr:col>
      <xdr:colOff>0</xdr:colOff>
      <xdr:row>6</xdr:row>
      <xdr:rowOff>0</xdr:rowOff>
    </xdr:from>
    <xdr:to>
      <xdr:col>18</xdr:col>
      <xdr:colOff>713</xdr:colOff>
      <xdr:row>22</xdr:row>
      <xdr:rowOff>1772</xdr:rowOff>
    </xdr:to>
    <xdr:pic>
      <xdr:nvPicPr>
        <xdr:cNvPr id="2" name="Picture 1">
          <a:extLst>
            <a:ext uri="{FF2B5EF4-FFF2-40B4-BE49-F238E27FC236}">
              <a16:creationId xmlns:a16="http://schemas.microsoft.com/office/drawing/2014/main" id="{0420C88C-01FB-4B24-887C-4CAAEEDF7DD0}"/>
            </a:ext>
          </a:extLst>
        </xdr:cNvPr>
        <xdr:cNvPicPr>
          <a:picLocks noChangeAspect="1"/>
        </xdr:cNvPicPr>
      </xdr:nvPicPr>
      <xdr:blipFill>
        <a:blip xmlns:r="http://schemas.openxmlformats.org/officeDocument/2006/relationships" r:embed="rId3"/>
        <a:stretch>
          <a:fillRect/>
        </a:stretch>
      </xdr:blipFill>
      <xdr:spPr>
        <a:xfrm>
          <a:off x="476250" y="971550"/>
          <a:ext cx="8230313" cy="2859272"/>
        </a:xfrm>
        <a:prstGeom prst="rect">
          <a:avLst/>
        </a:prstGeom>
      </xdr:spPr>
    </xdr:pic>
    <xdr:clientData/>
  </xdr:twoCellAnchor>
  <xdr:twoCellAnchor editAs="oneCell">
    <xdr:from>
      <xdr:col>2</xdr:col>
      <xdr:colOff>0</xdr:colOff>
      <xdr:row>23</xdr:row>
      <xdr:rowOff>0</xdr:rowOff>
    </xdr:from>
    <xdr:to>
      <xdr:col>18</xdr:col>
      <xdr:colOff>713</xdr:colOff>
      <xdr:row>43</xdr:row>
      <xdr:rowOff>131307</xdr:rowOff>
    </xdr:to>
    <xdr:pic>
      <xdr:nvPicPr>
        <xdr:cNvPr id="3" name="Picture 2">
          <a:extLst>
            <a:ext uri="{FF2B5EF4-FFF2-40B4-BE49-F238E27FC236}">
              <a16:creationId xmlns:a16="http://schemas.microsoft.com/office/drawing/2014/main" id="{C47E8F77-C72D-4BCE-BDF5-05BAE4A9808C}"/>
            </a:ext>
          </a:extLst>
        </xdr:cNvPr>
        <xdr:cNvPicPr>
          <a:picLocks noChangeAspect="1"/>
        </xdr:cNvPicPr>
      </xdr:nvPicPr>
      <xdr:blipFill>
        <a:blip xmlns:r="http://schemas.openxmlformats.org/officeDocument/2006/relationships" r:embed="rId4"/>
        <a:stretch>
          <a:fillRect/>
        </a:stretch>
      </xdr:blipFill>
      <xdr:spPr>
        <a:xfrm>
          <a:off x="476250" y="3895725"/>
          <a:ext cx="8230313" cy="2798307"/>
        </a:xfrm>
        <a:prstGeom prst="rect">
          <a:avLst/>
        </a:prstGeom>
      </xdr:spPr>
    </xdr:pic>
    <xdr:clientData/>
  </xdr:twoCellAnchor>
  <xdr:twoCellAnchor editAs="oneCell">
    <xdr:from>
      <xdr:col>2</xdr:col>
      <xdr:colOff>0</xdr:colOff>
      <xdr:row>45</xdr:row>
      <xdr:rowOff>0</xdr:rowOff>
    </xdr:from>
    <xdr:to>
      <xdr:col>18</xdr:col>
      <xdr:colOff>19003</xdr:colOff>
      <xdr:row>65</xdr:row>
      <xdr:rowOff>131307</xdr:rowOff>
    </xdr:to>
    <xdr:pic>
      <xdr:nvPicPr>
        <xdr:cNvPr id="5" name="Picture 4">
          <a:extLst>
            <a:ext uri="{FF2B5EF4-FFF2-40B4-BE49-F238E27FC236}">
              <a16:creationId xmlns:a16="http://schemas.microsoft.com/office/drawing/2014/main" id="{7BDF48A5-7E70-419F-9871-5897997F2CD4}"/>
            </a:ext>
          </a:extLst>
        </xdr:cNvPr>
        <xdr:cNvPicPr>
          <a:picLocks noChangeAspect="1"/>
        </xdr:cNvPicPr>
      </xdr:nvPicPr>
      <xdr:blipFill>
        <a:blip xmlns:r="http://schemas.openxmlformats.org/officeDocument/2006/relationships" r:embed="rId5"/>
        <a:stretch>
          <a:fillRect/>
        </a:stretch>
      </xdr:blipFill>
      <xdr:spPr>
        <a:xfrm>
          <a:off x="476250" y="6772275"/>
          <a:ext cx="8248603" cy="2798307"/>
        </a:xfrm>
        <a:prstGeom prst="rect">
          <a:avLst/>
        </a:prstGeom>
      </xdr:spPr>
    </xdr:pic>
    <xdr:clientData/>
  </xdr:twoCellAnchor>
  <xdr:twoCellAnchor editAs="oneCell">
    <xdr:from>
      <xdr:col>2</xdr:col>
      <xdr:colOff>0</xdr:colOff>
      <xdr:row>66</xdr:row>
      <xdr:rowOff>0</xdr:rowOff>
    </xdr:from>
    <xdr:to>
      <xdr:col>18</xdr:col>
      <xdr:colOff>713</xdr:colOff>
      <xdr:row>87</xdr:row>
      <xdr:rowOff>55107</xdr:rowOff>
    </xdr:to>
    <xdr:pic>
      <xdr:nvPicPr>
        <xdr:cNvPr id="7" name="Picture 6">
          <a:extLst>
            <a:ext uri="{FF2B5EF4-FFF2-40B4-BE49-F238E27FC236}">
              <a16:creationId xmlns:a16="http://schemas.microsoft.com/office/drawing/2014/main" id="{06C259D9-F14C-4B4A-9FB3-E97ECEE366D5}"/>
            </a:ext>
          </a:extLst>
        </xdr:cNvPr>
        <xdr:cNvPicPr>
          <a:picLocks noChangeAspect="1"/>
        </xdr:cNvPicPr>
      </xdr:nvPicPr>
      <xdr:blipFill>
        <a:blip xmlns:r="http://schemas.openxmlformats.org/officeDocument/2006/relationships" r:embed="rId6"/>
        <a:stretch>
          <a:fillRect/>
        </a:stretch>
      </xdr:blipFill>
      <xdr:spPr>
        <a:xfrm>
          <a:off x="476250" y="9572625"/>
          <a:ext cx="8230313" cy="2798307"/>
        </a:xfrm>
        <a:prstGeom prst="rect">
          <a:avLst/>
        </a:prstGeom>
      </xdr:spPr>
    </xdr:pic>
    <xdr:clientData/>
  </xdr:twoCellAnchor>
  <xdr:twoCellAnchor editAs="oneCell">
    <xdr:from>
      <xdr:col>2</xdr:col>
      <xdr:colOff>0</xdr:colOff>
      <xdr:row>89</xdr:row>
      <xdr:rowOff>0</xdr:rowOff>
    </xdr:from>
    <xdr:to>
      <xdr:col>18</xdr:col>
      <xdr:colOff>713</xdr:colOff>
      <xdr:row>110</xdr:row>
      <xdr:rowOff>4053</xdr:rowOff>
    </xdr:to>
    <xdr:pic>
      <xdr:nvPicPr>
        <xdr:cNvPr id="9" name="Picture 8">
          <a:extLst>
            <a:ext uri="{FF2B5EF4-FFF2-40B4-BE49-F238E27FC236}">
              <a16:creationId xmlns:a16="http://schemas.microsoft.com/office/drawing/2014/main" id="{5BF1EA04-B39A-4497-9E68-56DCF152AFB7}"/>
            </a:ext>
          </a:extLst>
        </xdr:cNvPr>
        <xdr:cNvPicPr>
          <a:picLocks noChangeAspect="1"/>
        </xdr:cNvPicPr>
      </xdr:nvPicPr>
      <xdr:blipFill>
        <a:blip xmlns:r="http://schemas.openxmlformats.org/officeDocument/2006/relationships" r:embed="rId7"/>
        <a:stretch>
          <a:fillRect/>
        </a:stretch>
      </xdr:blipFill>
      <xdr:spPr>
        <a:xfrm>
          <a:off x="476250" y="12534900"/>
          <a:ext cx="8230313" cy="2804403"/>
        </a:xfrm>
        <a:prstGeom prst="rect">
          <a:avLst/>
        </a:prstGeom>
      </xdr:spPr>
    </xdr:pic>
    <xdr:clientData/>
  </xdr:twoCellAnchor>
  <xdr:twoCellAnchor editAs="oneCell">
    <xdr:from>
      <xdr:col>2</xdr:col>
      <xdr:colOff>0</xdr:colOff>
      <xdr:row>111</xdr:row>
      <xdr:rowOff>0</xdr:rowOff>
    </xdr:from>
    <xdr:to>
      <xdr:col>18</xdr:col>
      <xdr:colOff>713</xdr:colOff>
      <xdr:row>131</xdr:row>
      <xdr:rowOff>131307</xdr:rowOff>
    </xdr:to>
    <xdr:pic>
      <xdr:nvPicPr>
        <xdr:cNvPr id="11" name="Picture 10">
          <a:extLst>
            <a:ext uri="{FF2B5EF4-FFF2-40B4-BE49-F238E27FC236}">
              <a16:creationId xmlns:a16="http://schemas.microsoft.com/office/drawing/2014/main" id="{6F8E514D-932A-4DBB-8966-A61B2BA9C898}"/>
            </a:ext>
          </a:extLst>
        </xdr:cNvPr>
        <xdr:cNvPicPr>
          <a:picLocks noChangeAspect="1"/>
        </xdr:cNvPicPr>
      </xdr:nvPicPr>
      <xdr:blipFill>
        <a:blip xmlns:r="http://schemas.openxmlformats.org/officeDocument/2006/relationships" r:embed="rId8"/>
        <a:stretch>
          <a:fillRect/>
        </a:stretch>
      </xdr:blipFill>
      <xdr:spPr>
        <a:xfrm>
          <a:off x="476250" y="15411450"/>
          <a:ext cx="8230313" cy="2798307"/>
        </a:xfrm>
        <a:prstGeom prst="rect">
          <a:avLst/>
        </a:prstGeom>
      </xdr:spPr>
    </xdr:pic>
    <xdr:clientData/>
  </xdr:twoCellAnchor>
  <xdr:twoCellAnchor editAs="oneCell">
    <xdr:from>
      <xdr:col>2</xdr:col>
      <xdr:colOff>0</xdr:colOff>
      <xdr:row>133</xdr:row>
      <xdr:rowOff>0</xdr:rowOff>
    </xdr:from>
    <xdr:to>
      <xdr:col>17</xdr:col>
      <xdr:colOff>435808</xdr:colOff>
      <xdr:row>153</xdr:row>
      <xdr:rowOff>113017</xdr:rowOff>
    </xdr:to>
    <xdr:pic>
      <xdr:nvPicPr>
        <xdr:cNvPr id="24" name="Picture 23">
          <a:extLst>
            <a:ext uri="{FF2B5EF4-FFF2-40B4-BE49-F238E27FC236}">
              <a16:creationId xmlns:a16="http://schemas.microsoft.com/office/drawing/2014/main" id="{AF2216D0-FAB6-4A3C-A618-D19AC2455360}"/>
            </a:ext>
          </a:extLst>
        </xdr:cNvPr>
        <xdr:cNvPicPr>
          <a:picLocks noChangeAspect="1"/>
        </xdr:cNvPicPr>
      </xdr:nvPicPr>
      <xdr:blipFill>
        <a:blip xmlns:r="http://schemas.openxmlformats.org/officeDocument/2006/relationships" r:embed="rId9"/>
        <a:stretch>
          <a:fillRect/>
        </a:stretch>
      </xdr:blipFill>
      <xdr:spPr>
        <a:xfrm>
          <a:off x="476250" y="18288000"/>
          <a:ext cx="8151058" cy="2780017"/>
        </a:xfrm>
        <a:prstGeom prst="rect">
          <a:avLst/>
        </a:prstGeom>
      </xdr:spPr>
    </xdr:pic>
    <xdr:clientData/>
  </xdr:twoCellAnchor>
  <xdr:twoCellAnchor editAs="oneCell">
    <xdr:from>
      <xdr:col>19</xdr:col>
      <xdr:colOff>0</xdr:colOff>
      <xdr:row>6</xdr:row>
      <xdr:rowOff>0</xdr:rowOff>
    </xdr:from>
    <xdr:to>
      <xdr:col>35</xdr:col>
      <xdr:colOff>6810</xdr:colOff>
      <xdr:row>22</xdr:row>
      <xdr:rowOff>1772</xdr:rowOff>
    </xdr:to>
    <xdr:pic>
      <xdr:nvPicPr>
        <xdr:cNvPr id="26" name="Picture 25">
          <a:extLst>
            <a:ext uri="{FF2B5EF4-FFF2-40B4-BE49-F238E27FC236}">
              <a16:creationId xmlns:a16="http://schemas.microsoft.com/office/drawing/2014/main" id="{80D8B769-973C-46B8-988C-6C605769EA90}"/>
            </a:ext>
          </a:extLst>
        </xdr:cNvPr>
        <xdr:cNvPicPr>
          <a:picLocks noChangeAspect="1"/>
        </xdr:cNvPicPr>
      </xdr:nvPicPr>
      <xdr:blipFill>
        <a:blip xmlns:r="http://schemas.openxmlformats.org/officeDocument/2006/relationships" r:embed="rId10"/>
        <a:stretch>
          <a:fillRect/>
        </a:stretch>
      </xdr:blipFill>
      <xdr:spPr>
        <a:xfrm>
          <a:off x="8782050" y="971550"/>
          <a:ext cx="8236410" cy="2859272"/>
        </a:xfrm>
        <a:prstGeom prst="rect">
          <a:avLst/>
        </a:prstGeom>
      </xdr:spPr>
    </xdr:pic>
    <xdr:clientData/>
  </xdr:twoCellAnchor>
  <xdr:twoCellAnchor editAs="oneCell">
    <xdr:from>
      <xdr:col>19</xdr:col>
      <xdr:colOff>0</xdr:colOff>
      <xdr:row>23</xdr:row>
      <xdr:rowOff>0</xdr:rowOff>
    </xdr:from>
    <xdr:to>
      <xdr:col>35</xdr:col>
      <xdr:colOff>6810</xdr:colOff>
      <xdr:row>43</xdr:row>
      <xdr:rowOff>131307</xdr:rowOff>
    </xdr:to>
    <xdr:pic>
      <xdr:nvPicPr>
        <xdr:cNvPr id="28" name="Picture 27">
          <a:extLst>
            <a:ext uri="{FF2B5EF4-FFF2-40B4-BE49-F238E27FC236}">
              <a16:creationId xmlns:a16="http://schemas.microsoft.com/office/drawing/2014/main" id="{22059CE8-3571-46B5-A4F7-1C971272BC02}"/>
            </a:ext>
          </a:extLst>
        </xdr:cNvPr>
        <xdr:cNvPicPr>
          <a:picLocks noChangeAspect="1"/>
        </xdr:cNvPicPr>
      </xdr:nvPicPr>
      <xdr:blipFill>
        <a:blip xmlns:r="http://schemas.openxmlformats.org/officeDocument/2006/relationships" r:embed="rId11"/>
        <a:stretch>
          <a:fillRect/>
        </a:stretch>
      </xdr:blipFill>
      <xdr:spPr>
        <a:xfrm>
          <a:off x="8782050" y="3895725"/>
          <a:ext cx="8236410" cy="2798307"/>
        </a:xfrm>
        <a:prstGeom prst="rect">
          <a:avLst/>
        </a:prstGeom>
      </xdr:spPr>
    </xdr:pic>
    <xdr:clientData/>
  </xdr:twoCellAnchor>
  <xdr:twoCellAnchor editAs="oneCell">
    <xdr:from>
      <xdr:col>19</xdr:col>
      <xdr:colOff>0</xdr:colOff>
      <xdr:row>89</xdr:row>
      <xdr:rowOff>0</xdr:rowOff>
    </xdr:from>
    <xdr:to>
      <xdr:col>35</xdr:col>
      <xdr:colOff>713</xdr:colOff>
      <xdr:row>110</xdr:row>
      <xdr:rowOff>4053</xdr:rowOff>
    </xdr:to>
    <xdr:pic>
      <xdr:nvPicPr>
        <xdr:cNvPr id="30" name="Picture 29">
          <a:extLst>
            <a:ext uri="{FF2B5EF4-FFF2-40B4-BE49-F238E27FC236}">
              <a16:creationId xmlns:a16="http://schemas.microsoft.com/office/drawing/2014/main" id="{C5E9852F-2039-4345-955B-DC2F391EA865}"/>
            </a:ext>
          </a:extLst>
        </xdr:cNvPr>
        <xdr:cNvPicPr>
          <a:picLocks noChangeAspect="1"/>
        </xdr:cNvPicPr>
      </xdr:nvPicPr>
      <xdr:blipFill>
        <a:blip xmlns:r="http://schemas.openxmlformats.org/officeDocument/2006/relationships" r:embed="rId12"/>
        <a:stretch>
          <a:fillRect/>
        </a:stretch>
      </xdr:blipFill>
      <xdr:spPr>
        <a:xfrm>
          <a:off x="8782050" y="12534900"/>
          <a:ext cx="8230313" cy="2804403"/>
        </a:xfrm>
        <a:prstGeom prst="rect">
          <a:avLst/>
        </a:prstGeom>
      </xdr:spPr>
    </xdr:pic>
    <xdr:clientData/>
  </xdr:twoCellAnchor>
  <xdr:twoCellAnchor editAs="oneCell">
    <xdr:from>
      <xdr:col>19</xdr:col>
      <xdr:colOff>0</xdr:colOff>
      <xdr:row>133</xdr:row>
      <xdr:rowOff>0</xdr:rowOff>
    </xdr:from>
    <xdr:to>
      <xdr:col>35</xdr:col>
      <xdr:colOff>713</xdr:colOff>
      <xdr:row>153</xdr:row>
      <xdr:rowOff>131307</xdr:rowOff>
    </xdr:to>
    <xdr:pic>
      <xdr:nvPicPr>
        <xdr:cNvPr id="31" name="Picture 30">
          <a:extLst>
            <a:ext uri="{FF2B5EF4-FFF2-40B4-BE49-F238E27FC236}">
              <a16:creationId xmlns:a16="http://schemas.microsoft.com/office/drawing/2014/main" id="{F9E19D08-0D3C-4AAF-96F4-1B71FFACB4EF}"/>
            </a:ext>
          </a:extLst>
        </xdr:cNvPr>
        <xdr:cNvPicPr>
          <a:picLocks noChangeAspect="1"/>
        </xdr:cNvPicPr>
      </xdr:nvPicPr>
      <xdr:blipFill>
        <a:blip xmlns:r="http://schemas.openxmlformats.org/officeDocument/2006/relationships" r:embed="rId13"/>
        <a:stretch>
          <a:fillRect/>
        </a:stretch>
      </xdr:blipFill>
      <xdr:spPr>
        <a:xfrm>
          <a:off x="8782050" y="18288000"/>
          <a:ext cx="8230313" cy="2798307"/>
        </a:xfrm>
        <a:prstGeom prst="rect">
          <a:avLst/>
        </a:prstGeom>
      </xdr:spPr>
    </xdr:pic>
    <xdr:clientData/>
  </xdr:twoCellAnchor>
  <xdr:twoCellAnchor editAs="oneCell">
    <xdr:from>
      <xdr:col>19</xdr:col>
      <xdr:colOff>0</xdr:colOff>
      <xdr:row>45</xdr:row>
      <xdr:rowOff>0</xdr:rowOff>
    </xdr:from>
    <xdr:to>
      <xdr:col>35</xdr:col>
      <xdr:colOff>713</xdr:colOff>
      <xdr:row>65</xdr:row>
      <xdr:rowOff>131307</xdr:rowOff>
    </xdr:to>
    <xdr:pic>
      <xdr:nvPicPr>
        <xdr:cNvPr id="36" name="Picture 35">
          <a:extLst>
            <a:ext uri="{FF2B5EF4-FFF2-40B4-BE49-F238E27FC236}">
              <a16:creationId xmlns:a16="http://schemas.microsoft.com/office/drawing/2014/main" id="{547369DE-583D-4C7B-9CE4-6DB817714CB8}"/>
            </a:ext>
          </a:extLst>
        </xdr:cNvPr>
        <xdr:cNvPicPr>
          <a:picLocks noChangeAspect="1"/>
        </xdr:cNvPicPr>
      </xdr:nvPicPr>
      <xdr:blipFill>
        <a:blip xmlns:r="http://schemas.openxmlformats.org/officeDocument/2006/relationships" r:embed="rId14"/>
        <a:stretch>
          <a:fillRect/>
        </a:stretch>
      </xdr:blipFill>
      <xdr:spPr>
        <a:xfrm>
          <a:off x="8782050" y="6772275"/>
          <a:ext cx="8230313" cy="2798307"/>
        </a:xfrm>
        <a:prstGeom prst="rect">
          <a:avLst/>
        </a:prstGeom>
      </xdr:spPr>
    </xdr:pic>
    <xdr:clientData/>
  </xdr:twoCellAnchor>
  <xdr:twoCellAnchor editAs="oneCell">
    <xdr:from>
      <xdr:col>19</xdr:col>
      <xdr:colOff>0</xdr:colOff>
      <xdr:row>66</xdr:row>
      <xdr:rowOff>0</xdr:rowOff>
    </xdr:from>
    <xdr:to>
      <xdr:col>35</xdr:col>
      <xdr:colOff>713</xdr:colOff>
      <xdr:row>87</xdr:row>
      <xdr:rowOff>55107</xdr:rowOff>
    </xdr:to>
    <xdr:pic>
      <xdr:nvPicPr>
        <xdr:cNvPr id="37" name="Picture 36">
          <a:extLst>
            <a:ext uri="{FF2B5EF4-FFF2-40B4-BE49-F238E27FC236}">
              <a16:creationId xmlns:a16="http://schemas.microsoft.com/office/drawing/2014/main" id="{8E59A1F6-25B3-4804-812F-246B637443E1}"/>
            </a:ext>
          </a:extLst>
        </xdr:cNvPr>
        <xdr:cNvPicPr>
          <a:picLocks noChangeAspect="1"/>
        </xdr:cNvPicPr>
      </xdr:nvPicPr>
      <xdr:blipFill>
        <a:blip xmlns:r="http://schemas.openxmlformats.org/officeDocument/2006/relationships" r:embed="rId15"/>
        <a:stretch>
          <a:fillRect/>
        </a:stretch>
      </xdr:blipFill>
      <xdr:spPr>
        <a:xfrm>
          <a:off x="8782050" y="9572625"/>
          <a:ext cx="8230313" cy="2798307"/>
        </a:xfrm>
        <a:prstGeom prst="rect">
          <a:avLst/>
        </a:prstGeom>
      </xdr:spPr>
    </xdr:pic>
    <xdr:clientData/>
  </xdr:twoCellAnchor>
  <xdr:twoCellAnchor editAs="oneCell">
    <xdr:from>
      <xdr:col>19</xdr:col>
      <xdr:colOff>0</xdr:colOff>
      <xdr:row>111</xdr:row>
      <xdr:rowOff>0</xdr:rowOff>
    </xdr:from>
    <xdr:to>
      <xdr:col>35</xdr:col>
      <xdr:colOff>713</xdr:colOff>
      <xdr:row>131</xdr:row>
      <xdr:rowOff>131307</xdr:rowOff>
    </xdr:to>
    <xdr:pic>
      <xdr:nvPicPr>
        <xdr:cNvPr id="38" name="Picture 37">
          <a:extLst>
            <a:ext uri="{FF2B5EF4-FFF2-40B4-BE49-F238E27FC236}">
              <a16:creationId xmlns:a16="http://schemas.microsoft.com/office/drawing/2014/main" id="{D34CBA27-9A8A-465E-B48A-246C51EEC5F7}"/>
            </a:ext>
          </a:extLst>
        </xdr:cNvPr>
        <xdr:cNvPicPr>
          <a:picLocks noChangeAspect="1"/>
        </xdr:cNvPicPr>
      </xdr:nvPicPr>
      <xdr:blipFill>
        <a:blip xmlns:r="http://schemas.openxmlformats.org/officeDocument/2006/relationships" r:embed="rId16"/>
        <a:stretch>
          <a:fillRect/>
        </a:stretch>
      </xdr:blipFill>
      <xdr:spPr>
        <a:xfrm>
          <a:off x="8782050" y="15411450"/>
          <a:ext cx="8230313" cy="2798307"/>
        </a:xfrm>
        <a:prstGeom prst="rect">
          <a:avLst/>
        </a:prstGeom>
      </xdr:spPr>
    </xdr:pic>
    <xdr:clientData/>
  </xdr:twoCellAnchor>
  <xdr:twoCellAnchor editAs="oneCell">
    <xdr:from>
      <xdr:col>2</xdr:col>
      <xdr:colOff>0</xdr:colOff>
      <xdr:row>155</xdr:row>
      <xdr:rowOff>0</xdr:rowOff>
    </xdr:from>
    <xdr:to>
      <xdr:col>17</xdr:col>
      <xdr:colOff>435808</xdr:colOff>
      <xdr:row>175</xdr:row>
      <xdr:rowOff>113017</xdr:rowOff>
    </xdr:to>
    <xdr:pic>
      <xdr:nvPicPr>
        <xdr:cNvPr id="39" name="Picture 38">
          <a:extLst>
            <a:ext uri="{FF2B5EF4-FFF2-40B4-BE49-F238E27FC236}">
              <a16:creationId xmlns:a16="http://schemas.microsoft.com/office/drawing/2014/main" id="{2B09D696-10DA-4692-B09D-A82A68680BD1}"/>
            </a:ext>
          </a:extLst>
        </xdr:cNvPr>
        <xdr:cNvPicPr>
          <a:picLocks noChangeAspect="1"/>
        </xdr:cNvPicPr>
      </xdr:nvPicPr>
      <xdr:blipFill>
        <a:blip xmlns:r="http://schemas.openxmlformats.org/officeDocument/2006/relationships" r:embed="rId17"/>
        <a:stretch>
          <a:fillRect/>
        </a:stretch>
      </xdr:blipFill>
      <xdr:spPr>
        <a:xfrm>
          <a:off x="476250" y="21164550"/>
          <a:ext cx="8151058" cy="2780017"/>
        </a:xfrm>
        <a:prstGeom prst="rect">
          <a:avLst/>
        </a:prstGeom>
      </xdr:spPr>
    </xdr:pic>
    <xdr:clientData/>
  </xdr:twoCellAnchor>
  <xdr:twoCellAnchor editAs="oneCell">
    <xdr:from>
      <xdr:col>2</xdr:col>
      <xdr:colOff>0</xdr:colOff>
      <xdr:row>177</xdr:row>
      <xdr:rowOff>0</xdr:rowOff>
    </xdr:from>
    <xdr:to>
      <xdr:col>17</xdr:col>
      <xdr:colOff>435808</xdr:colOff>
      <xdr:row>197</xdr:row>
      <xdr:rowOff>113017</xdr:rowOff>
    </xdr:to>
    <xdr:pic>
      <xdr:nvPicPr>
        <xdr:cNvPr id="40" name="Picture 39">
          <a:extLst>
            <a:ext uri="{FF2B5EF4-FFF2-40B4-BE49-F238E27FC236}">
              <a16:creationId xmlns:a16="http://schemas.microsoft.com/office/drawing/2014/main" id="{4950DB1F-88A3-4778-A842-9C809180F345}"/>
            </a:ext>
          </a:extLst>
        </xdr:cNvPr>
        <xdr:cNvPicPr>
          <a:picLocks noChangeAspect="1"/>
        </xdr:cNvPicPr>
      </xdr:nvPicPr>
      <xdr:blipFill>
        <a:blip xmlns:r="http://schemas.openxmlformats.org/officeDocument/2006/relationships" r:embed="rId18"/>
        <a:stretch>
          <a:fillRect/>
        </a:stretch>
      </xdr:blipFill>
      <xdr:spPr>
        <a:xfrm>
          <a:off x="476250" y="24041100"/>
          <a:ext cx="8151058" cy="2780017"/>
        </a:xfrm>
        <a:prstGeom prst="rect">
          <a:avLst/>
        </a:prstGeom>
      </xdr:spPr>
    </xdr:pic>
    <xdr:clientData/>
  </xdr:twoCellAnchor>
  <xdr:twoCellAnchor editAs="oneCell">
    <xdr:from>
      <xdr:col>2</xdr:col>
      <xdr:colOff>0</xdr:colOff>
      <xdr:row>199</xdr:row>
      <xdr:rowOff>0</xdr:rowOff>
    </xdr:from>
    <xdr:to>
      <xdr:col>17</xdr:col>
      <xdr:colOff>435808</xdr:colOff>
      <xdr:row>219</xdr:row>
      <xdr:rowOff>113017</xdr:rowOff>
    </xdr:to>
    <xdr:pic>
      <xdr:nvPicPr>
        <xdr:cNvPr id="41" name="Picture 40">
          <a:extLst>
            <a:ext uri="{FF2B5EF4-FFF2-40B4-BE49-F238E27FC236}">
              <a16:creationId xmlns:a16="http://schemas.microsoft.com/office/drawing/2014/main" id="{F25ECBB6-AD90-403D-9126-D6C3AB5AB24F}"/>
            </a:ext>
          </a:extLst>
        </xdr:cNvPr>
        <xdr:cNvPicPr>
          <a:picLocks noChangeAspect="1"/>
        </xdr:cNvPicPr>
      </xdr:nvPicPr>
      <xdr:blipFill>
        <a:blip xmlns:r="http://schemas.openxmlformats.org/officeDocument/2006/relationships" r:embed="rId19"/>
        <a:stretch>
          <a:fillRect/>
        </a:stretch>
      </xdr:blipFill>
      <xdr:spPr>
        <a:xfrm>
          <a:off x="476250" y="26917650"/>
          <a:ext cx="8151058" cy="2780017"/>
        </a:xfrm>
        <a:prstGeom prst="rect">
          <a:avLst/>
        </a:prstGeom>
      </xdr:spPr>
    </xdr:pic>
    <xdr:clientData/>
  </xdr:twoCellAnchor>
  <xdr:twoCellAnchor editAs="oneCell">
    <xdr:from>
      <xdr:col>2</xdr:col>
      <xdr:colOff>0</xdr:colOff>
      <xdr:row>221</xdr:row>
      <xdr:rowOff>0</xdr:rowOff>
    </xdr:from>
    <xdr:to>
      <xdr:col>17</xdr:col>
      <xdr:colOff>435808</xdr:colOff>
      <xdr:row>241</xdr:row>
      <xdr:rowOff>113017</xdr:rowOff>
    </xdr:to>
    <xdr:pic>
      <xdr:nvPicPr>
        <xdr:cNvPr id="42" name="Picture 41">
          <a:extLst>
            <a:ext uri="{FF2B5EF4-FFF2-40B4-BE49-F238E27FC236}">
              <a16:creationId xmlns:a16="http://schemas.microsoft.com/office/drawing/2014/main" id="{E0B7894A-709B-436E-BAD4-AA08577E0F98}"/>
            </a:ext>
          </a:extLst>
        </xdr:cNvPr>
        <xdr:cNvPicPr>
          <a:picLocks noChangeAspect="1"/>
        </xdr:cNvPicPr>
      </xdr:nvPicPr>
      <xdr:blipFill>
        <a:blip xmlns:r="http://schemas.openxmlformats.org/officeDocument/2006/relationships" r:embed="rId20"/>
        <a:stretch>
          <a:fillRect/>
        </a:stretch>
      </xdr:blipFill>
      <xdr:spPr>
        <a:xfrm>
          <a:off x="476250" y="29794200"/>
          <a:ext cx="8151058" cy="2780017"/>
        </a:xfrm>
        <a:prstGeom prst="rect">
          <a:avLst/>
        </a:prstGeom>
      </xdr:spPr>
    </xdr:pic>
    <xdr:clientData/>
  </xdr:twoCellAnchor>
  <xdr:twoCellAnchor editAs="oneCell">
    <xdr:from>
      <xdr:col>19</xdr:col>
      <xdr:colOff>0</xdr:colOff>
      <xdr:row>155</xdr:row>
      <xdr:rowOff>0</xdr:rowOff>
    </xdr:from>
    <xdr:to>
      <xdr:col>34</xdr:col>
      <xdr:colOff>435808</xdr:colOff>
      <xdr:row>175</xdr:row>
      <xdr:rowOff>113017</xdr:rowOff>
    </xdr:to>
    <xdr:pic>
      <xdr:nvPicPr>
        <xdr:cNvPr id="43" name="Picture 42">
          <a:extLst>
            <a:ext uri="{FF2B5EF4-FFF2-40B4-BE49-F238E27FC236}">
              <a16:creationId xmlns:a16="http://schemas.microsoft.com/office/drawing/2014/main" id="{DE38E584-3ACB-430E-A0DF-306E68D6B473}"/>
            </a:ext>
          </a:extLst>
        </xdr:cNvPr>
        <xdr:cNvPicPr>
          <a:picLocks noChangeAspect="1"/>
        </xdr:cNvPicPr>
      </xdr:nvPicPr>
      <xdr:blipFill>
        <a:blip xmlns:r="http://schemas.openxmlformats.org/officeDocument/2006/relationships" r:embed="rId21"/>
        <a:stretch>
          <a:fillRect/>
        </a:stretch>
      </xdr:blipFill>
      <xdr:spPr>
        <a:xfrm>
          <a:off x="8782050" y="21164550"/>
          <a:ext cx="8151058" cy="2780017"/>
        </a:xfrm>
        <a:prstGeom prst="rect">
          <a:avLst/>
        </a:prstGeom>
      </xdr:spPr>
    </xdr:pic>
    <xdr:clientData/>
  </xdr:twoCellAnchor>
  <xdr:twoCellAnchor editAs="oneCell">
    <xdr:from>
      <xdr:col>19</xdr:col>
      <xdr:colOff>0</xdr:colOff>
      <xdr:row>177</xdr:row>
      <xdr:rowOff>0</xdr:rowOff>
    </xdr:from>
    <xdr:to>
      <xdr:col>34</xdr:col>
      <xdr:colOff>435808</xdr:colOff>
      <xdr:row>197</xdr:row>
      <xdr:rowOff>113017</xdr:rowOff>
    </xdr:to>
    <xdr:pic>
      <xdr:nvPicPr>
        <xdr:cNvPr id="44" name="Picture 43">
          <a:extLst>
            <a:ext uri="{FF2B5EF4-FFF2-40B4-BE49-F238E27FC236}">
              <a16:creationId xmlns:a16="http://schemas.microsoft.com/office/drawing/2014/main" id="{F694FD70-E9E1-4182-ABCE-39842956D3B5}"/>
            </a:ext>
          </a:extLst>
        </xdr:cNvPr>
        <xdr:cNvPicPr>
          <a:picLocks noChangeAspect="1"/>
        </xdr:cNvPicPr>
      </xdr:nvPicPr>
      <xdr:blipFill>
        <a:blip xmlns:r="http://schemas.openxmlformats.org/officeDocument/2006/relationships" r:embed="rId22"/>
        <a:stretch>
          <a:fillRect/>
        </a:stretch>
      </xdr:blipFill>
      <xdr:spPr>
        <a:xfrm>
          <a:off x="8782050" y="24041100"/>
          <a:ext cx="8151058" cy="2780017"/>
        </a:xfrm>
        <a:prstGeom prst="rect">
          <a:avLst/>
        </a:prstGeom>
      </xdr:spPr>
    </xdr:pic>
    <xdr:clientData/>
  </xdr:twoCellAnchor>
  <xdr:twoCellAnchor editAs="oneCell">
    <xdr:from>
      <xdr:col>19</xdr:col>
      <xdr:colOff>0</xdr:colOff>
      <xdr:row>199</xdr:row>
      <xdr:rowOff>0</xdr:rowOff>
    </xdr:from>
    <xdr:to>
      <xdr:col>34</xdr:col>
      <xdr:colOff>435808</xdr:colOff>
      <xdr:row>219</xdr:row>
      <xdr:rowOff>113017</xdr:rowOff>
    </xdr:to>
    <xdr:pic>
      <xdr:nvPicPr>
        <xdr:cNvPr id="45" name="Picture 44">
          <a:extLst>
            <a:ext uri="{FF2B5EF4-FFF2-40B4-BE49-F238E27FC236}">
              <a16:creationId xmlns:a16="http://schemas.microsoft.com/office/drawing/2014/main" id="{817791A6-9263-4A16-8D49-26ABC8FC59A2}"/>
            </a:ext>
          </a:extLst>
        </xdr:cNvPr>
        <xdr:cNvPicPr>
          <a:picLocks noChangeAspect="1"/>
        </xdr:cNvPicPr>
      </xdr:nvPicPr>
      <xdr:blipFill>
        <a:blip xmlns:r="http://schemas.openxmlformats.org/officeDocument/2006/relationships" r:embed="rId23"/>
        <a:stretch>
          <a:fillRect/>
        </a:stretch>
      </xdr:blipFill>
      <xdr:spPr>
        <a:xfrm>
          <a:off x="8782050" y="26917650"/>
          <a:ext cx="8151058" cy="2780017"/>
        </a:xfrm>
        <a:prstGeom prst="rect">
          <a:avLst/>
        </a:prstGeom>
      </xdr:spPr>
    </xdr:pic>
    <xdr:clientData/>
  </xdr:twoCellAnchor>
  <xdr:twoCellAnchor editAs="oneCell">
    <xdr:from>
      <xdr:col>19</xdr:col>
      <xdr:colOff>0</xdr:colOff>
      <xdr:row>221</xdr:row>
      <xdr:rowOff>0</xdr:rowOff>
    </xdr:from>
    <xdr:to>
      <xdr:col>34</xdr:col>
      <xdr:colOff>435808</xdr:colOff>
      <xdr:row>241</xdr:row>
      <xdr:rowOff>113017</xdr:rowOff>
    </xdr:to>
    <xdr:pic>
      <xdr:nvPicPr>
        <xdr:cNvPr id="46" name="Picture 45">
          <a:extLst>
            <a:ext uri="{FF2B5EF4-FFF2-40B4-BE49-F238E27FC236}">
              <a16:creationId xmlns:a16="http://schemas.microsoft.com/office/drawing/2014/main" id="{AA79243C-8BD4-4942-ABA4-640BFF473F74}"/>
            </a:ext>
          </a:extLst>
        </xdr:cNvPr>
        <xdr:cNvPicPr>
          <a:picLocks noChangeAspect="1"/>
        </xdr:cNvPicPr>
      </xdr:nvPicPr>
      <xdr:blipFill>
        <a:blip xmlns:r="http://schemas.openxmlformats.org/officeDocument/2006/relationships" r:embed="rId24"/>
        <a:stretch>
          <a:fillRect/>
        </a:stretch>
      </xdr:blipFill>
      <xdr:spPr>
        <a:xfrm>
          <a:off x="8782050" y="29794200"/>
          <a:ext cx="8151058" cy="2780017"/>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24</xdr:col>
      <xdr:colOff>257175</xdr:colOff>
      <xdr:row>0</xdr:row>
      <xdr:rowOff>0</xdr:rowOff>
    </xdr:from>
    <xdr:to>
      <xdr:col>27</xdr:col>
      <xdr:colOff>446470</xdr:colOff>
      <xdr:row>3</xdr:row>
      <xdr:rowOff>109094</xdr:rowOff>
    </xdr:to>
    <xdr:pic>
      <xdr:nvPicPr>
        <xdr:cNvPr id="8" name="Logo">
          <a:hlinkClick xmlns:r="http://schemas.openxmlformats.org/officeDocument/2006/relationships" r:id="rId1"/>
          <a:extLst>
            <a:ext uri="{FF2B5EF4-FFF2-40B4-BE49-F238E27FC236}">
              <a16:creationId xmlns:a16="http://schemas.microsoft.com/office/drawing/2014/main" id="{38FC8CF8-235E-46CE-88DC-9CE01A1DFFF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316075" y="0"/>
          <a:ext cx="1903795" cy="690119"/>
        </a:xfrm>
        <a:prstGeom prst="rect">
          <a:avLst/>
        </a:prstGeom>
      </xdr:spPr>
    </xdr:pic>
    <xdr:clientData/>
  </xdr:twoCellAnchor>
  <xdr:twoCellAnchor editAs="oneCell">
    <xdr:from>
      <xdr:col>0</xdr:col>
      <xdr:colOff>0</xdr:colOff>
      <xdr:row>19</xdr:row>
      <xdr:rowOff>0</xdr:rowOff>
    </xdr:from>
    <xdr:to>
      <xdr:col>7</xdr:col>
      <xdr:colOff>404341</xdr:colOff>
      <xdr:row>33</xdr:row>
      <xdr:rowOff>5868</xdr:rowOff>
    </xdr:to>
    <xdr:pic>
      <xdr:nvPicPr>
        <xdr:cNvPr id="6" name="Picture 5">
          <a:extLst>
            <a:ext uri="{FF2B5EF4-FFF2-40B4-BE49-F238E27FC236}">
              <a16:creationId xmlns:a16="http://schemas.microsoft.com/office/drawing/2014/main" id="{9137845D-2619-4D3F-9757-A0B910C3A42A}"/>
            </a:ext>
          </a:extLst>
        </xdr:cNvPr>
        <xdr:cNvPicPr>
          <a:picLocks noChangeAspect="1"/>
        </xdr:cNvPicPr>
      </xdr:nvPicPr>
      <xdr:blipFill>
        <a:blip xmlns:r="http://schemas.openxmlformats.org/officeDocument/2006/relationships" r:embed="rId3"/>
        <a:stretch>
          <a:fillRect/>
        </a:stretch>
      </xdr:blipFill>
      <xdr:spPr>
        <a:xfrm>
          <a:off x="0" y="3228975"/>
          <a:ext cx="5547841" cy="1767993"/>
        </a:xfrm>
        <a:prstGeom prst="rect">
          <a:avLst/>
        </a:prstGeom>
      </xdr:spPr>
    </xdr:pic>
    <xdr:clientData/>
  </xdr:twoCellAnchor>
  <xdr:twoCellAnchor editAs="oneCell">
    <xdr:from>
      <xdr:col>9</xdr:col>
      <xdr:colOff>114300</xdr:colOff>
      <xdr:row>18</xdr:row>
      <xdr:rowOff>136778</xdr:rowOff>
    </xdr:from>
    <xdr:to>
      <xdr:col>18</xdr:col>
      <xdr:colOff>122366</xdr:colOff>
      <xdr:row>33</xdr:row>
      <xdr:rowOff>5868</xdr:rowOff>
    </xdr:to>
    <xdr:pic>
      <xdr:nvPicPr>
        <xdr:cNvPr id="9" name="Picture 8">
          <a:extLst>
            <a:ext uri="{FF2B5EF4-FFF2-40B4-BE49-F238E27FC236}">
              <a16:creationId xmlns:a16="http://schemas.microsoft.com/office/drawing/2014/main" id="{AD870351-E043-4408-9B5F-63CE34CA1C11}"/>
            </a:ext>
          </a:extLst>
        </xdr:cNvPr>
        <xdr:cNvPicPr>
          <a:picLocks noChangeAspect="1"/>
        </xdr:cNvPicPr>
      </xdr:nvPicPr>
      <xdr:blipFill>
        <a:blip xmlns:r="http://schemas.openxmlformats.org/officeDocument/2006/relationships" r:embed="rId4"/>
        <a:stretch>
          <a:fillRect/>
        </a:stretch>
      </xdr:blipFill>
      <xdr:spPr>
        <a:xfrm>
          <a:off x="6000750" y="3222878"/>
          <a:ext cx="5151566" cy="1774090"/>
        </a:xfrm>
        <a:prstGeom prst="rect">
          <a:avLst/>
        </a:prstGeom>
      </xdr:spPr>
    </xdr:pic>
    <xdr:clientData/>
  </xdr:twoCellAnchor>
  <xdr:twoCellAnchor editAs="oneCell">
    <xdr:from>
      <xdr:col>19</xdr:col>
      <xdr:colOff>0</xdr:colOff>
      <xdr:row>19</xdr:row>
      <xdr:rowOff>0</xdr:rowOff>
    </xdr:from>
    <xdr:to>
      <xdr:col>27</xdr:col>
      <xdr:colOff>518601</xdr:colOff>
      <xdr:row>33</xdr:row>
      <xdr:rowOff>5868</xdr:rowOff>
    </xdr:to>
    <xdr:pic>
      <xdr:nvPicPr>
        <xdr:cNvPr id="10" name="Picture 9">
          <a:extLst>
            <a:ext uri="{FF2B5EF4-FFF2-40B4-BE49-F238E27FC236}">
              <a16:creationId xmlns:a16="http://schemas.microsoft.com/office/drawing/2014/main" id="{B67AFB7F-93CE-43A2-AC83-479D779AFAE1}"/>
            </a:ext>
          </a:extLst>
        </xdr:cNvPr>
        <xdr:cNvPicPr>
          <a:picLocks noChangeAspect="1"/>
        </xdr:cNvPicPr>
      </xdr:nvPicPr>
      <xdr:blipFill>
        <a:blip xmlns:r="http://schemas.openxmlformats.org/officeDocument/2006/relationships" r:embed="rId5"/>
        <a:stretch>
          <a:fillRect/>
        </a:stretch>
      </xdr:blipFill>
      <xdr:spPr>
        <a:xfrm>
          <a:off x="11201400" y="3228975"/>
          <a:ext cx="5090601" cy="1767993"/>
        </a:xfrm>
        <a:prstGeom prst="rect">
          <a:avLst/>
        </a:prstGeom>
      </xdr:spPr>
    </xdr:pic>
    <xdr:clientData/>
  </xdr:twoCellAnchor>
  <xdr:twoCellAnchor editAs="oneCell">
    <xdr:from>
      <xdr:col>18</xdr:col>
      <xdr:colOff>0</xdr:colOff>
      <xdr:row>6</xdr:row>
      <xdr:rowOff>0</xdr:rowOff>
    </xdr:from>
    <xdr:to>
      <xdr:col>27</xdr:col>
      <xdr:colOff>475178</xdr:colOff>
      <xdr:row>17</xdr:row>
      <xdr:rowOff>132001</xdr:rowOff>
    </xdr:to>
    <xdr:pic>
      <xdr:nvPicPr>
        <xdr:cNvPr id="11" name="Picture 10">
          <a:extLst>
            <a:ext uri="{FF2B5EF4-FFF2-40B4-BE49-F238E27FC236}">
              <a16:creationId xmlns:a16="http://schemas.microsoft.com/office/drawing/2014/main" id="{14BFD069-6EE6-4CAB-B0F2-6DC0C3C64517}"/>
            </a:ext>
          </a:extLst>
        </xdr:cNvPr>
        <xdr:cNvPicPr>
          <a:picLocks noChangeAspect="1"/>
        </xdr:cNvPicPr>
      </xdr:nvPicPr>
      <xdr:blipFill>
        <a:blip xmlns:r="http://schemas.openxmlformats.org/officeDocument/2006/relationships" r:embed="rId6"/>
        <a:stretch>
          <a:fillRect/>
        </a:stretch>
      </xdr:blipFill>
      <xdr:spPr>
        <a:xfrm>
          <a:off x="11029950" y="1028700"/>
          <a:ext cx="5218628" cy="2017951"/>
        </a:xfrm>
        <a:prstGeom prst="rect">
          <a:avLst/>
        </a:prstGeom>
      </xdr:spPr>
    </xdr:pic>
    <xdr:clientData/>
  </xdr:twoCellAnchor>
  <xdr:twoCellAnchor editAs="oneCell">
    <xdr:from>
      <xdr:col>9</xdr:col>
      <xdr:colOff>0</xdr:colOff>
      <xdr:row>6</xdr:row>
      <xdr:rowOff>0</xdr:rowOff>
    </xdr:from>
    <xdr:to>
      <xdr:col>18</xdr:col>
      <xdr:colOff>75128</xdr:colOff>
      <xdr:row>17</xdr:row>
      <xdr:rowOff>125904</xdr:rowOff>
    </xdr:to>
    <xdr:pic>
      <xdr:nvPicPr>
        <xdr:cNvPr id="12" name="Picture 11">
          <a:extLst>
            <a:ext uri="{FF2B5EF4-FFF2-40B4-BE49-F238E27FC236}">
              <a16:creationId xmlns:a16="http://schemas.microsoft.com/office/drawing/2014/main" id="{9BB3B5EA-A637-46CD-9F63-DCF16BC33F51}"/>
            </a:ext>
          </a:extLst>
        </xdr:cNvPr>
        <xdr:cNvPicPr>
          <a:picLocks noChangeAspect="1"/>
        </xdr:cNvPicPr>
      </xdr:nvPicPr>
      <xdr:blipFill>
        <a:blip xmlns:r="http://schemas.openxmlformats.org/officeDocument/2006/relationships" r:embed="rId7"/>
        <a:stretch>
          <a:fillRect/>
        </a:stretch>
      </xdr:blipFill>
      <xdr:spPr>
        <a:xfrm>
          <a:off x="5886450" y="1028700"/>
          <a:ext cx="5218628" cy="2011854"/>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0</xdr:colOff>
      <xdr:row>13</xdr:row>
      <xdr:rowOff>0</xdr:rowOff>
    </xdr:to>
    <xdr:sp macro="" textlink="">
      <xdr:nvSpPr>
        <xdr:cNvPr id="2" name="AutoShape 4" hidden="1">
          <a:extLst>
            <a:ext uri="{FF2B5EF4-FFF2-40B4-BE49-F238E27FC236}">
              <a16:creationId xmlns:a16="http://schemas.microsoft.com/office/drawing/2014/main" id="{00000000-0008-0000-0F00-000002000000}"/>
            </a:ext>
          </a:extLst>
        </xdr:cNvPr>
        <xdr:cNvSpPr>
          <a:spLocks noChangeArrowheads="1"/>
        </xdr:cNvSpPr>
      </xdr:nvSpPr>
      <xdr:spPr bwMode="auto">
        <a:xfrm>
          <a:off x="0" y="0"/>
          <a:ext cx="14430375" cy="6076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11</xdr:col>
      <xdr:colOff>0</xdr:colOff>
      <xdr:row>13</xdr:row>
      <xdr:rowOff>0</xdr:rowOff>
    </xdr:to>
    <xdr:sp macro="" textlink="">
      <xdr:nvSpPr>
        <xdr:cNvPr id="3" name="AutoShape 4" hidden="1">
          <a:extLst>
            <a:ext uri="{FF2B5EF4-FFF2-40B4-BE49-F238E27FC236}">
              <a16:creationId xmlns:a16="http://schemas.microsoft.com/office/drawing/2014/main" id="{00000000-0008-0000-0F00-000003000000}"/>
            </a:ext>
          </a:extLst>
        </xdr:cNvPr>
        <xdr:cNvSpPr>
          <a:spLocks noChangeArrowheads="1"/>
        </xdr:cNvSpPr>
      </xdr:nvSpPr>
      <xdr:spPr bwMode="auto">
        <a:xfrm>
          <a:off x="0" y="0"/>
          <a:ext cx="14430375" cy="6076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11</xdr:col>
      <xdr:colOff>0</xdr:colOff>
      <xdr:row>13</xdr:row>
      <xdr:rowOff>0</xdr:rowOff>
    </xdr:to>
    <xdr:sp macro="" textlink="">
      <xdr:nvSpPr>
        <xdr:cNvPr id="4" name="AutoShape 4" hidden="1">
          <a:extLst>
            <a:ext uri="{FF2B5EF4-FFF2-40B4-BE49-F238E27FC236}">
              <a16:creationId xmlns:a16="http://schemas.microsoft.com/office/drawing/2014/main" id="{00000000-0008-0000-0F00-000004000000}"/>
            </a:ext>
          </a:extLst>
        </xdr:cNvPr>
        <xdr:cNvSpPr>
          <a:spLocks noChangeArrowheads="1"/>
        </xdr:cNvSpPr>
      </xdr:nvSpPr>
      <xdr:spPr bwMode="auto">
        <a:xfrm>
          <a:off x="0" y="0"/>
          <a:ext cx="14430375" cy="6076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11</xdr:col>
      <xdr:colOff>0</xdr:colOff>
      <xdr:row>13</xdr:row>
      <xdr:rowOff>0</xdr:rowOff>
    </xdr:to>
    <xdr:sp macro="" textlink="">
      <xdr:nvSpPr>
        <xdr:cNvPr id="5" name="AutoShape 4" hidden="1">
          <a:extLst>
            <a:ext uri="{FF2B5EF4-FFF2-40B4-BE49-F238E27FC236}">
              <a16:creationId xmlns:a16="http://schemas.microsoft.com/office/drawing/2014/main" id="{00000000-0008-0000-0F00-000005000000}"/>
            </a:ext>
          </a:extLst>
        </xdr:cNvPr>
        <xdr:cNvSpPr>
          <a:spLocks noChangeArrowheads="1"/>
        </xdr:cNvSpPr>
      </xdr:nvSpPr>
      <xdr:spPr bwMode="auto">
        <a:xfrm>
          <a:off x="0" y="0"/>
          <a:ext cx="14430375" cy="6076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11</xdr:col>
      <xdr:colOff>0</xdr:colOff>
      <xdr:row>13</xdr:row>
      <xdr:rowOff>0</xdr:rowOff>
    </xdr:to>
    <xdr:sp macro="" textlink="">
      <xdr:nvSpPr>
        <xdr:cNvPr id="6" name="AutoShape 4" hidden="1">
          <a:extLst>
            <a:ext uri="{FF2B5EF4-FFF2-40B4-BE49-F238E27FC236}">
              <a16:creationId xmlns:a16="http://schemas.microsoft.com/office/drawing/2014/main" id="{00000000-0008-0000-0F00-000006000000}"/>
            </a:ext>
          </a:extLst>
        </xdr:cNvPr>
        <xdr:cNvSpPr>
          <a:spLocks noChangeArrowheads="1"/>
        </xdr:cNvSpPr>
      </xdr:nvSpPr>
      <xdr:spPr bwMode="auto">
        <a:xfrm>
          <a:off x="0" y="0"/>
          <a:ext cx="14430375" cy="6076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11</xdr:col>
      <xdr:colOff>0</xdr:colOff>
      <xdr:row>13</xdr:row>
      <xdr:rowOff>0</xdr:rowOff>
    </xdr:to>
    <xdr:sp macro="" textlink="">
      <xdr:nvSpPr>
        <xdr:cNvPr id="7" name="AutoShape 4" hidden="1">
          <a:extLst>
            <a:ext uri="{FF2B5EF4-FFF2-40B4-BE49-F238E27FC236}">
              <a16:creationId xmlns:a16="http://schemas.microsoft.com/office/drawing/2014/main" id="{00000000-0008-0000-0F00-000007000000}"/>
            </a:ext>
          </a:extLst>
        </xdr:cNvPr>
        <xdr:cNvSpPr>
          <a:spLocks noChangeArrowheads="1"/>
        </xdr:cNvSpPr>
      </xdr:nvSpPr>
      <xdr:spPr bwMode="auto">
        <a:xfrm>
          <a:off x="0" y="0"/>
          <a:ext cx="14430375" cy="6076950"/>
        </a:xfrm>
        <a:custGeom>
          <a:avLst/>
          <a:gdLst/>
          <a:ahLst/>
          <a:cxnLst/>
          <a:rect l="0" t="0" r="0" b="0"/>
          <a:pathLst/>
        </a:custGeom>
        <a:solidFill>
          <a:srgbClr val="FFFFFF"/>
        </a:solidFill>
        <a:ln w="9525">
          <a:solidFill>
            <a:srgbClr val="000000"/>
          </a:solidFill>
          <a:round/>
          <a:headEnd/>
          <a:tailEnd/>
        </a:ln>
      </xdr:spPr>
    </xdr:sp>
    <xdr:clientData/>
  </xdr:twoCellAnchor>
  <xdr:twoCellAnchor editAs="oneCell">
    <xdr:from>
      <xdr:col>18</xdr:col>
      <xdr:colOff>0</xdr:colOff>
      <xdr:row>0</xdr:row>
      <xdr:rowOff>7620</xdr:rowOff>
    </xdr:from>
    <xdr:to>
      <xdr:col>20</xdr:col>
      <xdr:colOff>544747</xdr:colOff>
      <xdr:row>3</xdr:row>
      <xdr:rowOff>158960</xdr:rowOff>
    </xdr:to>
    <xdr:pic>
      <xdr:nvPicPr>
        <xdr:cNvPr id="9" name="Logo">
          <a:hlinkClick xmlns:r="http://schemas.openxmlformats.org/officeDocument/2006/relationships" r:id="rId1"/>
          <a:extLst>
            <a:ext uri="{FF2B5EF4-FFF2-40B4-BE49-F238E27FC236}">
              <a16:creationId xmlns:a16="http://schemas.microsoft.com/office/drawing/2014/main" id="{8911D909-DFB4-48D5-894E-91E456E9B49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682740" y="7620"/>
          <a:ext cx="1809667" cy="69236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0</xdr:colOff>
      <xdr:row>4</xdr:row>
      <xdr:rowOff>0</xdr:rowOff>
    </xdr:to>
    <xdr:sp macro="" textlink="">
      <xdr:nvSpPr>
        <xdr:cNvPr id="2" name="AutoShape 4" hidden="1">
          <a:extLst>
            <a:ext uri="{FF2B5EF4-FFF2-40B4-BE49-F238E27FC236}">
              <a16:creationId xmlns:a16="http://schemas.microsoft.com/office/drawing/2014/main" id="{00000000-0008-0000-1000-000002000000}"/>
            </a:ext>
          </a:extLst>
        </xdr:cNvPr>
        <xdr:cNvSpPr>
          <a:spLocks noChangeArrowheads="1"/>
        </xdr:cNvSpPr>
      </xdr:nvSpPr>
      <xdr:spPr bwMode="auto">
        <a:xfrm>
          <a:off x="0" y="0"/>
          <a:ext cx="5686425" cy="2857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0</xdr:colOff>
      <xdr:row>4</xdr:row>
      <xdr:rowOff>0</xdr:rowOff>
    </xdr:to>
    <xdr:sp macro="" textlink="">
      <xdr:nvSpPr>
        <xdr:cNvPr id="3" name="AutoShape 4" hidden="1">
          <a:extLst>
            <a:ext uri="{FF2B5EF4-FFF2-40B4-BE49-F238E27FC236}">
              <a16:creationId xmlns:a16="http://schemas.microsoft.com/office/drawing/2014/main" id="{00000000-0008-0000-1000-000003000000}"/>
            </a:ext>
          </a:extLst>
        </xdr:cNvPr>
        <xdr:cNvSpPr>
          <a:spLocks noChangeArrowheads="1"/>
        </xdr:cNvSpPr>
      </xdr:nvSpPr>
      <xdr:spPr bwMode="auto">
        <a:xfrm>
          <a:off x="0" y="0"/>
          <a:ext cx="5686425" cy="2857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0</xdr:colOff>
      <xdr:row>4</xdr:row>
      <xdr:rowOff>0</xdr:rowOff>
    </xdr:to>
    <xdr:sp macro="" textlink="">
      <xdr:nvSpPr>
        <xdr:cNvPr id="4" name="AutoShape 4" hidden="1">
          <a:extLst>
            <a:ext uri="{FF2B5EF4-FFF2-40B4-BE49-F238E27FC236}">
              <a16:creationId xmlns:a16="http://schemas.microsoft.com/office/drawing/2014/main" id="{00000000-0008-0000-1000-000004000000}"/>
            </a:ext>
          </a:extLst>
        </xdr:cNvPr>
        <xdr:cNvSpPr>
          <a:spLocks noChangeArrowheads="1"/>
        </xdr:cNvSpPr>
      </xdr:nvSpPr>
      <xdr:spPr bwMode="auto">
        <a:xfrm>
          <a:off x="0" y="0"/>
          <a:ext cx="5686425" cy="2857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0</xdr:colOff>
      <xdr:row>4</xdr:row>
      <xdr:rowOff>0</xdr:rowOff>
    </xdr:to>
    <xdr:sp macro="" textlink="">
      <xdr:nvSpPr>
        <xdr:cNvPr id="5" name="AutoShape 4" hidden="1">
          <a:extLst>
            <a:ext uri="{FF2B5EF4-FFF2-40B4-BE49-F238E27FC236}">
              <a16:creationId xmlns:a16="http://schemas.microsoft.com/office/drawing/2014/main" id="{00000000-0008-0000-1000-000005000000}"/>
            </a:ext>
          </a:extLst>
        </xdr:cNvPr>
        <xdr:cNvSpPr>
          <a:spLocks noChangeArrowheads="1"/>
        </xdr:cNvSpPr>
      </xdr:nvSpPr>
      <xdr:spPr bwMode="auto">
        <a:xfrm>
          <a:off x="0" y="0"/>
          <a:ext cx="5686425" cy="2857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0</xdr:colOff>
      <xdr:row>4</xdr:row>
      <xdr:rowOff>0</xdr:rowOff>
    </xdr:to>
    <xdr:sp macro="" textlink="">
      <xdr:nvSpPr>
        <xdr:cNvPr id="6" name="AutoShape 4" hidden="1">
          <a:extLst>
            <a:ext uri="{FF2B5EF4-FFF2-40B4-BE49-F238E27FC236}">
              <a16:creationId xmlns:a16="http://schemas.microsoft.com/office/drawing/2014/main" id="{00000000-0008-0000-1000-000006000000}"/>
            </a:ext>
          </a:extLst>
        </xdr:cNvPr>
        <xdr:cNvSpPr>
          <a:spLocks noChangeArrowheads="1"/>
        </xdr:cNvSpPr>
      </xdr:nvSpPr>
      <xdr:spPr bwMode="auto">
        <a:xfrm>
          <a:off x="0" y="0"/>
          <a:ext cx="5686425" cy="2857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0</xdr:colOff>
      <xdr:row>4</xdr:row>
      <xdr:rowOff>0</xdr:rowOff>
    </xdr:to>
    <xdr:sp macro="" textlink="">
      <xdr:nvSpPr>
        <xdr:cNvPr id="7" name="AutoShape 4" hidden="1">
          <a:extLst>
            <a:ext uri="{FF2B5EF4-FFF2-40B4-BE49-F238E27FC236}">
              <a16:creationId xmlns:a16="http://schemas.microsoft.com/office/drawing/2014/main" id="{00000000-0008-0000-1000-000007000000}"/>
            </a:ext>
          </a:extLst>
        </xdr:cNvPr>
        <xdr:cNvSpPr>
          <a:spLocks noChangeArrowheads="1"/>
        </xdr:cNvSpPr>
      </xdr:nvSpPr>
      <xdr:spPr bwMode="auto">
        <a:xfrm>
          <a:off x="0" y="0"/>
          <a:ext cx="5686425" cy="2857500"/>
        </a:xfrm>
        <a:custGeom>
          <a:avLst/>
          <a:gdLst/>
          <a:ahLst/>
          <a:cxnLst/>
          <a:rect l="0" t="0" r="0" b="0"/>
          <a:pathLst/>
        </a:custGeom>
        <a:solidFill>
          <a:srgbClr val="FFFFFF"/>
        </a:solidFill>
        <a:ln w="9525">
          <a:solidFill>
            <a:srgbClr val="000000"/>
          </a:solidFill>
          <a:round/>
          <a:headEnd/>
          <a:tailEnd/>
        </a:ln>
      </xdr:spPr>
    </xdr:sp>
    <xdr:clientData/>
  </xdr:twoCellAnchor>
  <xdr:twoCellAnchor editAs="oneCell">
    <xdr:from>
      <xdr:col>10</xdr:col>
      <xdr:colOff>339173</xdr:colOff>
      <xdr:row>0</xdr:row>
      <xdr:rowOff>31540</xdr:rowOff>
    </xdr:from>
    <xdr:to>
      <xdr:col>13</xdr:col>
      <xdr:colOff>0</xdr:colOff>
      <xdr:row>4</xdr:row>
      <xdr:rowOff>0</xdr:rowOff>
    </xdr:to>
    <xdr:pic>
      <xdr:nvPicPr>
        <xdr:cNvPr id="9" name="Logo">
          <a:hlinkClick xmlns:r="http://schemas.openxmlformats.org/officeDocument/2006/relationships" r:id="rId1"/>
          <a:extLst>
            <a:ext uri="{FF2B5EF4-FFF2-40B4-BE49-F238E27FC236}">
              <a16:creationId xmlns:a16="http://schemas.microsoft.com/office/drawing/2014/main" id="{0DC8E655-7355-44A5-89D6-03AC42151A2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676733" y="31540"/>
          <a:ext cx="1809667" cy="69236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12</xdr:col>
      <xdr:colOff>0</xdr:colOff>
      <xdr:row>0</xdr:row>
      <xdr:rowOff>23920</xdr:rowOff>
    </xdr:from>
    <xdr:to>
      <xdr:col>14</xdr:col>
      <xdr:colOff>544747</xdr:colOff>
      <xdr:row>3</xdr:row>
      <xdr:rowOff>114300</xdr:rowOff>
    </xdr:to>
    <xdr:pic>
      <xdr:nvPicPr>
        <xdr:cNvPr id="2" name="Logo">
          <a:hlinkClick xmlns:r="http://schemas.openxmlformats.org/officeDocument/2006/relationships" r:id="rId1"/>
          <a:extLst>
            <a:ext uri="{FF2B5EF4-FFF2-40B4-BE49-F238E27FC236}">
              <a16:creationId xmlns:a16="http://schemas.microsoft.com/office/drawing/2014/main" id="{8F1B231B-4E5B-4EB6-A146-D687F658FC5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756400" y="23920"/>
          <a:ext cx="1814747" cy="68728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12</xdr:col>
      <xdr:colOff>466394</xdr:colOff>
      <xdr:row>0</xdr:row>
      <xdr:rowOff>0</xdr:rowOff>
    </xdr:from>
    <xdr:to>
      <xdr:col>16</xdr:col>
      <xdr:colOff>0</xdr:colOff>
      <xdr:row>3</xdr:row>
      <xdr:rowOff>89386</xdr:rowOff>
    </xdr:to>
    <xdr:pic>
      <xdr:nvPicPr>
        <xdr:cNvPr id="2" name="Logo">
          <a:hlinkClick xmlns:r="http://schemas.openxmlformats.org/officeDocument/2006/relationships" r:id="rId1"/>
          <a:extLst>
            <a:ext uri="{FF2B5EF4-FFF2-40B4-BE49-F238E27FC236}">
              <a16:creationId xmlns:a16="http://schemas.microsoft.com/office/drawing/2014/main" id="{116A5705-AB77-4428-9DF6-41CD3CABC6D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254294" y="0"/>
          <a:ext cx="1819606" cy="686286"/>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12</xdr:col>
      <xdr:colOff>468713</xdr:colOff>
      <xdr:row>0</xdr:row>
      <xdr:rowOff>0</xdr:rowOff>
    </xdr:from>
    <xdr:to>
      <xdr:col>16</xdr:col>
      <xdr:colOff>0</xdr:colOff>
      <xdr:row>3</xdr:row>
      <xdr:rowOff>90380</xdr:rowOff>
    </xdr:to>
    <xdr:pic>
      <xdr:nvPicPr>
        <xdr:cNvPr id="2" name="Logo">
          <a:hlinkClick xmlns:r="http://schemas.openxmlformats.org/officeDocument/2006/relationships" r:id="rId1"/>
          <a:extLst>
            <a:ext uri="{FF2B5EF4-FFF2-40B4-BE49-F238E27FC236}">
              <a16:creationId xmlns:a16="http://schemas.microsoft.com/office/drawing/2014/main" id="{74E9E183-003B-448E-8B36-55DD4E1E5C2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886533" y="0"/>
          <a:ext cx="1809667" cy="69236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14</xdr:col>
      <xdr:colOff>469900</xdr:colOff>
      <xdr:row>0</xdr:row>
      <xdr:rowOff>0</xdr:rowOff>
    </xdr:from>
    <xdr:to>
      <xdr:col>16</xdr:col>
      <xdr:colOff>646347</xdr:colOff>
      <xdr:row>3</xdr:row>
      <xdr:rowOff>90380</xdr:rowOff>
    </xdr:to>
    <xdr:pic>
      <xdr:nvPicPr>
        <xdr:cNvPr id="2" name="Logo">
          <a:hlinkClick xmlns:r="http://schemas.openxmlformats.org/officeDocument/2006/relationships" r:id="rId1"/>
          <a:extLst>
            <a:ext uri="{FF2B5EF4-FFF2-40B4-BE49-F238E27FC236}">
              <a16:creationId xmlns:a16="http://schemas.microsoft.com/office/drawing/2014/main" id="{90A362F8-89EB-490A-A3B9-B2A4EBA085A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093200" y="0"/>
          <a:ext cx="1802047" cy="687280"/>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6</xdr:col>
      <xdr:colOff>148673</xdr:colOff>
      <xdr:row>0</xdr:row>
      <xdr:rowOff>0</xdr:rowOff>
    </xdr:from>
    <xdr:to>
      <xdr:col>9</xdr:col>
      <xdr:colOff>0</xdr:colOff>
      <xdr:row>5</xdr:row>
      <xdr:rowOff>21800</xdr:rowOff>
    </xdr:to>
    <xdr:pic>
      <xdr:nvPicPr>
        <xdr:cNvPr id="2" name="Logo">
          <a:hlinkClick xmlns:r="http://schemas.openxmlformats.org/officeDocument/2006/relationships" r:id="rId1"/>
          <a:extLst>
            <a:ext uri="{FF2B5EF4-FFF2-40B4-BE49-F238E27FC236}">
              <a16:creationId xmlns:a16="http://schemas.microsoft.com/office/drawing/2014/main" id="{C9869210-F916-4E6E-9D22-E33CFF7452B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581233" y="0"/>
          <a:ext cx="1809667" cy="692360"/>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20</xdr:col>
      <xdr:colOff>301073</xdr:colOff>
      <xdr:row>0</xdr:row>
      <xdr:rowOff>24816</xdr:rowOff>
    </xdr:from>
    <xdr:to>
      <xdr:col>23</xdr:col>
      <xdr:colOff>0</xdr:colOff>
      <xdr:row>3</xdr:row>
      <xdr:rowOff>187362</xdr:rowOff>
    </xdr:to>
    <xdr:pic>
      <xdr:nvPicPr>
        <xdr:cNvPr id="2" name="Logo">
          <a:hlinkClick xmlns:r="http://schemas.openxmlformats.org/officeDocument/2006/relationships" r:id="rId1"/>
          <a:extLst>
            <a:ext uri="{FF2B5EF4-FFF2-40B4-BE49-F238E27FC236}">
              <a16:creationId xmlns:a16="http://schemas.microsoft.com/office/drawing/2014/main" id="{EDC7414B-F00D-4240-BD09-BFE223217AB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394461" y="24816"/>
          <a:ext cx="1814598" cy="69146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Tahoma"/>
        <a:ea typeface="Tahoma"/>
        <a:cs typeface="Tahoma"/>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Tahoma"/>
        <a:ea typeface="Tahoma"/>
        <a:cs typeface="Tahoma"/>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hyperlink" Target="https://finmodelslab.com/terms-of-service/" TargetMode="External"/><Relationship Id="rId2" Type="http://schemas.openxmlformats.org/officeDocument/2006/relationships/hyperlink" Target="https://finmodelslab.com/financial-modeling-forecasting/" TargetMode="External"/><Relationship Id="rId1" Type="http://schemas.openxmlformats.org/officeDocument/2006/relationships/hyperlink" Target="https://finmodelslab.com/" TargetMode="External"/><Relationship Id="rId6" Type="http://schemas.openxmlformats.org/officeDocument/2006/relationships/drawing" Target="../drawings/drawing5.xml"/><Relationship Id="rId5" Type="http://schemas.openxmlformats.org/officeDocument/2006/relationships/printerSettings" Target="../printerSettings/printerSettings4.bin"/><Relationship Id="rId4" Type="http://schemas.openxmlformats.org/officeDocument/2006/relationships/hyperlink" Target="https://finmodelslab.com/terms-of-service/"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
  <sheetViews>
    <sheetView showGridLines="0" showRowColHeaders="0" zoomScaleNormal="100" workbookViewId="0"/>
  </sheetViews>
  <sheetFormatPr defaultRowHeight="10.5"/>
  <sheetData/>
  <sheetProtection sheet="1" objects="1" scenarios="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0"/>
    <pageSetUpPr autoPageBreaks="0" fitToPage="1"/>
  </sheetPr>
  <dimension ref="A1:D11"/>
  <sheetViews>
    <sheetView showGridLines="0" zoomScaleNormal="100" workbookViewId="0"/>
  </sheetViews>
  <sheetFormatPr defaultColWidth="11.6640625" defaultRowHeight="10.5" customHeight="1"/>
  <cols>
    <col min="1" max="1" width="12" customWidth="1"/>
    <col min="3" max="4" width="30" customWidth="1"/>
    <col min="5" max="6" width="11.6640625" customWidth="1"/>
  </cols>
  <sheetData>
    <row r="1" spans="1:4" ht="10.5" customHeight="1">
      <c r="A1" s="39"/>
      <c r="B1" s="39"/>
      <c r="C1" s="39"/>
    </row>
    <row r="2" spans="1:4" ht="10.5" customHeight="1">
      <c r="A2" s="39"/>
      <c r="B2" s="39"/>
      <c r="C2" s="39"/>
    </row>
    <row r="3" spans="1:4" ht="10.5" customHeight="1">
      <c r="A3" s="39"/>
      <c r="B3" s="39"/>
      <c r="C3" s="39"/>
    </row>
    <row r="4" spans="1:4" ht="10.5" customHeight="1">
      <c r="A4" s="39"/>
      <c r="B4" s="39"/>
      <c r="C4" s="39"/>
    </row>
    <row r="5" spans="1:4" ht="10.5" customHeight="1">
      <c r="A5" s="39"/>
      <c r="B5" s="39"/>
      <c r="C5" s="39"/>
    </row>
    <row r="6" spans="1:4" ht="10.5" customHeight="1">
      <c r="A6" s="39"/>
      <c r="B6" s="39"/>
      <c r="C6" s="39"/>
    </row>
    <row r="7" spans="1:4" ht="10.5" customHeight="1">
      <c r="A7" s="39"/>
      <c r="B7" s="39"/>
      <c r="C7" s="39"/>
    </row>
    <row r="8" spans="1:4" ht="10.5" customHeight="1">
      <c r="A8" s="39"/>
      <c r="B8" s="39"/>
      <c r="C8" s="39"/>
    </row>
    <row r="9" spans="1:4" ht="18.75" thickBot="1">
      <c r="A9" s="39"/>
      <c r="B9" s="39"/>
      <c r="C9" s="43"/>
    </row>
    <row r="10" spans="1:4" ht="20.25" thickBot="1">
      <c r="A10" s="39"/>
      <c r="B10" s="39"/>
      <c r="C10" s="662" t="s">
        <v>700</v>
      </c>
      <c r="D10" s="663"/>
    </row>
    <row r="11" spans="1:4">
      <c r="A11" s="39"/>
      <c r="B11" s="39"/>
      <c r="C11" s="41" t="s">
        <v>0</v>
      </c>
    </row>
  </sheetData>
  <sheetProtection sheet="1" objects="1" scenarios="1"/>
  <mergeCells count="1">
    <mergeCell ref="C10:D10"/>
  </mergeCells>
  <hyperlinks>
    <hyperlink ref="C11" location="Contents" tooltip="Go to Table of Contents" display="Go to Table of Contents"/>
  </hyperlinks>
  <pageMargins left="0.2" right="0.2" top="0.25" bottom="0.25" header="0" footer="0.25"/>
  <pageSetup paperSize="9"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9"/>
    <pageSetUpPr autoPageBreaks="0" fitToPage="1"/>
  </sheetPr>
  <dimension ref="A1:N49"/>
  <sheetViews>
    <sheetView showGridLines="0" zoomScaleNormal="100" workbookViewId="0">
      <pane ySplit="5" topLeftCell="A6" activePane="bottomLeft" state="frozen"/>
      <selection activeCell="K32" sqref="K32"/>
      <selection pane="bottomLeft"/>
    </sheetView>
  </sheetViews>
  <sheetFormatPr defaultColWidth="11.6640625" defaultRowHeight="10.5" customHeight="1"/>
  <cols>
    <col min="1" max="1" width="3.6640625" customWidth="1"/>
    <col min="2" max="2" width="8.1640625" customWidth="1"/>
    <col min="3" max="3" width="6.5" customWidth="1"/>
    <col min="4" max="4" width="26.1640625" bestFit="1" customWidth="1"/>
    <col min="5" max="6" width="4.1640625" customWidth="1"/>
    <col min="7" max="13" width="14" customWidth="1"/>
    <col min="14" max="14" width="16.5" customWidth="1"/>
  </cols>
  <sheetData>
    <row r="1" spans="1:14" ht="18">
      <c r="A1" s="39"/>
      <c r="B1" s="43" t="s">
        <v>1</v>
      </c>
      <c r="C1" s="39"/>
      <c r="D1" s="39"/>
    </row>
    <row r="2" spans="1:14" ht="15">
      <c r="A2" s="39"/>
      <c r="B2" s="40" t="s">
        <v>700</v>
      </c>
      <c r="C2" s="39"/>
      <c r="D2" s="39"/>
    </row>
    <row r="3" spans="1:14">
      <c r="A3" s="39"/>
      <c r="B3" s="41" t="s">
        <v>2</v>
      </c>
      <c r="C3" s="41"/>
      <c r="D3" s="41"/>
    </row>
    <row r="4" spans="1:14" ht="10.5" customHeight="1">
      <c r="A4" s="39"/>
      <c r="B4" s="39"/>
      <c r="C4" s="39"/>
      <c r="D4" s="39"/>
    </row>
    <row r="5" spans="1:14" ht="12.75">
      <c r="A5" s="39"/>
      <c r="B5" s="181" t="s">
        <v>612</v>
      </c>
      <c r="C5" s="39"/>
      <c r="D5" s="39"/>
    </row>
    <row r="6" spans="1:14" ht="10.5" customHeight="1">
      <c r="A6" s="39"/>
      <c r="B6" s="39"/>
      <c r="C6" s="39"/>
      <c r="D6" s="39"/>
    </row>
    <row r="7" spans="1:14" ht="20.100000000000001" customHeight="1">
      <c r="A7" s="39"/>
      <c r="B7" s="571">
        <v>1</v>
      </c>
      <c r="C7" s="572" t="s">
        <v>304</v>
      </c>
      <c r="D7" s="572"/>
      <c r="G7" s="572" t="s">
        <v>699</v>
      </c>
    </row>
    <row r="8" spans="1:14">
      <c r="A8" s="39"/>
      <c r="B8" s="182"/>
      <c r="C8" s="560" t="s">
        <v>213</v>
      </c>
      <c r="D8" s="561" t="s">
        <v>551</v>
      </c>
      <c r="E8" s="562"/>
      <c r="F8" s="562"/>
      <c r="G8" s="563" t="s">
        <v>595</v>
      </c>
      <c r="H8" s="562"/>
      <c r="I8" s="562"/>
      <c r="J8" s="562"/>
      <c r="K8" s="562"/>
      <c r="L8" s="562"/>
      <c r="M8" s="562"/>
      <c r="N8" s="562"/>
    </row>
    <row r="9" spans="1:14">
      <c r="A9" s="39"/>
      <c r="B9" s="182"/>
      <c r="C9" s="573" t="s">
        <v>214</v>
      </c>
      <c r="D9" s="574" t="s">
        <v>550</v>
      </c>
      <c r="E9" s="575"/>
      <c r="F9" s="575"/>
      <c r="G9" s="576" t="s">
        <v>564</v>
      </c>
      <c r="H9" s="575"/>
      <c r="I9" s="575"/>
      <c r="J9" s="575"/>
      <c r="K9" s="575"/>
      <c r="L9" s="575"/>
      <c r="M9" s="575"/>
      <c r="N9" s="575"/>
    </row>
    <row r="10" spans="1:14">
      <c r="A10" s="39"/>
      <c r="B10" s="182"/>
      <c r="C10" s="564" t="s">
        <v>215</v>
      </c>
      <c r="D10" s="565" t="s">
        <v>585</v>
      </c>
      <c r="E10" s="566"/>
      <c r="F10" s="566"/>
      <c r="G10" s="567" t="s">
        <v>608</v>
      </c>
      <c r="H10" s="566"/>
      <c r="I10" s="566"/>
      <c r="J10" s="566"/>
      <c r="K10" s="566"/>
      <c r="L10" s="566"/>
      <c r="M10" s="566"/>
      <c r="N10" s="566"/>
    </row>
    <row r="11" spans="1:14">
      <c r="A11" s="39"/>
      <c r="B11" s="182"/>
      <c r="C11" s="577" t="s">
        <v>216</v>
      </c>
      <c r="D11" s="578" t="s">
        <v>501</v>
      </c>
      <c r="E11" s="579"/>
      <c r="F11" s="579"/>
      <c r="G11" s="665" t="s">
        <v>584</v>
      </c>
      <c r="H11" s="665"/>
      <c r="I11" s="665"/>
      <c r="J11" s="665"/>
      <c r="K11" s="665"/>
      <c r="L11" s="665"/>
      <c r="M11" s="665"/>
      <c r="N11" s="665"/>
    </row>
    <row r="12" spans="1:14">
      <c r="A12" s="39"/>
      <c r="B12" s="182"/>
      <c r="C12" s="580"/>
      <c r="D12" s="581"/>
      <c r="E12" s="582"/>
      <c r="F12" s="582"/>
      <c r="G12" s="665"/>
      <c r="H12" s="665"/>
      <c r="I12" s="665"/>
      <c r="J12" s="665"/>
      <c r="K12" s="665"/>
      <c r="L12" s="665"/>
      <c r="M12" s="665"/>
      <c r="N12" s="665"/>
    </row>
    <row r="13" spans="1:14">
      <c r="A13" s="39"/>
      <c r="B13" s="182"/>
      <c r="C13" s="568" t="s">
        <v>217</v>
      </c>
      <c r="D13" s="569" t="s">
        <v>140</v>
      </c>
      <c r="E13" s="570"/>
      <c r="F13" s="570"/>
      <c r="G13" s="664" t="s">
        <v>588</v>
      </c>
      <c r="H13" s="664"/>
      <c r="I13" s="664"/>
      <c r="J13" s="664"/>
      <c r="K13" s="664"/>
      <c r="L13" s="664"/>
      <c r="M13" s="664"/>
      <c r="N13" s="664"/>
    </row>
    <row r="14" spans="1:14">
      <c r="A14" s="39"/>
      <c r="B14" s="182"/>
      <c r="C14" s="560"/>
      <c r="D14" s="561"/>
      <c r="E14" s="562"/>
      <c r="F14" s="562"/>
      <c r="G14" s="664"/>
      <c r="H14" s="664"/>
      <c r="I14" s="664"/>
      <c r="J14" s="664"/>
      <c r="K14" s="664"/>
      <c r="L14" s="664"/>
      <c r="M14" s="664"/>
      <c r="N14" s="664"/>
    </row>
    <row r="15" spans="1:14">
      <c r="A15" s="39"/>
      <c r="B15" s="182"/>
      <c r="C15" s="573" t="s">
        <v>289</v>
      </c>
      <c r="D15" s="574" t="s">
        <v>175</v>
      </c>
      <c r="E15" s="575"/>
      <c r="F15" s="575"/>
      <c r="G15" s="576" t="s">
        <v>565</v>
      </c>
      <c r="H15" s="575"/>
      <c r="I15" s="575"/>
      <c r="J15" s="575"/>
      <c r="K15" s="575"/>
      <c r="L15" s="575"/>
      <c r="M15" s="575"/>
      <c r="N15" s="575"/>
    </row>
    <row r="16" spans="1:14">
      <c r="A16" s="39"/>
      <c r="B16" s="182"/>
      <c r="C16" s="564" t="s">
        <v>294</v>
      </c>
      <c r="D16" s="565" t="s">
        <v>206</v>
      </c>
      <c r="E16" s="566"/>
      <c r="F16" s="566"/>
      <c r="G16" s="567" t="s">
        <v>598</v>
      </c>
      <c r="H16" s="566"/>
      <c r="I16" s="566"/>
      <c r="J16" s="566"/>
      <c r="K16" s="566"/>
      <c r="L16" s="566"/>
      <c r="M16" s="566"/>
      <c r="N16" s="566"/>
    </row>
    <row r="17" spans="1:14">
      <c r="A17" s="39"/>
      <c r="B17" s="182"/>
      <c r="C17" s="577" t="s">
        <v>299</v>
      </c>
      <c r="D17" s="578" t="s">
        <v>357</v>
      </c>
      <c r="E17" s="579"/>
      <c r="F17" s="579"/>
      <c r="G17" s="665" t="s">
        <v>566</v>
      </c>
      <c r="H17" s="665"/>
      <c r="I17" s="665"/>
      <c r="J17" s="665"/>
      <c r="K17" s="665"/>
      <c r="L17" s="665"/>
      <c r="M17" s="665"/>
      <c r="N17" s="665"/>
    </row>
    <row r="18" spans="1:14">
      <c r="A18" s="39"/>
      <c r="B18" s="182"/>
      <c r="C18" s="580"/>
      <c r="D18" s="581"/>
      <c r="E18" s="582"/>
      <c r="F18" s="582"/>
      <c r="G18" s="665"/>
      <c r="H18" s="665"/>
      <c r="I18" s="665"/>
      <c r="J18" s="665"/>
      <c r="K18" s="665"/>
      <c r="L18" s="665"/>
      <c r="M18" s="665"/>
      <c r="N18" s="665"/>
    </row>
    <row r="19" spans="1:14">
      <c r="A19" s="39"/>
      <c r="B19" s="182"/>
      <c r="C19" s="560" t="s">
        <v>351</v>
      </c>
      <c r="D19" s="561" t="s">
        <v>223</v>
      </c>
      <c r="E19" s="562"/>
      <c r="F19" s="562"/>
      <c r="G19" s="567" t="s">
        <v>567</v>
      </c>
      <c r="H19" s="566"/>
      <c r="I19" s="566"/>
      <c r="J19" s="566"/>
      <c r="K19" s="566"/>
      <c r="L19" s="566"/>
      <c r="M19" s="566"/>
      <c r="N19" s="566"/>
    </row>
    <row r="20" spans="1:14">
      <c r="A20" s="39"/>
      <c r="B20" s="182"/>
      <c r="C20" s="573" t="s">
        <v>431</v>
      </c>
      <c r="D20" s="574" t="s">
        <v>434</v>
      </c>
      <c r="E20" s="575"/>
      <c r="F20" s="575"/>
      <c r="G20" s="576" t="s">
        <v>568</v>
      </c>
      <c r="H20" s="575"/>
      <c r="I20" s="575"/>
      <c r="J20" s="575"/>
      <c r="K20" s="575"/>
      <c r="L20" s="575"/>
      <c r="M20" s="575"/>
      <c r="N20" s="575"/>
    </row>
    <row r="21" spans="1:14">
      <c r="A21" s="39"/>
      <c r="B21" s="182"/>
      <c r="C21" s="568" t="s">
        <v>582</v>
      </c>
      <c r="D21" s="569" t="s">
        <v>439</v>
      </c>
      <c r="E21" s="570"/>
      <c r="F21" s="570"/>
      <c r="G21" s="664" t="s">
        <v>569</v>
      </c>
      <c r="H21" s="664"/>
      <c r="I21" s="664"/>
      <c r="J21" s="664"/>
      <c r="K21" s="664"/>
      <c r="L21" s="664"/>
      <c r="M21" s="664"/>
      <c r="N21" s="664"/>
    </row>
    <row r="22" spans="1:14">
      <c r="A22" s="39"/>
      <c r="B22" s="182"/>
      <c r="C22" s="560"/>
      <c r="D22" s="561"/>
      <c r="E22" s="562"/>
      <c r="F22" s="562"/>
      <c r="G22" s="664"/>
      <c r="H22" s="664"/>
      <c r="I22" s="664"/>
      <c r="J22" s="664"/>
      <c r="K22" s="664"/>
      <c r="L22" s="664"/>
      <c r="M22" s="664"/>
      <c r="N22" s="664"/>
    </row>
    <row r="23" spans="1:14">
      <c r="A23" s="39"/>
      <c r="B23" s="182"/>
      <c r="C23" s="573" t="s">
        <v>583</v>
      </c>
      <c r="D23" s="574" t="s">
        <v>440</v>
      </c>
      <c r="E23" s="575"/>
      <c r="F23" s="575"/>
      <c r="G23" s="576" t="s">
        <v>570</v>
      </c>
      <c r="H23" s="575"/>
      <c r="I23" s="575"/>
      <c r="J23" s="575"/>
      <c r="K23" s="575"/>
      <c r="L23" s="575"/>
      <c r="M23" s="575"/>
      <c r="N23" s="575"/>
    </row>
    <row r="24" spans="1:14">
      <c r="A24" s="39"/>
      <c r="B24" s="182"/>
      <c r="C24" s="564" t="s">
        <v>586</v>
      </c>
      <c r="D24" s="565" t="s">
        <v>441</v>
      </c>
      <c r="E24" s="566"/>
      <c r="F24" s="566"/>
      <c r="G24" s="567" t="s">
        <v>609</v>
      </c>
      <c r="H24" s="566"/>
      <c r="I24" s="566"/>
      <c r="J24" s="566"/>
      <c r="K24" s="566"/>
      <c r="L24" s="566"/>
      <c r="M24" s="566"/>
      <c r="N24" s="566"/>
    </row>
    <row r="25" spans="1:14">
      <c r="A25" s="39"/>
      <c r="B25" s="182"/>
      <c r="C25" s="573" t="s">
        <v>753</v>
      </c>
      <c r="D25" s="574" t="s">
        <v>745</v>
      </c>
      <c r="E25" s="652"/>
      <c r="F25" s="652"/>
      <c r="G25" s="576" t="s">
        <v>754</v>
      </c>
      <c r="H25" s="575"/>
      <c r="I25" s="575"/>
      <c r="J25" s="575"/>
      <c r="K25" s="575"/>
      <c r="L25" s="575"/>
      <c r="M25" s="575"/>
      <c r="N25" s="575"/>
    </row>
    <row r="26" spans="1:14" ht="20.100000000000001" customHeight="1">
      <c r="A26" s="39"/>
      <c r="B26" s="571">
        <v>2</v>
      </c>
      <c r="C26" s="572" t="s">
        <v>267</v>
      </c>
      <c r="D26" s="572"/>
      <c r="G26" s="557"/>
    </row>
    <row r="27" spans="1:14">
      <c r="A27" s="39"/>
      <c r="B27" s="182"/>
      <c r="C27" s="560" t="s">
        <v>213</v>
      </c>
      <c r="D27" s="561" t="s">
        <v>448</v>
      </c>
      <c r="E27" s="562"/>
      <c r="F27" s="562"/>
      <c r="G27" s="563" t="s">
        <v>599</v>
      </c>
      <c r="H27" s="562"/>
      <c r="I27" s="562"/>
      <c r="J27" s="562"/>
      <c r="K27" s="562"/>
      <c r="L27" s="562"/>
      <c r="M27" s="562"/>
      <c r="N27" s="562"/>
    </row>
    <row r="28" spans="1:14">
      <c r="A28" s="39"/>
      <c r="B28" s="182"/>
      <c r="C28" s="573" t="s">
        <v>214</v>
      </c>
      <c r="D28" s="574" t="s">
        <v>663</v>
      </c>
      <c r="E28" s="575"/>
      <c r="F28" s="575"/>
      <c r="G28" s="576" t="s">
        <v>571</v>
      </c>
      <c r="H28" s="575"/>
      <c r="I28" s="575"/>
      <c r="J28" s="575"/>
      <c r="K28" s="575"/>
      <c r="L28" s="575"/>
      <c r="M28" s="575"/>
      <c r="N28" s="575"/>
    </row>
    <row r="29" spans="1:14">
      <c r="A29" s="39"/>
      <c r="B29" s="182"/>
      <c r="C29" s="564" t="s">
        <v>215</v>
      </c>
      <c r="D29" s="565" t="s">
        <v>290</v>
      </c>
      <c r="E29" s="566"/>
      <c r="F29" s="566"/>
      <c r="G29" s="567" t="s">
        <v>610</v>
      </c>
      <c r="H29" s="566"/>
      <c r="I29" s="566"/>
      <c r="J29" s="566"/>
      <c r="K29" s="566"/>
      <c r="L29" s="566"/>
      <c r="M29" s="566"/>
      <c r="N29" s="566"/>
    </row>
    <row r="30" spans="1:14">
      <c r="A30" s="39"/>
      <c r="B30" s="182"/>
      <c r="C30" s="573" t="s">
        <v>216</v>
      </c>
      <c r="D30" s="574" t="s">
        <v>490</v>
      </c>
      <c r="E30" s="575"/>
      <c r="F30" s="575"/>
      <c r="G30" s="576" t="s">
        <v>572</v>
      </c>
      <c r="H30" s="575"/>
      <c r="I30" s="575"/>
      <c r="J30" s="575"/>
      <c r="K30" s="575"/>
      <c r="L30" s="575"/>
      <c r="M30" s="575"/>
      <c r="N30" s="575"/>
    </row>
    <row r="31" spans="1:14">
      <c r="A31" s="39"/>
      <c r="B31" s="182"/>
      <c r="C31" s="564" t="s">
        <v>217</v>
      </c>
      <c r="D31" s="565" t="s">
        <v>266</v>
      </c>
      <c r="E31" s="566"/>
      <c r="F31" s="566"/>
      <c r="G31" s="567" t="s">
        <v>573</v>
      </c>
      <c r="H31" s="566"/>
      <c r="I31" s="566"/>
      <c r="J31" s="566"/>
      <c r="K31" s="566"/>
      <c r="L31" s="566"/>
      <c r="M31" s="566"/>
      <c r="N31" s="566"/>
    </row>
    <row r="32" spans="1:14">
      <c r="A32" s="39"/>
      <c r="B32" s="182"/>
      <c r="C32" s="573" t="s">
        <v>289</v>
      </c>
      <c r="D32" s="574" t="s">
        <v>261</v>
      </c>
      <c r="E32" s="575"/>
      <c r="F32" s="575"/>
      <c r="G32" s="576" t="s">
        <v>574</v>
      </c>
      <c r="H32" s="575"/>
      <c r="I32" s="575"/>
      <c r="J32" s="575"/>
      <c r="K32" s="575"/>
      <c r="L32" s="575"/>
      <c r="M32" s="575"/>
      <c r="N32" s="575"/>
    </row>
    <row r="33" spans="1:14">
      <c r="A33" s="39"/>
      <c r="B33" s="182"/>
      <c r="C33" s="564" t="s">
        <v>294</v>
      </c>
      <c r="D33" s="565" t="s">
        <v>293</v>
      </c>
      <c r="E33" s="566"/>
      <c r="F33" s="566"/>
      <c r="G33" s="567" t="s">
        <v>575</v>
      </c>
      <c r="H33" s="566"/>
      <c r="I33" s="566"/>
      <c r="J33" s="566"/>
      <c r="K33" s="566"/>
      <c r="L33" s="566"/>
      <c r="M33" s="566"/>
      <c r="N33" s="566"/>
    </row>
    <row r="34" spans="1:14">
      <c r="A34" s="39"/>
      <c r="B34" s="182"/>
      <c r="C34" s="573" t="s">
        <v>299</v>
      </c>
      <c r="D34" s="574" t="s">
        <v>513</v>
      </c>
      <c r="E34" s="575"/>
      <c r="F34" s="575"/>
      <c r="G34" s="576" t="s">
        <v>596</v>
      </c>
      <c r="H34" s="575"/>
      <c r="I34" s="575"/>
      <c r="J34" s="575"/>
      <c r="K34" s="575"/>
      <c r="L34" s="575"/>
      <c r="M34" s="575"/>
      <c r="N34" s="575"/>
    </row>
    <row r="35" spans="1:14" ht="20.100000000000001" customHeight="1">
      <c r="A35" s="39"/>
      <c r="B35" s="571">
        <v>3</v>
      </c>
      <c r="C35" s="572" t="s">
        <v>268</v>
      </c>
      <c r="D35" s="572"/>
      <c r="G35" s="557"/>
    </row>
    <row r="36" spans="1:14">
      <c r="A36" s="39"/>
      <c r="B36" s="182"/>
      <c r="C36" s="560" t="s">
        <v>213</v>
      </c>
      <c r="D36" s="561" t="s">
        <v>232</v>
      </c>
      <c r="E36" s="562"/>
      <c r="F36" s="562"/>
      <c r="G36" s="563" t="s">
        <v>576</v>
      </c>
      <c r="H36" s="562"/>
      <c r="I36" s="562"/>
      <c r="J36" s="562"/>
      <c r="K36" s="562"/>
      <c r="L36" s="562"/>
      <c r="M36" s="562"/>
      <c r="N36" s="562"/>
    </row>
    <row r="37" spans="1:14">
      <c r="A37" s="39"/>
      <c r="B37" s="182"/>
      <c r="C37" s="573" t="s">
        <v>214</v>
      </c>
      <c r="D37" s="574" t="s">
        <v>126</v>
      </c>
      <c r="E37" s="575"/>
      <c r="F37" s="575"/>
      <c r="G37" s="576" t="s">
        <v>577</v>
      </c>
      <c r="H37" s="575"/>
      <c r="I37" s="575"/>
      <c r="J37" s="575"/>
      <c r="K37" s="575"/>
      <c r="L37" s="575"/>
      <c r="M37" s="575"/>
      <c r="N37" s="575"/>
    </row>
    <row r="38" spans="1:14">
      <c r="A38" s="39"/>
      <c r="B38" s="182"/>
      <c r="C38" s="564" t="s">
        <v>215</v>
      </c>
      <c r="D38" s="565" t="s">
        <v>284</v>
      </c>
      <c r="E38" s="566"/>
      <c r="F38" s="566"/>
      <c r="G38" s="567" t="s">
        <v>578</v>
      </c>
      <c r="H38" s="566"/>
      <c r="I38" s="566"/>
      <c r="J38" s="566"/>
      <c r="K38" s="566"/>
      <c r="L38" s="566"/>
      <c r="M38" s="566"/>
      <c r="N38" s="566"/>
    </row>
    <row r="39" spans="1:14" ht="10.5" customHeight="1">
      <c r="A39" s="39"/>
      <c r="B39" s="182"/>
      <c r="C39" s="577" t="s">
        <v>216</v>
      </c>
      <c r="D39" s="578" t="s">
        <v>548</v>
      </c>
      <c r="E39" s="579"/>
      <c r="F39" s="579"/>
      <c r="G39" s="666" t="s">
        <v>611</v>
      </c>
      <c r="H39" s="666"/>
      <c r="I39" s="666"/>
      <c r="J39" s="666"/>
      <c r="K39" s="666"/>
      <c r="L39" s="666"/>
      <c r="M39" s="666"/>
      <c r="N39" s="666"/>
    </row>
    <row r="40" spans="1:14">
      <c r="A40" s="39"/>
      <c r="B40" s="182"/>
      <c r="C40" s="580"/>
      <c r="D40" s="581"/>
      <c r="E40" s="582"/>
      <c r="F40" s="582"/>
      <c r="G40" s="666"/>
      <c r="H40" s="666"/>
      <c r="I40" s="666"/>
      <c r="J40" s="666"/>
      <c r="K40" s="666"/>
      <c r="L40" s="666"/>
      <c r="M40" s="666"/>
      <c r="N40" s="666"/>
    </row>
    <row r="41" spans="1:14" ht="20.100000000000001" customHeight="1">
      <c r="A41" s="39"/>
      <c r="B41" s="571">
        <v>4</v>
      </c>
      <c r="C41" s="572" t="s">
        <v>481</v>
      </c>
      <c r="D41" s="572"/>
      <c r="G41" s="557"/>
    </row>
    <row r="42" spans="1:14">
      <c r="A42" s="39"/>
      <c r="B42" s="39"/>
      <c r="C42" s="560" t="s">
        <v>213</v>
      </c>
      <c r="D42" s="561" t="s">
        <v>38</v>
      </c>
      <c r="E42" s="562"/>
      <c r="F42" s="562"/>
      <c r="G42" s="563" t="s">
        <v>597</v>
      </c>
      <c r="H42" s="562"/>
      <c r="I42" s="562"/>
      <c r="J42" s="562"/>
      <c r="K42" s="562"/>
      <c r="L42" s="562"/>
      <c r="M42" s="562"/>
      <c r="N42" s="562"/>
    </row>
    <row r="43" spans="1:14">
      <c r="A43" s="39"/>
      <c r="B43" s="39"/>
      <c r="C43" s="577" t="s">
        <v>214</v>
      </c>
      <c r="D43" s="578" t="s">
        <v>92</v>
      </c>
      <c r="E43" s="579"/>
      <c r="F43" s="579"/>
      <c r="G43" s="665" t="s">
        <v>579</v>
      </c>
      <c r="H43" s="665"/>
      <c r="I43" s="665"/>
      <c r="J43" s="665"/>
      <c r="K43" s="665"/>
      <c r="L43" s="665"/>
      <c r="M43" s="665"/>
      <c r="N43" s="665"/>
    </row>
    <row r="44" spans="1:14">
      <c r="A44" s="39"/>
      <c r="B44" s="39"/>
      <c r="C44" s="580"/>
      <c r="D44" s="581"/>
      <c r="E44" s="582"/>
      <c r="F44" s="582"/>
      <c r="G44" s="665"/>
      <c r="H44" s="665"/>
      <c r="I44" s="665"/>
      <c r="J44" s="665"/>
      <c r="K44" s="665"/>
      <c r="L44" s="665"/>
      <c r="M44" s="665"/>
      <c r="N44" s="665"/>
    </row>
    <row r="45" spans="1:14">
      <c r="A45" s="39"/>
      <c r="B45" s="39"/>
      <c r="C45" s="568" t="s">
        <v>215</v>
      </c>
      <c r="D45" s="569" t="s">
        <v>721</v>
      </c>
      <c r="E45" s="570"/>
      <c r="F45" s="570"/>
      <c r="G45" s="664" t="s">
        <v>722</v>
      </c>
      <c r="H45" s="664"/>
      <c r="I45" s="664"/>
      <c r="J45" s="664"/>
      <c r="K45" s="664"/>
      <c r="L45" s="664"/>
      <c r="M45" s="664"/>
      <c r="N45" s="664"/>
    </row>
    <row r="46" spans="1:14">
      <c r="A46" s="39"/>
      <c r="B46" s="39"/>
      <c r="C46" s="560"/>
      <c r="D46" s="561"/>
      <c r="E46" s="562"/>
      <c r="F46" s="562"/>
      <c r="G46" s="664"/>
      <c r="H46" s="664"/>
      <c r="I46" s="664"/>
      <c r="J46" s="664"/>
      <c r="K46" s="664"/>
      <c r="L46" s="664"/>
      <c r="M46" s="664"/>
      <c r="N46" s="664"/>
    </row>
    <row r="47" spans="1:14">
      <c r="A47" s="39"/>
      <c r="B47" s="39"/>
      <c r="C47" s="580" t="s">
        <v>216</v>
      </c>
      <c r="D47" s="581" t="s">
        <v>56</v>
      </c>
      <c r="E47" s="582"/>
      <c r="F47" s="582"/>
      <c r="G47" s="624" t="s">
        <v>580</v>
      </c>
      <c r="H47" s="582"/>
      <c r="I47" s="582"/>
      <c r="J47" s="582"/>
      <c r="K47" s="582"/>
      <c r="L47" s="582"/>
      <c r="M47" s="582"/>
      <c r="N47" s="582"/>
    </row>
    <row r="48" spans="1:14" ht="20.100000000000001" customHeight="1">
      <c r="A48" s="39"/>
      <c r="B48" s="571">
        <v>5</v>
      </c>
      <c r="C48" s="572" t="s">
        <v>500</v>
      </c>
      <c r="D48" s="572"/>
      <c r="G48" s="557"/>
    </row>
    <row r="49" spans="1:14">
      <c r="A49" s="39"/>
      <c r="B49" s="39"/>
      <c r="C49" s="560" t="s">
        <v>213</v>
      </c>
      <c r="D49" s="561" t="s">
        <v>3</v>
      </c>
      <c r="E49" s="562"/>
      <c r="F49" s="562"/>
      <c r="G49" s="563" t="s">
        <v>581</v>
      </c>
      <c r="H49" s="562"/>
      <c r="I49" s="562"/>
      <c r="J49" s="562"/>
      <c r="K49" s="562"/>
      <c r="L49" s="562"/>
      <c r="M49" s="562"/>
      <c r="N49" s="562"/>
    </row>
  </sheetData>
  <sheetProtection sheet="1" objects="1" scenarios="1"/>
  <mergeCells count="7">
    <mergeCell ref="G45:N46"/>
    <mergeCell ref="G43:N44"/>
    <mergeCell ref="G11:N12"/>
    <mergeCell ref="G13:N14"/>
    <mergeCell ref="G17:N18"/>
    <mergeCell ref="G21:N22"/>
    <mergeCell ref="G39:N40"/>
  </mergeCells>
  <hyperlinks>
    <hyperlink ref="D13" location="HL_Sheet_Main_17" tooltip="Go to Financial Statements Summary" display="HL_Sheet_Main_17"/>
    <hyperlink ref="D15" location="HL_Sheet_Main_19" tooltip="Go to Top Revenue" display="HL_Sheet_Main_19"/>
    <hyperlink ref="D42" location="HL_Sheet_Main_9" tooltip="Go to Income Statement" display="HL_Sheet_Main_9"/>
    <hyperlink ref="D47" location="HL_Sheet_Main_10" tooltip="Go to Balance Sheet" display="HL_Sheet_Main_10"/>
    <hyperlink ref="D43" location="HL_Sheet_Main_11" tooltip="Go to Cash Flow Statement" display="HL_Sheet_Main_11"/>
    <hyperlink ref="B3" location="'Cover'!A1" tooltip="Go to Cover Sheet" display="'Cover'!A1"/>
    <hyperlink ref="D11" location="HL_Sheet_Main_17" tooltip="Go to Financial Statements Summary" display="HL_Sheet_Main_17"/>
    <hyperlink ref="D11" location="Dashboard" tooltip="Go to Financial Statements Summary" display="Dashboard"/>
    <hyperlink ref="D16" location="HL_Sheet_Main_20" tooltip="Go to Top Expenses" display="HL_Sheet_Main_20"/>
    <hyperlink ref="D33" location="Capital!A1" display="Capital"/>
    <hyperlink ref="D19" location="Valuation" display="Valuation"/>
    <hyperlink ref="D27" location="Inputs" display="Inputs"/>
    <hyperlink ref="D33" location="Assets" display="Assets"/>
    <hyperlink ref="D37" location="Book_Assets" display="BookAssets"/>
    <hyperlink ref="D31" location="V_Exp" display="V_Exp"/>
    <hyperlink ref="D29" location="Wages" display="Wages"/>
    <hyperlink ref="D17" location="HL_Sheet_Main_20" tooltip="Go to Top Expenses" display="HL_Sheet_Main_20"/>
    <hyperlink ref="D17" location="BE" tooltip="Go to Top Expenses" display="BE"/>
    <hyperlink ref="D32" location="F_Exp" display="F_Exp"/>
    <hyperlink ref="D36" location="Capital" display="Capital"/>
    <hyperlink ref="D20" location="Negotiation!A1" display="Negotiation"/>
    <hyperlink ref="D20" location="Burn" display="Burn"/>
    <hyperlink ref="D21" location="Negotiation!A1" display="Negotiation"/>
    <hyperlink ref="D21" location="F_Charts" display="F_Charts"/>
    <hyperlink ref="D23" location="Negotiation!A1" display="Negotiation"/>
    <hyperlink ref="D23" location="C_Charts" display="C_Charts"/>
    <hyperlink ref="D24" location="Negotiation!A1" display="Negotiation"/>
    <hyperlink ref="D24" location="S_Charts" display="S_Charts"/>
    <hyperlink ref="D13" location="Summary" tooltip="Go to Financial Statements Summary" display="Summary"/>
    <hyperlink ref="D15" location="Top_Rev" tooltip="Go to Top Revenue" display="Top_Rev"/>
    <hyperlink ref="D16" location="Top_Exp" tooltip="Go to Top Expenses" display="Top_Exp"/>
    <hyperlink ref="D38" location="Outputs" display="Outputs"/>
    <hyperlink ref="D39" location="O_1" display="O_1"/>
    <hyperlink ref="D42" location="IS" tooltip="Go to Income Statement" display="Income Statement"/>
    <hyperlink ref="D43" location="CF" tooltip="Go to Cash Flow Statement" display="Cash Flow"/>
    <hyperlink ref="D47" location="BS" tooltip="Go to Balance Sheet" display="BS"/>
    <hyperlink ref="D28" location="CustMnt" display="CustMnt"/>
    <hyperlink ref="D30" location="COSS" display="COSS"/>
    <hyperlink ref="B3:D3" location="Cover" tooltip="Go to Cover Sheet" display="Go to Cover Sheet"/>
    <hyperlink ref="D49" location="TimeSeries" tooltip="Go to Income Statement" display="TimeSeries"/>
    <hyperlink ref="D34" location="CapTable" display="CapTable"/>
    <hyperlink ref="D10" location="HowTo" tooltip="Go to Financial Statements Summary" display="HowTo"/>
    <hyperlink ref="D9" location="Info" display="Info"/>
    <hyperlink ref="D8" location="ChangeLog" display="ChangeLog"/>
    <hyperlink ref="D45" location="CF" tooltip="Go to Cash Flow Statement" display="Cash Flow"/>
    <hyperlink ref="D45:F46" location="CF_I" tooltip="Go to Cash Flow Statement" display="CF_I"/>
    <hyperlink ref="D25" location="S_Charts" display="S_Charts"/>
    <hyperlink ref="D25:F25" location="KPI!A1" display="KPI!A1"/>
  </hyperlinks>
  <pageMargins left="0.2" right="0.2" top="0.25" bottom="0.25" header="0" footer="0.25"/>
  <pageSetup paperSize="9" scale="85" orientation="landscape" r:id="rId1"/>
  <headerFooter>
    <oddFooter>&amp;L&amp;12Built with finmodelslab.com template&amp;R&amp;12&amp;D</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theme="9"/>
    <pageSetUpPr fitToPage="1"/>
  </sheetPr>
  <dimension ref="A1:X24"/>
  <sheetViews>
    <sheetView showGridLines="0" zoomScaleNormal="100" workbookViewId="0">
      <pane ySplit="4" topLeftCell="A5" activePane="bottomLeft" state="frozen"/>
      <selection activeCell="K32" sqref="K32"/>
      <selection pane="bottomLeft"/>
    </sheetView>
  </sheetViews>
  <sheetFormatPr defaultRowHeight="10.5"/>
  <cols>
    <col min="1" max="1" width="4.6640625" customWidth="1"/>
  </cols>
  <sheetData>
    <row r="1" spans="1:24" ht="18">
      <c r="A1" s="147"/>
      <c r="B1" s="43" t="s">
        <v>551</v>
      </c>
      <c r="C1" s="147"/>
      <c r="D1" s="147"/>
      <c r="E1" s="147"/>
      <c r="F1" s="147"/>
      <c r="G1" s="147"/>
      <c r="H1" s="147"/>
      <c r="I1" s="147"/>
      <c r="J1" s="147"/>
      <c r="K1" s="147"/>
      <c r="L1" s="147"/>
      <c r="M1" s="147"/>
      <c r="N1" s="147"/>
      <c r="O1" s="147"/>
      <c r="P1" s="147"/>
      <c r="Q1" s="147"/>
      <c r="R1" s="147"/>
      <c r="S1" s="147"/>
      <c r="T1" s="147"/>
      <c r="U1" s="147"/>
      <c r="V1" s="147"/>
      <c r="W1" s="147"/>
      <c r="X1" s="147"/>
    </row>
    <row r="2" spans="1:24" ht="15">
      <c r="A2" s="147"/>
      <c r="B2" s="148" t="s">
        <v>700</v>
      </c>
      <c r="C2" s="147"/>
      <c r="D2" s="147"/>
      <c r="E2" s="147"/>
      <c r="F2" s="147"/>
      <c r="G2" s="147"/>
      <c r="H2" s="147"/>
      <c r="I2" s="147"/>
      <c r="J2" s="147"/>
      <c r="K2" s="147"/>
      <c r="L2" s="147"/>
      <c r="M2" s="147"/>
      <c r="N2" s="147"/>
      <c r="O2" s="147"/>
      <c r="P2" s="147"/>
      <c r="Q2" s="147"/>
      <c r="R2" s="147"/>
      <c r="S2" s="147"/>
      <c r="T2" s="147"/>
      <c r="U2" s="147"/>
      <c r="V2" s="147"/>
      <c r="W2" s="147"/>
      <c r="X2" s="147"/>
    </row>
    <row r="3" spans="1:24">
      <c r="A3" s="147"/>
      <c r="B3" s="41" t="s">
        <v>0</v>
      </c>
      <c r="C3" s="41"/>
      <c r="D3" s="41"/>
      <c r="E3" s="41"/>
      <c r="F3" s="41"/>
      <c r="G3" s="41"/>
      <c r="H3" s="41"/>
      <c r="I3" s="41"/>
      <c r="J3" s="41"/>
      <c r="K3" s="41"/>
      <c r="L3" s="147"/>
      <c r="M3" s="147"/>
      <c r="N3" s="147"/>
      <c r="O3" s="147"/>
      <c r="P3" s="147"/>
      <c r="Q3" s="147"/>
      <c r="R3" s="147"/>
      <c r="S3" s="147"/>
      <c r="T3" s="147"/>
      <c r="U3" s="147"/>
      <c r="V3" s="147"/>
      <c r="W3" s="147"/>
      <c r="X3" s="147"/>
    </row>
    <row r="4" spans="1:24" ht="18" customHeight="1">
      <c r="A4" s="39"/>
      <c r="B4" s="39"/>
      <c r="C4" s="39"/>
      <c r="D4" s="39"/>
      <c r="E4" s="39"/>
      <c r="F4" s="39"/>
      <c r="G4" s="39"/>
      <c r="H4" s="39"/>
      <c r="I4" s="149"/>
      <c r="J4" s="39"/>
      <c r="K4" s="149"/>
      <c r="L4" s="147"/>
      <c r="M4" s="147"/>
      <c r="N4" s="147"/>
      <c r="O4" s="147"/>
      <c r="P4" s="147"/>
      <c r="Q4" s="147"/>
      <c r="R4" s="147"/>
      <c r="S4" s="147"/>
      <c r="T4" s="147"/>
      <c r="U4" s="147"/>
      <c r="V4" s="147"/>
      <c r="W4" s="147"/>
      <c r="X4" s="147"/>
    </row>
    <row r="5" spans="1:24">
      <c r="B5" s="557" t="s">
        <v>751</v>
      </c>
    </row>
    <row r="6" spans="1:24">
      <c r="B6" s="557" t="s">
        <v>752</v>
      </c>
    </row>
    <row r="8" spans="1:24">
      <c r="B8" s="557" t="s">
        <v>738</v>
      </c>
    </row>
    <row r="9" spans="1:24">
      <c r="B9" s="557" t="s">
        <v>744</v>
      </c>
    </row>
    <row r="11" spans="1:24">
      <c r="B11" s="557" t="s">
        <v>737</v>
      </c>
    </row>
    <row r="12" spans="1:24">
      <c r="B12" s="557" t="s">
        <v>736</v>
      </c>
    </row>
    <row r="14" spans="1:24">
      <c r="B14" s="557" t="s">
        <v>718</v>
      </c>
    </row>
    <row r="15" spans="1:24">
      <c r="B15" s="557" t="s">
        <v>719</v>
      </c>
    </row>
    <row r="17" spans="2:2">
      <c r="B17" s="557" t="s">
        <v>717</v>
      </c>
    </row>
    <row r="18" spans="2:2">
      <c r="B18" s="557" t="s">
        <v>613</v>
      </c>
    </row>
    <row r="19" spans="2:2">
      <c r="B19" s="557" t="s">
        <v>614</v>
      </c>
    </row>
    <row r="20" spans="2:2">
      <c r="B20" s="557" t="s">
        <v>615</v>
      </c>
    </row>
    <row r="21" spans="2:2">
      <c r="B21" s="557" t="s">
        <v>616</v>
      </c>
    </row>
    <row r="23" spans="2:2">
      <c r="B23" s="557" t="s">
        <v>563</v>
      </c>
    </row>
    <row r="24" spans="2:2">
      <c r="B24" s="557" t="s">
        <v>720</v>
      </c>
    </row>
  </sheetData>
  <sheetProtection sheet="1" objects="1" scenarios="1"/>
  <hyperlinks>
    <hyperlink ref="B3" location="Contents" tooltip="Go to Table of Contents" display="Go to Table of Contents"/>
  </hyperlinks>
  <pageMargins left="0.2" right="0.2" top="0.25" bottom="0.25" header="0" footer="0.25"/>
  <pageSetup paperSize="9" orientation="portrait" r:id="rId1"/>
  <headerFooter>
    <oddFooter>&amp;L&amp;12Built with finmodelslab.com template&amp;C&amp;12Change Log&amp;R&amp;12&amp;D</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theme="9"/>
  </sheetPr>
  <dimension ref="A1:X39"/>
  <sheetViews>
    <sheetView showGridLines="0" zoomScaleNormal="100" workbookViewId="0">
      <pane ySplit="4" topLeftCell="A5" activePane="bottomLeft" state="frozen"/>
      <selection activeCell="K32" sqref="K32"/>
      <selection pane="bottomLeft"/>
    </sheetView>
  </sheetViews>
  <sheetFormatPr defaultRowHeight="10.5"/>
  <sheetData>
    <row r="1" spans="1:24" ht="18">
      <c r="A1" s="147"/>
      <c r="B1" s="43" t="s">
        <v>550</v>
      </c>
      <c r="C1" s="147"/>
      <c r="D1" s="147"/>
      <c r="E1" s="147"/>
      <c r="F1" s="147"/>
      <c r="G1" s="147"/>
      <c r="H1" s="147"/>
      <c r="I1" s="147"/>
      <c r="J1" s="147"/>
      <c r="K1" s="147"/>
      <c r="L1" s="147"/>
      <c r="M1" s="147"/>
      <c r="N1" s="147"/>
      <c r="O1" s="147"/>
      <c r="P1" s="147"/>
      <c r="Q1" s="147"/>
      <c r="R1" s="147"/>
      <c r="S1" s="147"/>
      <c r="T1" s="147"/>
      <c r="U1" s="147"/>
      <c r="V1" s="147"/>
      <c r="W1" s="147"/>
      <c r="X1" s="147"/>
    </row>
    <row r="2" spans="1:24" ht="15">
      <c r="A2" s="147"/>
      <c r="B2" s="148" t="s">
        <v>700</v>
      </c>
      <c r="C2" s="147"/>
      <c r="D2" s="147"/>
      <c r="E2" s="147"/>
      <c r="F2" s="147"/>
      <c r="G2" s="147"/>
      <c r="H2" s="147"/>
      <c r="I2" s="147"/>
      <c r="J2" s="147"/>
      <c r="K2" s="147"/>
      <c r="L2" s="147"/>
      <c r="M2" s="147"/>
      <c r="N2" s="147"/>
      <c r="O2" s="147"/>
      <c r="P2" s="147"/>
      <c r="Q2" s="147"/>
      <c r="R2" s="147"/>
      <c r="S2" s="147"/>
      <c r="T2" s="147"/>
      <c r="U2" s="147"/>
      <c r="V2" s="147"/>
      <c r="W2" s="147"/>
      <c r="X2" s="147"/>
    </row>
    <row r="3" spans="1:24">
      <c r="A3" s="147"/>
      <c r="B3" s="41" t="s">
        <v>0</v>
      </c>
      <c r="C3" s="41"/>
      <c r="D3" s="41"/>
      <c r="E3" s="41"/>
      <c r="F3" s="41"/>
      <c r="G3" s="41"/>
      <c r="H3" s="41"/>
      <c r="I3" s="41"/>
      <c r="J3" s="41"/>
      <c r="K3" s="41"/>
      <c r="L3" s="147"/>
      <c r="M3" s="147"/>
      <c r="N3" s="147"/>
      <c r="O3" s="147"/>
      <c r="P3" s="147"/>
      <c r="Q3" s="147"/>
      <c r="R3" s="147"/>
      <c r="S3" s="147"/>
      <c r="T3" s="147"/>
      <c r="U3" s="147"/>
      <c r="V3" s="147"/>
      <c r="W3" s="147"/>
      <c r="X3" s="147"/>
    </row>
    <row r="4" spans="1:24" ht="18.75" customHeight="1">
      <c r="A4" s="39"/>
      <c r="B4" s="39"/>
      <c r="C4" s="39"/>
      <c r="D4" s="39"/>
      <c r="E4" s="39"/>
      <c r="F4" s="39"/>
      <c r="G4" s="39"/>
      <c r="H4" s="39"/>
      <c r="I4" s="149"/>
      <c r="J4" s="39"/>
      <c r="K4" s="149"/>
      <c r="L4" s="147"/>
      <c r="M4" s="147"/>
      <c r="N4" s="147"/>
      <c r="O4" s="147"/>
      <c r="P4" s="147"/>
      <c r="Q4" s="147"/>
      <c r="R4" s="147"/>
      <c r="S4" s="147"/>
      <c r="T4" s="147"/>
      <c r="U4" s="147"/>
      <c r="V4" s="147"/>
      <c r="W4" s="147"/>
      <c r="X4" s="147"/>
    </row>
    <row r="5" spans="1:24">
      <c r="B5" s="558" t="s">
        <v>631</v>
      </c>
    </row>
    <row r="6" spans="1:24">
      <c r="B6" s="558" t="s">
        <v>755</v>
      </c>
    </row>
    <row r="7" spans="1:24">
      <c r="B7" s="558"/>
    </row>
    <row r="8" spans="1:24">
      <c r="B8" s="558" t="s">
        <v>555</v>
      </c>
    </row>
    <row r="9" spans="1:24">
      <c r="B9" s="583" t="s">
        <v>556</v>
      </c>
    </row>
    <row r="10" spans="1:24">
      <c r="B10" s="558" t="s">
        <v>557</v>
      </c>
    </row>
    <row r="11" spans="1:24">
      <c r="B11" s="558"/>
    </row>
    <row r="12" spans="1:24">
      <c r="B12" s="558" t="s">
        <v>558</v>
      </c>
    </row>
    <row r="13" spans="1:24">
      <c r="B13" s="558"/>
    </row>
    <row r="14" spans="1:24">
      <c r="B14" s="558" t="s">
        <v>552</v>
      </c>
    </row>
    <row r="15" spans="1:24">
      <c r="B15" s="558" t="s">
        <v>632</v>
      </c>
    </row>
    <row r="16" spans="1:24">
      <c r="B16" s="558"/>
    </row>
    <row r="17" spans="2:2">
      <c r="B17" s="559" t="s">
        <v>553</v>
      </c>
    </row>
    <row r="18" spans="2:2">
      <c r="B18" s="558" t="s">
        <v>617</v>
      </c>
    </row>
    <row r="19" spans="2:2">
      <c r="B19" s="602" t="s">
        <v>618</v>
      </c>
    </row>
    <row r="20" spans="2:2">
      <c r="B20" s="558" t="s">
        <v>619</v>
      </c>
    </row>
    <row r="21" spans="2:2">
      <c r="B21" s="602" t="s">
        <v>620</v>
      </c>
    </row>
    <row r="22" spans="2:2">
      <c r="B22" s="558" t="s">
        <v>621</v>
      </c>
    </row>
    <row r="23" spans="2:2">
      <c r="B23" s="558" t="s">
        <v>622</v>
      </c>
    </row>
    <row r="24" spans="2:2">
      <c r="B24" s="558" t="s">
        <v>623</v>
      </c>
    </row>
    <row r="25" spans="2:2">
      <c r="B25" s="602" t="s">
        <v>624</v>
      </c>
    </row>
    <row r="26" spans="2:2">
      <c r="B26" s="602" t="s">
        <v>625</v>
      </c>
    </row>
    <row r="27" spans="2:2">
      <c r="B27" s="602" t="s">
        <v>626</v>
      </c>
    </row>
    <row r="28" spans="2:2">
      <c r="B28" s="558" t="s">
        <v>627</v>
      </c>
    </row>
    <row r="29" spans="2:2">
      <c r="B29" s="558"/>
    </row>
    <row r="30" spans="2:2">
      <c r="B30" s="558"/>
    </row>
    <row r="31" spans="2:2">
      <c r="B31" s="12" t="s">
        <v>559</v>
      </c>
    </row>
    <row r="32" spans="2:2">
      <c r="B32" s="11" t="s">
        <v>628</v>
      </c>
    </row>
    <row r="33" spans="2:2">
      <c r="B33" s="30" t="s">
        <v>629</v>
      </c>
    </row>
    <row r="34" spans="2:2">
      <c r="B34" s="603" t="s">
        <v>630</v>
      </c>
    </row>
    <row r="35" spans="2:2">
      <c r="B35" s="11"/>
    </row>
    <row r="36" spans="2:2">
      <c r="B36" s="12" t="s">
        <v>554</v>
      </c>
    </row>
    <row r="37" spans="2:2">
      <c r="B37" s="604" t="s">
        <v>560</v>
      </c>
    </row>
    <row r="38" spans="2:2">
      <c r="B38" s="604" t="s">
        <v>561</v>
      </c>
    </row>
    <row r="39" spans="2:2">
      <c r="B39" s="11" t="s">
        <v>562</v>
      </c>
    </row>
  </sheetData>
  <sheetProtection sheet="1" objects="1" scenarios="1"/>
  <hyperlinks>
    <hyperlink ref="B3" location="Contents" tooltip="Go to Table of Contents" display="Go to Table of Contents"/>
    <hyperlink ref="B9" r:id="rId1"/>
    <hyperlink ref="B34" r:id="rId2"/>
    <hyperlink ref="B37" r:id="rId3"/>
    <hyperlink ref="B38" r:id="rId4"/>
  </hyperlinks>
  <pageMargins left="0.2" right="0.2" top="0.25" bottom="0.25" header="0" footer="0.25"/>
  <pageSetup paperSize="9" orientation="portrait" r:id="rId5"/>
  <headerFooter>
    <oddFooter>&amp;L&amp;12Built with finmodelslab.com template&amp;C&amp;12Info&amp;R&amp;12&amp;D</oddFooter>
  </headerFooter>
  <drawing r:id="rId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theme="9"/>
  </sheetPr>
  <dimension ref="A1:X135"/>
  <sheetViews>
    <sheetView showGridLines="0" zoomScaleNormal="100" workbookViewId="0">
      <pane ySplit="4" topLeftCell="A5" activePane="bottomLeft" state="frozen"/>
      <selection activeCell="K32" sqref="K32"/>
      <selection pane="bottomLeft"/>
    </sheetView>
  </sheetViews>
  <sheetFormatPr defaultRowHeight="10.5"/>
  <sheetData>
    <row r="1" spans="1:24" ht="18">
      <c r="A1" s="147"/>
      <c r="B1" s="43" t="s">
        <v>585</v>
      </c>
      <c r="C1" s="147"/>
      <c r="D1" s="147"/>
      <c r="E1" s="147"/>
      <c r="F1" s="147"/>
      <c r="G1" s="147"/>
      <c r="H1" s="147"/>
      <c r="I1" s="147"/>
      <c r="J1" s="147"/>
      <c r="K1" s="147"/>
      <c r="L1" s="147"/>
      <c r="M1" s="147"/>
      <c r="N1" s="147"/>
      <c r="O1" s="147"/>
      <c r="P1" s="147"/>
      <c r="Q1" s="147"/>
      <c r="R1" s="147"/>
      <c r="S1" s="147"/>
      <c r="T1" s="147"/>
      <c r="U1" s="147"/>
      <c r="V1" s="147"/>
      <c r="W1" s="147"/>
      <c r="X1" s="147"/>
    </row>
    <row r="2" spans="1:24" ht="15">
      <c r="A2" s="147"/>
      <c r="B2" s="148" t="s">
        <v>700</v>
      </c>
      <c r="C2" s="147"/>
      <c r="D2" s="147"/>
      <c r="E2" s="147"/>
      <c r="F2" s="147"/>
      <c r="G2" s="147"/>
      <c r="H2" s="147"/>
      <c r="I2" s="147"/>
      <c r="J2" s="147"/>
      <c r="K2" s="147"/>
      <c r="L2" s="147"/>
      <c r="M2" s="147"/>
      <c r="N2" s="147"/>
      <c r="O2" s="147"/>
      <c r="P2" s="147"/>
      <c r="Q2" s="147"/>
      <c r="R2" s="147"/>
      <c r="S2" s="147"/>
      <c r="T2" s="147"/>
      <c r="U2" s="147"/>
      <c r="V2" s="147"/>
      <c r="W2" s="147"/>
      <c r="X2" s="147"/>
    </row>
    <row r="3" spans="1:24">
      <c r="A3" s="147"/>
      <c r="B3" s="41" t="s">
        <v>0</v>
      </c>
      <c r="C3" s="41"/>
      <c r="D3" s="41"/>
      <c r="E3" s="41"/>
      <c r="F3" s="41"/>
      <c r="G3" s="41"/>
      <c r="H3" s="41"/>
      <c r="I3" s="41"/>
      <c r="J3" s="41"/>
      <c r="K3" s="41"/>
      <c r="L3" s="147"/>
      <c r="M3" s="147"/>
      <c r="N3" s="147"/>
      <c r="O3" s="147"/>
      <c r="P3" s="147"/>
      <c r="Q3" s="147"/>
      <c r="R3" s="147"/>
      <c r="S3" s="147"/>
      <c r="T3" s="147"/>
      <c r="U3" s="147"/>
      <c r="V3" s="147"/>
      <c r="W3" s="147"/>
      <c r="X3" s="147"/>
    </row>
    <row r="4" spans="1:24" ht="12.75">
      <c r="A4" s="39"/>
      <c r="B4" s="39"/>
      <c r="C4" s="39"/>
      <c r="D4" s="39"/>
      <c r="E4" s="39"/>
      <c r="F4" s="39"/>
      <c r="G4" s="39"/>
      <c r="H4" s="39"/>
      <c r="I4" s="149"/>
      <c r="J4" s="39"/>
      <c r="K4" s="149"/>
      <c r="L4" s="147"/>
      <c r="M4" s="147"/>
      <c r="N4" s="147"/>
      <c r="O4" s="147"/>
      <c r="P4" s="147"/>
      <c r="Q4" s="147"/>
      <c r="R4" s="147"/>
      <c r="S4" s="147"/>
      <c r="T4" s="147"/>
      <c r="U4" s="147"/>
      <c r="V4" s="147"/>
      <c r="W4" s="147"/>
      <c r="X4" s="147"/>
    </row>
    <row r="5" spans="1:24">
      <c r="B5" s="557" t="s">
        <v>633</v>
      </c>
    </row>
    <row r="6" spans="1:24" s="557" customFormat="1">
      <c r="B6" s="557" t="s">
        <v>634</v>
      </c>
    </row>
    <row r="8" spans="1:24">
      <c r="B8" s="523" t="s">
        <v>587</v>
      </c>
    </row>
    <row r="9" spans="1:24">
      <c r="B9" s="584" t="s">
        <v>638</v>
      </c>
    </row>
    <row r="10" spans="1:24">
      <c r="B10" s="605" t="s">
        <v>637</v>
      </c>
    </row>
    <row r="11" spans="1:24">
      <c r="B11" s="605" t="s">
        <v>639</v>
      </c>
    </row>
    <row r="12" spans="1:24">
      <c r="B12" s="584"/>
    </row>
    <row r="13" spans="1:24">
      <c r="B13" s="523" t="s">
        <v>635</v>
      </c>
    </row>
    <row r="14" spans="1:24">
      <c r="B14" s="584" t="s">
        <v>636</v>
      </c>
    </row>
    <row r="15" spans="1:24" s="557" customFormat="1"/>
    <row r="16" spans="1:24">
      <c r="B16" s="523" t="s">
        <v>3</v>
      </c>
    </row>
    <row r="17" spans="2:2">
      <c r="B17" s="602" t="s">
        <v>640</v>
      </c>
    </row>
    <row r="18" spans="2:2">
      <c r="B18" s="605" t="s">
        <v>641</v>
      </c>
    </row>
    <row r="19" spans="2:2">
      <c r="B19" s="602" t="s">
        <v>642</v>
      </c>
    </row>
    <row r="20" spans="2:2">
      <c r="B20" s="605" t="s">
        <v>643</v>
      </c>
    </row>
    <row r="21" spans="2:2" s="557" customFormat="1"/>
    <row r="22" spans="2:2">
      <c r="B22" s="523" t="s">
        <v>501</v>
      </c>
    </row>
    <row r="23" spans="2:2">
      <c r="B23" s="609"/>
    </row>
    <row r="24" spans="2:2">
      <c r="B24" s="608" t="s">
        <v>657</v>
      </c>
    </row>
    <row r="25" spans="2:2">
      <c r="B25" s="584" t="s">
        <v>649</v>
      </c>
    </row>
    <row r="26" spans="2:2">
      <c r="B26" s="609" t="s">
        <v>648</v>
      </c>
    </row>
    <row r="27" spans="2:2">
      <c r="B27" s="609"/>
    </row>
    <row r="28" spans="2:2">
      <c r="B28" s="607" t="s">
        <v>644</v>
      </c>
    </row>
    <row r="29" spans="2:2" ht="11.25">
      <c r="B29" s="608" t="s">
        <v>645</v>
      </c>
    </row>
    <row r="30" spans="2:2" ht="11.25">
      <c r="B30" s="608" t="s">
        <v>645</v>
      </c>
    </row>
    <row r="31" spans="2:2">
      <c r="B31" s="608" t="s">
        <v>646</v>
      </c>
    </row>
    <row r="32" spans="2:2">
      <c r="B32" s="608" t="s">
        <v>647</v>
      </c>
    </row>
    <row r="33" spans="2:2">
      <c r="B33" s="584"/>
    </row>
    <row r="34" spans="2:2">
      <c r="B34" s="607" t="s">
        <v>650</v>
      </c>
    </row>
    <row r="35" spans="2:2">
      <c r="B35" s="584" t="s">
        <v>594</v>
      </c>
    </row>
    <row r="36" spans="2:2">
      <c r="B36" s="584" t="s">
        <v>651</v>
      </c>
    </row>
    <row r="37" spans="2:2">
      <c r="B37" s="605" t="s">
        <v>652</v>
      </c>
    </row>
    <row r="38" spans="2:2">
      <c r="B38" s="584" t="s">
        <v>655</v>
      </c>
    </row>
    <row r="40" spans="2:2">
      <c r="B40" s="607" t="s">
        <v>653</v>
      </c>
    </row>
    <row r="41" spans="2:2">
      <c r="B41" s="584" t="s">
        <v>654</v>
      </c>
    </row>
    <row r="42" spans="2:2">
      <c r="B42" s="606" t="s">
        <v>656</v>
      </c>
    </row>
    <row r="43" spans="2:2" s="557" customFormat="1"/>
    <row r="44" spans="2:2">
      <c r="B44" s="523" t="s">
        <v>448</v>
      </c>
    </row>
    <row r="45" spans="2:2">
      <c r="B45" s="584" t="s">
        <v>658</v>
      </c>
    </row>
    <row r="46" spans="2:2">
      <c r="B46" s="584" t="s">
        <v>660</v>
      </c>
    </row>
    <row r="47" spans="2:2" s="557" customFormat="1">
      <c r="B47" s="584" t="s">
        <v>659</v>
      </c>
    </row>
    <row r="48" spans="2:2">
      <c r="B48" s="584" t="s">
        <v>661</v>
      </c>
    </row>
    <row r="49" spans="2:13">
      <c r="B49" s="610" t="s">
        <v>662</v>
      </c>
    </row>
    <row r="51" spans="2:13">
      <c r="B51" s="523" t="s">
        <v>666</v>
      </c>
    </row>
    <row r="52" spans="2:13">
      <c r="B52" s="584" t="s">
        <v>664</v>
      </c>
    </row>
    <row r="53" spans="2:13">
      <c r="B53" s="584" t="s">
        <v>665</v>
      </c>
    </row>
    <row r="55" spans="2:13">
      <c r="B55" s="523" t="s">
        <v>290</v>
      </c>
    </row>
    <row r="56" spans="2:13" ht="10.15" customHeight="1">
      <c r="B56" s="611" t="s">
        <v>667</v>
      </c>
      <c r="D56" s="612"/>
      <c r="E56" s="612"/>
      <c r="F56" s="612"/>
      <c r="G56" s="612"/>
      <c r="H56" s="612"/>
      <c r="I56" s="612"/>
      <c r="J56" s="612"/>
      <c r="K56" s="612"/>
      <c r="L56" s="612"/>
      <c r="M56" s="612"/>
    </row>
    <row r="57" spans="2:13" ht="10.15" customHeight="1">
      <c r="B57" s="611" t="s">
        <v>668</v>
      </c>
      <c r="D57" s="612"/>
      <c r="E57" s="612"/>
      <c r="F57" s="612"/>
      <c r="G57" s="612"/>
      <c r="H57" s="612"/>
      <c r="I57" s="612"/>
      <c r="J57" s="612"/>
      <c r="K57" s="612"/>
      <c r="L57" s="612"/>
      <c r="M57" s="612"/>
    </row>
    <row r="58" spans="2:13">
      <c r="B58" s="584" t="s">
        <v>590</v>
      </c>
    </row>
    <row r="59" spans="2:13">
      <c r="B59" s="584" t="s">
        <v>669</v>
      </c>
    </row>
    <row r="60" spans="2:13">
      <c r="B60" s="584" t="s">
        <v>670</v>
      </c>
    </row>
    <row r="61" spans="2:13">
      <c r="B61" s="584" t="s">
        <v>671</v>
      </c>
    </row>
    <row r="62" spans="2:13">
      <c r="B62" s="584" t="s">
        <v>672</v>
      </c>
    </row>
    <row r="63" spans="2:13">
      <c r="B63" s="584" t="s">
        <v>673</v>
      </c>
    </row>
    <row r="64" spans="2:13">
      <c r="B64" s="584"/>
    </row>
    <row r="65" spans="2:2">
      <c r="B65" s="523" t="s">
        <v>674</v>
      </c>
    </row>
    <row r="66" spans="2:2">
      <c r="B66" s="584" t="s">
        <v>675</v>
      </c>
    </row>
    <row r="67" spans="2:2">
      <c r="B67" s="605" t="s">
        <v>676</v>
      </c>
    </row>
    <row r="68" spans="2:2" s="557" customFormat="1"/>
    <row r="69" spans="2:2">
      <c r="B69" s="523" t="s">
        <v>266</v>
      </c>
    </row>
    <row r="70" spans="2:2">
      <c r="B70" s="611" t="s">
        <v>677</v>
      </c>
    </row>
    <row r="71" spans="2:2">
      <c r="B71" s="584" t="s">
        <v>591</v>
      </c>
    </row>
    <row r="72" spans="2:2">
      <c r="B72" s="584" t="s">
        <v>678</v>
      </c>
    </row>
    <row r="73" spans="2:2" s="557" customFormat="1">
      <c r="B73" s="584" t="s">
        <v>679</v>
      </c>
    </row>
    <row r="75" spans="2:2">
      <c r="B75" s="523" t="s">
        <v>261</v>
      </c>
    </row>
    <row r="76" spans="2:2">
      <c r="B76" s="584" t="s">
        <v>680</v>
      </c>
    </row>
    <row r="77" spans="2:2">
      <c r="B77" s="584" t="s">
        <v>592</v>
      </c>
    </row>
    <row r="78" spans="2:2">
      <c r="B78" s="584" t="s">
        <v>681</v>
      </c>
    </row>
    <row r="79" spans="2:2">
      <c r="B79" s="584" t="s">
        <v>682</v>
      </c>
    </row>
    <row r="81" spans="1:13">
      <c r="B81" s="523" t="s">
        <v>293</v>
      </c>
    </row>
    <row r="82" spans="1:13" s="557" customFormat="1">
      <c r="B82" s="609" t="s">
        <v>683</v>
      </c>
    </row>
    <row r="84" spans="1:13">
      <c r="B84" s="523" t="s">
        <v>513</v>
      </c>
    </row>
    <row r="85" spans="1:13">
      <c r="B85" s="609" t="s">
        <v>684</v>
      </c>
    </row>
    <row r="86" spans="1:13">
      <c r="B86" s="609" t="s">
        <v>593</v>
      </c>
    </row>
    <row r="87" spans="1:13">
      <c r="B87" s="609" t="s">
        <v>685</v>
      </c>
    </row>
    <row r="88" spans="1:13">
      <c r="B88" s="609" t="s">
        <v>686</v>
      </c>
    </row>
    <row r="89" spans="1:13">
      <c r="B89" s="609" t="s">
        <v>687</v>
      </c>
    </row>
    <row r="90" spans="1:13">
      <c r="A90" s="613"/>
      <c r="B90" s="584"/>
      <c r="C90" s="613"/>
      <c r="D90" s="613"/>
      <c r="E90" s="613"/>
      <c r="F90" s="613"/>
      <c r="G90" s="613"/>
      <c r="H90" s="613"/>
      <c r="I90" s="613"/>
      <c r="J90" s="613"/>
      <c r="K90" s="613"/>
      <c r="L90" s="613"/>
      <c r="M90" s="613"/>
    </row>
    <row r="91" spans="1:13">
      <c r="A91" s="613"/>
      <c r="B91" s="523" t="s">
        <v>140</v>
      </c>
    </row>
    <row r="92" spans="1:13">
      <c r="A92" s="613"/>
      <c r="B92" s="584" t="s">
        <v>589</v>
      </c>
    </row>
    <row r="93" spans="1:13">
      <c r="A93" s="613"/>
      <c r="B93" s="584" t="s">
        <v>688</v>
      </c>
    </row>
    <row r="94" spans="1:13">
      <c r="A94" s="613"/>
    </row>
    <row r="95" spans="1:13">
      <c r="B95" s="523" t="s">
        <v>175</v>
      </c>
    </row>
    <row r="96" spans="1:13">
      <c r="B96" s="584" t="s">
        <v>689</v>
      </c>
    </row>
    <row r="97" spans="2:7" ht="10.15" customHeight="1"/>
    <row r="98" spans="2:7">
      <c r="B98" s="523" t="s">
        <v>206</v>
      </c>
      <c r="D98" s="522"/>
      <c r="E98" s="522"/>
      <c r="F98" s="522"/>
      <c r="G98" s="522"/>
    </row>
    <row r="99" spans="2:7">
      <c r="B99" s="584" t="s">
        <v>690</v>
      </c>
    </row>
    <row r="100" spans="2:7">
      <c r="B100" s="522"/>
      <c r="C100" s="522"/>
      <c r="D100" s="522"/>
      <c r="E100" s="522"/>
      <c r="F100" s="522"/>
      <c r="G100" s="522"/>
    </row>
    <row r="101" spans="2:7">
      <c r="B101" s="523" t="s">
        <v>357</v>
      </c>
    </row>
    <row r="102" spans="2:7">
      <c r="B102" s="584" t="s">
        <v>691</v>
      </c>
    </row>
    <row r="103" spans="2:7">
      <c r="B103" s="584" t="s">
        <v>692</v>
      </c>
    </row>
    <row r="104" spans="2:7" ht="10.15" customHeight="1"/>
    <row r="105" spans="2:7">
      <c r="B105" s="523" t="s">
        <v>223</v>
      </c>
    </row>
    <row r="106" spans="2:7">
      <c r="B106" s="584" t="s">
        <v>693</v>
      </c>
    </row>
    <row r="107" spans="2:7">
      <c r="B107" s="584"/>
    </row>
    <row r="108" spans="2:7">
      <c r="B108" s="523" t="s">
        <v>434</v>
      </c>
    </row>
    <row r="109" spans="2:7">
      <c r="B109" s="584" t="s">
        <v>702</v>
      </c>
    </row>
    <row r="110" spans="2:7">
      <c r="B110" s="584" t="s">
        <v>703</v>
      </c>
    </row>
    <row r="111" spans="2:7">
      <c r="B111" s="584"/>
    </row>
    <row r="112" spans="2:7">
      <c r="B112" s="523" t="s">
        <v>441</v>
      </c>
    </row>
    <row r="113" spans="2:2">
      <c r="B113" s="584" t="s">
        <v>704</v>
      </c>
    </row>
    <row r="114" spans="2:2">
      <c r="B114" s="609" t="s">
        <v>705</v>
      </c>
    </row>
    <row r="115" spans="2:2">
      <c r="B115" s="609" t="s">
        <v>706</v>
      </c>
    </row>
    <row r="116" spans="2:2">
      <c r="B116" s="609" t="s">
        <v>707</v>
      </c>
    </row>
    <row r="117" spans="2:2">
      <c r="B117" s="609" t="s">
        <v>708</v>
      </c>
    </row>
    <row r="118" spans="2:2">
      <c r="B118" s="609"/>
    </row>
    <row r="119" spans="2:2">
      <c r="B119" s="609" t="s">
        <v>709</v>
      </c>
    </row>
    <row r="120" spans="2:2">
      <c r="B120" s="609"/>
    </row>
    <row r="121" spans="2:2">
      <c r="B121" s="614" t="s">
        <v>439</v>
      </c>
    </row>
    <row r="122" spans="2:2">
      <c r="B122" s="609" t="s">
        <v>710</v>
      </c>
    </row>
    <row r="123" spans="2:2">
      <c r="B123" s="609" t="s">
        <v>711</v>
      </c>
    </row>
    <row r="124" spans="2:2">
      <c r="B124" s="609" t="s">
        <v>712</v>
      </c>
    </row>
    <row r="125" spans="2:2">
      <c r="B125" s="609" t="s">
        <v>713</v>
      </c>
    </row>
    <row r="126" spans="2:2">
      <c r="B126" s="609" t="s">
        <v>714</v>
      </c>
    </row>
    <row r="127" spans="2:2">
      <c r="B127" s="609" t="s">
        <v>715</v>
      </c>
    </row>
    <row r="128" spans="2:2">
      <c r="B128" s="615"/>
    </row>
    <row r="129" spans="2:7">
      <c r="B129" s="614" t="s">
        <v>440</v>
      </c>
    </row>
    <row r="130" spans="2:7">
      <c r="B130" s="609" t="s">
        <v>716</v>
      </c>
    </row>
    <row r="131" spans="2:7">
      <c r="B131" s="523"/>
    </row>
    <row r="132" spans="2:7">
      <c r="B132" s="614" t="s">
        <v>745</v>
      </c>
    </row>
    <row r="133" spans="2:7">
      <c r="B133" s="609" t="s">
        <v>756</v>
      </c>
    </row>
    <row r="134" spans="2:7">
      <c r="B134" s="523"/>
    </row>
    <row r="135" spans="2:7">
      <c r="B135" s="557" t="s">
        <v>701</v>
      </c>
      <c r="D135" s="522"/>
      <c r="E135" s="522"/>
      <c r="F135" s="522"/>
      <c r="G135" s="522"/>
    </row>
  </sheetData>
  <sheetProtection sheet="1" objects="1" scenarios="1"/>
  <hyperlinks>
    <hyperlink ref="B3" location="Contents" tooltip="Go to Table of Contents" display="Go to Table of Contents"/>
    <hyperlink ref="B16" location="TS_LU" display="Time Series, Currency and Denomination"/>
    <hyperlink ref="B22" location="Dashboard" display="Dashboard: Customer Acquisition"/>
    <hyperlink ref="B44" location="Inputs" display="Inputs"/>
    <hyperlink ref="B51" location="CustMnt" display="CustMnt"/>
    <hyperlink ref="B81" location="Assets" display="Assets"/>
    <hyperlink ref="B55" location="Wages" display="Costs: Wages"/>
    <hyperlink ref="B65" location="COSS" display="Costs: COSS Expenses"/>
    <hyperlink ref="B69" location="V_Exp" display="Costs: Variable Expenses"/>
    <hyperlink ref="B75" location="F_Exp" display="Costs: Fixed Expenses"/>
    <hyperlink ref="B84" location="CapTable" display="Cap Table"/>
    <hyperlink ref="B13" location="Cover!A1" display="Cover"/>
    <hyperlink ref="B91" location="Summary!A1" display="Summary!A1"/>
    <hyperlink ref="B95" location="Top_Revenue!A1" display="Top_Revenue!A1"/>
    <hyperlink ref="B98" location="Top_Expenses!A1" display="Top_Expenses!A1"/>
    <hyperlink ref="B105" location="Valuation!A1" display="Valuation"/>
    <hyperlink ref="B101" location="BE!A1" display="BE!A1"/>
    <hyperlink ref="B108" location="Burn!A1" display="Burn!A1"/>
    <hyperlink ref="B112" location="S_Charts" display="S_Charts"/>
    <hyperlink ref="B121" location="Fin_Charts!A1" display="Fin_Charts!A1"/>
    <hyperlink ref="B129" location="C_Charts" display="C_Charts"/>
    <hyperlink ref="B132" location="KPIS" display="KPIS"/>
  </hyperlinks>
  <pageMargins left="0.2" right="0.2" top="0.25" bottom="0.25" header="0" footer="0.25"/>
  <pageSetup paperSize="9" scale="99" orientation="portrait" r:id="rId1"/>
  <headerFooter>
    <oddFooter>&amp;L&amp;12Built with finmodelslab.com template&amp;C&amp;12How To&amp;R&amp;12&amp;D</oddFooter>
  </headerFooter>
  <rowBreaks count="1" manualBreakCount="1">
    <brk id="68" min="1" max="13"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rgb="FFFFFF99"/>
    <pageSetUpPr autoPageBreaks="0" fitToPage="1"/>
  </sheetPr>
  <dimension ref="A1:I15"/>
  <sheetViews>
    <sheetView showGridLines="0" zoomScaleNormal="100" workbookViewId="0">
      <selection activeCell="H10" sqref="H10:I10"/>
    </sheetView>
  </sheetViews>
  <sheetFormatPr defaultColWidth="11.6640625" defaultRowHeight="10.5" customHeight="1"/>
  <cols>
    <col min="1" max="5" width="3.6640625" customWidth="1"/>
    <col min="6" max="10" width="11.6640625" customWidth="1"/>
  </cols>
  <sheetData>
    <row r="1" spans="1:9" ht="18">
      <c r="A1" s="39"/>
      <c r="B1" s="43" t="s">
        <v>3</v>
      </c>
      <c r="C1" s="39"/>
      <c r="D1" s="39"/>
      <c r="E1" s="39"/>
      <c r="F1" s="39"/>
      <c r="G1" s="39"/>
      <c r="H1" s="39"/>
      <c r="I1" s="39"/>
    </row>
    <row r="2" spans="1:9" ht="15" customHeight="1">
      <c r="A2" s="39"/>
      <c r="B2" s="40" t="s">
        <v>700</v>
      </c>
      <c r="C2" s="39"/>
      <c r="D2" s="39"/>
      <c r="E2" s="39"/>
      <c r="F2" s="39"/>
      <c r="G2" s="39"/>
      <c r="H2" s="39"/>
      <c r="I2" s="39"/>
    </row>
    <row r="3" spans="1:9" ht="15" customHeight="1">
      <c r="A3" s="39"/>
      <c r="B3" s="41" t="s">
        <v>0</v>
      </c>
      <c r="C3" s="42"/>
      <c r="D3" s="42"/>
      <c r="E3" s="42"/>
      <c r="F3" s="42"/>
      <c r="G3" s="39"/>
      <c r="H3" s="39"/>
      <c r="I3" s="39"/>
    </row>
    <row r="4" spans="1:9" ht="15" customHeight="1">
      <c r="A4" s="39"/>
      <c r="B4" s="39"/>
      <c r="C4" s="39"/>
      <c r="D4" s="39"/>
      <c r="E4" s="39"/>
      <c r="F4" s="39"/>
      <c r="G4" s="39"/>
      <c r="H4" s="39"/>
      <c r="I4" s="39"/>
    </row>
    <row r="5" spans="1:9" ht="11.25" customHeight="1">
      <c r="A5" s="39"/>
      <c r="B5" s="39"/>
      <c r="C5" s="39"/>
      <c r="D5" s="39"/>
      <c r="E5" s="39"/>
      <c r="F5" s="39"/>
      <c r="G5" s="39"/>
      <c r="H5" s="39"/>
      <c r="I5" s="39"/>
    </row>
    <row r="6" spans="1:9" ht="15">
      <c r="A6" s="39"/>
      <c r="B6" s="300" t="s">
        <v>502</v>
      </c>
      <c r="C6" s="39"/>
      <c r="D6" s="39"/>
      <c r="E6" s="39"/>
      <c r="F6" s="39"/>
      <c r="G6" s="39"/>
      <c r="H6" s="39"/>
      <c r="I6" s="39"/>
    </row>
    <row r="7" spans="1:9" ht="6.75" customHeight="1" thickBot="1">
      <c r="A7" s="39"/>
      <c r="B7" s="39"/>
      <c r="C7" s="39"/>
      <c r="D7" s="39"/>
      <c r="E7" s="39"/>
      <c r="F7" s="39"/>
      <c r="G7" s="39"/>
      <c r="H7" s="39"/>
      <c r="I7" s="39"/>
    </row>
    <row r="8" spans="1:9" ht="15.75" customHeight="1" thickBot="1">
      <c r="A8" s="39"/>
      <c r="B8" s="39"/>
      <c r="C8" s="45" t="s">
        <v>493</v>
      </c>
      <c r="D8" s="39"/>
      <c r="E8" s="39"/>
      <c r="F8" s="39"/>
      <c r="G8" s="39"/>
      <c r="H8" s="667" t="s">
        <v>698</v>
      </c>
      <c r="I8" s="668"/>
    </row>
    <row r="9" spans="1:9" ht="15.75" customHeight="1" thickBot="1">
      <c r="A9" s="39"/>
      <c r="B9" s="39"/>
      <c r="C9" s="45" t="s">
        <v>5</v>
      </c>
      <c r="D9" s="39"/>
      <c r="E9" s="39"/>
      <c r="F9" s="39"/>
      <c r="G9" s="39"/>
      <c r="H9" s="669">
        <v>2019</v>
      </c>
      <c r="I9" s="670"/>
    </row>
    <row r="10" spans="1:9" ht="15.75" customHeight="1" thickBot="1">
      <c r="A10" s="39"/>
      <c r="B10" s="39"/>
      <c r="C10" s="45" t="s">
        <v>6</v>
      </c>
      <c r="D10" s="39"/>
      <c r="E10" s="39"/>
      <c r="F10" s="39"/>
      <c r="G10" s="39"/>
      <c r="H10" s="675">
        <v>43344</v>
      </c>
      <c r="I10" s="676"/>
    </row>
    <row r="11" spans="1:9" ht="15.75" customHeight="1" thickBot="1">
      <c r="A11" s="39"/>
      <c r="B11" s="39"/>
      <c r="C11" s="45" t="s">
        <v>7</v>
      </c>
      <c r="D11" s="39"/>
      <c r="E11" s="39"/>
      <c r="F11" s="39"/>
      <c r="G11" s="39"/>
      <c r="H11" s="675">
        <v>45169</v>
      </c>
      <c r="I11" s="676"/>
    </row>
    <row r="12" spans="1:9" ht="15.75" hidden="1" customHeight="1" thickBot="1">
      <c r="A12" s="39"/>
      <c r="B12" s="39"/>
      <c r="C12" s="45" t="s">
        <v>495</v>
      </c>
      <c r="D12" s="39"/>
      <c r="E12" s="39"/>
      <c r="F12" s="39"/>
      <c r="G12" s="39"/>
      <c r="H12" s="673" t="str">
        <f>Dashboard!N3</f>
        <v>$</v>
      </c>
      <c r="I12" s="674"/>
    </row>
    <row r="13" spans="1:9" ht="15.75" hidden="1" customHeight="1" thickBot="1">
      <c r="A13" s="39"/>
      <c r="B13" s="39"/>
      <c r="C13" s="45" t="s">
        <v>8</v>
      </c>
      <c r="D13" s="39"/>
      <c r="E13" s="39"/>
      <c r="F13" s="39"/>
      <c r="G13" s="39"/>
      <c r="H13" s="673" t="str">
        <f>INDEX(LU_TS_Denom,MATCH(Denom_Selected,LU_TS_Denom_Conv,0),1)</f>
        <v>$'000</v>
      </c>
      <c r="I13" s="674"/>
    </row>
    <row r="14" spans="1:9" ht="15.75" hidden="1" customHeight="1" thickBot="1">
      <c r="A14" s="39"/>
      <c r="B14" s="39"/>
      <c r="C14" s="45" t="s">
        <v>9</v>
      </c>
      <c r="D14" s="39"/>
      <c r="E14" s="39"/>
      <c r="F14" s="39"/>
      <c r="G14" s="39"/>
      <c r="H14" s="677">
        <f>IFERROR(INDEX(LU_TS_Denom_Conv,MATCH(H13,LU_TS_Denom,0),1),1000)</f>
        <v>1000</v>
      </c>
      <c r="I14" s="678"/>
    </row>
    <row r="15" spans="1:9" ht="15.75" hidden="1" customHeight="1" thickBot="1">
      <c r="A15" s="39"/>
      <c r="B15" s="39"/>
      <c r="C15" s="45" t="s">
        <v>494</v>
      </c>
      <c r="D15" s="39"/>
      <c r="E15" s="39"/>
      <c r="F15" s="39"/>
      <c r="G15" s="39"/>
      <c r="H15" s="671">
        <f>MATCH(H8,LU_TS_Mth_Names,0)</f>
        <v>8</v>
      </c>
      <c r="I15" s="672"/>
    </row>
  </sheetData>
  <sheetProtection sheet="1" objects="1" scenarios="1"/>
  <mergeCells count="8">
    <mergeCell ref="H8:I8"/>
    <mergeCell ref="H9:I9"/>
    <mergeCell ref="H15:I15"/>
    <mergeCell ref="H12:I12"/>
    <mergeCell ref="H13:I13"/>
    <mergeCell ref="H10:I10"/>
    <mergeCell ref="H11:I11"/>
    <mergeCell ref="H14:I14"/>
  </mergeCells>
  <dataValidations count="7">
    <dataValidation type="whole" showDropDown="1" showErrorMessage="1" errorTitle="Drop Down Box Cell Link" error="The value in a drop down box cell link must be a whole number within the control's lookup range rows." sqref="H15">
      <formula1>1</formula1>
      <formula2>ROWS(LU_TS_Mth_Names)</formula2>
    </dataValidation>
    <dataValidation type="list" allowBlank="1" showInputMessage="1" showErrorMessage="1" errorTitle="NOT ALLOWED" error="You may pick one from the list" promptTitle="FISCAL YEAR END" prompt="_x000a_When the fiscal year ends?" sqref="I8">
      <formula1>LU_TS_Mth_Names</formula1>
    </dataValidation>
    <dataValidation type="list" allowBlank="1" showInputMessage="1" showErrorMessage="1" errorTitle="NOT ALLOWED" error="You may pick one from the list" promptTitle="DENOMINATION" prompt="_x000a_Do you like to show the outputs denominated by thousands or millions?" sqref="H13:I13">
      <formula1>LU_TS_Denom</formula1>
    </dataValidation>
    <dataValidation allowBlank="1" showInputMessage="1" showErrorMessage="1" promptTitle="CURRENCY" prompt="_x000a_Insert the currency sign to be used across the model" sqref="H12:I12"/>
    <dataValidation type="whole" allowBlank="1" showInputMessage="1" showErrorMessage="1" errorTitle="NOT ALLOWED" error="You may enter the model start year from 2000 to 2100" promptTitle="MODEL START YEAR" prompt="_x000a_What is the first year of the model?" sqref="I9">
      <formula1>2000</formula1>
      <formula2>2100</formula2>
    </dataValidation>
    <dataValidation type="list" allowBlank="1" showInputMessage="1" showErrorMessage="1" errorTitle="NOT ALLOWED" error="You may pick one from the list" promptTitle="FISCAL YEAR END" prompt="When the fiscal year ends?" sqref="H8">
      <formula1>LU_TS_Mth_Names</formula1>
    </dataValidation>
    <dataValidation type="whole" allowBlank="1" showInputMessage="1" showErrorMessage="1" errorTitle="NOT ALLOWED" error="You may enter the model start year from 2000 to 2100" promptTitle="MODEL START YEAR" prompt="What is the first year of the model?" sqref="H9">
      <formula1>2000</formula1>
      <formula2>2100</formula2>
    </dataValidation>
  </dataValidations>
  <hyperlinks>
    <hyperlink ref="B3" location="Contents" tooltip="Go to Table of Contents" display="Go to Table of Contents"/>
  </hyperlinks>
  <printOptions horizontalCentered="1"/>
  <pageMargins left="0.2" right="0.2" top="0.25" bottom="0.25" header="0" footer="0.25"/>
  <pageSetup paperSize="9" orientation="portrait" r:id="rId1"/>
  <headerFooter>
    <oddFooter>&amp;L&amp;12Built with finmodelslab.com template&amp;C&amp;12Time Series&amp;R&amp;12&amp;D</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FF99"/>
    <pageSetUpPr autoPageBreaks="0" fitToPage="1"/>
  </sheetPr>
  <dimension ref="A1:AJ159"/>
  <sheetViews>
    <sheetView showGridLines="0" zoomScaleNormal="100" zoomScaleSheetLayoutView="80" workbookViewId="0">
      <selection activeCell="J11" sqref="J11"/>
    </sheetView>
  </sheetViews>
  <sheetFormatPr defaultColWidth="2.5" defaultRowHeight="10.5" customHeight="1"/>
  <cols>
    <col min="1" max="1" width="3.1640625" customWidth="1"/>
    <col min="2" max="5" width="4.6640625" customWidth="1"/>
    <col min="6" max="6" width="6.83203125" customWidth="1"/>
    <col min="7" max="9" width="4.6640625" customWidth="1"/>
    <col min="10" max="14" width="11.6640625" customWidth="1"/>
    <col min="15" max="15" width="0.83203125" customWidth="1"/>
    <col min="16" max="16" width="6.5" customWidth="1"/>
    <col min="17" max="18" width="6.33203125" customWidth="1"/>
    <col min="19" max="19" width="11.5" customWidth="1"/>
    <col min="20" max="20" width="10.6640625" customWidth="1"/>
    <col min="21" max="21" width="10" customWidth="1"/>
    <col min="22" max="22" width="12.33203125" customWidth="1"/>
    <col min="23" max="23" width="11" customWidth="1"/>
    <col min="24" max="26" width="1.83203125" customWidth="1"/>
    <col min="27" max="27" width="0.83203125" customWidth="1"/>
    <col min="28" max="28" width="10.5" customWidth="1"/>
    <col min="29" max="29" width="11" customWidth="1"/>
    <col min="30" max="30" width="12.6640625" customWidth="1"/>
    <col min="31" max="32" width="9.83203125" customWidth="1"/>
    <col min="33" max="34" width="12.6640625" customWidth="1"/>
    <col min="35" max="35" width="5" customWidth="1"/>
    <col min="36" max="36" width="10.6640625" customWidth="1"/>
  </cols>
  <sheetData>
    <row r="1" spans="1:36" ht="17.25" customHeight="1" thickBot="1">
      <c r="A1" s="147"/>
      <c r="B1" s="43" t="s">
        <v>501</v>
      </c>
      <c r="C1" s="147"/>
      <c r="D1" s="147"/>
      <c r="E1" s="147"/>
      <c r="F1" s="147"/>
      <c r="G1" s="147"/>
      <c r="H1" s="147"/>
      <c r="I1" s="147"/>
      <c r="L1" s="692" t="s">
        <v>607</v>
      </c>
      <c r="M1" s="692"/>
      <c r="N1" s="692"/>
      <c r="Q1" s="691" t="s">
        <v>762</v>
      </c>
      <c r="R1" s="691"/>
      <c r="S1" s="691"/>
      <c r="T1" s="691"/>
      <c r="U1" s="691"/>
      <c r="V1" s="691"/>
      <c r="W1" s="691"/>
      <c r="X1" s="39"/>
      <c r="Y1" s="11"/>
      <c r="AI1" s="147"/>
      <c r="AJ1" s="147"/>
    </row>
    <row r="2" spans="1:36" ht="17.25" customHeight="1" thickBot="1">
      <c r="A2" s="147"/>
      <c r="B2" s="148" t="s">
        <v>700</v>
      </c>
      <c r="C2" s="147"/>
      <c r="D2" s="147"/>
      <c r="E2" s="147"/>
      <c r="F2" s="147"/>
      <c r="G2" s="147"/>
      <c r="L2" s="589"/>
      <c r="M2" s="590" t="s">
        <v>600</v>
      </c>
      <c r="N2" s="594" t="s">
        <v>602</v>
      </c>
      <c r="O2" s="184"/>
      <c r="Q2" s="701" t="s">
        <v>604</v>
      </c>
      <c r="R2" s="702"/>
      <c r="S2" s="597" t="s">
        <v>763</v>
      </c>
      <c r="T2" s="597" t="s">
        <v>344</v>
      </c>
      <c r="U2" s="597" t="s">
        <v>355</v>
      </c>
      <c r="V2" s="597" t="s">
        <v>356</v>
      </c>
      <c r="W2" s="598" t="s">
        <v>345</v>
      </c>
      <c r="X2" s="39"/>
      <c r="Y2" s="11"/>
      <c r="AI2" s="147"/>
      <c r="AJ2" s="147"/>
    </row>
    <row r="3" spans="1:36" ht="17.25" customHeight="1" thickBot="1">
      <c r="A3" s="147"/>
      <c r="B3" s="41" t="s">
        <v>0</v>
      </c>
      <c r="C3" s="147"/>
      <c r="D3" s="147"/>
      <c r="E3" s="147"/>
      <c r="F3" s="147"/>
      <c r="G3" s="147"/>
      <c r="H3" s="147"/>
      <c r="L3" s="591"/>
      <c r="M3" s="585" t="s">
        <v>601</v>
      </c>
      <c r="N3" s="595" t="s">
        <v>602</v>
      </c>
      <c r="O3" s="185"/>
      <c r="Q3" s="695" t="s">
        <v>341</v>
      </c>
      <c r="R3" s="696"/>
      <c r="S3" s="599">
        <v>1000000</v>
      </c>
      <c r="T3" s="233">
        <v>43373</v>
      </c>
      <c r="U3" s="234">
        <v>60</v>
      </c>
      <c r="V3" s="235">
        <v>0.12</v>
      </c>
      <c r="W3" s="236" t="s">
        <v>348</v>
      </c>
      <c r="X3" s="39"/>
      <c r="Y3" s="11"/>
      <c r="AA3" s="11"/>
      <c r="AC3" s="183" t="s">
        <v>764</v>
      </c>
      <c r="AD3" s="186">
        <v>1358.4075301333332</v>
      </c>
      <c r="AI3" s="39"/>
      <c r="AJ3" s="147"/>
    </row>
    <row r="4" spans="1:36" ht="17.25" customHeight="1" thickBot="1">
      <c r="A4" s="147"/>
      <c r="C4" s="41"/>
      <c r="D4" s="41"/>
      <c r="E4" s="41"/>
      <c r="F4" s="41"/>
      <c r="G4" s="41"/>
      <c r="H4" s="41"/>
      <c r="I4" s="183" t="s">
        <v>296</v>
      </c>
      <c r="J4" s="586">
        <v>43373</v>
      </c>
      <c r="L4" s="591"/>
      <c r="M4" s="585" t="s">
        <v>8</v>
      </c>
      <c r="N4" s="596">
        <v>1000</v>
      </c>
      <c r="O4" s="185"/>
      <c r="Q4" s="697" t="s">
        <v>342</v>
      </c>
      <c r="R4" s="698"/>
      <c r="S4" s="600"/>
      <c r="T4" s="237"/>
      <c r="U4" s="238"/>
      <c r="V4" s="239"/>
      <c r="W4" s="240"/>
      <c r="X4" s="11"/>
      <c r="Y4" s="11"/>
      <c r="AA4" s="11"/>
      <c r="AC4" s="183" t="s">
        <v>369</v>
      </c>
      <c r="AD4" s="187">
        <v>43373</v>
      </c>
      <c r="AI4" s="39"/>
      <c r="AJ4" s="147"/>
    </row>
    <row r="5" spans="1:36" ht="17.25" customHeight="1" thickBot="1">
      <c r="A5" s="39"/>
      <c r="B5" s="39"/>
      <c r="C5" s="39"/>
      <c r="D5" s="39"/>
      <c r="E5" s="39"/>
      <c r="F5" s="39"/>
      <c r="G5" s="399"/>
      <c r="H5" s="39"/>
      <c r="I5" s="400"/>
      <c r="J5" s="39"/>
      <c r="K5" s="39"/>
      <c r="L5" s="592"/>
      <c r="M5" s="593" t="s">
        <v>765</v>
      </c>
      <c r="N5" s="623">
        <v>1</v>
      </c>
      <c r="O5" s="184"/>
      <c r="Q5" s="699" t="s">
        <v>343</v>
      </c>
      <c r="R5" s="700"/>
      <c r="S5" s="601"/>
      <c r="T5" s="241"/>
      <c r="U5" s="242"/>
      <c r="V5" s="243"/>
      <c r="W5" s="244"/>
      <c r="X5" s="11"/>
      <c r="Y5" s="11"/>
      <c r="Z5" s="11"/>
      <c r="AA5" s="11"/>
      <c r="AB5" s="11"/>
      <c r="AC5" s="183" t="s">
        <v>335</v>
      </c>
      <c r="AD5" s="180">
        <v>0.1</v>
      </c>
      <c r="AI5" s="147"/>
      <c r="AJ5" s="147"/>
    </row>
    <row r="6" spans="1:36" ht="4.9000000000000004" customHeight="1"/>
    <row r="7" spans="1:36" ht="15">
      <c r="A7" s="147"/>
      <c r="B7" s="690" t="s">
        <v>606</v>
      </c>
      <c r="C7" s="690"/>
      <c r="D7" s="690"/>
      <c r="E7" s="690"/>
      <c r="F7" s="690"/>
      <c r="G7" s="690"/>
      <c r="H7" s="690"/>
      <c r="I7" s="690"/>
      <c r="J7" s="690"/>
      <c r="K7" s="690"/>
      <c r="L7" s="690"/>
      <c r="M7" s="690"/>
      <c r="N7" s="690"/>
      <c r="O7" s="147"/>
      <c r="P7" s="679" t="s">
        <v>766</v>
      </c>
      <c r="Q7" s="679"/>
      <c r="R7" s="679"/>
      <c r="S7" s="679"/>
      <c r="T7" s="679"/>
      <c r="U7" s="679"/>
      <c r="V7" s="679"/>
      <c r="W7" s="679"/>
      <c r="X7" s="679"/>
      <c r="Y7" s="679"/>
      <c r="Z7" s="679"/>
      <c r="AA7" s="401"/>
      <c r="AB7" s="679" t="s">
        <v>767</v>
      </c>
      <c r="AC7" s="679"/>
      <c r="AD7" s="679"/>
      <c r="AE7" s="679"/>
      <c r="AF7" s="679"/>
      <c r="AG7" s="679"/>
      <c r="AH7" s="679"/>
      <c r="AI7" s="679"/>
      <c r="AJ7" s="147"/>
    </row>
    <row r="8" spans="1:36" ht="4.9000000000000004" customHeight="1"/>
    <row r="9" spans="1:36">
      <c r="B9" s="587" t="s">
        <v>259</v>
      </c>
      <c r="C9" s="39"/>
      <c r="D9" s="39"/>
      <c r="E9" s="39"/>
      <c r="F9" s="39"/>
      <c r="G9" s="39"/>
      <c r="H9" s="39"/>
      <c r="I9" s="39"/>
      <c r="J9" s="588">
        <v>2019</v>
      </c>
      <c r="K9" s="588">
        <v>2020</v>
      </c>
      <c r="L9" s="588">
        <v>2021</v>
      </c>
      <c r="M9" s="588">
        <v>2022</v>
      </c>
      <c r="N9" s="588">
        <v>2023</v>
      </c>
    </row>
    <row r="10" spans="1:36" ht="15.75" thickBot="1">
      <c r="A10" s="147"/>
      <c r="B10" s="39"/>
      <c r="C10" s="39"/>
      <c r="D10" s="39"/>
      <c r="E10" s="39"/>
      <c r="F10" s="39"/>
      <c r="G10" s="39"/>
      <c r="H10" s="39"/>
      <c r="I10" s="39"/>
      <c r="J10" s="685" t="s">
        <v>489</v>
      </c>
      <c r="K10" s="686"/>
      <c r="L10" s="686"/>
      <c r="M10" s="686"/>
      <c r="N10" s="686"/>
      <c r="O10" s="147"/>
      <c r="P10" s="147"/>
      <c r="Q10" s="147"/>
      <c r="R10" s="147"/>
      <c r="S10" s="147"/>
      <c r="T10" s="165"/>
      <c r="U10" s="165"/>
      <c r="V10" s="147"/>
      <c r="W10" s="147"/>
      <c r="X10" s="147"/>
      <c r="Y10" s="147"/>
      <c r="Z10" s="147"/>
      <c r="AA10" s="147"/>
      <c r="AB10" s="147"/>
      <c r="AC10" s="147"/>
      <c r="AD10" s="147"/>
      <c r="AE10" s="147"/>
      <c r="AF10" s="147"/>
      <c r="AG10" s="147"/>
      <c r="AH10" s="147"/>
      <c r="AI10" s="147"/>
      <c r="AJ10" s="147"/>
    </row>
    <row r="11" spans="1:36">
      <c r="A11" s="39"/>
      <c r="B11" s="66" t="s">
        <v>768</v>
      </c>
      <c r="C11" s="64"/>
      <c r="D11" s="39"/>
      <c r="E11" s="39"/>
      <c r="F11" s="39"/>
      <c r="G11" s="39"/>
      <c r="H11" s="39"/>
      <c r="I11" s="39"/>
      <c r="J11" s="213">
        <v>10000</v>
      </c>
      <c r="K11" s="214">
        <v>12500</v>
      </c>
      <c r="L11" s="214">
        <v>15625</v>
      </c>
      <c r="M11" s="214">
        <v>19531.25</v>
      </c>
      <c r="N11" s="534">
        <v>20500</v>
      </c>
      <c r="O11" s="147"/>
      <c r="P11" s="147"/>
      <c r="Q11" s="147"/>
      <c r="R11" s="147"/>
      <c r="S11" s="147"/>
      <c r="T11" s="165"/>
      <c r="U11" s="165"/>
      <c r="V11" s="147"/>
      <c r="W11" s="147"/>
      <c r="X11" s="147"/>
      <c r="Y11" s="147"/>
      <c r="Z11" s="147"/>
      <c r="AA11" s="147"/>
      <c r="AB11" s="147"/>
      <c r="AC11" s="147"/>
      <c r="AD11" s="147"/>
      <c r="AE11" s="147"/>
      <c r="AF11" s="147"/>
      <c r="AG11" s="147"/>
      <c r="AH11" s="147"/>
      <c r="AI11" s="147"/>
      <c r="AJ11" s="147"/>
    </row>
    <row r="12" spans="1:36" ht="11.25" thickBot="1">
      <c r="A12" s="39"/>
      <c r="B12" s="143" t="s">
        <v>769</v>
      </c>
      <c r="C12" s="64"/>
      <c r="D12" s="39"/>
      <c r="E12" s="39"/>
      <c r="F12" s="39"/>
      <c r="G12" s="39"/>
      <c r="H12" s="39"/>
      <c r="I12" s="39"/>
      <c r="J12" s="215">
        <v>0.9</v>
      </c>
      <c r="K12" s="216">
        <v>1</v>
      </c>
      <c r="L12" s="216">
        <v>1.1000000000000001</v>
      </c>
      <c r="M12" s="216">
        <v>1.2000000000000002</v>
      </c>
      <c r="N12" s="535">
        <v>1.3000000000000003</v>
      </c>
      <c r="O12" s="147"/>
      <c r="P12" s="147"/>
      <c r="Q12" s="147"/>
      <c r="R12" s="147"/>
      <c r="S12" s="147"/>
      <c r="T12" s="165"/>
      <c r="U12" s="165"/>
      <c r="V12" s="147"/>
      <c r="W12" s="147"/>
      <c r="X12" s="147"/>
      <c r="Y12" s="147"/>
      <c r="Z12" s="147"/>
      <c r="AA12" s="147"/>
      <c r="AB12" s="147"/>
      <c r="AC12" s="147"/>
      <c r="AD12" s="147"/>
      <c r="AE12" s="147"/>
      <c r="AF12" s="147"/>
      <c r="AG12" s="147"/>
      <c r="AH12" s="147"/>
      <c r="AI12" s="147"/>
      <c r="AJ12" s="147"/>
    </row>
    <row r="13" spans="1:36">
      <c r="A13" s="39"/>
      <c r="B13" s="66" t="s">
        <v>770</v>
      </c>
      <c r="C13" s="64"/>
      <c r="D13" s="39"/>
      <c r="E13" s="39"/>
      <c r="F13" s="39"/>
      <c r="G13" s="39"/>
      <c r="H13" s="39"/>
      <c r="I13" s="39"/>
      <c r="J13" s="218">
        <v>10000</v>
      </c>
      <c r="K13" s="219">
        <v>12500</v>
      </c>
      <c r="L13" s="219">
        <v>15625</v>
      </c>
      <c r="M13" s="219">
        <v>19531.25</v>
      </c>
      <c r="N13" s="220">
        <v>20500</v>
      </c>
      <c r="O13" s="147"/>
      <c r="P13" s="147"/>
      <c r="Q13" s="147"/>
      <c r="R13" s="147"/>
      <c r="S13" s="147"/>
      <c r="T13" s="165"/>
      <c r="U13" s="165"/>
      <c r="V13" s="147"/>
      <c r="W13" s="147"/>
      <c r="X13" s="147"/>
      <c r="Y13" s="147"/>
      <c r="Z13" s="147"/>
      <c r="AA13" s="147"/>
      <c r="AB13" s="147"/>
      <c r="AC13" s="147"/>
      <c r="AD13" s="147"/>
      <c r="AE13" s="147"/>
      <c r="AF13" s="147"/>
      <c r="AG13" s="147"/>
      <c r="AH13" s="147"/>
      <c r="AI13" s="147"/>
      <c r="AJ13" s="147"/>
    </row>
    <row r="14" spans="1:36" ht="11.25" thickBot="1">
      <c r="A14" s="39"/>
      <c r="B14" s="143" t="s">
        <v>771</v>
      </c>
      <c r="C14" s="64"/>
      <c r="D14" s="39"/>
      <c r="E14" s="39"/>
      <c r="F14" s="39"/>
      <c r="G14" s="39"/>
      <c r="H14" s="39"/>
      <c r="I14" s="39"/>
      <c r="J14" s="215">
        <v>50</v>
      </c>
      <c r="K14" s="216">
        <v>52</v>
      </c>
      <c r="L14" s="216">
        <v>54</v>
      </c>
      <c r="M14" s="216">
        <v>56</v>
      </c>
      <c r="N14" s="217">
        <v>58</v>
      </c>
      <c r="O14" s="147"/>
      <c r="P14" s="147"/>
      <c r="Q14" s="147"/>
      <c r="R14" s="147"/>
      <c r="S14" s="147"/>
      <c r="T14" s="165"/>
      <c r="U14" s="165"/>
      <c r="V14" s="147"/>
      <c r="W14" s="147"/>
      <c r="X14" s="147"/>
      <c r="Y14" s="147"/>
      <c r="Z14" s="147"/>
      <c r="AA14" s="147"/>
      <c r="AB14" s="147"/>
      <c r="AC14" s="147"/>
      <c r="AD14" s="147"/>
      <c r="AE14" s="147"/>
      <c r="AF14" s="147"/>
      <c r="AG14" s="147"/>
      <c r="AH14" s="147"/>
      <c r="AI14" s="147"/>
      <c r="AJ14" s="147"/>
    </row>
    <row r="15" spans="1:36" ht="11.25" thickBot="1">
      <c r="A15" s="39"/>
      <c r="B15" s="66" t="s">
        <v>446</v>
      </c>
      <c r="C15" s="64"/>
      <c r="D15" s="39"/>
      <c r="E15" s="39"/>
      <c r="F15" s="39"/>
      <c r="G15" s="39"/>
      <c r="H15" s="39"/>
      <c r="I15" s="39"/>
      <c r="J15" s="188">
        <v>135733.33333333334</v>
      </c>
      <c r="K15" s="189">
        <v>152884.61538461538</v>
      </c>
      <c r="L15" s="189">
        <v>173926.76767676766</v>
      </c>
      <c r="M15" s="189">
        <v>199497.76785714284</v>
      </c>
      <c r="N15" s="190">
        <v>193472.14854111403</v>
      </c>
      <c r="O15" s="147"/>
      <c r="P15" s="147"/>
      <c r="Q15" s="147"/>
      <c r="R15" s="147"/>
      <c r="S15" s="147"/>
      <c r="T15" s="165"/>
      <c r="U15" s="165"/>
      <c r="V15" s="147"/>
      <c r="W15" s="147"/>
      <c r="X15" s="147"/>
      <c r="Y15" s="147"/>
      <c r="Z15" s="147"/>
      <c r="AA15" s="147"/>
      <c r="AB15" s="147"/>
      <c r="AC15" s="147"/>
      <c r="AD15" s="147"/>
      <c r="AE15" s="147"/>
      <c r="AF15" s="147"/>
      <c r="AG15" s="147"/>
      <c r="AH15" s="147"/>
      <c r="AI15" s="147"/>
      <c r="AJ15" s="147"/>
    </row>
    <row r="16" spans="1:36" ht="1.9" customHeight="1">
      <c r="A16" s="39"/>
      <c r="B16" s="39"/>
      <c r="C16" s="39"/>
      <c r="D16" s="39"/>
      <c r="E16" s="39"/>
      <c r="F16" s="39"/>
      <c r="G16" s="39"/>
      <c r="H16" s="39"/>
      <c r="I16" s="39"/>
      <c r="J16" s="39"/>
      <c r="K16" s="39"/>
      <c r="L16" s="39"/>
      <c r="M16" s="39"/>
      <c r="N16" s="39"/>
      <c r="O16" s="39"/>
      <c r="P16" s="39"/>
      <c r="Q16" s="39"/>
      <c r="R16" s="39"/>
      <c r="S16" s="39"/>
      <c r="T16" s="39"/>
      <c r="U16" s="39"/>
      <c r="V16" s="39"/>
      <c r="W16" s="39"/>
      <c r="X16" s="39"/>
      <c r="Y16" s="39"/>
      <c r="Z16" s="39"/>
      <c r="AA16" s="39"/>
      <c r="AB16" s="39"/>
      <c r="AC16" s="39"/>
      <c r="AD16" s="39"/>
      <c r="AE16" s="39"/>
      <c r="AF16" s="39"/>
      <c r="AG16" s="39"/>
      <c r="AH16" s="39"/>
      <c r="AI16" s="39"/>
      <c r="AJ16" s="39"/>
    </row>
    <row r="17" spans="1:36" ht="15.75" thickBot="1">
      <c r="A17" s="39"/>
      <c r="B17" s="61"/>
      <c r="C17" s="64"/>
      <c r="D17" s="39"/>
      <c r="E17" s="39"/>
      <c r="F17" s="39"/>
      <c r="G17" s="39"/>
      <c r="H17" s="39"/>
      <c r="I17" s="39"/>
      <c r="J17" s="685" t="s">
        <v>445</v>
      </c>
      <c r="K17" s="686"/>
      <c r="L17" s="686"/>
      <c r="M17" s="686"/>
      <c r="N17" s="686"/>
      <c r="O17" s="147"/>
      <c r="P17" s="147"/>
      <c r="Q17" s="147"/>
      <c r="R17" s="147"/>
      <c r="S17" s="147"/>
      <c r="T17" s="165"/>
      <c r="U17" s="165"/>
      <c r="V17" s="147"/>
      <c r="W17" s="147"/>
      <c r="X17" s="147"/>
      <c r="Y17" s="147"/>
      <c r="Z17" s="147"/>
      <c r="AA17" s="147"/>
      <c r="AB17" s="147"/>
      <c r="AC17" s="147"/>
      <c r="AD17" s="147"/>
      <c r="AE17" s="147"/>
      <c r="AF17" s="147"/>
      <c r="AG17" s="147"/>
      <c r="AH17" s="147"/>
      <c r="AI17" s="147"/>
      <c r="AJ17" s="147"/>
    </row>
    <row r="18" spans="1:36">
      <c r="A18" s="39"/>
      <c r="B18" s="66" t="s">
        <v>694</v>
      </c>
      <c r="C18" s="64"/>
      <c r="D18" s="39"/>
      <c r="E18" s="39"/>
      <c r="F18" s="39"/>
      <c r="G18" s="39"/>
      <c r="H18" s="39"/>
      <c r="I18" s="39"/>
      <c r="J18" s="224">
        <v>0.2</v>
      </c>
      <c r="K18" s="225">
        <v>0.25</v>
      </c>
      <c r="L18" s="225">
        <v>0.3</v>
      </c>
      <c r="M18" s="225">
        <v>0.35</v>
      </c>
      <c r="N18" s="226">
        <v>0.4</v>
      </c>
      <c r="O18" s="147"/>
      <c r="P18" s="147"/>
      <c r="Q18" s="147"/>
      <c r="R18" s="147"/>
      <c r="S18" s="147"/>
      <c r="T18" s="165"/>
      <c r="U18" s="165"/>
      <c r="V18" s="147"/>
      <c r="W18" s="147"/>
      <c r="X18" s="147"/>
      <c r="Y18" s="147"/>
      <c r="Z18" s="147"/>
      <c r="AA18" s="147"/>
      <c r="AB18" s="147"/>
      <c r="AC18" s="147"/>
      <c r="AD18" s="147"/>
      <c r="AE18" s="147"/>
      <c r="AF18" s="147"/>
      <c r="AG18" s="147"/>
      <c r="AH18" s="147"/>
      <c r="AI18" s="147"/>
      <c r="AJ18" s="147"/>
    </row>
    <row r="19" spans="1:36">
      <c r="A19" s="39"/>
      <c r="B19" s="66" t="s">
        <v>695</v>
      </c>
      <c r="C19" s="64"/>
      <c r="D19" s="39"/>
      <c r="E19" s="39"/>
      <c r="F19" s="39"/>
      <c r="G19" s="39"/>
      <c r="H19" s="39"/>
      <c r="I19" s="39"/>
      <c r="J19" s="227">
        <v>0.63</v>
      </c>
      <c r="K19" s="228">
        <v>0.63</v>
      </c>
      <c r="L19" s="228">
        <v>0.63</v>
      </c>
      <c r="M19" s="228">
        <v>0.63</v>
      </c>
      <c r="N19" s="229">
        <v>0.63</v>
      </c>
      <c r="O19" s="147"/>
      <c r="P19" s="147"/>
      <c r="Q19" s="147"/>
      <c r="R19" s="147"/>
      <c r="S19" s="147"/>
      <c r="T19" s="165"/>
      <c r="U19" s="165"/>
      <c r="V19" s="147"/>
      <c r="W19" s="147"/>
      <c r="X19" s="147"/>
      <c r="Y19" s="147"/>
      <c r="Z19" s="147"/>
      <c r="AA19" s="147"/>
      <c r="AB19" s="147"/>
      <c r="AC19" s="147"/>
      <c r="AD19" s="147"/>
      <c r="AE19" s="147"/>
      <c r="AF19" s="147"/>
      <c r="AG19" s="147"/>
      <c r="AH19" s="147"/>
      <c r="AI19" s="147"/>
      <c r="AJ19" s="147"/>
    </row>
    <row r="20" spans="1:36" ht="11.25" thickBot="1">
      <c r="A20" s="39"/>
      <c r="B20" s="66" t="s">
        <v>696</v>
      </c>
      <c r="C20" s="64"/>
      <c r="D20" s="39"/>
      <c r="E20" s="39"/>
      <c r="F20" s="39"/>
      <c r="G20" s="39"/>
      <c r="H20" s="39"/>
      <c r="I20" s="39"/>
      <c r="J20" s="230">
        <v>0.32</v>
      </c>
      <c r="K20" s="231">
        <v>0.32</v>
      </c>
      <c r="L20" s="231">
        <v>0.32</v>
      </c>
      <c r="M20" s="231">
        <v>0.32</v>
      </c>
      <c r="N20" s="232">
        <v>0.32</v>
      </c>
      <c r="O20" s="147"/>
      <c r="P20" s="147"/>
      <c r="Q20" s="147"/>
      <c r="R20" s="147"/>
      <c r="S20" s="147"/>
      <c r="T20" s="165"/>
      <c r="U20" s="165"/>
      <c r="V20" s="147"/>
      <c r="W20" s="147"/>
      <c r="X20" s="147"/>
      <c r="Y20" s="147"/>
      <c r="Z20" s="147"/>
      <c r="AA20" s="147"/>
      <c r="AB20" s="147"/>
      <c r="AC20" s="147"/>
      <c r="AD20" s="147"/>
      <c r="AE20" s="147"/>
      <c r="AF20" s="147"/>
      <c r="AG20" s="147"/>
      <c r="AH20" s="147"/>
      <c r="AI20" s="147"/>
      <c r="AJ20" s="147"/>
    </row>
    <row r="21" spans="1:36" ht="11.25" thickBot="1">
      <c r="A21" s="39"/>
      <c r="B21" s="66" t="s">
        <v>444</v>
      </c>
      <c r="C21" s="64"/>
      <c r="D21" s="39"/>
      <c r="E21" s="39"/>
      <c r="F21" s="39"/>
      <c r="G21" s="39"/>
      <c r="H21" s="39"/>
      <c r="I21" s="39"/>
      <c r="J21" s="188">
        <v>5472.7680000000009</v>
      </c>
      <c r="K21" s="189">
        <v>7705.3846153846162</v>
      </c>
      <c r="L21" s="189">
        <v>10519.090909090912</v>
      </c>
      <c r="M21" s="189">
        <v>14076.562499999998</v>
      </c>
      <c r="N21" s="190">
        <v>15601.594058355438</v>
      </c>
      <c r="O21" s="147"/>
      <c r="P21" s="147"/>
      <c r="Q21" s="147"/>
      <c r="R21" s="147"/>
      <c r="S21" s="147"/>
      <c r="T21" s="165"/>
      <c r="U21" s="165"/>
      <c r="V21" s="147"/>
      <c r="W21" s="147"/>
      <c r="X21" s="147"/>
      <c r="Y21" s="147"/>
      <c r="Z21" s="147"/>
      <c r="AA21" s="147"/>
      <c r="AB21" s="147"/>
      <c r="AC21" s="147"/>
      <c r="AD21" s="147"/>
      <c r="AE21" s="147"/>
      <c r="AF21" s="147"/>
      <c r="AG21" s="147"/>
      <c r="AH21" s="147"/>
      <c r="AI21" s="147"/>
      <c r="AJ21" s="147"/>
    </row>
    <row r="22" spans="1:36" ht="1.9" customHeight="1">
      <c r="A22" s="39"/>
      <c r="B22" s="39"/>
      <c r="C22" s="39"/>
      <c r="D22" s="39"/>
      <c r="E22" s="39"/>
      <c r="F22" s="39"/>
      <c r="G22" s="39"/>
      <c r="H22" s="39"/>
      <c r="I22" s="39"/>
      <c r="J22" s="39"/>
      <c r="K22" s="39"/>
      <c r="L22" s="39"/>
      <c r="M22" s="39"/>
      <c r="N22" s="39"/>
      <c r="O22" s="39"/>
      <c r="P22" s="39"/>
      <c r="Q22" s="39"/>
      <c r="R22" s="39"/>
      <c r="S22" s="39"/>
      <c r="T22" s="39"/>
      <c r="U22" s="39"/>
      <c r="V22" s="39"/>
      <c r="W22" s="39"/>
      <c r="X22" s="39"/>
      <c r="Y22" s="39"/>
      <c r="Z22" s="39"/>
      <c r="AA22" s="39"/>
      <c r="AB22" s="39"/>
      <c r="AC22" s="39"/>
      <c r="AD22" s="39"/>
      <c r="AE22" s="39"/>
      <c r="AF22" s="39"/>
      <c r="AG22" s="39"/>
      <c r="AH22" s="39"/>
      <c r="AI22" s="39"/>
      <c r="AJ22" s="39"/>
    </row>
    <row r="23" spans="1:36" ht="11.25" thickBot="1">
      <c r="A23" s="39"/>
      <c r="B23" s="61"/>
      <c r="C23" s="64"/>
      <c r="D23" s="39"/>
      <c r="E23" s="39"/>
      <c r="F23" s="39"/>
      <c r="G23" s="39"/>
      <c r="H23" s="39"/>
      <c r="I23" s="39"/>
      <c r="O23" s="147"/>
      <c r="P23" s="147"/>
      <c r="Q23" s="147"/>
      <c r="R23" s="147"/>
      <c r="S23" s="147"/>
      <c r="T23" s="165"/>
      <c r="U23" s="165"/>
      <c r="V23" s="147"/>
      <c r="W23" s="147"/>
      <c r="X23" s="147"/>
      <c r="Y23" s="147"/>
      <c r="Z23" s="147"/>
      <c r="AA23" s="147"/>
      <c r="AB23" s="147"/>
      <c r="AC23" s="147"/>
      <c r="AD23" s="147"/>
      <c r="AE23" s="147"/>
      <c r="AF23" s="147"/>
      <c r="AG23" s="147"/>
      <c r="AH23" s="147"/>
      <c r="AI23" s="147"/>
      <c r="AJ23" s="147"/>
    </row>
    <row r="24" spans="1:36" ht="15.75" thickBot="1">
      <c r="A24" s="39"/>
      <c r="B24" s="687" t="s">
        <v>605</v>
      </c>
      <c r="C24" s="688"/>
      <c r="D24" s="688"/>
      <c r="E24" s="688"/>
      <c r="F24" s="689"/>
      <c r="G24" s="39"/>
      <c r="H24" s="39"/>
      <c r="I24" s="39"/>
      <c r="J24" s="683" t="s">
        <v>443</v>
      </c>
      <c r="K24" s="684"/>
      <c r="L24" s="684"/>
      <c r="M24" s="684"/>
      <c r="N24" s="684"/>
      <c r="O24" s="39"/>
      <c r="P24" s="147"/>
      <c r="Q24" s="147"/>
      <c r="R24" s="147"/>
      <c r="S24" s="147"/>
      <c r="T24" s="165"/>
      <c r="U24" s="165"/>
      <c r="V24" s="147"/>
      <c r="W24" s="147"/>
      <c r="X24" s="147"/>
      <c r="Y24" s="147"/>
      <c r="Z24" s="147"/>
      <c r="AA24" s="147"/>
      <c r="AB24" s="147"/>
      <c r="AC24" s="147"/>
      <c r="AD24" s="147"/>
      <c r="AE24" s="147"/>
      <c r="AF24" s="147"/>
      <c r="AG24" s="147"/>
      <c r="AH24" s="147"/>
      <c r="AI24" s="147"/>
      <c r="AJ24" s="147"/>
    </row>
    <row r="25" spans="1:36">
      <c r="A25" s="39"/>
      <c r="B25" s="64"/>
      <c r="C25" s="143" t="s">
        <v>469</v>
      </c>
      <c r="D25" s="39"/>
      <c r="E25" s="39"/>
      <c r="F25" s="39"/>
      <c r="G25" s="39"/>
      <c r="H25" s="39"/>
      <c r="I25" s="39"/>
      <c r="J25" s="221">
        <v>0.5</v>
      </c>
      <c r="K25" s="222">
        <v>0.5</v>
      </c>
      <c r="L25" s="222">
        <v>0.5</v>
      </c>
      <c r="M25" s="222">
        <v>0.5</v>
      </c>
      <c r="N25" s="223">
        <v>0.5</v>
      </c>
      <c r="O25" s="147"/>
      <c r="P25" s="147"/>
      <c r="Q25" s="147"/>
      <c r="R25" s="147"/>
      <c r="S25" s="147"/>
      <c r="T25" s="165"/>
      <c r="U25" s="165"/>
      <c r="V25" s="147"/>
      <c r="W25" s="147"/>
      <c r="X25" s="147"/>
      <c r="Y25" s="147"/>
      <c r="Z25" s="147"/>
      <c r="AA25" s="147"/>
      <c r="AB25" s="147"/>
      <c r="AC25" s="147"/>
      <c r="AD25" s="147"/>
      <c r="AE25" s="147"/>
      <c r="AF25" s="147"/>
      <c r="AG25" s="147"/>
      <c r="AH25" s="147"/>
      <c r="AI25" s="147"/>
      <c r="AJ25" s="147"/>
    </row>
    <row r="26" spans="1:36" ht="11.25" thickBot="1">
      <c r="A26" s="39"/>
      <c r="B26" s="64"/>
      <c r="C26" s="143" t="s">
        <v>442</v>
      </c>
      <c r="D26" s="39"/>
      <c r="E26" s="39"/>
      <c r="F26" s="39"/>
      <c r="G26" s="39"/>
      <c r="H26" s="39"/>
      <c r="I26" s="39"/>
      <c r="J26" s="191">
        <v>0.5</v>
      </c>
      <c r="K26" s="192">
        <v>0.5</v>
      </c>
      <c r="L26" s="192">
        <v>0.5</v>
      </c>
      <c r="M26" s="192">
        <v>0.5</v>
      </c>
      <c r="N26" s="193">
        <v>0.5</v>
      </c>
      <c r="O26" s="147"/>
      <c r="P26" s="147"/>
      <c r="Q26" s="147"/>
      <c r="R26" s="147"/>
      <c r="S26" s="147"/>
      <c r="T26" s="165"/>
      <c r="U26" s="165"/>
      <c r="V26" s="147"/>
      <c r="W26" s="147"/>
      <c r="X26" s="147"/>
      <c r="Y26" s="147"/>
      <c r="Z26" s="147"/>
      <c r="AA26" s="147"/>
      <c r="AB26" s="147"/>
      <c r="AC26" s="147"/>
      <c r="AD26" s="147"/>
      <c r="AE26" s="147"/>
      <c r="AF26" s="147"/>
      <c r="AG26" s="147"/>
      <c r="AH26" s="147"/>
      <c r="AI26" s="147"/>
      <c r="AJ26" s="147"/>
    </row>
    <row r="27" spans="1:36">
      <c r="A27" s="39"/>
      <c r="B27" s="61"/>
      <c r="C27" s="64"/>
      <c r="D27" s="39"/>
      <c r="E27" s="39"/>
      <c r="F27" s="39"/>
      <c r="G27" s="39"/>
      <c r="H27" s="39"/>
      <c r="I27" s="39"/>
      <c r="J27" s="61"/>
      <c r="K27" s="61"/>
      <c r="L27" s="61"/>
      <c r="M27" s="61"/>
      <c r="N27" s="61"/>
      <c r="O27" s="147"/>
      <c r="P27" s="147"/>
      <c r="Q27" s="147"/>
      <c r="R27" s="147"/>
      <c r="S27" s="147"/>
      <c r="T27" s="165"/>
      <c r="U27" s="165"/>
      <c r="V27" s="147"/>
      <c r="W27" s="147"/>
      <c r="X27" s="147"/>
      <c r="Y27" s="147"/>
      <c r="Z27" s="147"/>
      <c r="AA27" s="147"/>
      <c r="AB27" s="147"/>
      <c r="AC27" s="147"/>
      <c r="AD27" s="147"/>
      <c r="AE27" s="147"/>
      <c r="AF27" s="147"/>
      <c r="AG27" s="147"/>
      <c r="AH27" s="147"/>
      <c r="AI27" s="147"/>
      <c r="AJ27" s="147"/>
    </row>
    <row r="28" spans="1:36" ht="15">
      <c r="A28" s="147"/>
      <c r="B28" s="680" t="s">
        <v>772</v>
      </c>
      <c r="C28" s="681"/>
      <c r="D28" s="681"/>
      <c r="E28" s="681"/>
      <c r="F28" s="681"/>
      <c r="G28" s="681"/>
      <c r="H28" s="681"/>
      <c r="I28" s="681"/>
      <c r="J28" s="682"/>
      <c r="K28" s="682"/>
      <c r="L28" s="682"/>
      <c r="M28" s="682"/>
      <c r="N28" s="682"/>
      <c r="O28" s="147"/>
      <c r="P28" s="679" t="s">
        <v>773</v>
      </c>
      <c r="Q28" s="679"/>
      <c r="R28" s="679"/>
      <c r="S28" s="679"/>
      <c r="T28" s="679"/>
      <c r="U28" s="679"/>
      <c r="V28" s="679"/>
      <c r="W28" s="679"/>
      <c r="X28" s="679"/>
      <c r="Y28" s="679"/>
      <c r="Z28" s="679"/>
      <c r="AA28" s="401"/>
      <c r="AB28" s="679" t="s">
        <v>774</v>
      </c>
      <c r="AC28" s="679"/>
      <c r="AD28" s="679"/>
      <c r="AE28" s="679"/>
      <c r="AF28" s="679"/>
      <c r="AG28" s="679"/>
      <c r="AH28" s="679"/>
      <c r="AI28" s="679"/>
      <c r="AJ28" s="147"/>
    </row>
    <row r="29" spans="1:36" ht="3" customHeight="1">
      <c r="A29" s="147"/>
      <c r="B29" s="147"/>
      <c r="C29" s="194"/>
      <c r="D29" s="194"/>
      <c r="E29" s="194"/>
      <c r="F29" s="194"/>
      <c r="G29" s="194"/>
      <c r="H29" s="194"/>
      <c r="I29" s="194"/>
      <c r="J29" s="194"/>
      <c r="K29" s="194"/>
      <c r="L29" s="194"/>
      <c r="M29" s="194"/>
      <c r="N29" s="194"/>
      <c r="O29" s="147"/>
      <c r="P29" s="147"/>
      <c r="Q29" s="147"/>
      <c r="R29" s="147"/>
      <c r="S29" s="147"/>
      <c r="T29" s="165"/>
      <c r="U29" s="165"/>
      <c r="V29" s="147"/>
      <c r="W29" s="147"/>
      <c r="X29" s="147"/>
      <c r="Y29" s="147"/>
      <c r="Z29" s="147"/>
      <c r="AA29" s="147"/>
      <c r="AB29" s="147"/>
      <c r="AC29" s="147"/>
      <c r="AD29" s="147"/>
      <c r="AE29" s="147"/>
      <c r="AF29" s="147"/>
      <c r="AG29" s="147"/>
      <c r="AH29" s="147"/>
      <c r="AI29" s="147"/>
      <c r="AJ29" s="147"/>
    </row>
    <row r="30" spans="1:36">
      <c r="A30" s="39"/>
      <c r="B30" s="536" t="s">
        <v>259</v>
      </c>
      <c r="C30" s="537"/>
      <c r="D30" s="537"/>
      <c r="E30" s="537"/>
      <c r="F30" s="537"/>
      <c r="G30" s="537"/>
      <c r="H30" s="537"/>
      <c r="I30" s="537"/>
      <c r="J30" s="538">
        <v>2019</v>
      </c>
      <c r="K30" s="538">
        <v>2020</v>
      </c>
      <c r="L30" s="538">
        <v>2021</v>
      </c>
      <c r="M30" s="538">
        <v>2022</v>
      </c>
      <c r="N30" s="538">
        <v>2023</v>
      </c>
      <c r="O30" s="147"/>
      <c r="P30" s="147"/>
      <c r="Q30" s="147"/>
      <c r="R30" s="147"/>
      <c r="S30" s="147"/>
      <c r="T30" s="165"/>
      <c r="U30" s="165"/>
      <c r="V30" s="147"/>
      <c r="W30" s="147"/>
      <c r="X30" s="147"/>
      <c r="Y30" s="147"/>
      <c r="Z30" s="147"/>
      <c r="AA30" s="147"/>
      <c r="AB30" s="147"/>
      <c r="AC30" s="147"/>
      <c r="AD30" s="147"/>
      <c r="AE30" s="147"/>
      <c r="AF30" s="147"/>
      <c r="AG30" s="147"/>
      <c r="AH30" s="147"/>
      <c r="AI30" s="147"/>
      <c r="AJ30" s="147"/>
    </row>
    <row r="31" spans="1:36" ht="3" customHeight="1">
      <c r="A31" s="39"/>
      <c r="B31" s="539"/>
      <c r="C31" s="527"/>
      <c r="D31" s="527"/>
      <c r="E31" s="527"/>
      <c r="F31" s="527"/>
      <c r="G31" s="527"/>
      <c r="H31" s="527"/>
      <c r="I31" s="527"/>
      <c r="J31" s="527"/>
      <c r="K31" s="527"/>
      <c r="L31" s="527"/>
      <c r="M31" s="527"/>
      <c r="N31" s="527"/>
      <c r="O31" s="147"/>
      <c r="P31" s="147"/>
      <c r="Q31" s="147"/>
      <c r="R31" s="147"/>
      <c r="S31" s="147"/>
      <c r="T31" s="165"/>
      <c r="U31" s="165"/>
      <c r="V31" s="147"/>
      <c r="W31" s="147"/>
      <c r="X31" s="147"/>
      <c r="Y31" s="147"/>
      <c r="Z31" s="147"/>
      <c r="AA31" s="147"/>
      <c r="AB31" s="147"/>
      <c r="AC31" s="147"/>
      <c r="AD31" s="147"/>
      <c r="AE31" s="147"/>
      <c r="AF31" s="147"/>
      <c r="AG31" s="147"/>
      <c r="AH31" s="147"/>
      <c r="AI31" s="147"/>
      <c r="AJ31" s="147"/>
    </row>
    <row r="32" spans="1:36">
      <c r="A32" s="39"/>
      <c r="B32" s="540" t="s">
        <v>42</v>
      </c>
      <c r="C32" s="527"/>
      <c r="D32" s="527"/>
      <c r="E32" s="527"/>
      <c r="F32" s="527"/>
      <c r="G32" s="527"/>
      <c r="H32" s="527"/>
      <c r="I32" s="527"/>
      <c r="J32" s="541">
        <v>4358.2518602734854</v>
      </c>
      <c r="K32" s="541">
        <v>11428.742472399563</v>
      </c>
      <c r="L32" s="541">
        <v>19127.454645237456</v>
      </c>
      <c r="M32" s="541">
        <v>29371.370399252672</v>
      </c>
      <c r="N32" s="541">
        <v>41562.241551757921</v>
      </c>
      <c r="O32" s="147"/>
      <c r="P32" s="147"/>
      <c r="Q32" s="147"/>
      <c r="R32" s="147"/>
      <c r="S32" s="147"/>
      <c r="T32" s="165"/>
      <c r="U32" s="165"/>
      <c r="V32" s="147"/>
      <c r="W32" s="147"/>
      <c r="X32" s="147"/>
      <c r="Y32" s="147"/>
      <c r="Z32" s="147"/>
      <c r="AA32" s="147"/>
      <c r="AB32" s="147"/>
      <c r="AC32" s="147"/>
      <c r="AD32" s="147"/>
      <c r="AE32" s="147"/>
      <c r="AF32" s="147"/>
      <c r="AG32" s="147"/>
      <c r="AH32" s="147"/>
      <c r="AI32" s="147"/>
      <c r="AJ32" s="147"/>
    </row>
    <row r="33" spans="1:36">
      <c r="A33" s="39"/>
      <c r="B33" s="540" t="s">
        <v>423</v>
      </c>
      <c r="C33" s="527"/>
      <c r="D33" s="527"/>
      <c r="E33" s="527"/>
      <c r="F33" s="527"/>
      <c r="G33" s="527"/>
      <c r="H33" s="527"/>
      <c r="I33" s="527"/>
      <c r="J33" s="541">
        <v>-435.82518602734848</v>
      </c>
      <c r="K33" s="541">
        <v>-1142.8742472399558</v>
      </c>
      <c r="L33" s="541">
        <v>-1912.745464523746</v>
      </c>
      <c r="M33" s="541">
        <v>-2937.1370399252673</v>
      </c>
      <c r="N33" s="541">
        <v>-4156.2241551757925</v>
      </c>
      <c r="O33" s="147"/>
      <c r="P33" s="147"/>
      <c r="Q33" s="147"/>
      <c r="R33" s="147"/>
      <c r="S33" s="147"/>
      <c r="T33" s="165"/>
      <c r="U33" s="165"/>
      <c r="V33" s="147"/>
      <c r="W33" s="147"/>
      <c r="X33" s="147"/>
      <c r="Y33" s="147"/>
      <c r="Z33" s="147"/>
      <c r="AA33" s="147"/>
      <c r="AB33" s="147"/>
      <c r="AC33" s="147"/>
      <c r="AD33" s="147"/>
      <c r="AE33" s="147"/>
      <c r="AF33" s="147"/>
      <c r="AG33" s="147"/>
      <c r="AH33" s="147"/>
      <c r="AI33" s="147"/>
      <c r="AJ33" s="147"/>
    </row>
    <row r="34" spans="1:36">
      <c r="A34" s="147"/>
      <c r="B34" s="542" t="s">
        <v>366</v>
      </c>
      <c r="C34" s="527"/>
      <c r="D34" s="527"/>
      <c r="E34" s="527"/>
      <c r="F34" s="527"/>
      <c r="G34" s="527"/>
      <c r="H34" s="527"/>
      <c r="I34" s="527"/>
      <c r="J34" s="543">
        <v>3922.4266742461368</v>
      </c>
      <c r="K34" s="543">
        <v>10285.868225159607</v>
      </c>
      <c r="L34" s="543">
        <v>17214.709180713711</v>
      </c>
      <c r="M34" s="543">
        <v>26434.233359327405</v>
      </c>
      <c r="N34" s="543">
        <v>37406.01739658213</v>
      </c>
      <c r="O34" s="147"/>
      <c r="P34" s="159"/>
      <c r="Q34" s="147"/>
      <c r="R34" s="147"/>
      <c r="S34" s="147"/>
      <c r="T34" s="165"/>
      <c r="U34" s="165"/>
      <c r="V34" s="147"/>
      <c r="W34" s="147"/>
      <c r="X34" s="147"/>
      <c r="Y34" s="147"/>
      <c r="Z34" s="147"/>
      <c r="AA34" s="147"/>
      <c r="AB34" s="147"/>
      <c r="AC34" s="147"/>
      <c r="AD34" s="147"/>
      <c r="AE34" s="147"/>
      <c r="AF34" s="147"/>
      <c r="AG34" s="147"/>
      <c r="AH34" s="147"/>
      <c r="AI34" s="147"/>
      <c r="AJ34" s="147"/>
    </row>
    <row r="35" spans="1:36">
      <c r="A35" s="147"/>
      <c r="B35" s="544" t="s">
        <v>775</v>
      </c>
      <c r="C35" s="527"/>
      <c r="D35" s="527"/>
      <c r="E35" s="527"/>
      <c r="F35" s="527"/>
      <c r="G35" s="527"/>
      <c r="H35" s="527"/>
      <c r="I35" s="527"/>
      <c r="J35" s="545">
        <v>0.9</v>
      </c>
      <c r="K35" s="545">
        <v>0.90000000000000013</v>
      </c>
      <c r="L35" s="545">
        <v>0.9</v>
      </c>
      <c r="M35" s="545">
        <v>0.9</v>
      </c>
      <c r="N35" s="545">
        <v>0.9</v>
      </c>
      <c r="O35" s="147"/>
      <c r="P35" s="147"/>
      <c r="Q35" s="147"/>
      <c r="R35" s="147"/>
      <c r="S35" s="147"/>
      <c r="T35" s="165"/>
      <c r="U35" s="165"/>
      <c r="V35" s="147"/>
      <c r="W35" s="147"/>
      <c r="X35" s="147"/>
      <c r="Y35" s="147"/>
      <c r="Z35" s="147"/>
      <c r="AA35" s="147"/>
      <c r="AB35" s="147"/>
      <c r="AC35" s="147"/>
      <c r="AD35" s="147"/>
      <c r="AE35" s="147"/>
      <c r="AF35" s="147"/>
      <c r="AG35" s="147"/>
      <c r="AH35" s="147"/>
      <c r="AI35" s="147"/>
      <c r="AJ35" s="147"/>
    </row>
    <row r="36" spans="1:36">
      <c r="A36" s="39"/>
      <c r="B36" s="539" t="s">
        <v>275</v>
      </c>
      <c r="C36" s="527"/>
      <c r="D36" s="527"/>
      <c r="E36" s="527"/>
      <c r="F36" s="527"/>
      <c r="G36" s="527"/>
      <c r="H36" s="527"/>
      <c r="I36" s="527"/>
      <c r="J36" s="541">
        <v>-109.99999999999999</v>
      </c>
      <c r="K36" s="541">
        <v>-226.59999999999997</v>
      </c>
      <c r="L36" s="541">
        <v>-350.09699999999998</v>
      </c>
      <c r="M36" s="541">
        <v>-480.79988000000003</v>
      </c>
      <c r="N36" s="541">
        <v>-619.02984550000019</v>
      </c>
      <c r="O36" s="147"/>
      <c r="P36" s="147"/>
      <c r="Q36" s="147"/>
      <c r="R36" s="147"/>
      <c r="S36" s="147"/>
      <c r="T36" s="165"/>
      <c r="U36" s="165"/>
      <c r="V36" s="147"/>
      <c r="W36" s="147"/>
      <c r="X36" s="147"/>
      <c r="Y36" s="147"/>
      <c r="Z36" s="147"/>
      <c r="AA36" s="147"/>
      <c r="AB36" s="147"/>
      <c r="AC36" s="147"/>
      <c r="AD36" s="147"/>
      <c r="AE36" s="147"/>
      <c r="AF36" s="147"/>
      <c r="AG36" s="147"/>
      <c r="AH36" s="147"/>
      <c r="AI36" s="147"/>
      <c r="AJ36" s="147"/>
    </row>
    <row r="37" spans="1:36">
      <c r="A37" s="39"/>
      <c r="B37" s="539" t="s">
        <v>266</v>
      </c>
      <c r="C37" s="527"/>
      <c r="D37" s="527"/>
      <c r="E37" s="527"/>
      <c r="F37" s="527"/>
      <c r="G37" s="527"/>
      <c r="H37" s="527"/>
      <c r="I37" s="527"/>
      <c r="J37" s="541">
        <v>-457.91259301367427</v>
      </c>
      <c r="K37" s="541">
        <v>-871.43712361997814</v>
      </c>
      <c r="L37" s="541">
        <v>-1331.3727322618729</v>
      </c>
      <c r="M37" s="541">
        <v>-1937.3185199626337</v>
      </c>
      <c r="N37" s="541">
        <v>-2570.1120775878967</v>
      </c>
      <c r="O37" s="147"/>
      <c r="P37" s="147"/>
      <c r="Q37" s="147"/>
      <c r="R37" s="147"/>
      <c r="S37" s="147"/>
      <c r="T37" s="165"/>
      <c r="U37" s="165"/>
      <c r="V37" s="147"/>
      <c r="W37" s="147"/>
      <c r="X37" s="147"/>
      <c r="Y37" s="147"/>
      <c r="Z37" s="147"/>
      <c r="AA37" s="147"/>
      <c r="AB37" s="147"/>
      <c r="AC37" s="147"/>
      <c r="AD37" s="147"/>
      <c r="AE37" s="147"/>
      <c r="AF37" s="147"/>
      <c r="AG37" s="147"/>
      <c r="AH37" s="147"/>
      <c r="AI37" s="147"/>
      <c r="AJ37" s="147"/>
    </row>
    <row r="38" spans="1:36">
      <c r="A38" s="147"/>
      <c r="B38" s="539" t="s">
        <v>261</v>
      </c>
      <c r="C38" s="527"/>
      <c r="D38" s="527"/>
      <c r="E38" s="527"/>
      <c r="F38" s="527"/>
      <c r="G38" s="527"/>
      <c r="H38" s="527"/>
      <c r="I38" s="527"/>
      <c r="J38" s="541">
        <v>-45.7</v>
      </c>
      <c r="K38" s="541">
        <v>-47.984999999999999</v>
      </c>
      <c r="L38" s="541">
        <v>-50.274000000000001</v>
      </c>
      <c r="M38" s="541">
        <v>-52.787699999999994</v>
      </c>
      <c r="N38" s="541">
        <v>-55.427085000000005</v>
      </c>
      <c r="O38" s="147"/>
      <c r="P38" s="147"/>
      <c r="Q38" s="147"/>
      <c r="R38" s="147"/>
      <c r="S38" s="147"/>
      <c r="T38" s="165"/>
      <c r="U38" s="165"/>
      <c r="V38" s="147"/>
      <c r="W38" s="147"/>
      <c r="X38" s="147"/>
      <c r="Y38" s="147"/>
      <c r="Z38" s="147"/>
      <c r="AA38" s="147"/>
      <c r="AB38" s="147"/>
      <c r="AC38" s="147"/>
      <c r="AD38" s="147"/>
      <c r="AE38" s="147"/>
      <c r="AF38" s="147"/>
      <c r="AG38" s="147"/>
      <c r="AH38" s="147"/>
      <c r="AI38" s="147"/>
      <c r="AJ38" s="147"/>
    </row>
    <row r="39" spans="1:36" ht="1.5" customHeight="1">
      <c r="A39" s="147"/>
      <c r="B39" s="539"/>
      <c r="C39" s="527"/>
      <c r="D39" s="527"/>
      <c r="E39" s="527"/>
      <c r="F39" s="527"/>
      <c r="G39" s="527"/>
      <c r="H39" s="527"/>
      <c r="I39" s="527"/>
      <c r="J39" s="546"/>
      <c r="K39" s="546"/>
      <c r="L39" s="546"/>
      <c r="M39" s="546"/>
      <c r="N39" s="546"/>
      <c r="O39" s="147"/>
      <c r="P39" s="147"/>
      <c r="Q39" s="147"/>
      <c r="R39" s="147"/>
      <c r="S39" s="147"/>
      <c r="T39" s="165"/>
      <c r="U39" s="165"/>
      <c r="V39" s="147"/>
      <c r="W39" s="147"/>
      <c r="X39" s="147"/>
      <c r="Y39" s="147"/>
      <c r="Z39" s="147"/>
      <c r="AA39" s="147"/>
      <c r="AB39" s="147"/>
      <c r="AC39" s="147"/>
      <c r="AD39" s="147"/>
      <c r="AE39" s="147"/>
      <c r="AF39" s="147"/>
      <c r="AG39" s="147"/>
      <c r="AH39" s="147"/>
      <c r="AI39" s="147"/>
      <c r="AJ39" s="147"/>
    </row>
    <row r="40" spans="1:36">
      <c r="A40" s="147"/>
      <c r="B40" s="542" t="s">
        <v>43</v>
      </c>
      <c r="C40" s="527"/>
      <c r="D40" s="527"/>
      <c r="E40" s="527"/>
      <c r="F40" s="527"/>
      <c r="G40" s="527"/>
      <c r="H40" s="527"/>
      <c r="I40" s="527"/>
      <c r="J40" s="543">
        <v>-613.61259301367431</v>
      </c>
      <c r="K40" s="543">
        <v>-1146.0221236199782</v>
      </c>
      <c r="L40" s="543">
        <v>-1731.7437322618728</v>
      </c>
      <c r="M40" s="543">
        <v>-2470.906099962634</v>
      </c>
      <c r="N40" s="543">
        <v>-3244.5690080878958</v>
      </c>
      <c r="O40" s="147"/>
      <c r="P40" s="147"/>
      <c r="Q40" s="147"/>
      <c r="R40" s="147"/>
      <c r="S40" s="147"/>
      <c r="T40" s="165"/>
      <c r="U40" s="165"/>
      <c r="V40" s="147"/>
      <c r="W40" s="147"/>
      <c r="X40" s="147"/>
      <c r="Y40" s="147"/>
      <c r="Z40" s="147"/>
      <c r="AA40" s="147"/>
      <c r="AB40" s="147"/>
      <c r="AC40" s="147"/>
      <c r="AD40" s="147"/>
      <c r="AE40" s="147"/>
      <c r="AF40" s="147"/>
      <c r="AG40" s="147"/>
      <c r="AH40" s="147"/>
      <c r="AI40" s="147"/>
      <c r="AJ40" s="147"/>
    </row>
    <row r="41" spans="1:36" ht="4.5" customHeight="1" thickBot="1">
      <c r="A41" s="147"/>
      <c r="B41" s="542"/>
      <c r="C41" s="527"/>
      <c r="D41" s="527"/>
      <c r="E41" s="527"/>
      <c r="F41" s="527"/>
      <c r="G41" s="527"/>
      <c r="H41" s="527"/>
      <c r="I41" s="527"/>
      <c r="J41" s="547"/>
      <c r="K41" s="547"/>
      <c r="L41" s="547"/>
      <c r="M41" s="547"/>
      <c r="N41" s="547"/>
      <c r="O41" s="147"/>
      <c r="P41" s="147"/>
      <c r="Q41" s="147"/>
      <c r="R41" s="147"/>
      <c r="S41" s="147"/>
      <c r="T41" s="165"/>
      <c r="U41" s="165"/>
      <c r="V41" s="147"/>
      <c r="W41" s="147"/>
      <c r="X41" s="147"/>
      <c r="Y41" s="147"/>
      <c r="Z41" s="147"/>
      <c r="AA41" s="147"/>
      <c r="AB41" s="147"/>
      <c r="AC41" s="147"/>
      <c r="AD41" s="147"/>
      <c r="AE41" s="147"/>
      <c r="AF41" s="147"/>
      <c r="AG41" s="147"/>
      <c r="AH41" s="147"/>
      <c r="AI41" s="147"/>
      <c r="AJ41" s="147"/>
    </row>
    <row r="42" spans="1:36" ht="11.25" thickTop="1">
      <c r="A42" s="147"/>
      <c r="B42" s="542" t="s">
        <v>47</v>
      </c>
      <c r="C42" s="527"/>
      <c r="D42" s="527"/>
      <c r="E42" s="527"/>
      <c r="F42" s="527"/>
      <c r="G42" s="527"/>
      <c r="H42" s="527"/>
      <c r="I42" s="527"/>
      <c r="J42" s="548">
        <v>3308.8140812324627</v>
      </c>
      <c r="K42" s="548">
        <v>9139.8461015396297</v>
      </c>
      <c r="L42" s="548">
        <v>15482.965448451838</v>
      </c>
      <c r="M42" s="548">
        <v>23963.327259364771</v>
      </c>
      <c r="N42" s="548">
        <v>34161.448388494231</v>
      </c>
      <c r="O42" s="147"/>
      <c r="P42" s="159"/>
      <c r="Q42" s="147"/>
      <c r="R42" s="147"/>
      <c r="S42" s="147"/>
      <c r="T42" s="165"/>
      <c r="U42" s="165"/>
      <c r="V42" s="147"/>
      <c r="W42" s="147"/>
      <c r="X42" s="147"/>
      <c r="Y42" s="147"/>
      <c r="Z42" s="147"/>
      <c r="AA42" s="147"/>
      <c r="AB42" s="147"/>
      <c r="AC42" s="147"/>
      <c r="AD42" s="147"/>
      <c r="AE42" s="147"/>
      <c r="AF42" s="147"/>
      <c r="AG42" s="147"/>
      <c r="AH42" s="147"/>
      <c r="AI42" s="147"/>
      <c r="AJ42" s="147"/>
    </row>
    <row r="43" spans="1:36">
      <c r="A43" s="147"/>
      <c r="B43" s="544" t="s">
        <v>776</v>
      </c>
      <c r="C43" s="527"/>
      <c r="D43" s="527"/>
      <c r="E43" s="527"/>
      <c r="F43" s="527"/>
      <c r="G43" s="527"/>
      <c r="H43" s="527"/>
      <c r="I43" s="527"/>
      <c r="J43" s="545">
        <v>0.7592067157460769</v>
      </c>
      <c r="K43" s="545">
        <v>0.79972456493900157</v>
      </c>
      <c r="L43" s="545">
        <v>0.80946292832051969</v>
      </c>
      <c r="M43" s="545">
        <v>0.81587365293566605</v>
      </c>
      <c r="N43" s="545">
        <v>0.82193469632653471</v>
      </c>
      <c r="O43" s="147"/>
      <c r="P43" s="147"/>
      <c r="Q43" s="147"/>
      <c r="R43" s="147"/>
      <c r="S43" s="147"/>
      <c r="T43" s="165"/>
      <c r="U43" s="165"/>
      <c r="V43" s="147"/>
      <c r="W43" s="147"/>
      <c r="X43" s="147"/>
      <c r="Y43" s="147"/>
      <c r="Z43" s="147"/>
      <c r="AA43" s="147"/>
      <c r="AB43" s="147"/>
      <c r="AC43" s="147"/>
      <c r="AD43" s="147"/>
      <c r="AE43" s="147"/>
      <c r="AF43" s="147"/>
      <c r="AG43" s="147"/>
      <c r="AH43" s="147"/>
      <c r="AI43" s="147"/>
      <c r="AJ43" s="147"/>
    </row>
    <row r="44" spans="1:36" ht="0.75" customHeight="1">
      <c r="A44" s="147"/>
      <c r="B44" s="539"/>
      <c r="C44" s="527"/>
      <c r="D44" s="527"/>
      <c r="E44" s="527"/>
      <c r="F44" s="527"/>
      <c r="G44" s="527"/>
      <c r="H44" s="527"/>
      <c r="I44" s="527"/>
      <c r="J44" s="549"/>
      <c r="K44" s="549"/>
      <c r="L44" s="549"/>
      <c r="M44" s="549"/>
      <c r="N44" s="549"/>
      <c r="O44" s="147"/>
      <c r="P44" s="147"/>
      <c r="Q44" s="147"/>
      <c r="R44" s="147"/>
      <c r="S44" s="147"/>
      <c r="T44" s="165"/>
      <c r="U44" s="165"/>
      <c r="V44" s="147"/>
      <c r="W44" s="147"/>
      <c r="X44" s="147"/>
      <c r="Y44" s="147"/>
      <c r="Z44" s="147"/>
      <c r="AA44" s="147"/>
      <c r="AB44" s="147"/>
      <c r="AC44" s="147"/>
      <c r="AD44" s="147"/>
      <c r="AE44" s="147"/>
      <c r="AF44" s="147"/>
      <c r="AG44" s="147"/>
      <c r="AH44" s="147"/>
      <c r="AI44" s="147"/>
      <c r="AJ44" s="147"/>
    </row>
    <row r="45" spans="1:36">
      <c r="A45" s="147"/>
      <c r="B45" s="540" t="s">
        <v>48</v>
      </c>
      <c r="C45" s="527"/>
      <c r="D45" s="527"/>
      <c r="E45" s="527"/>
      <c r="F45" s="527"/>
      <c r="G45" s="527"/>
      <c r="H45" s="527"/>
      <c r="I45" s="527"/>
      <c r="J45" s="550">
        <v>-0.39999999999999997</v>
      </c>
      <c r="K45" s="550">
        <v>-0.39999999999999997</v>
      </c>
      <c r="L45" s="550">
        <v>-0.39999999999999997</v>
      </c>
      <c r="M45" s="550">
        <v>-0.39999999999999997</v>
      </c>
      <c r="N45" s="550">
        <v>-0.39999999999999997</v>
      </c>
      <c r="O45" s="147"/>
      <c r="P45" s="147"/>
      <c r="Q45" s="147"/>
      <c r="R45" s="147"/>
      <c r="S45" s="147"/>
      <c r="T45" s="165"/>
      <c r="U45" s="165"/>
      <c r="V45" s="147"/>
      <c r="W45" s="147"/>
      <c r="X45" s="147"/>
      <c r="Y45" s="147"/>
      <c r="Z45" s="147"/>
      <c r="AA45" s="147"/>
      <c r="AB45" s="147"/>
      <c r="AC45" s="147"/>
      <c r="AD45" s="147"/>
      <c r="AE45" s="147"/>
      <c r="AF45" s="147"/>
      <c r="AG45" s="147"/>
      <c r="AH45" s="147"/>
      <c r="AI45" s="147"/>
      <c r="AJ45" s="147"/>
    </row>
    <row r="46" spans="1:36">
      <c r="A46" s="147"/>
      <c r="B46" s="542" t="s">
        <v>50</v>
      </c>
      <c r="C46" s="527"/>
      <c r="D46" s="527"/>
      <c r="E46" s="527"/>
      <c r="F46" s="527"/>
      <c r="G46" s="527"/>
      <c r="H46" s="527"/>
      <c r="I46" s="527"/>
      <c r="J46" s="543">
        <v>3308.4140812324626</v>
      </c>
      <c r="K46" s="543">
        <v>9139.44610153963</v>
      </c>
      <c r="L46" s="543">
        <v>15482.565448451838</v>
      </c>
      <c r="M46" s="543">
        <v>23962.927259364769</v>
      </c>
      <c r="N46" s="543">
        <v>34161.04838849423</v>
      </c>
      <c r="O46" s="147"/>
      <c r="P46" s="147"/>
      <c r="Q46" s="147"/>
      <c r="R46" s="147"/>
      <c r="S46" s="147"/>
      <c r="T46" s="165"/>
      <c r="U46" s="147"/>
      <c r="V46" s="147"/>
      <c r="W46" s="147"/>
      <c r="X46" s="147"/>
      <c r="Y46" s="147"/>
      <c r="Z46" s="147"/>
      <c r="AA46" s="147"/>
      <c r="AB46" s="147"/>
      <c r="AC46" s="147"/>
      <c r="AD46" s="147"/>
      <c r="AE46" s="147"/>
      <c r="AF46" s="147"/>
      <c r="AG46" s="147"/>
      <c r="AH46" s="147"/>
      <c r="AI46" s="147"/>
      <c r="AJ46" s="147"/>
    </row>
    <row r="47" spans="1:36">
      <c r="A47" s="147"/>
      <c r="B47" s="540" t="s">
        <v>51</v>
      </c>
      <c r="C47" s="527"/>
      <c r="D47" s="527"/>
      <c r="E47" s="527"/>
      <c r="F47" s="527"/>
      <c r="G47" s="527"/>
      <c r="H47" s="527"/>
      <c r="I47" s="527"/>
      <c r="J47" s="541">
        <v>-103.05942257966437</v>
      </c>
      <c r="K47" s="541">
        <v>-93.680961707197568</v>
      </c>
      <c r="L47" s="541">
        <v>-71.708219523624493</v>
      </c>
      <c r="M47" s="541">
        <v>-46.94878365053777</v>
      </c>
      <c r="N47" s="541">
        <v>-19.049231576796249</v>
      </c>
      <c r="O47" s="147"/>
      <c r="P47" s="147"/>
      <c r="Q47" s="147"/>
      <c r="R47" s="147"/>
      <c r="S47" s="147"/>
      <c r="T47" s="165"/>
      <c r="U47" s="147"/>
      <c r="V47" s="147"/>
      <c r="W47" s="147"/>
      <c r="X47" s="147"/>
      <c r="Y47" s="147"/>
      <c r="Z47" s="147"/>
      <c r="AA47" s="147"/>
      <c r="AB47" s="147"/>
      <c r="AC47" s="147"/>
      <c r="AD47" s="147"/>
      <c r="AE47" s="147"/>
      <c r="AF47" s="147"/>
      <c r="AG47" s="147"/>
      <c r="AH47" s="147"/>
      <c r="AI47" s="147"/>
      <c r="AJ47" s="147"/>
    </row>
    <row r="48" spans="1:36">
      <c r="A48" s="147"/>
      <c r="B48" s="542" t="s">
        <v>52</v>
      </c>
      <c r="C48" s="527"/>
      <c r="D48" s="527"/>
      <c r="E48" s="527"/>
      <c r="F48" s="527"/>
      <c r="G48" s="527"/>
      <c r="H48" s="527"/>
      <c r="I48" s="527"/>
      <c r="J48" s="543">
        <v>3205.3546586527982</v>
      </c>
      <c r="K48" s="543">
        <v>9045.7651398324324</v>
      </c>
      <c r="L48" s="543">
        <v>15410.857228928213</v>
      </c>
      <c r="M48" s="543">
        <v>23915.97847571423</v>
      </c>
      <c r="N48" s="543">
        <v>34141.999156917431</v>
      </c>
      <c r="O48" s="147"/>
      <c r="P48" s="147"/>
      <c r="Q48" s="147"/>
      <c r="R48" s="147"/>
      <c r="S48" s="147"/>
      <c r="T48" s="165"/>
      <c r="U48" s="147"/>
      <c r="V48" s="147"/>
      <c r="W48" s="147"/>
      <c r="X48" s="147"/>
      <c r="Y48" s="147"/>
      <c r="Z48" s="147"/>
      <c r="AA48" s="147"/>
      <c r="AB48" s="147"/>
      <c r="AC48" s="147"/>
      <c r="AD48" s="147"/>
      <c r="AE48" s="147"/>
      <c r="AF48" s="147"/>
      <c r="AG48" s="147"/>
      <c r="AH48" s="147"/>
      <c r="AI48" s="147"/>
      <c r="AJ48" s="147"/>
    </row>
    <row r="49" spans="1:36">
      <c r="A49" s="147"/>
      <c r="B49" s="540" t="s">
        <v>53</v>
      </c>
      <c r="C49" s="527"/>
      <c r="D49" s="527"/>
      <c r="E49" s="527"/>
      <c r="F49" s="527"/>
      <c r="G49" s="527"/>
      <c r="H49" s="527"/>
      <c r="I49" s="527"/>
      <c r="J49" s="541">
        <v>-320.53546586527978</v>
      </c>
      <c r="K49" s="541">
        <v>-904.57651398324299</v>
      </c>
      <c r="L49" s="541">
        <v>-1541.0857228928214</v>
      </c>
      <c r="M49" s="541">
        <v>-2391.5978475714237</v>
      </c>
      <c r="N49" s="541">
        <v>-3414.1999156917427</v>
      </c>
      <c r="O49" s="147"/>
      <c r="P49" s="147"/>
      <c r="Q49" s="147"/>
      <c r="R49" s="147"/>
      <c r="S49" s="147"/>
      <c r="T49" s="147"/>
      <c r="U49" s="147"/>
      <c r="V49" s="147"/>
      <c r="W49" s="147"/>
      <c r="X49" s="147"/>
      <c r="Y49" s="147"/>
      <c r="Z49" s="147"/>
      <c r="AA49" s="147"/>
      <c r="AB49" s="147"/>
      <c r="AC49" s="147"/>
      <c r="AD49" s="147"/>
      <c r="AE49" s="147"/>
      <c r="AF49" s="147"/>
      <c r="AG49" s="147"/>
      <c r="AH49" s="147"/>
      <c r="AI49" s="147"/>
      <c r="AJ49" s="147"/>
    </row>
    <row r="50" spans="1:36" ht="11.25" thickBot="1">
      <c r="A50" s="147"/>
      <c r="B50" s="542" t="s">
        <v>54</v>
      </c>
      <c r="C50" s="527"/>
      <c r="D50" s="527"/>
      <c r="E50" s="527"/>
      <c r="F50" s="527"/>
      <c r="G50" s="527"/>
      <c r="H50" s="527"/>
      <c r="I50" s="527"/>
      <c r="J50" s="547">
        <v>2884.8191927875187</v>
      </c>
      <c r="K50" s="547">
        <v>8141.1886258491895</v>
      </c>
      <c r="L50" s="547">
        <v>13869.771506035391</v>
      </c>
      <c r="M50" s="547">
        <v>21524.380628142804</v>
      </c>
      <c r="N50" s="547">
        <v>30727.799241225686</v>
      </c>
      <c r="O50" s="147"/>
      <c r="P50" s="147"/>
      <c r="Q50" s="147"/>
      <c r="R50" s="147"/>
      <c r="S50" s="147"/>
      <c r="T50" s="165"/>
      <c r="U50" s="165"/>
      <c r="V50" s="147"/>
      <c r="W50" s="147"/>
      <c r="X50" s="147"/>
      <c r="Y50" s="147"/>
      <c r="Z50" s="147"/>
      <c r="AA50" s="147"/>
      <c r="AB50" s="147"/>
      <c r="AC50" s="147"/>
      <c r="AD50" s="147"/>
      <c r="AE50" s="147"/>
      <c r="AF50" s="147"/>
      <c r="AG50" s="147"/>
      <c r="AH50" s="147"/>
      <c r="AI50" s="147"/>
      <c r="AJ50" s="147"/>
    </row>
    <row r="51" spans="1:36" ht="11.25" thickTop="1">
      <c r="A51" s="147"/>
      <c r="B51" s="544" t="s">
        <v>327</v>
      </c>
      <c r="C51" s="527"/>
      <c r="D51" s="527"/>
      <c r="E51" s="527"/>
      <c r="F51" s="527"/>
      <c r="G51" s="527"/>
      <c r="H51" s="527"/>
      <c r="I51" s="527"/>
      <c r="J51" s="545">
        <v>0.66192117511228299</v>
      </c>
      <c r="K51" s="545">
        <v>0.71234334359271612</v>
      </c>
      <c r="L51" s="545">
        <v>0.72512374298003235</v>
      </c>
      <c r="M51" s="545">
        <v>0.7328354222345197</v>
      </c>
      <c r="N51" s="545">
        <v>0.73932006778219639</v>
      </c>
      <c r="O51" s="147"/>
      <c r="P51" s="147"/>
      <c r="Q51" s="147"/>
      <c r="R51" s="147"/>
      <c r="S51" s="147"/>
      <c r="T51" s="165"/>
      <c r="U51" s="165"/>
      <c r="V51" s="147"/>
      <c r="W51" s="147"/>
      <c r="X51" s="147"/>
      <c r="Y51" s="147"/>
      <c r="Z51" s="147"/>
      <c r="AA51" s="147"/>
      <c r="AB51" s="147"/>
      <c r="AC51" s="147"/>
      <c r="AD51" s="147"/>
      <c r="AE51" s="147"/>
      <c r="AF51" s="147"/>
      <c r="AG51" s="147"/>
      <c r="AH51" s="147"/>
      <c r="AI51" s="147"/>
      <c r="AJ51" s="147"/>
    </row>
    <row r="52" spans="1:36" ht="0.75" customHeight="1">
      <c r="A52" s="147"/>
      <c r="B52" s="539"/>
      <c r="C52" s="527"/>
      <c r="D52" s="527"/>
      <c r="E52" s="527"/>
      <c r="F52" s="527"/>
      <c r="G52" s="527"/>
      <c r="H52" s="527"/>
      <c r="I52" s="527"/>
      <c r="J52" s="549"/>
      <c r="K52" s="549"/>
      <c r="L52" s="549"/>
      <c r="M52" s="549"/>
      <c r="N52" s="549"/>
      <c r="O52" s="147"/>
      <c r="P52" s="147"/>
      <c r="Q52" s="147"/>
      <c r="R52" s="147"/>
      <c r="S52" s="147"/>
      <c r="T52" s="165"/>
      <c r="U52" s="165"/>
      <c r="V52" s="147"/>
      <c r="W52" s="147"/>
      <c r="X52" s="147"/>
      <c r="Y52" s="147"/>
      <c r="Z52" s="147"/>
      <c r="AA52" s="147"/>
      <c r="AB52" s="147"/>
      <c r="AC52" s="147"/>
      <c r="AD52" s="147"/>
      <c r="AE52" s="147"/>
      <c r="AF52" s="147"/>
      <c r="AG52" s="147"/>
      <c r="AH52" s="147"/>
      <c r="AI52" s="147"/>
      <c r="AJ52" s="147"/>
    </row>
    <row r="53" spans="1:36">
      <c r="A53" s="147"/>
      <c r="B53" s="542" t="s">
        <v>145</v>
      </c>
      <c r="C53" s="527"/>
      <c r="D53" s="527"/>
      <c r="E53" s="527"/>
      <c r="F53" s="527"/>
      <c r="G53" s="527"/>
      <c r="H53" s="527"/>
      <c r="I53" s="527"/>
      <c r="J53" s="551">
        <v>4916.9843127875192</v>
      </c>
      <c r="K53" s="551">
        <v>10068.332322663813</v>
      </c>
      <c r="L53" s="551">
        <v>16242.292165759001</v>
      </c>
      <c r="M53" s="551">
        <v>24812.533882318181</v>
      </c>
      <c r="N53" s="551">
        <v>34449.614088749506</v>
      </c>
      <c r="O53" s="147"/>
      <c r="P53" s="147"/>
      <c r="Q53" s="147"/>
      <c r="R53" s="147"/>
      <c r="S53" s="147"/>
      <c r="T53" s="165"/>
      <c r="U53" s="165"/>
      <c r="V53" s="147"/>
      <c r="W53" s="147"/>
      <c r="X53" s="147"/>
      <c r="Y53" s="147"/>
      <c r="Z53" s="147"/>
      <c r="AA53" s="147"/>
      <c r="AB53" s="147"/>
      <c r="AC53" s="147"/>
      <c r="AD53" s="147"/>
      <c r="AE53" s="147"/>
      <c r="AF53" s="147"/>
      <c r="AG53" s="147"/>
      <c r="AH53" s="147"/>
      <c r="AI53" s="147"/>
      <c r="AJ53" s="147"/>
    </row>
    <row r="54" spans="1:36" ht="1.5" customHeight="1">
      <c r="A54" s="147"/>
      <c r="B54" s="539"/>
      <c r="C54" s="527"/>
      <c r="D54" s="527"/>
      <c r="E54" s="527"/>
      <c r="F54" s="527"/>
      <c r="G54" s="527"/>
      <c r="H54" s="527"/>
      <c r="I54" s="527"/>
      <c r="J54" s="546"/>
      <c r="K54" s="546"/>
      <c r="L54" s="546"/>
      <c r="M54" s="546"/>
      <c r="N54" s="546"/>
      <c r="O54" s="147"/>
      <c r="P54" s="147"/>
      <c r="Q54" s="147"/>
      <c r="R54" s="147"/>
      <c r="S54" s="147"/>
      <c r="T54" s="165"/>
      <c r="U54" s="165"/>
      <c r="V54" s="147"/>
      <c r="W54" s="147"/>
      <c r="X54" s="147"/>
      <c r="Y54" s="147"/>
      <c r="Z54" s="147"/>
      <c r="AA54" s="147"/>
      <c r="AB54" s="147"/>
      <c r="AC54" s="147"/>
      <c r="AD54" s="147"/>
      <c r="AE54" s="147"/>
      <c r="AF54" s="147"/>
      <c r="AG54" s="147"/>
      <c r="AH54" s="147"/>
      <c r="AI54" s="147"/>
      <c r="AJ54" s="147"/>
    </row>
    <row r="55" spans="1:36">
      <c r="A55" s="147"/>
      <c r="B55" s="542" t="s">
        <v>69</v>
      </c>
      <c r="C55" s="527"/>
      <c r="D55" s="527"/>
      <c r="E55" s="527"/>
      <c r="F55" s="527"/>
      <c r="G55" s="527"/>
      <c r="H55" s="527"/>
      <c r="I55" s="527"/>
      <c r="J55" s="551">
        <v>5775.3548108332634</v>
      </c>
      <c r="K55" s="551">
        <v>15670.434722985454</v>
      </c>
      <c r="L55" s="551">
        <v>31717.501736049264</v>
      </c>
      <c r="M55" s="551">
        <v>56310.051029799164</v>
      </c>
      <c r="N55" s="551">
        <v>90511.78097790663</v>
      </c>
      <c r="O55" s="147"/>
      <c r="P55" s="147"/>
      <c r="Q55" s="147"/>
      <c r="R55" s="147"/>
      <c r="S55" s="147"/>
      <c r="T55" s="165"/>
      <c r="U55" s="165"/>
      <c r="V55" s="147"/>
      <c r="W55" s="147"/>
      <c r="X55" s="147"/>
      <c r="Y55" s="147"/>
      <c r="Z55" s="147"/>
      <c r="AA55" s="147"/>
      <c r="AB55" s="147"/>
      <c r="AC55" s="147"/>
      <c r="AD55" s="147"/>
      <c r="AE55" s="147"/>
      <c r="AF55" s="147"/>
      <c r="AG55" s="147"/>
      <c r="AH55" s="147"/>
      <c r="AI55" s="147"/>
      <c r="AJ55" s="147"/>
    </row>
    <row r="56" spans="1:36" ht="2.1" customHeight="1">
      <c r="A56" s="147"/>
      <c r="B56" s="147"/>
      <c r="C56" s="147"/>
      <c r="D56" s="147"/>
      <c r="E56" s="147"/>
      <c r="F56" s="147"/>
      <c r="G56" s="147"/>
      <c r="H56" s="147"/>
      <c r="I56" s="147"/>
      <c r="J56" s="147"/>
      <c r="K56" s="147"/>
      <c r="L56" s="147"/>
      <c r="M56" s="147"/>
      <c r="N56" s="147"/>
      <c r="O56" s="147"/>
      <c r="P56" s="147"/>
      <c r="Q56" s="147"/>
      <c r="R56" s="147"/>
      <c r="S56" s="147"/>
      <c r="T56" s="165"/>
      <c r="U56" s="165"/>
      <c r="V56" s="147"/>
      <c r="W56" s="147"/>
      <c r="X56" s="147"/>
      <c r="Y56" s="147"/>
      <c r="Z56" s="147"/>
      <c r="AA56" s="147"/>
      <c r="AB56" s="147"/>
      <c r="AC56" s="147"/>
      <c r="AD56" s="147"/>
      <c r="AE56" s="147"/>
      <c r="AF56" s="147"/>
      <c r="AG56" s="147"/>
      <c r="AH56" s="147"/>
      <c r="AI56" s="147"/>
      <c r="AJ56" s="147"/>
    </row>
    <row r="57" spans="1:36">
      <c r="A57" s="147"/>
      <c r="B57" s="147"/>
      <c r="C57" s="147"/>
      <c r="D57" s="147"/>
      <c r="E57" s="147"/>
      <c r="F57" s="147"/>
      <c r="G57" s="147"/>
      <c r="H57" s="147"/>
      <c r="I57" s="147"/>
      <c r="J57" s="147"/>
      <c r="K57" s="147"/>
      <c r="L57" s="147"/>
      <c r="M57" s="147"/>
      <c r="N57" s="147"/>
      <c r="O57" s="147"/>
      <c r="P57" s="147"/>
      <c r="Q57" s="147"/>
      <c r="R57" s="147"/>
      <c r="S57" s="147"/>
      <c r="T57" s="165"/>
      <c r="U57" s="165"/>
      <c r="V57" s="147"/>
      <c r="W57" s="147"/>
      <c r="X57" s="147"/>
      <c r="Y57" s="147"/>
      <c r="Z57" s="147"/>
      <c r="AA57" s="147"/>
      <c r="AB57" s="147"/>
      <c r="AC57" s="147"/>
      <c r="AD57" s="147"/>
      <c r="AE57" s="147"/>
      <c r="AF57" s="147"/>
      <c r="AG57" s="147"/>
      <c r="AH57" s="147"/>
      <c r="AI57" s="147"/>
      <c r="AJ57" s="147"/>
    </row>
    <row r="58" spans="1:36" ht="2.1" customHeight="1">
      <c r="A58" s="147"/>
      <c r="B58" s="147"/>
      <c r="C58" s="147"/>
      <c r="D58" s="147"/>
      <c r="E58" s="147"/>
      <c r="F58" s="147"/>
      <c r="G58" s="147"/>
      <c r="H58" s="147"/>
      <c r="I58" s="147"/>
      <c r="J58" s="147"/>
      <c r="K58" s="147"/>
      <c r="L58" s="147"/>
      <c r="M58" s="147"/>
      <c r="N58" s="147"/>
      <c r="O58" s="147"/>
      <c r="P58" s="147"/>
      <c r="Q58" s="147"/>
      <c r="R58" s="147"/>
      <c r="S58" s="147"/>
      <c r="T58" s="165"/>
      <c r="U58" s="197"/>
      <c r="V58" s="197"/>
      <c r="W58" s="197"/>
      <c r="X58" s="197"/>
      <c r="Y58" s="197"/>
      <c r="Z58" s="197"/>
      <c r="AA58" s="197"/>
      <c r="AB58" s="147"/>
      <c r="AC58" s="147"/>
      <c r="AD58" s="147"/>
      <c r="AE58" s="147"/>
      <c r="AF58" s="147"/>
      <c r="AG58" s="147"/>
      <c r="AH58" s="147"/>
      <c r="AI58" s="147"/>
      <c r="AJ58" s="147"/>
    </row>
    <row r="59" spans="1:36">
      <c r="A59" s="147"/>
      <c r="B59" s="147"/>
      <c r="C59" s="147"/>
      <c r="D59" s="147"/>
      <c r="E59" s="147"/>
      <c r="F59" s="147"/>
      <c r="G59" s="147"/>
      <c r="H59" s="147"/>
      <c r="I59" s="147"/>
      <c r="J59" s="147"/>
      <c r="K59" s="147"/>
      <c r="L59" s="147"/>
      <c r="M59" s="147"/>
      <c r="N59" s="147"/>
      <c r="O59" s="147"/>
      <c r="P59" s="147"/>
      <c r="Q59" s="147"/>
      <c r="R59" s="147"/>
      <c r="S59" s="147"/>
      <c r="T59" s="165"/>
      <c r="U59" s="165"/>
      <c r="V59" s="147"/>
      <c r="W59" s="147"/>
      <c r="X59" s="147"/>
      <c r="Y59" s="147"/>
      <c r="Z59" s="147"/>
      <c r="AA59" s="147"/>
      <c r="AB59" s="147"/>
      <c r="AC59" s="147"/>
      <c r="AD59" s="147"/>
      <c r="AE59" s="147"/>
      <c r="AF59" s="147"/>
      <c r="AG59" s="147"/>
      <c r="AH59" s="147"/>
      <c r="AI59" s="147"/>
      <c r="AJ59" s="147"/>
    </row>
    <row r="60" spans="1:36">
      <c r="A60" s="147"/>
      <c r="B60" s="147"/>
      <c r="C60" s="39"/>
      <c r="D60" s="39"/>
      <c r="E60" s="39"/>
      <c r="F60" s="39"/>
      <c r="G60" s="39"/>
      <c r="H60" s="39"/>
      <c r="I60" s="39"/>
      <c r="J60" s="39"/>
      <c r="K60" s="39"/>
      <c r="L60" s="39"/>
      <c r="M60" s="39"/>
      <c r="N60" s="39"/>
      <c r="O60" s="39"/>
      <c r="P60" s="39"/>
      <c r="Q60" s="39"/>
      <c r="R60" s="39"/>
      <c r="S60" s="39"/>
      <c r="T60" s="39"/>
      <c r="U60" s="39"/>
      <c r="V60" s="39"/>
      <c r="W60" s="39"/>
      <c r="X60" s="39"/>
      <c r="Y60" s="39"/>
      <c r="Z60" s="39"/>
      <c r="AA60" s="39"/>
      <c r="AB60" s="39"/>
      <c r="AC60" s="39"/>
      <c r="AD60" s="39"/>
      <c r="AE60" s="39"/>
      <c r="AF60" s="39"/>
      <c r="AG60" s="39"/>
      <c r="AH60" s="39"/>
      <c r="AI60" s="39"/>
      <c r="AJ60" s="147"/>
    </row>
    <row r="61" spans="1:36">
      <c r="A61" s="147"/>
      <c r="B61" s="147"/>
      <c r="C61" s="39"/>
      <c r="D61" s="39"/>
      <c r="E61" s="39"/>
      <c r="F61" s="39"/>
      <c r="G61" s="39"/>
      <c r="H61" s="39"/>
      <c r="I61" s="39"/>
      <c r="J61" s="39"/>
      <c r="K61" s="39"/>
      <c r="L61" s="39"/>
      <c r="M61" s="39"/>
      <c r="N61" s="39"/>
      <c r="O61" s="39"/>
      <c r="P61" s="39"/>
      <c r="Q61" s="39"/>
      <c r="R61" s="39"/>
      <c r="S61" s="39"/>
      <c r="T61" s="39"/>
      <c r="U61" s="39"/>
      <c r="V61" s="39"/>
      <c r="W61" s="39"/>
      <c r="X61" s="39"/>
      <c r="Y61" s="39"/>
      <c r="Z61" s="39"/>
      <c r="AA61" s="39"/>
      <c r="AB61" s="39"/>
      <c r="AC61" s="39"/>
      <c r="AD61" s="39"/>
      <c r="AE61" s="39"/>
      <c r="AF61" s="39"/>
      <c r="AG61" s="39"/>
      <c r="AH61" s="39"/>
      <c r="AI61" s="39"/>
      <c r="AJ61" s="147"/>
    </row>
    <row r="62" spans="1:36">
      <c r="A62" s="147"/>
      <c r="B62" s="147"/>
      <c r="C62" s="39"/>
      <c r="D62" s="39"/>
      <c r="E62" s="39"/>
      <c r="F62" s="39"/>
      <c r="G62" s="39"/>
      <c r="H62" s="39"/>
      <c r="I62" s="39"/>
      <c r="J62" s="39"/>
      <c r="K62" s="39"/>
      <c r="L62" s="39"/>
      <c r="M62" s="39"/>
      <c r="N62" s="39"/>
      <c r="O62" s="39"/>
      <c r="P62" s="39"/>
      <c r="Q62" s="39"/>
      <c r="R62" s="39"/>
      <c r="S62" s="39"/>
      <c r="T62" s="39"/>
      <c r="U62" s="39"/>
      <c r="V62" s="39"/>
      <c r="W62" s="39"/>
      <c r="X62" s="39"/>
      <c r="Y62" s="39"/>
      <c r="Z62" s="39"/>
      <c r="AA62" s="39"/>
      <c r="AB62" s="39"/>
      <c r="AC62" s="39"/>
      <c r="AD62" s="39"/>
      <c r="AE62" s="39"/>
      <c r="AF62" s="39"/>
      <c r="AG62" s="39"/>
      <c r="AH62" s="39"/>
      <c r="AI62" s="39"/>
      <c r="AJ62" s="147"/>
    </row>
    <row r="63" spans="1:36">
      <c r="A63" s="147"/>
      <c r="B63" s="147"/>
      <c r="C63" s="39"/>
      <c r="D63" s="39"/>
      <c r="E63" s="39"/>
      <c r="F63" s="39"/>
      <c r="G63" s="39"/>
      <c r="H63" s="39"/>
      <c r="I63" s="39"/>
      <c r="J63" s="39"/>
      <c r="K63" s="39"/>
      <c r="L63" s="39"/>
      <c r="M63" s="39"/>
      <c r="N63" s="39"/>
      <c r="O63" s="39"/>
      <c r="W63" s="39"/>
      <c r="X63" s="39"/>
      <c r="Y63" s="39"/>
      <c r="Z63" s="39"/>
      <c r="AA63" s="39"/>
      <c r="AB63" s="39"/>
      <c r="AC63" s="39"/>
      <c r="AD63" s="39"/>
      <c r="AE63" s="39"/>
      <c r="AF63" s="39"/>
      <c r="AG63" s="39"/>
      <c r="AH63" s="39"/>
      <c r="AI63" s="39"/>
      <c r="AJ63" s="147"/>
    </row>
    <row r="64" spans="1:36">
      <c r="A64" s="147"/>
      <c r="B64" s="147"/>
      <c r="C64" s="39"/>
      <c r="D64" s="39"/>
      <c r="E64" s="39"/>
      <c r="F64" s="39"/>
      <c r="G64" s="39"/>
      <c r="H64" s="39"/>
      <c r="I64" s="39"/>
      <c r="J64" s="39"/>
      <c r="K64" s="39"/>
      <c r="L64" s="39"/>
      <c r="M64" s="39"/>
      <c r="N64" s="39"/>
      <c r="O64" s="39"/>
      <c r="W64" s="39"/>
      <c r="X64" s="39"/>
      <c r="Y64" s="39"/>
      <c r="Z64" s="39"/>
      <c r="AA64" s="39"/>
      <c r="AB64" s="39"/>
      <c r="AC64" s="39"/>
      <c r="AD64" s="39"/>
      <c r="AE64" s="39"/>
      <c r="AF64" s="39"/>
      <c r="AG64" s="39"/>
      <c r="AH64" s="39"/>
      <c r="AI64" s="39"/>
      <c r="AJ64" s="147"/>
    </row>
    <row r="65" spans="1:36">
      <c r="A65" s="147"/>
      <c r="B65" s="147"/>
      <c r="C65" s="39"/>
      <c r="D65" s="39"/>
      <c r="E65" s="39"/>
      <c r="F65" s="39"/>
      <c r="G65" s="39"/>
      <c r="H65" s="39"/>
      <c r="I65" s="39"/>
      <c r="J65" s="39"/>
      <c r="K65" s="39"/>
      <c r="L65" s="39"/>
      <c r="M65" s="39"/>
      <c r="N65" s="39"/>
      <c r="O65" s="39"/>
      <c r="W65" s="39"/>
      <c r="X65" s="39"/>
      <c r="Y65" s="39"/>
      <c r="Z65" s="39"/>
      <c r="AA65" s="39"/>
      <c r="AB65" s="39"/>
      <c r="AC65" s="39"/>
      <c r="AD65" s="39"/>
      <c r="AE65" s="39"/>
      <c r="AF65" s="39"/>
      <c r="AG65" s="39"/>
      <c r="AH65" s="39"/>
      <c r="AI65" s="39"/>
      <c r="AJ65" s="147"/>
    </row>
    <row r="66" spans="1:36">
      <c r="A66" s="147"/>
      <c r="B66" s="147"/>
      <c r="C66" s="39"/>
      <c r="D66" s="39"/>
      <c r="E66" s="39"/>
      <c r="F66" s="39"/>
      <c r="G66" s="39"/>
      <c r="H66" s="39"/>
      <c r="I66" s="39"/>
      <c r="J66" s="39"/>
      <c r="K66" s="39"/>
      <c r="L66" s="39"/>
      <c r="M66" s="39"/>
      <c r="N66" s="39"/>
      <c r="O66" s="39"/>
      <c r="W66" s="39"/>
      <c r="X66" s="39"/>
      <c r="Y66" s="39"/>
      <c r="Z66" s="39"/>
      <c r="AA66" s="39"/>
      <c r="AB66" s="39"/>
      <c r="AC66" s="39"/>
      <c r="AD66" s="39"/>
      <c r="AE66" s="39"/>
      <c r="AF66" s="39"/>
      <c r="AG66" s="39"/>
      <c r="AH66" s="39"/>
      <c r="AI66" s="39"/>
      <c r="AJ66" s="147"/>
    </row>
    <row r="67" spans="1:36">
      <c r="A67" s="147"/>
      <c r="B67" s="147"/>
      <c r="C67" s="39"/>
      <c r="D67" s="39"/>
      <c r="E67" s="39"/>
      <c r="F67" s="39"/>
      <c r="G67" s="39"/>
      <c r="H67" s="39"/>
      <c r="I67" s="39"/>
      <c r="J67" s="39"/>
      <c r="K67" s="39"/>
      <c r="L67" s="39"/>
      <c r="M67" s="39"/>
      <c r="N67" s="39"/>
      <c r="O67" s="39"/>
      <c r="W67" s="39"/>
      <c r="X67" s="39"/>
      <c r="Y67" s="39"/>
      <c r="Z67" s="39"/>
      <c r="AA67" s="39"/>
      <c r="AB67" s="39"/>
      <c r="AC67" s="39"/>
      <c r="AD67" s="39"/>
      <c r="AE67" s="39"/>
      <c r="AF67" s="39"/>
      <c r="AG67" s="39"/>
      <c r="AH67" s="39"/>
      <c r="AI67" s="39"/>
      <c r="AJ67" s="147"/>
    </row>
    <row r="68" spans="1:36">
      <c r="A68" s="147"/>
      <c r="B68" s="147"/>
      <c r="C68" s="39"/>
      <c r="D68" s="39"/>
      <c r="E68" s="39"/>
      <c r="F68" s="39"/>
      <c r="G68" s="39"/>
      <c r="H68" s="39"/>
      <c r="I68" s="39"/>
      <c r="J68" s="39"/>
      <c r="K68" s="39"/>
      <c r="L68" s="39"/>
      <c r="M68" s="39"/>
      <c r="N68" s="39"/>
      <c r="O68" s="39"/>
      <c r="P68" s="39"/>
      <c r="Q68" s="39"/>
      <c r="R68" s="39"/>
      <c r="S68" s="39"/>
      <c r="T68" s="39"/>
      <c r="U68" s="39"/>
      <c r="V68" s="39"/>
      <c r="W68" s="39"/>
      <c r="X68" s="39"/>
      <c r="Y68" s="39"/>
      <c r="Z68" s="39"/>
      <c r="AA68" s="39"/>
      <c r="AB68" s="39"/>
      <c r="AC68" s="39"/>
      <c r="AD68" s="39"/>
      <c r="AE68" s="39"/>
      <c r="AF68" s="39"/>
      <c r="AG68" s="39"/>
      <c r="AH68" s="39"/>
      <c r="AI68" s="39"/>
      <c r="AJ68" s="147"/>
    </row>
    <row r="69" spans="1:36" ht="10.5" customHeight="1">
      <c r="A69" s="147"/>
      <c r="B69" s="147"/>
      <c r="C69" s="39"/>
      <c r="D69" s="39"/>
      <c r="E69" s="39"/>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147"/>
    </row>
    <row r="70" spans="1:36">
      <c r="A70" s="147"/>
      <c r="B70" s="147"/>
      <c r="C70" s="39"/>
      <c r="D70" s="39"/>
      <c r="E70" s="39"/>
      <c r="F70" s="39"/>
      <c r="G70" s="39"/>
      <c r="H70" s="39"/>
      <c r="I70" s="39"/>
      <c r="J70" s="39"/>
      <c r="K70" s="39"/>
      <c r="L70" s="39"/>
      <c r="M70" s="39"/>
      <c r="N70" s="39"/>
      <c r="O70" s="39"/>
      <c r="P70" s="39"/>
      <c r="Q70" s="39"/>
      <c r="R70" s="39"/>
      <c r="S70" s="39"/>
      <c r="T70" s="39"/>
      <c r="U70" s="39"/>
      <c r="V70" s="39"/>
      <c r="W70" s="39"/>
      <c r="X70" s="39"/>
      <c r="Y70" s="39"/>
      <c r="Z70" s="39"/>
      <c r="AA70" s="39"/>
      <c r="AB70" s="39"/>
      <c r="AC70" s="39"/>
      <c r="AD70" s="39"/>
      <c r="AE70" s="39"/>
      <c r="AF70" s="39"/>
      <c r="AG70" s="39"/>
      <c r="AH70" s="39"/>
      <c r="AI70" s="39"/>
      <c r="AJ70" s="147"/>
    </row>
    <row r="71" spans="1:36">
      <c r="A71" s="147"/>
      <c r="B71" s="147"/>
      <c r="C71" s="39"/>
      <c r="D71" s="39"/>
      <c r="E71" s="39"/>
      <c r="F71" s="39"/>
      <c r="G71" s="39"/>
      <c r="H71" s="39"/>
      <c r="I71" s="39"/>
      <c r="J71" s="39"/>
      <c r="K71" s="39"/>
      <c r="L71" s="39"/>
      <c r="M71" s="39"/>
      <c r="N71" s="39"/>
      <c r="O71" s="39"/>
      <c r="P71" s="39"/>
      <c r="Q71" s="39"/>
      <c r="R71" s="39"/>
      <c r="S71" s="39"/>
      <c r="T71" s="39"/>
      <c r="U71" s="39"/>
      <c r="V71" s="39"/>
      <c r="W71" s="39"/>
      <c r="X71" s="39"/>
      <c r="Y71" s="39"/>
      <c r="Z71" s="39"/>
      <c r="AA71" s="39"/>
      <c r="AB71" s="39"/>
      <c r="AC71" s="39"/>
      <c r="AD71" s="39"/>
      <c r="AE71" s="39"/>
      <c r="AF71" s="39"/>
      <c r="AG71" s="39"/>
      <c r="AH71" s="39"/>
      <c r="AI71" s="39"/>
      <c r="AJ71" s="147"/>
    </row>
    <row r="72" spans="1:36">
      <c r="A72" s="147"/>
      <c r="B72" s="147"/>
      <c r="C72" s="39"/>
      <c r="D72" s="39"/>
      <c r="E72" s="39"/>
      <c r="F72" s="39"/>
      <c r="G72" s="39"/>
      <c r="H72" s="39"/>
      <c r="I72" s="39"/>
      <c r="J72" s="39"/>
      <c r="K72" s="39"/>
      <c r="L72" s="39"/>
      <c r="M72" s="39"/>
      <c r="N72" s="39"/>
      <c r="O72" s="39"/>
      <c r="P72" s="39"/>
      <c r="Q72" s="39"/>
      <c r="R72" s="39"/>
      <c r="S72" s="39"/>
      <c r="T72" s="39"/>
      <c r="U72" s="39"/>
      <c r="V72" s="39"/>
      <c r="W72" s="39"/>
      <c r="X72" s="39"/>
      <c r="Y72" s="39"/>
      <c r="Z72" s="39"/>
      <c r="AA72" s="39"/>
      <c r="AB72" s="39"/>
      <c r="AC72" s="39"/>
      <c r="AD72" s="39"/>
      <c r="AE72" s="39"/>
      <c r="AF72" s="39"/>
      <c r="AG72" s="39"/>
      <c r="AH72" s="39"/>
      <c r="AI72" s="39"/>
      <c r="AJ72" s="147"/>
    </row>
    <row r="73" spans="1:36">
      <c r="A73" s="147"/>
      <c r="B73" s="147"/>
      <c r="C73" s="39"/>
      <c r="D73" s="39"/>
      <c r="E73" s="39"/>
      <c r="F73" s="39"/>
      <c r="G73" s="39"/>
      <c r="H73" s="39"/>
      <c r="I73" s="39"/>
      <c r="J73" s="39"/>
      <c r="K73" s="39"/>
      <c r="L73" s="39"/>
      <c r="M73" s="39"/>
      <c r="N73" s="39"/>
      <c r="O73" s="39"/>
      <c r="P73" s="39"/>
      <c r="Q73" s="39"/>
      <c r="R73" s="39"/>
      <c r="S73" s="39"/>
      <c r="T73" s="39"/>
      <c r="U73" s="39"/>
      <c r="V73" s="39"/>
      <c r="W73" s="39"/>
      <c r="X73" s="39"/>
      <c r="Y73" s="39"/>
      <c r="Z73" s="39"/>
      <c r="AA73" s="39"/>
      <c r="AB73" s="39"/>
      <c r="AC73" s="39"/>
      <c r="AD73" s="39"/>
      <c r="AE73" s="39"/>
      <c r="AF73" s="39"/>
      <c r="AG73" s="39"/>
      <c r="AH73" s="39"/>
      <c r="AI73" s="39"/>
      <c r="AJ73" s="147"/>
    </row>
    <row r="74" spans="1:36">
      <c r="A74" s="147"/>
      <c r="B74" s="147"/>
      <c r="C74" s="39"/>
      <c r="D74" s="39"/>
      <c r="E74" s="39"/>
      <c r="F74" s="39"/>
      <c r="G74" s="39"/>
      <c r="H74" s="39"/>
      <c r="I74" s="39"/>
      <c r="J74" s="39"/>
      <c r="K74" s="39"/>
      <c r="L74" s="39"/>
      <c r="M74" s="39"/>
      <c r="N74" s="39"/>
      <c r="O74" s="39"/>
      <c r="P74" s="39"/>
      <c r="Q74" s="39"/>
      <c r="R74" s="39"/>
      <c r="S74" s="39"/>
      <c r="T74" s="39"/>
      <c r="U74" s="39"/>
      <c r="V74" s="39"/>
      <c r="W74" s="39"/>
      <c r="X74" s="39"/>
      <c r="Y74" s="39"/>
      <c r="Z74" s="39"/>
      <c r="AA74" s="39"/>
      <c r="AB74" s="39"/>
      <c r="AC74" s="39"/>
      <c r="AD74" s="39"/>
      <c r="AE74" s="39"/>
      <c r="AF74" s="39"/>
      <c r="AG74" s="39"/>
      <c r="AH74" s="39"/>
      <c r="AI74" s="39"/>
      <c r="AJ74" s="147"/>
    </row>
    <row r="75" spans="1:36">
      <c r="A75" s="147"/>
      <c r="B75" s="147"/>
      <c r="C75" s="39"/>
      <c r="D75" s="39"/>
      <c r="E75" s="39"/>
      <c r="F75" s="39"/>
      <c r="G75" s="39"/>
      <c r="H75" s="39"/>
      <c r="I75" s="39"/>
      <c r="J75" s="39"/>
      <c r="K75" s="39"/>
      <c r="L75" s="39"/>
      <c r="M75" s="39"/>
      <c r="N75" s="39"/>
      <c r="O75" s="39"/>
      <c r="P75" s="39"/>
      <c r="Q75" s="39"/>
      <c r="R75" s="39"/>
      <c r="S75" s="39"/>
      <c r="T75" s="39"/>
      <c r="U75" s="39"/>
      <c r="V75" s="39"/>
      <c r="W75" s="39"/>
      <c r="X75" s="39"/>
      <c r="Y75" s="39"/>
      <c r="Z75" s="39"/>
      <c r="AA75" s="39"/>
      <c r="AB75" s="39"/>
      <c r="AC75" s="39"/>
      <c r="AD75" s="39"/>
      <c r="AE75" s="39"/>
      <c r="AF75" s="39"/>
      <c r="AG75" s="39"/>
      <c r="AH75" s="39"/>
      <c r="AI75" s="39"/>
      <c r="AJ75" s="147"/>
    </row>
    <row r="76" spans="1:36">
      <c r="A76" s="147"/>
      <c r="B76" s="147"/>
      <c r="C76" s="39"/>
      <c r="D76" s="39"/>
      <c r="E76" s="39"/>
      <c r="F76" s="39"/>
      <c r="G76" s="39"/>
      <c r="H76" s="39"/>
      <c r="I76" s="39"/>
      <c r="J76" s="39"/>
      <c r="K76" s="39"/>
      <c r="L76" s="39"/>
      <c r="M76" s="39"/>
      <c r="N76" s="39"/>
      <c r="O76" s="39"/>
      <c r="P76" s="39"/>
      <c r="Q76" s="39"/>
      <c r="R76" s="39"/>
      <c r="S76" s="39"/>
      <c r="T76" s="39"/>
      <c r="U76" s="39"/>
      <c r="V76" s="39"/>
      <c r="W76" s="39"/>
      <c r="X76" s="39"/>
      <c r="Y76" s="39"/>
      <c r="Z76" s="39"/>
      <c r="AA76" s="39"/>
      <c r="AB76" s="39"/>
      <c r="AC76" s="39"/>
      <c r="AD76" s="39"/>
      <c r="AE76" s="39"/>
      <c r="AF76" s="39"/>
      <c r="AG76" s="39"/>
      <c r="AH76" s="39"/>
      <c r="AI76" s="39"/>
      <c r="AJ76" s="147"/>
    </row>
    <row r="77" spans="1:36">
      <c r="A77" s="147"/>
      <c r="B77" s="147"/>
      <c r="C77" s="39"/>
      <c r="D77" s="39"/>
      <c r="E77" s="39"/>
      <c r="F77" s="39"/>
      <c r="G77" s="39"/>
      <c r="H77" s="39"/>
      <c r="I77" s="39"/>
      <c r="J77" s="39"/>
      <c r="K77" s="39"/>
      <c r="L77" s="39"/>
      <c r="M77" s="39"/>
      <c r="N77" s="39"/>
      <c r="O77" s="39"/>
      <c r="P77" s="39"/>
      <c r="Q77" s="39"/>
      <c r="R77" s="39"/>
      <c r="S77" s="39"/>
      <c r="T77" s="39"/>
      <c r="U77" s="39"/>
      <c r="V77" s="39"/>
      <c r="W77" s="39"/>
      <c r="X77" s="39"/>
      <c r="Y77" s="39"/>
      <c r="Z77" s="39"/>
      <c r="AA77" s="39"/>
      <c r="AB77" s="39"/>
      <c r="AC77" s="39"/>
      <c r="AD77" s="39"/>
      <c r="AE77" s="39"/>
      <c r="AF77" s="39"/>
      <c r="AG77" s="39"/>
      <c r="AH77" s="39"/>
      <c r="AI77" s="39"/>
      <c r="AJ77" s="147"/>
    </row>
    <row r="78" spans="1:36">
      <c r="A78" s="147"/>
      <c r="B78" s="147"/>
      <c r="C78" s="39"/>
      <c r="D78" s="39"/>
      <c r="E78" s="39"/>
      <c r="F78" s="39"/>
      <c r="G78" s="39"/>
      <c r="H78" s="39"/>
      <c r="I78" s="39"/>
      <c r="J78" s="39"/>
      <c r="K78" s="39"/>
      <c r="L78" s="39"/>
      <c r="M78" s="39"/>
      <c r="N78" s="39"/>
      <c r="O78" s="39"/>
      <c r="P78" s="39"/>
      <c r="Q78" s="39"/>
      <c r="R78" s="39"/>
      <c r="S78" s="39"/>
      <c r="T78" s="39"/>
      <c r="U78" s="39"/>
      <c r="V78" s="39"/>
      <c r="W78" s="39"/>
      <c r="X78" s="39"/>
      <c r="Y78" s="39"/>
      <c r="Z78" s="39"/>
      <c r="AA78" s="39"/>
      <c r="AB78" s="39"/>
      <c r="AC78" s="39"/>
      <c r="AD78" s="39"/>
      <c r="AE78" s="39"/>
      <c r="AF78" s="39"/>
      <c r="AG78" s="39"/>
      <c r="AH78" s="39"/>
      <c r="AI78" s="39"/>
      <c r="AJ78" s="147"/>
    </row>
    <row r="79" spans="1:36">
      <c r="A79" s="147"/>
      <c r="B79" s="147"/>
      <c r="C79" s="39"/>
      <c r="D79" s="39"/>
      <c r="E79" s="39"/>
      <c r="F79" s="39"/>
      <c r="G79" s="39"/>
      <c r="H79" s="39"/>
      <c r="I79" s="39"/>
      <c r="J79" s="39"/>
      <c r="K79" s="39"/>
      <c r="L79" s="39"/>
      <c r="M79" s="39"/>
      <c r="N79" s="39"/>
      <c r="O79" s="39"/>
      <c r="P79" s="39"/>
      <c r="Q79" s="39"/>
      <c r="R79" s="39"/>
      <c r="S79" s="39"/>
      <c r="T79" s="39"/>
      <c r="U79" s="39"/>
      <c r="V79" s="39"/>
      <c r="W79" s="39"/>
      <c r="X79" s="39"/>
      <c r="Y79" s="39"/>
      <c r="Z79" s="39"/>
      <c r="AA79" s="39"/>
      <c r="AB79" s="39"/>
      <c r="AC79" s="39"/>
      <c r="AD79" s="39"/>
      <c r="AE79" s="39"/>
      <c r="AF79" s="39"/>
      <c r="AG79" s="39"/>
      <c r="AH79" s="39"/>
      <c r="AI79" s="39"/>
      <c r="AJ79" s="147"/>
    </row>
    <row r="80" spans="1:36">
      <c r="A80" s="147"/>
      <c r="B80" s="147"/>
      <c r="C80" s="39"/>
      <c r="D80" s="39"/>
      <c r="E80" s="39"/>
      <c r="F80" s="39"/>
      <c r="G80" s="39"/>
      <c r="H80" s="39"/>
      <c r="I80" s="39"/>
      <c r="J80" s="39"/>
      <c r="K80" s="39"/>
      <c r="L80" s="39"/>
      <c r="M80" s="39"/>
      <c r="N80" s="39"/>
      <c r="O80" s="39"/>
      <c r="P80" s="39"/>
      <c r="Q80" s="39"/>
      <c r="R80" s="39"/>
      <c r="S80" s="39"/>
      <c r="T80" s="39"/>
      <c r="U80" s="39"/>
      <c r="V80" s="39"/>
      <c r="W80" s="39"/>
      <c r="X80" s="39"/>
      <c r="Y80" s="39"/>
      <c r="Z80" s="39"/>
      <c r="AA80" s="39"/>
      <c r="AB80" s="39"/>
      <c r="AC80" s="39"/>
      <c r="AD80" s="39"/>
      <c r="AE80" s="39"/>
      <c r="AF80" s="39"/>
      <c r="AG80" s="39"/>
      <c r="AH80" s="39"/>
      <c r="AI80" s="39"/>
      <c r="AJ80" s="147"/>
    </row>
    <row r="81" spans="1:36">
      <c r="A81" s="147"/>
      <c r="B81" s="147"/>
      <c r="C81" s="147"/>
      <c r="D81" s="147"/>
      <c r="E81" s="147"/>
      <c r="F81" s="147"/>
      <c r="G81" s="147"/>
      <c r="H81" s="147"/>
      <c r="I81" s="147"/>
      <c r="J81" s="147"/>
      <c r="K81" s="147"/>
      <c r="L81" s="147"/>
      <c r="M81" s="147"/>
      <c r="N81" s="147"/>
      <c r="O81" s="147"/>
      <c r="P81" s="147"/>
      <c r="Q81" s="147"/>
      <c r="R81" s="147"/>
      <c r="S81" s="147"/>
      <c r="T81" s="147"/>
      <c r="U81" s="147"/>
      <c r="V81" s="147"/>
      <c r="W81" s="147"/>
      <c r="X81" s="147"/>
      <c r="Y81" s="147"/>
      <c r="Z81" s="147"/>
      <c r="AA81" s="147"/>
      <c r="AB81" s="147"/>
      <c r="AC81" s="147"/>
      <c r="AD81" s="147"/>
      <c r="AE81" s="147"/>
      <c r="AF81" s="147"/>
      <c r="AG81" s="147"/>
      <c r="AH81" s="147"/>
      <c r="AI81" s="147"/>
      <c r="AJ81" s="147"/>
    </row>
    <row r="82" spans="1:36">
      <c r="A82" s="147"/>
      <c r="B82" s="147"/>
      <c r="C82" s="147"/>
      <c r="D82" s="147"/>
      <c r="E82" s="147"/>
      <c r="F82" s="147"/>
      <c r="G82" s="147"/>
      <c r="H82" s="147"/>
      <c r="I82" s="147"/>
      <c r="J82" s="147"/>
      <c r="K82" s="147"/>
      <c r="L82" s="147"/>
      <c r="M82" s="147"/>
      <c r="N82" s="147"/>
      <c r="O82" s="147"/>
      <c r="P82" s="147"/>
      <c r="Q82" s="147"/>
      <c r="R82" s="147"/>
      <c r="S82" s="147"/>
      <c r="T82" s="165"/>
      <c r="U82" s="165"/>
      <c r="V82" s="147"/>
      <c r="W82" s="147"/>
      <c r="X82" s="147"/>
      <c r="Y82" s="147"/>
      <c r="Z82" s="147"/>
      <c r="AA82" s="147"/>
      <c r="AB82" s="147"/>
      <c r="AC82" s="147"/>
      <c r="AD82" s="147"/>
      <c r="AE82" s="147"/>
      <c r="AF82" s="147"/>
      <c r="AG82" s="147"/>
      <c r="AH82" s="147"/>
      <c r="AI82" s="147"/>
      <c r="AJ82" s="147"/>
    </row>
    <row r="83" spans="1:36">
      <c r="A83" s="147"/>
      <c r="B83" s="147"/>
      <c r="C83" s="147"/>
      <c r="D83" s="147"/>
      <c r="E83" s="147"/>
      <c r="F83" s="147"/>
      <c r="G83" s="147"/>
      <c r="H83" s="147"/>
      <c r="I83" s="147"/>
      <c r="J83" s="147"/>
      <c r="K83" s="147"/>
      <c r="L83" s="147"/>
      <c r="M83" s="147"/>
      <c r="N83" s="147"/>
      <c r="O83" s="147"/>
      <c r="P83" s="147"/>
      <c r="Q83" s="147"/>
      <c r="R83" s="147"/>
      <c r="S83" s="147"/>
      <c r="T83" s="165"/>
      <c r="U83" s="165"/>
      <c r="V83" s="147"/>
      <c r="W83" s="147"/>
      <c r="X83" s="147"/>
      <c r="Y83" s="147"/>
      <c r="Z83" s="147"/>
      <c r="AA83" s="147"/>
      <c r="AB83" s="147"/>
      <c r="AC83" s="147"/>
      <c r="AD83" s="147"/>
      <c r="AE83" s="147"/>
      <c r="AF83" s="147"/>
      <c r="AG83" s="147"/>
      <c r="AH83" s="147"/>
      <c r="AI83" s="147"/>
      <c r="AJ83" s="147"/>
    </row>
    <row r="84" spans="1:36">
      <c r="A84" s="147"/>
      <c r="B84" s="147"/>
      <c r="C84" s="147"/>
      <c r="D84" s="147"/>
      <c r="E84" s="147"/>
      <c r="F84" s="147"/>
      <c r="G84" s="147"/>
      <c r="H84" s="147"/>
      <c r="I84" s="147"/>
      <c r="J84" s="147"/>
      <c r="K84" s="147"/>
      <c r="L84" s="147"/>
      <c r="M84" s="147"/>
      <c r="N84" s="147"/>
      <c r="O84" s="147"/>
      <c r="P84" s="147"/>
      <c r="Q84" s="147"/>
      <c r="R84" s="147"/>
      <c r="S84" s="147"/>
      <c r="T84" s="165"/>
      <c r="U84" s="165"/>
      <c r="V84" s="147"/>
      <c r="W84" s="147"/>
      <c r="X84" s="147"/>
      <c r="Y84" s="147"/>
      <c r="Z84" s="147"/>
      <c r="AA84" s="147"/>
      <c r="AB84" s="147"/>
      <c r="AC84" s="147"/>
      <c r="AD84" s="147"/>
      <c r="AE84" s="147"/>
      <c r="AF84" s="147"/>
      <c r="AG84" s="147"/>
      <c r="AH84" s="147"/>
      <c r="AI84" s="147"/>
      <c r="AJ84" s="147"/>
    </row>
    <row r="85" spans="1:36">
      <c r="A85" s="147"/>
      <c r="B85" s="147"/>
      <c r="C85" s="147"/>
      <c r="D85" s="147"/>
      <c r="E85" s="147"/>
      <c r="F85" s="147"/>
      <c r="G85" s="147"/>
      <c r="H85" s="147"/>
      <c r="I85" s="147"/>
      <c r="J85" s="147"/>
      <c r="K85" s="147"/>
      <c r="L85" s="147"/>
      <c r="M85" s="147"/>
      <c r="N85" s="147"/>
      <c r="O85" s="147"/>
      <c r="P85" s="147"/>
      <c r="Q85" s="147"/>
      <c r="R85" s="147"/>
      <c r="S85" s="147"/>
      <c r="T85" s="165"/>
      <c r="U85" s="165"/>
      <c r="V85" s="147"/>
      <c r="W85" s="147"/>
      <c r="X85" s="147"/>
      <c r="Y85" s="147"/>
      <c r="Z85" s="147"/>
      <c r="AA85" s="147"/>
      <c r="AB85" s="147"/>
      <c r="AC85" s="147"/>
      <c r="AD85" s="147"/>
      <c r="AE85" s="147"/>
      <c r="AF85" s="147"/>
      <c r="AG85" s="147"/>
      <c r="AH85" s="147"/>
      <c r="AI85" s="147"/>
      <c r="AJ85" s="147"/>
    </row>
    <row r="86" spans="1:36">
      <c r="A86" s="147"/>
      <c r="B86" s="147"/>
      <c r="C86" s="147"/>
      <c r="D86" s="147"/>
      <c r="E86" s="147"/>
      <c r="F86" s="147"/>
      <c r="G86" s="147"/>
      <c r="H86" s="147"/>
      <c r="I86" s="147"/>
      <c r="J86" s="147"/>
      <c r="K86" s="147"/>
      <c r="L86" s="147"/>
      <c r="M86" s="147"/>
      <c r="N86" s="147"/>
      <c r="O86" s="147"/>
      <c r="P86" s="147"/>
      <c r="Q86" s="147"/>
      <c r="R86" s="147"/>
      <c r="S86" s="147"/>
      <c r="T86" s="165"/>
      <c r="U86" s="165"/>
      <c r="V86" s="147"/>
      <c r="W86" s="147"/>
      <c r="X86" s="147"/>
      <c r="Y86" s="147"/>
      <c r="Z86" s="147"/>
      <c r="AA86" s="147"/>
      <c r="AB86" s="147"/>
      <c r="AC86" s="147"/>
      <c r="AD86" s="147"/>
      <c r="AE86" s="147"/>
      <c r="AF86" s="147"/>
      <c r="AG86" s="147"/>
      <c r="AH86" s="147"/>
      <c r="AI86" s="147"/>
      <c r="AJ86" s="147"/>
    </row>
    <row r="87" spans="1:36">
      <c r="A87" s="147"/>
      <c r="B87" s="147"/>
      <c r="C87" s="147"/>
      <c r="D87" s="147"/>
      <c r="E87" s="147"/>
      <c r="F87" s="147"/>
      <c r="G87" s="147"/>
      <c r="H87" s="147"/>
      <c r="I87" s="147"/>
      <c r="J87" s="147"/>
      <c r="K87" s="147"/>
      <c r="L87" s="147"/>
      <c r="M87" s="147"/>
      <c r="N87" s="147"/>
      <c r="O87" s="147"/>
      <c r="P87" s="147"/>
      <c r="Q87" s="147"/>
      <c r="R87" s="147"/>
      <c r="S87" s="147"/>
      <c r="T87" s="165"/>
      <c r="U87" s="165"/>
      <c r="V87" s="147"/>
      <c r="W87" s="147"/>
      <c r="X87" s="147"/>
      <c r="Y87" s="147"/>
      <c r="Z87" s="147"/>
      <c r="AA87" s="147"/>
      <c r="AB87" s="147"/>
      <c r="AC87" s="147"/>
      <c r="AD87" s="147"/>
      <c r="AE87" s="147"/>
      <c r="AF87" s="147"/>
      <c r="AG87" s="147"/>
      <c r="AH87" s="147"/>
      <c r="AI87" s="147"/>
      <c r="AJ87" s="147"/>
    </row>
    <row r="88" spans="1:36">
      <c r="A88" s="147"/>
      <c r="B88" s="402" t="s">
        <v>152</v>
      </c>
      <c r="C88" s="147"/>
      <c r="D88" s="147"/>
      <c r="E88" s="147"/>
      <c r="F88" s="147"/>
      <c r="G88" s="147"/>
      <c r="H88" s="147"/>
      <c r="I88" s="147"/>
      <c r="J88" s="147"/>
      <c r="K88" s="147"/>
      <c r="L88" s="147"/>
      <c r="M88" s="147"/>
      <c r="N88" s="147"/>
      <c r="O88" s="147"/>
      <c r="P88" s="147"/>
      <c r="Q88" s="147"/>
      <c r="R88" s="147"/>
      <c r="S88" s="147"/>
      <c r="T88" s="165"/>
      <c r="U88" s="165"/>
      <c r="V88" s="147"/>
      <c r="W88" s="147"/>
      <c r="X88" s="147"/>
      <c r="Y88" s="147"/>
      <c r="Z88" s="147"/>
      <c r="AA88" s="147"/>
      <c r="AB88" s="147"/>
      <c r="AC88" s="147"/>
      <c r="AD88" s="147"/>
      <c r="AE88" s="147"/>
      <c r="AF88" s="147"/>
      <c r="AG88" s="147"/>
      <c r="AH88" s="147"/>
      <c r="AI88" s="147"/>
      <c r="AJ88" s="147"/>
    </row>
    <row r="89" spans="1:36">
      <c r="A89" s="147"/>
      <c r="B89" s="147"/>
      <c r="C89" s="147"/>
      <c r="D89" s="147"/>
      <c r="E89" s="147"/>
      <c r="F89" s="147"/>
      <c r="G89" s="147"/>
      <c r="H89" s="147"/>
      <c r="I89" s="147"/>
      <c r="J89" s="147"/>
      <c r="K89" s="147"/>
      <c r="L89" s="147"/>
      <c r="M89" s="147"/>
      <c r="N89" s="147"/>
      <c r="O89" s="147"/>
      <c r="P89" s="147"/>
      <c r="Q89" s="147"/>
      <c r="R89" s="147"/>
      <c r="S89" s="147"/>
      <c r="T89" s="165"/>
      <c r="U89" s="165"/>
      <c r="V89" s="147"/>
      <c r="W89" s="147"/>
      <c r="X89" s="147"/>
      <c r="Y89" s="147"/>
      <c r="Z89" s="147"/>
      <c r="AA89" s="147"/>
      <c r="AB89" s="147"/>
      <c r="AC89" s="147"/>
      <c r="AD89" s="147"/>
      <c r="AE89" s="147"/>
      <c r="AF89" s="147"/>
      <c r="AG89" s="147"/>
      <c r="AH89" s="147"/>
      <c r="AI89" s="147"/>
      <c r="AJ89" s="147"/>
    </row>
    <row r="90" spans="1:36" ht="15.75" customHeight="1">
      <c r="A90" s="147"/>
      <c r="B90" s="147"/>
      <c r="C90" s="160" t="s">
        <v>153</v>
      </c>
      <c r="D90" s="147"/>
      <c r="E90" s="147"/>
      <c r="F90" s="147"/>
      <c r="G90" s="147"/>
      <c r="H90" s="147"/>
      <c r="I90" s="147"/>
      <c r="J90" s="198">
        <v>1</v>
      </c>
      <c r="K90" s="147"/>
      <c r="L90" s="147"/>
      <c r="M90" s="147"/>
      <c r="N90" s="147"/>
      <c r="O90" s="147"/>
      <c r="P90" s="147"/>
      <c r="Q90" s="147"/>
      <c r="R90" s="147"/>
      <c r="S90" s="147"/>
      <c r="T90" s="165"/>
      <c r="U90" s="165"/>
      <c r="V90" s="147"/>
      <c r="W90" s="147"/>
      <c r="X90" s="147"/>
      <c r="Y90" s="147"/>
      <c r="Z90" s="147"/>
      <c r="AA90" s="147"/>
      <c r="AB90" s="147"/>
      <c r="AC90" s="147"/>
      <c r="AD90" s="147"/>
      <c r="AE90" s="147"/>
      <c r="AF90" s="147"/>
      <c r="AG90" s="147"/>
      <c r="AH90" s="147"/>
      <c r="AI90" s="147"/>
      <c r="AJ90" s="147"/>
    </row>
    <row r="91" spans="1:36">
      <c r="A91" s="147"/>
      <c r="B91" s="147"/>
      <c r="C91" s="160" t="s">
        <v>154</v>
      </c>
      <c r="D91" s="147"/>
      <c r="E91" s="147"/>
      <c r="F91" s="147"/>
      <c r="G91" s="147"/>
      <c r="H91" s="147"/>
      <c r="I91" s="147"/>
      <c r="J91" s="160" t="s">
        <v>777</v>
      </c>
      <c r="K91" s="147"/>
      <c r="L91" s="147"/>
      <c r="M91" s="147"/>
      <c r="N91" s="147"/>
      <c r="O91" s="147"/>
      <c r="P91" s="147"/>
      <c r="Q91" s="147"/>
      <c r="R91" s="147"/>
      <c r="S91" s="147"/>
      <c r="T91" s="165"/>
      <c r="U91" s="165"/>
      <c r="V91" s="147"/>
      <c r="W91" s="147"/>
      <c r="X91" s="147"/>
      <c r="Y91" s="147"/>
      <c r="Z91" s="147"/>
      <c r="AA91" s="147"/>
      <c r="AB91" s="147"/>
      <c r="AC91" s="147"/>
      <c r="AD91" s="147"/>
      <c r="AE91" s="147"/>
      <c r="AF91" s="147"/>
      <c r="AG91" s="147"/>
      <c r="AH91" s="147"/>
      <c r="AI91" s="147"/>
      <c r="AJ91" s="147"/>
    </row>
    <row r="92" spans="1:36">
      <c r="A92" s="147"/>
      <c r="B92" s="147"/>
      <c r="C92" s="160" t="s">
        <v>155</v>
      </c>
      <c r="D92" s="147"/>
      <c r="E92" s="147"/>
      <c r="F92" s="147"/>
      <c r="G92" s="147"/>
      <c r="H92" s="147"/>
      <c r="I92" s="147"/>
      <c r="J92" s="195">
        <v>0</v>
      </c>
      <c r="K92" s="147"/>
      <c r="L92" s="147"/>
      <c r="M92" s="147"/>
      <c r="N92" s="147"/>
      <c r="O92" s="147"/>
      <c r="P92" s="147"/>
      <c r="Q92" s="147"/>
      <c r="R92" s="147"/>
      <c r="S92" s="147"/>
      <c r="T92" s="165"/>
      <c r="U92" s="165"/>
      <c r="V92" s="147"/>
      <c r="W92" s="147"/>
      <c r="X92" s="147"/>
      <c r="Y92" s="147"/>
      <c r="Z92" s="147"/>
      <c r="AA92" s="147"/>
      <c r="AB92" s="147"/>
      <c r="AC92" s="147"/>
      <c r="AD92" s="147"/>
      <c r="AE92" s="147"/>
      <c r="AF92" s="147"/>
      <c r="AG92" s="147"/>
      <c r="AH92" s="147"/>
      <c r="AI92" s="147"/>
      <c r="AJ92" s="147"/>
    </row>
    <row r="93" spans="1:36" collapsed="1">
      <c r="A93" s="147"/>
      <c r="B93" s="147"/>
      <c r="C93" s="147"/>
      <c r="D93" s="147"/>
      <c r="E93" s="147"/>
      <c r="F93" s="147"/>
      <c r="G93" s="147"/>
      <c r="H93" s="147"/>
      <c r="I93" s="147"/>
      <c r="J93" s="199">
        <v>1</v>
      </c>
      <c r="K93" s="199">
        <v>2</v>
      </c>
      <c r="L93" s="199">
        <v>3</v>
      </c>
      <c r="M93" s="199">
        <v>4</v>
      </c>
      <c r="N93" s="199">
        <v>5</v>
      </c>
      <c r="O93" s="147"/>
      <c r="P93" s="147"/>
      <c r="Q93" s="147"/>
      <c r="R93" s="147"/>
      <c r="S93" s="147"/>
      <c r="T93" s="165"/>
      <c r="U93" s="165"/>
      <c r="V93" s="147"/>
      <c r="W93" s="147"/>
      <c r="X93" s="147"/>
      <c r="Y93" s="147"/>
      <c r="Z93" s="147"/>
      <c r="AA93" s="147"/>
      <c r="AB93" s="147"/>
      <c r="AC93" s="147"/>
      <c r="AD93" s="147"/>
      <c r="AE93" s="147"/>
      <c r="AF93" s="147"/>
      <c r="AG93" s="147"/>
      <c r="AH93" s="147"/>
      <c r="AI93" s="147"/>
      <c r="AJ93" s="147"/>
    </row>
    <row r="94" spans="1:36">
      <c r="A94" s="147"/>
      <c r="B94" s="147"/>
      <c r="C94" s="166" t="s">
        <v>259</v>
      </c>
      <c r="D94" s="167"/>
      <c r="E94" s="167"/>
      <c r="F94" s="167"/>
      <c r="G94" s="167"/>
      <c r="H94" s="167"/>
      <c r="I94" s="167"/>
      <c r="J94" s="168">
        <v>2019</v>
      </c>
      <c r="K94" s="168">
        <v>2020</v>
      </c>
      <c r="L94" s="168">
        <v>2021</v>
      </c>
      <c r="M94" s="168">
        <v>2022</v>
      </c>
      <c r="N94" s="168">
        <v>2023</v>
      </c>
      <c r="O94" s="147"/>
      <c r="P94" s="147"/>
      <c r="Q94" s="147"/>
      <c r="R94" s="147"/>
      <c r="S94" s="147"/>
      <c r="T94" s="403" t="s">
        <v>252</v>
      </c>
      <c r="U94" s="404" t="s">
        <v>253</v>
      </c>
      <c r="V94" s="405" t="s">
        <v>254</v>
      </c>
      <c r="W94" s="404" t="s">
        <v>255</v>
      </c>
      <c r="X94" s="405" t="s">
        <v>256</v>
      </c>
      <c r="Y94" s="405" t="s">
        <v>257</v>
      </c>
      <c r="Z94" s="693" t="s">
        <v>258</v>
      </c>
      <c r="AA94" s="694"/>
      <c r="AB94" s="147"/>
      <c r="AC94" s="147"/>
      <c r="AD94" s="147"/>
      <c r="AE94" s="147"/>
      <c r="AF94" s="147"/>
      <c r="AG94" s="147"/>
      <c r="AH94" s="147"/>
      <c r="AI94" s="147"/>
      <c r="AJ94" s="147"/>
    </row>
    <row r="95" spans="1:36">
      <c r="A95" s="147"/>
      <c r="B95" s="147"/>
      <c r="C95" s="147"/>
      <c r="D95" s="147"/>
      <c r="E95" s="147"/>
      <c r="F95" s="147"/>
      <c r="G95" s="147"/>
      <c r="H95" s="147"/>
      <c r="I95" s="147"/>
      <c r="J95" s="147"/>
      <c r="K95" s="147"/>
      <c r="L95" s="147"/>
      <c r="M95" s="147"/>
      <c r="N95" s="147"/>
      <c r="O95" s="147"/>
      <c r="P95" s="147"/>
      <c r="Q95" s="147"/>
      <c r="R95" s="147"/>
      <c r="S95" s="147"/>
      <c r="T95" s="200"/>
      <c r="U95" s="201"/>
      <c r="V95" s="202"/>
      <c r="W95" s="202"/>
      <c r="X95" s="202"/>
      <c r="Y95" s="202"/>
      <c r="Z95" s="203"/>
      <c r="AA95" s="204"/>
      <c r="AB95" s="147"/>
      <c r="AC95" s="147"/>
      <c r="AD95" s="147"/>
      <c r="AE95" s="147"/>
      <c r="AF95" s="147"/>
      <c r="AG95" s="147"/>
      <c r="AH95" s="147"/>
      <c r="AI95" s="147"/>
      <c r="AJ95" s="147"/>
    </row>
    <row r="96" spans="1:36">
      <c r="A96" s="147"/>
      <c r="B96" s="147"/>
      <c r="C96" s="160" t="s">
        <v>156</v>
      </c>
      <c r="D96" s="147"/>
      <c r="E96" s="147"/>
      <c r="F96" s="147"/>
      <c r="G96" s="147"/>
      <c r="H96" s="147"/>
      <c r="I96" s="147"/>
      <c r="J96" s="162">
        <v>43708</v>
      </c>
      <c r="K96" s="162">
        <v>44074</v>
      </c>
      <c r="L96" s="162">
        <v>44439</v>
      </c>
      <c r="M96" s="162">
        <v>44804</v>
      </c>
      <c r="N96" s="162">
        <v>45169</v>
      </c>
      <c r="O96" s="147"/>
      <c r="P96" s="147"/>
      <c r="Q96" s="147"/>
      <c r="R96" s="147"/>
      <c r="S96" s="147"/>
      <c r="T96" s="200"/>
      <c r="U96" s="201"/>
      <c r="V96" s="202"/>
      <c r="W96" s="202"/>
      <c r="X96" s="202"/>
      <c r="Y96" s="202"/>
      <c r="Z96" s="203"/>
      <c r="AA96" s="204"/>
      <c r="AB96" s="147"/>
      <c r="AC96" s="147"/>
      <c r="AD96" s="147"/>
      <c r="AE96" s="147"/>
      <c r="AF96" s="147"/>
      <c r="AG96" s="147"/>
      <c r="AH96" s="147"/>
      <c r="AI96" s="147"/>
      <c r="AJ96" s="147"/>
    </row>
    <row r="97" spans="1:36">
      <c r="A97" s="147"/>
      <c r="B97" s="147"/>
      <c r="C97" s="147"/>
      <c r="D97" s="147"/>
      <c r="E97" s="147"/>
      <c r="F97" s="147"/>
      <c r="G97" s="147"/>
      <c r="H97" s="147"/>
      <c r="I97" s="147"/>
      <c r="J97" s="147"/>
      <c r="K97" s="147"/>
      <c r="L97" s="147"/>
      <c r="M97" s="147"/>
      <c r="N97" s="147"/>
      <c r="O97" s="147"/>
      <c r="P97" s="147"/>
      <c r="Q97" s="147"/>
      <c r="R97" s="147"/>
      <c r="S97" s="147"/>
      <c r="T97" s="200"/>
      <c r="U97" s="201"/>
      <c r="V97" s="202"/>
      <c r="W97" s="202"/>
      <c r="X97" s="202"/>
      <c r="Y97" s="202"/>
      <c r="Z97" s="203"/>
      <c r="AA97" s="204"/>
      <c r="AB97" s="147"/>
      <c r="AC97" s="147"/>
      <c r="AD97" s="147"/>
      <c r="AE97" s="147"/>
      <c r="AF97" s="147"/>
      <c r="AG97" s="147"/>
      <c r="AH97" s="147"/>
      <c r="AI97" s="147"/>
      <c r="AJ97" s="147"/>
    </row>
    <row r="98" spans="1:36">
      <c r="A98" s="147"/>
      <c r="B98" s="147"/>
      <c r="C98" s="159" t="s">
        <v>157</v>
      </c>
      <c r="D98" s="147"/>
      <c r="E98" s="147"/>
      <c r="F98" s="147"/>
      <c r="G98" s="147"/>
      <c r="H98" s="147"/>
      <c r="I98" s="147"/>
      <c r="J98" s="147"/>
      <c r="K98" s="147"/>
      <c r="L98" s="147"/>
      <c r="M98" s="147"/>
      <c r="N98" s="147"/>
      <c r="O98" s="147"/>
      <c r="P98" s="147"/>
      <c r="Q98" s="147"/>
      <c r="R98" s="147"/>
      <c r="S98" s="147"/>
      <c r="T98" s="200"/>
      <c r="U98" s="201"/>
      <c r="V98" s="202"/>
      <c r="W98" s="202"/>
      <c r="X98" s="202"/>
      <c r="Y98" s="202"/>
      <c r="Z98" s="203"/>
      <c r="AA98" s="204"/>
      <c r="AB98" s="147"/>
      <c r="AC98" s="147"/>
      <c r="AD98" s="147"/>
      <c r="AE98" s="147"/>
      <c r="AF98" s="147"/>
      <c r="AG98" s="147"/>
      <c r="AH98" s="147"/>
      <c r="AI98" s="147"/>
      <c r="AJ98" s="147"/>
    </row>
    <row r="99" spans="1:36" ht="5.0999999999999996" customHeight="1">
      <c r="A99" s="147"/>
      <c r="B99" s="147"/>
      <c r="C99" s="147"/>
      <c r="D99" s="147"/>
      <c r="E99" s="147"/>
      <c r="F99" s="147"/>
      <c r="G99" s="147"/>
      <c r="H99" s="147"/>
      <c r="I99" s="147"/>
      <c r="J99" s="147"/>
      <c r="K99" s="147"/>
      <c r="L99" s="147"/>
      <c r="M99" s="147"/>
      <c r="N99" s="147"/>
      <c r="O99" s="147"/>
      <c r="P99" s="147"/>
      <c r="Q99" s="147"/>
      <c r="R99" s="147"/>
      <c r="S99" s="147"/>
      <c r="T99" s="200"/>
      <c r="U99" s="201"/>
      <c r="V99" s="202"/>
      <c r="W99" s="202"/>
      <c r="X99" s="202"/>
      <c r="Y99" s="202"/>
      <c r="Z99" s="203"/>
      <c r="AA99" s="204"/>
      <c r="AB99" s="147"/>
      <c r="AC99" s="147"/>
      <c r="AD99" s="147"/>
      <c r="AE99" s="147"/>
      <c r="AF99" s="147"/>
      <c r="AG99" s="147"/>
      <c r="AH99" s="147"/>
      <c r="AI99" s="147"/>
      <c r="AJ99" s="147"/>
    </row>
    <row r="100" spans="1:36">
      <c r="A100" s="147"/>
      <c r="B100" s="147"/>
      <c r="C100" s="160" t="s">
        <v>42</v>
      </c>
      <c r="D100" s="147"/>
      <c r="E100" s="147"/>
      <c r="F100" s="147"/>
      <c r="G100" s="147"/>
      <c r="H100" s="147"/>
      <c r="I100" s="147"/>
      <c r="J100" s="48">
        <v>4358251.8602734851</v>
      </c>
      <c r="K100" s="48">
        <v>11428742.472399563</v>
      </c>
      <c r="L100" s="48">
        <v>19127454.645237457</v>
      </c>
      <c r="M100" s="48">
        <v>29371370.399252672</v>
      </c>
      <c r="N100" s="48">
        <v>41562241.551757924</v>
      </c>
      <c r="O100" s="147"/>
      <c r="P100" s="147"/>
      <c r="Q100" s="147"/>
      <c r="R100" s="147"/>
      <c r="S100" s="147"/>
      <c r="T100" s="200"/>
      <c r="U100" s="201" t="s">
        <v>249</v>
      </c>
      <c r="V100" s="202" t="s">
        <v>262</v>
      </c>
      <c r="W100" s="201">
        <v>10</v>
      </c>
      <c r="X100" s="202" t="s">
        <v>185</v>
      </c>
      <c r="Y100" s="202"/>
      <c r="Z100" s="205">
        <v>22</v>
      </c>
      <c r="AA100" s="206"/>
      <c r="AB100" s="147"/>
      <c r="AC100" s="147"/>
      <c r="AD100" s="147"/>
      <c r="AE100" s="147"/>
      <c r="AF100" s="147"/>
      <c r="AG100" s="147"/>
      <c r="AH100" s="147"/>
      <c r="AI100" s="147"/>
      <c r="AJ100" s="147"/>
    </row>
    <row r="101" spans="1:36">
      <c r="A101" s="147"/>
      <c r="B101" s="147"/>
      <c r="C101" s="160" t="s">
        <v>423</v>
      </c>
      <c r="D101" s="147"/>
      <c r="E101" s="147"/>
      <c r="F101" s="147"/>
      <c r="G101" s="147"/>
      <c r="H101" s="147"/>
      <c r="I101" s="147"/>
      <c r="J101" s="48">
        <v>-435825.18602734851</v>
      </c>
      <c r="K101" s="48">
        <v>-1142874.2472399559</v>
      </c>
      <c r="L101" s="48">
        <v>-1912745.4645237459</v>
      </c>
      <c r="M101" s="48">
        <v>-2937137.0399252675</v>
      </c>
      <c r="N101" s="48">
        <v>-4156224.1551757925</v>
      </c>
      <c r="O101" s="147"/>
      <c r="P101" s="147"/>
      <c r="Q101" s="147"/>
      <c r="R101" s="147"/>
      <c r="S101" s="147"/>
      <c r="T101" s="200"/>
      <c r="U101" s="201" t="s">
        <v>249</v>
      </c>
      <c r="V101" s="202" t="s">
        <v>262</v>
      </c>
      <c r="W101" s="201">
        <v>10</v>
      </c>
      <c r="X101" s="202" t="s">
        <v>185</v>
      </c>
      <c r="Y101" s="202"/>
      <c r="Z101" s="205">
        <v>31</v>
      </c>
      <c r="AA101" s="206"/>
      <c r="AB101" s="147"/>
      <c r="AC101" s="147"/>
      <c r="AD101" s="147"/>
      <c r="AE101" s="147"/>
      <c r="AF101" s="147"/>
      <c r="AG101" s="147"/>
      <c r="AH101" s="147"/>
      <c r="AI101" s="147"/>
      <c r="AJ101" s="147"/>
    </row>
    <row r="102" spans="1:36">
      <c r="A102" s="147"/>
      <c r="B102" s="147"/>
      <c r="C102" s="160" t="s">
        <v>97</v>
      </c>
      <c r="D102" s="147"/>
      <c r="E102" s="147"/>
      <c r="F102" s="147"/>
      <c r="G102" s="147"/>
      <c r="H102" s="147"/>
      <c r="I102" s="147"/>
      <c r="J102" s="48">
        <v>-99999.999999999985</v>
      </c>
      <c r="K102" s="48">
        <v>-205999.99999999997</v>
      </c>
      <c r="L102" s="48">
        <v>-318270</v>
      </c>
      <c r="M102" s="48">
        <v>-437090.8</v>
      </c>
      <c r="N102" s="48">
        <v>-562754.40500000014</v>
      </c>
      <c r="O102" s="147"/>
      <c r="P102" s="147"/>
      <c r="Q102" s="147"/>
      <c r="R102" s="147"/>
      <c r="S102" s="147"/>
      <c r="T102" s="200"/>
      <c r="U102" s="201" t="s">
        <v>249</v>
      </c>
      <c r="V102" s="202" t="s">
        <v>262</v>
      </c>
      <c r="W102" s="201">
        <v>10</v>
      </c>
      <c r="X102" s="202" t="s">
        <v>185</v>
      </c>
      <c r="Y102" s="202"/>
      <c r="Z102" s="205">
        <v>56</v>
      </c>
      <c r="AA102" s="206"/>
      <c r="AB102" s="147"/>
      <c r="AC102" s="147"/>
      <c r="AD102" s="147"/>
      <c r="AE102" s="147"/>
      <c r="AF102" s="147"/>
      <c r="AG102" s="147"/>
      <c r="AH102" s="147"/>
      <c r="AI102" s="147"/>
      <c r="AJ102" s="147"/>
    </row>
    <row r="103" spans="1:36">
      <c r="A103" s="147"/>
      <c r="B103" s="147"/>
      <c r="C103" s="160" t="s">
        <v>266</v>
      </c>
      <c r="D103" s="147"/>
      <c r="E103" s="147"/>
      <c r="F103" s="147"/>
      <c r="G103" s="147"/>
      <c r="H103" s="147"/>
      <c r="I103" s="147"/>
      <c r="J103" s="48">
        <v>-457912.59301367425</v>
      </c>
      <c r="K103" s="48">
        <v>-871437.12361997808</v>
      </c>
      <c r="L103" s="48">
        <v>-1331372.7322618729</v>
      </c>
      <c r="M103" s="48">
        <v>-1937318.5199626337</v>
      </c>
      <c r="N103" s="48">
        <v>-2570112.0775878965</v>
      </c>
      <c r="O103" s="147"/>
      <c r="P103" s="147"/>
      <c r="Q103" s="147"/>
      <c r="R103" s="147"/>
      <c r="S103" s="147"/>
      <c r="T103" s="200"/>
      <c r="U103" s="201" t="s">
        <v>249</v>
      </c>
      <c r="V103" s="202" t="s">
        <v>262</v>
      </c>
      <c r="W103" s="201">
        <v>10</v>
      </c>
      <c r="X103" s="202" t="s">
        <v>185</v>
      </c>
      <c r="Y103" s="202"/>
      <c r="Z103" s="205">
        <v>78</v>
      </c>
      <c r="AA103" s="206"/>
      <c r="AB103" s="147"/>
      <c r="AC103" s="147"/>
      <c r="AD103" s="147"/>
      <c r="AE103" s="147"/>
      <c r="AF103" s="147"/>
      <c r="AG103" s="147"/>
      <c r="AH103" s="147"/>
      <c r="AI103" s="147"/>
      <c r="AJ103" s="147"/>
    </row>
    <row r="104" spans="1:36">
      <c r="A104" s="147"/>
      <c r="B104" s="147"/>
      <c r="C104" s="160" t="s">
        <v>261</v>
      </c>
      <c r="D104" s="147"/>
      <c r="E104" s="147"/>
      <c r="F104" s="147"/>
      <c r="G104" s="147"/>
      <c r="H104" s="147"/>
      <c r="I104" s="147"/>
      <c r="J104" s="48">
        <v>-45700</v>
      </c>
      <c r="K104" s="48">
        <v>-47985</v>
      </c>
      <c r="L104" s="48">
        <v>-50274</v>
      </c>
      <c r="M104" s="48">
        <v>-52787.7</v>
      </c>
      <c r="N104" s="48">
        <v>-55427.085000000006</v>
      </c>
      <c r="O104" s="147"/>
      <c r="P104" s="147"/>
      <c r="Q104" s="147"/>
      <c r="R104" s="147"/>
      <c r="S104" s="147"/>
      <c r="T104" s="200"/>
      <c r="U104" s="201" t="s">
        <v>249</v>
      </c>
      <c r="V104" s="202" t="s">
        <v>262</v>
      </c>
      <c r="W104" s="201">
        <v>10</v>
      </c>
      <c r="X104" s="202" t="s">
        <v>185</v>
      </c>
      <c r="Y104" s="202"/>
      <c r="Z104" s="205">
        <v>106</v>
      </c>
      <c r="AA104" s="206"/>
      <c r="AB104" s="147"/>
      <c r="AC104" s="147"/>
      <c r="AD104" s="147"/>
      <c r="AE104" s="147"/>
      <c r="AF104" s="147"/>
      <c r="AG104" s="147"/>
      <c r="AH104" s="147"/>
      <c r="AI104" s="147"/>
      <c r="AJ104" s="147"/>
    </row>
    <row r="105" spans="1:36">
      <c r="A105" s="147"/>
      <c r="B105" s="147"/>
      <c r="C105" s="160" t="s">
        <v>45</v>
      </c>
      <c r="D105" s="147"/>
      <c r="E105" s="147"/>
      <c r="F105" s="147"/>
      <c r="G105" s="147"/>
      <c r="H105" s="147"/>
      <c r="I105" s="147"/>
      <c r="J105" s="48">
        <v>-10000.000000000005</v>
      </c>
      <c r="K105" s="48">
        <v>-20600.000000000011</v>
      </c>
      <c r="L105" s="48">
        <v>-31827</v>
      </c>
      <c r="M105" s="48">
        <v>-43709.079999999994</v>
      </c>
      <c r="N105" s="48">
        <v>-56275.440500000019</v>
      </c>
      <c r="O105" s="147"/>
      <c r="P105" s="147"/>
      <c r="Q105" s="147"/>
      <c r="R105" s="147"/>
      <c r="S105" s="147"/>
      <c r="T105" s="200"/>
      <c r="U105" s="201" t="s">
        <v>249</v>
      </c>
      <c r="V105" s="202" t="s">
        <v>262</v>
      </c>
      <c r="W105" s="201">
        <v>10</v>
      </c>
      <c r="X105" s="202"/>
      <c r="Y105" s="202"/>
      <c r="Z105" s="205">
        <v>59</v>
      </c>
      <c r="AA105" s="206"/>
      <c r="AB105" s="147"/>
      <c r="AC105" s="147"/>
      <c r="AD105" s="147"/>
      <c r="AE105" s="147"/>
      <c r="AF105" s="147"/>
      <c r="AG105" s="147"/>
      <c r="AH105" s="147"/>
      <c r="AI105" s="147"/>
      <c r="AJ105" s="147"/>
    </row>
    <row r="106" spans="1:36">
      <c r="A106" s="147"/>
      <c r="B106" s="147"/>
      <c r="C106" s="160" t="s">
        <v>43</v>
      </c>
      <c r="D106" s="147"/>
      <c r="E106" s="147"/>
      <c r="F106" s="147"/>
      <c r="G106" s="147"/>
      <c r="H106" s="147"/>
      <c r="I106" s="147"/>
      <c r="J106" s="48">
        <v>-613612.59301367437</v>
      </c>
      <c r="K106" s="48">
        <v>-1146022.1236199781</v>
      </c>
      <c r="L106" s="48">
        <v>-1731743.7322618729</v>
      </c>
      <c r="M106" s="48">
        <v>-2470906.099962634</v>
      </c>
      <c r="N106" s="48">
        <v>-3244569.0080878958</v>
      </c>
      <c r="O106" s="147"/>
      <c r="P106" s="147"/>
      <c r="Q106" s="147"/>
      <c r="R106" s="147"/>
      <c r="S106" s="147"/>
      <c r="T106" s="200"/>
      <c r="U106" s="201" t="s">
        <v>249</v>
      </c>
      <c r="V106" s="202" t="s">
        <v>262</v>
      </c>
      <c r="W106" s="201">
        <v>10</v>
      </c>
      <c r="X106" s="202"/>
      <c r="Y106" s="202"/>
      <c r="Z106" s="205">
        <v>111</v>
      </c>
      <c r="AA106" s="206"/>
      <c r="AB106" s="147"/>
      <c r="AC106" s="147"/>
      <c r="AD106" s="147"/>
      <c r="AE106" s="147"/>
      <c r="AF106" s="147"/>
      <c r="AG106" s="147"/>
      <c r="AH106" s="147"/>
      <c r="AI106" s="147"/>
      <c r="AJ106" s="147"/>
    </row>
    <row r="107" spans="1:36">
      <c r="A107" s="147"/>
      <c r="B107" s="147"/>
      <c r="C107" s="160" t="s">
        <v>47</v>
      </c>
      <c r="D107" s="147"/>
      <c r="E107" s="147"/>
      <c r="F107" s="147"/>
      <c r="G107" s="147"/>
      <c r="H107" s="147"/>
      <c r="I107" s="147"/>
      <c r="J107" s="48">
        <v>3308814.0812324621</v>
      </c>
      <c r="K107" s="48">
        <v>9139846.1015396267</v>
      </c>
      <c r="L107" s="48">
        <v>15482965.448451838</v>
      </c>
      <c r="M107" s="48">
        <v>23963327.259364773</v>
      </c>
      <c r="N107" s="48">
        <v>34161448.388494223</v>
      </c>
      <c r="O107" s="147"/>
      <c r="P107" s="147"/>
      <c r="Q107" s="147"/>
      <c r="R107" s="147"/>
      <c r="S107" s="147"/>
      <c r="T107" s="200"/>
      <c r="U107" s="201" t="s">
        <v>250</v>
      </c>
      <c r="V107" s="202" t="s">
        <v>262</v>
      </c>
      <c r="W107" s="201">
        <v>10</v>
      </c>
      <c r="X107" s="202"/>
      <c r="Y107" s="202"/>
      <c r="Z107" s="205">
        <v>113</v>
      </c>
      <c r="AA107" s="206"/>
      <c r="AB107" s="147"/>
      <c r="AC107" s="147"/>
      <c r="AD107" s="147"/>
      <c r="AE107" s="147"/>
      <c r="AF107" s="147"/>
      <c r="AG107" s="147"/>
      <c r="AH107" s="147"/>
      <c r="AI107" s="147"/>
      <c r="AJ107" s="147"/>
    </row>
    <row r="108" spans="1:36">
      <c r="A108" s="147"/>
      <c r="B108" s="147"/>
      <c r="C108" s="160" t="s">
        <v>48</v>
      </c>
      <c r="D108" s="147"/>
      <c r="E108" s="147"/>
      <c r="F108" s="147"/>
      <c r="G108" s="147"/>
      <c r="H108" s="147"/>
      <c r="I108" s="147"/>
      <c r="J108" s="48">
        <v>-399.99999999999994</v>
      </c>
      <c r="K108" s="48">
        <v>-399.99999999999994</v>
      </c>
      <c r="L108" s="48">
        <v>-399.99999999999994</v>
      </c>
      <c r="M108" s="48">
        <v>-399.99999999999994</v>
      </c>
      <c r="N108" s="48">
        <v>-399.99999999999994</v>
      </c>
      <c r="O108" s="147"/>
      <c r="P108" s="147"/>
      <c r="Q108" s="147"/>
      <c r="R108" s="147"/>
      <c r="S108" s="147"/>
      <c r="T108" s="200"/>
      <c r="U108" s="201" t="s">
        <v>250</v>
      </c>
      <c r="V108" s="202" t="s">
        <v>262</v>
      </c>
      <c r="W108" s="201">
        <v>10</v>
      </c>
      <c r="X108" s="202" t="s">
        <v>185</v>
      </c>
      <c r="Y108" s="202"/>
      <c r="Z108" s="205">
        <v>126</v>
      </c>
      <c r="AA108" s="206"/>
      <c r="AB108" s="147"/>
      <c r="AC108" s="147"/>
      <c r="AD108" s="147"/>
      <c r="AE108" s="147"/>
      <c r="AF108" s="147"/>
      <c r="AG108" s="147"/>
      <c r="AH108" s="147"/>
      <c r="AI108" s="147"/>
      <c r="AJ108" s="147"/>
    </row>
    <row r="109" spans="1:36">
      <c r="A109" s="147"/>
      <c r="B109" s="147"/>
      <c r="C109" s="160" t="s">
        <v>50</v>
      </c>
      <c r="D109" s="147"/>
      <c r="E109" s="147"/>
      <c r="F109" s="147"/>
      <c r="G109" s="147"/>
      <c r="H109" s="147"/>
      <c r="I109" s="147"/>
      <c r="J109" s="48">
        <v>3308414.0812324625</v>
      </c>
      <c r="K109" s="48">
        <v>9139446.1015396267</v>
      </c>
      <c r="L109" s="48">
        <v>15482565.448451838</v>
      </c>
      <c r="M109" s="48">
        <v>23962927.259364773</v>
      </c>
      <c r="N109" s="48">
        <v>34161048.388494223</v>
      </c>
      <c r="O109" s="147"/>
      <c r="P109" s="147"/>
      <c r="Q109" s="147"/>
      <c r="R109" s="147"/>
      <c r="S109" s="147"/>
      <c r="T109" s="200"/>
      <c r="U109" s="201" t="s">
        <v>250</v>
      </c>
      <c r="V109" s="202" t="s">
        <v>262</v>
      </c>
      <c r="W109" s="201">
        <v>10</v>
      </c>
      <c r="X109" s="202"/>
      <c r="Y109" s="202"/>
      <c r="Z109" s="205">
        <v>128</v>
      </c>
      <c r="AA109" s="206"/>
      <c r="AB109" s="147"/>
      <c r="AC109" s="147"/>
      <c r="AD109" s="147"/>
      <c r="AE109" s="147"/>
      <c r="AF109" s="147"/>
      <c r="AG109" s="147"/>
      <c r="AH109" s="147"/>
      <c r="AI109" s="147"/>
      <c r="AJ109" s="147"/>
    </row>
    <row r="110" spans="1:36">
      <c r="A110" s="147"/>
      <c r="B110" s="147"/>
      <c r="C110" s="160" t="s">
        <v>235</v>
      </c>
      <c r="D110" s="147"/>
      <c r="E110" s="147"/>
      <c r="F110" s="147"/>
      <c r="G110" s="147"/>
      <c r="H110" s="147"/>
      <c r="I110" s="147"/>
      <c r="J110" s="48">
        <v>-103059.42257966437</v>
      </c>
      <c r="K110" s="48">
        <v>-93680.961707197566</v>
      </c>
      <c r="L110" s="48">
        <v>-71708.219523624488</v>
      </c>
      <c r="M110" s="48">
        <v>-46948.783650537771</v>
      </c>
      <c r="N110" s="48">
        <v>-19049.23157679625</v>
      </c>
      <c r="O110" s="147"/>
      <c r="P110" s="147"/>
      <c r="Q110" s="147"/>
      <c r="R110" s="147"/>
      <c r="S110" s="147"/>
      <c r="T110" s="200"/>
      <c r="U110" s="201" t="s">
        <v>249</v>
      </c>
      <c r="V110" s="202" t="s">
        <v>262</v>
      </c>
      <c r="W110" s="201">
        <v>10</v>
      </c>
      <c r="X110" s="202"/>
      <c r="Y110" s="202"/>
      <c r="Z110" s="205">
        <v>130</v>
      </c>
      <c r="AA110" s="206"/>
      <c r="AB110" s="147"/>
      <c r="AC110" s="147"/>
      <c r="AD110" s="147"/>
      <c r="AE110" s="147"/>
      <c r="AF110" s="147"/>
      <c r="AG110" s="147"/>
      <c r="AH110" s="147"/>
      <c r="AI110" s="147"/>
      <c r="AJ110" s="147"/>
    </row>
    <row r="111" spans="1:36">
      <c r="A111" s="147"/>
      <c r="B111" s="147"/>
      <c r="C111" s="160" t="s">
        <v>52</v>
      </c>
      <c r="D111" s="147"/>
      <c r="E111" s="147"/>
      <c r="F111" s="147"/>
      <c r="G111" s="147"/>
      <c r="H111" s="147"/>
      <c r="I111" s="147"/>
      <c r="J111" s="48">
        <v>3205354.6586527983</v>
      </c>
      <c r="K111" s="48">
        <v>9045765.1398324296</v>
      </c>
      <c r="L111" s="48">
        <v>15410857.228928214</v>
      </c>
      <c r="M111" s="48">
        <v>23915978.475714233</v>
      </c>
      <c r="N111" s="48">
        <v>34141999.15691743</v>
      </c>
      <c r="O111" s="147"/>
      <c r="P111" s="147"/>
      <c r="Q111" s="147"/>
      <c r="R111" s="147"/>
      <c r="S111" s="147"/>
      <c r="T111" s="200"/>
      <c r="U111" s="201" t="s">
        <v>250</v>
      </c>
      <c r="V111" s="202" t="s">
        <v>262</v>
      </c>
      <c r="W111" s="201">
        <v>10</v>
      </c>
      <c r="X111" s="202"/>
      <c r="Y111" s="202"/>
      <c r="Z111" s="205">
        <v>132</v>
      </c>
      <c r="AA111" s="206"/>
      <c r="AB111" s="147"/>
      <c r="AC111" s="147"/>
      <c r="AD111" s="147"/>
      <c r="AE111" s="147"/>
      <c r="AF111" s="147"/>
      <c r="AG111" s="147"/>
      <c r="AH111" s="147"/>
      <c r="AI111" s="147"/>
      <c r="AJ111" s="147"/>
    </row>
    <row r="112" spans="1:36">
      <c r="A112" s="147"/>
      <c r="B112" s="147"/>
      <c r="C112" s="160" t="s">
        <v>53</v>
      </c>
      <c r="D112" s="147"/>
      <c r="E112" s="147"/>
      <c r="F112" s="147"/>
      <c r="G112" s="147"/>
      <c r="H112" s="147"/>
      <c r="I112" s="147"/>
      <c r="J112" s="48">
        <v>-320535.46586527978</v>
      </c>
      <c r="K112" s="48">
        <v>-904576.51398324303</v>
      </c>
      <c r="L112" s="48">
        <v>-1541085.7228928215</v>
      </c>
      <c r="M112" s="48">
        <v>-2391597.8475714237</v>
      </c>
      <c r="N112" s="48">
        <v>-3414199.9156917427</v>
      </c>
      <c r="O112" s="147"/>
      <c r="P112" s="147"/>
      <c r="Q112" s="147"/>
      <c r="R112" s="147"/>
      <c r="S112" s="147"/>
      <c r="T112" s="200"/>
      <c r="U112" s="201" t="s">
        <v>249</v>
      </c>
      <c r="V112" s="202" t="s">
        <v>262</v>
      </c>
      <c r="W112" s="201">
        <v>10</v>
      </c>
      <c r="X112" s="202"/>
      <c r="Y112" s="202"/>
      <c r="Z112" s="205">
        <v>134</v>
      </c>
      <c r="AA112" s="206"/>
      <c r="AB112" s="147"/>
      <c r="AC112" s="147"/>
      <c r="AD112" s="147"/>
      <c r="AE112" s="147"/>
      <c r="AF112" s="147"/>
      <c r="AG112" s="147"/>
      <c r="AH112" s="147"/>
      <c r="AI112" s="147"/>
      <c r="AJ112" s="147"/>
    </row>
    <row r="113" spans="1:36">
      <c r="A113" s="147"/>
      <c r="B113" s="147"/>
      <c r="C113" s="160" t="s">
        <v>54</v>
      </c>
      <c r="D113" s="147"/>
      <c r="E113" s="147"/>
      <c r="F113" s="147"/>
      <c r="G113" s="147"/>
      <c r="H113" s="147"/>
      <c r="I113" s="147"/>
      <c r="J113" s="48">
        <v>2884819.1927875183</v>
      </c>
      <c r="K113" s="48">
        <v>8141188.6258491855</v>
      </c>
      <c r="L113" s="48">
        <v>13869771.506035391</v>
      </c>
      <c r="M113" s="48">
        <v>21524380.628142811</v>
      </c>
      <c r="N113" s="48">
        <v>30727799.241225686</v>
      </c>
      <c r="O113" s="147"/>
      <c r="P113" s="147"/>
      <c r="Q113" s="147"/>
      <c r="R113" s="147"/>
      <c r="S113" s="147"/>
      <c r="T113" s="200"/>
      <c r="U113" s="201" t="s">
        <v>250</v>
      </c>
      <c r="V113" s="202" t="s">
        <v>262</v>
      </c>
      <c r="W113" s="201">
        <v>10</v>
      </c>
      <c r="X113" s="202"/>
      <c r="Y113" s="202"/>
      <c r="Z113" s="205">
        <v>136</v>
      </c>
      <c r="AA113" s="206"/>
      <c r="AB113" s="147"/>
      <c r="AC113" s="147"/>
      <c r="AD113" s="147"/>
      <c r="AE113" s="147"/>
      <c r="AF113" s="147"/>
      <c r="AG113" s="147"/>
      <c r="AH113" s="147"/>
      <c r="AI113" s="147"/>
      <c r="AJ113" s="147"/>
    </row>
    <row r="114" spans="1:36">
      <c r="A114" s="147"/>
      <c r="B114" s="147"/>
      <c r="C114" s="147"/>
      <c r="D114" s="147"/>
      <c r="E114" s="147"/>
      <c r="F114" s="147"/>
      <c r="G114" s="147"/>
      <c r="H114" s="147"/>
      <c r="I114" s="147"/>
      <c r="J114" s="196"/>
      <c r="K114" s="196"/>
      <c r="L114" s="196"/>
      <c r="M114" s="196"/>
      <c r="N114" s="196"/>
      <c r="O114" s="147"/>
      <c r="P114" s="147"/>
      <c r="Q114" s="147"/>
      <c r="R114" s="147"/>
      <c r="S114" s="147"/>
      <c r="T114" s="200"/>
      <c r="U114" s="201"/>
      <c r="V114" s="202"/>
      <c r="W114" s="202"/>
      <c r="X114" s="202"/>
      <c r="Y114" s="202"/>
      <c r="Z114" s="203"/>
      <c r="AA114" s="204"/>
      <c r="AB114" s="147"/>
      <c r="AC114" s="147"/>
      <c r="AD114" s="147"/>
      <c r="AE114" s="147"/>
      <c r="AF114" s="147"/>
      <c r="AG114" s="147"/>
      <c r="AH114" s="147"/>
      <c r="AI114" s="147"/>
      <c r="AJ114" s="147"/>
    </row>
    <row r="115" spans="1:36">
      <c r="A115" s="147"/>
      <c r="B115" s="147"/>
      <c r="C115" s="159" t="s">
        <v>159</v>
      </c>
      <c r="D115" s="147"/>
      <c r="E115" s="147"/>
      <c r="F115" s="147"/>
      <c r="G115" s="147"/>
      <c r="H115" s="147"/>
      <c r="I115" s="147"/>
      <c r="J115" s="196"/>
      <c r="K115" s="196"/>
      <c r="L115" s="196"/>
      <c r="M115" s="196"/>
      <c r="N115" s="196"/>
      <c r="O115" s="147"/>
      <c r="P115" s="147"/>
      <c r="Q115" s="147"/>
      <c r="R115" s="147"/>
      <c r="S115" s="147"/>
      <c r="T115" s="200"/>
      <c r="U115" s="201"/>
      <c r="V115" s="202"/>
      <c r="W115" s="202"/>
      <c r="X115" s="202"/>
      <c r="Y115" s="202"/>
      <c r="Z115" s="203"/>
      <c r="AA115" s="204"/>
      <c r="AB115" s="147"/>
      <c r="AC115" s="147"/>
      <c r="AD115" s="147"/>
      <c r="AE115" s="147"/>
      <c r="AF115" s="147"/>
      <c r="AG115" s="147"/>
      <c r="AH115" s="147"/>
      <c r="AI115" s="147"/>
      <c r="AJ115" s="147"/>
    </row>
    <row r="116" spans="1:36" ht="5.0999999999999996" customHeight="1">
      <c r="A116" s="147"/>
      <c r="B116" s="147"/>
      <c r="C116" s="147"/>
      <c r="D116" s="147"/>
      <c r="E116" s="147"/>
      <c r="F116" s="147"/>
      <c r="G116" s="147"/>
      <c r="H116" s="147"/>
      <c r="I116" s="147"/>
      <c r="J116" s="196"/>
      <c r="K116" s="196"/>
      <c r="L116" s="196"/>
      <c r="M116" s="196"/>
      <c r="N116" s="196"/>
      <c r="O116" s="147"/>
      <c r="P116" s="147"/>
      <c r="Q116" s="147"/>
      <c r="R116" s="147"/>
      <c r="S116" s="147"/>
      <c r="T116" s="200"/>
      <c r="U116" s="201"/>
      <c r="V116" s="202"/>
      <c r="W116" s="202"/>
      <c r="X116" s="202"/>
      <c r="Y116" s="202"/>
      <c r="Z116" s="203"/>
      <c r="AA116" s="204"/>
      <c r="AB116" s="147"/>
      <c r="AC116" s="147"/>
      <c r="AD116" s="147"/>
      <c r="AE116" s="147"/>
      <c r="AF116" s="147"/>
      <c r="AG116" s="147"/>
      <c r="AH116" s="147"/>
      <c r="AI116" s="147"/>
      <c r="AJ116" s="147"/>
    </row>
    <row r="117" spans="1:36">
      <c r="A117" s="147"/>
      <c r="B117" s="147"/>
      <c r="C117" s="160" t="s">
        <v>69</v>
      </c>
      <c r="D117" s="147"/>
      <c r="E117" s="147"/>
      <c r="F117" s="147"/>
      <c r="G117" s="147"/>
      <c r="H117" s="147"/>
      <c r="I117" s="147"/>
      <c r="J117" s="48">
        <v>5775354.8108332632</v>
      </c>
      <c r="K117" s="48">
        <v>15670434.722985454</v>
      </c>
      <c r="L117" s="48">
        <v>31717501.736049265</v>
      </c>
      <c r="M117" s="48">
        <v>56310051.029799163</v>
      </c>
      <c r="N117" s="48">
        <v>90511780.977906629</v>
      </c>
      <c r="O117" s="147"/>
      <c r="P117" s="147"/>
      <c r="Q117" s="147"/>
      <c r="R117" s="147"/>
      <c r="S117" s="147"/>
      <c r="T117" s="200"/>
      <c r="U117" s="201" t="s">
        <v>249</v>
      </c>
      <c r="V117" s="202" t="s">
        <v>283</v>
      </c>
      <c r="W117" s="201">
        <v>8</v>
      </c>
      <c r="X117" s="202"/>
      <c r="Y117" s="202"/>
      <c r="Z117" s="205">
        <v>18</v>
      </c>
      <c r="AA117" s="206"/>
      <c r="AB117" s="147"/>
      <c r="AC117" s="147"/>
      <c r="AD117" s="147"/>
      <c r="AE117" s="147"/>
      <c r="AF117" s="147"/>
      <c r="AG117" s="147"/>
      <c r="AH117" s="147"/>
      <c r="AI117" s="147"/>
      <c r="AJ117" s="147"/>
    </row>
    <row r="118" spans="1:36">
      <c r="A118" s="147"/>
      <c r="B118" s="147"/>
      <c r="C118" s="160" t="s">
        <v>66</v>
      </c>
      <c r="D118" s="147"/>
      <c r="E118" s="147"/>
      <c r="F118" s="147"/>
      <c r="G118" s="147"/>
      <c r="H118" s="147"/>
      <c r="I118" s="147"/>
      <c r="J118" s="48">
        <v>5775354.8108332632</v>
      </c>
      <c r="K118" s="48">
        <v>15670434.722985454</v>
      </c>
      <c r="L118" s="48">
        <v>31717501.736049265</v>
      </c>
      <c r="M118" s="48">
        <v>56310051.029799163</v>
      </c>
      <c r="N118" s="48">
        <v>90511780.977906629</v>
      </c>
      <c r="O118" s="147"/>
      <c r="P118" s="147"/>
      <c r="Q118" s="147"/>
      <c r="R118" s="147"/>
      <c r="S118" s="147"/>
      <c r="T118" s="200"/>
      <c r="U118" s="201" t="s">
        <v>249</v>
      </c>
      <c r="V118" s="202" t="s">
        <v>283</v>
      </c>
      <c r="W118" s="201">
        <v>8</v>
      </c>
      <c r="X118" s="202" t="s">
        <v>185</v>
      </c>
      <c r="Y118" s="202"/>
      <c r="Z118" s="205">
        <v>21</v>
      </c>
      <c r="AA118" s="206"/>
      <c r="AB118" s="147"/>
      <c r="AC118" s="147"/>
      <c r="AD118" s="147"/>
      <c r="AE118" s="147"/>
      <c r="AF118" s="147"/>
      <c r="AG118" s="147"/>
      <c r="AH118" s="147"/>
      <c r="AI118" s="147"/>
      <c r="AJ118" s="147"/>
    </row>
    <row r="119" spans="1:36">
      <c r="A119" s="147"/>
      <c r="B119" s="147"/>
      <c r="C119" s="160" t="s">
        <v>70</v>
      </c>
      <c r="D119" s="147"/>
      <c r="E119" s="147"/>
      <c r="F119" s="147"/>
      <c r="G119" s="147"/>
      <c r="H119" s="147"/>
      <c r="I119" s="147"/>
      <c r="J119" s="48">
        <v>0</v>
      </c>
      <c r="K119" s="48">
        <v>0</v>
      </c>
      <c r="L119" s="48">
        <v>0</v>
      </c>
      <c r="M119" s="48">
        <v>0</v>
      </c>
      <c r="N119" s="48">
        <v>0</v>
      </c>
      <c r="O119" s="147"/>
      <c r="P119" s="147"/>
      <c r="Q119" s="147"/>
      <c r="R119" s="147"/>
      <c r="S119" s="147"/>
      <c r="T119" s="200"/>
      <c r="U119" s="201" t="s">
        <v>250</v>
      </c>
      <c r="V119" s="202" t="s">
        <v>283</v>
      </c>
      <c r="W119" s="201">
        <v>8</v>
      </c>
      <c r="X119" s="202"/>
      <c r="Y119" s="202"/>
      <c r="Z119" s="205">
        <v>23</v>
      </c>
      <c r="AA119" s="206"/>
      <c r="AB119" s="147"/>
      <c r="AC119" s="147"/>
      <c r="AD119" s="147"/>
      <c r="AE119" s="147"/>
      <c r="AF119" s="147"/>
      <c r="AG119" s="147"/>
      <c r="AH119" s="147"/>
      <c r="AI119" s="147"/>
      <c r="AJ119" s="147"/>
    </row>
    <row r="120" spans="1:36">
      <c r="A120" s="147"/>
      <c r="B120" s="147"/>
      <c r="C120" s="160" t="s">
        <v>72</v>
      </c>
      <c r="D120" s="147"/>
      <c r="E120" s="147"/>
      <c r="F120" s="147"/>
      <c r="G120" s="147"/>
      <c r="H120" s="147"/>
      <c r="I120" s="147"/>
      <c r="J120" s="48">
        <v>5776954.8108332632</v>
      </c>
      <c r="K120" s="48">
        <v>15671634.722985454</v>
      </c>
      <c r="L120" s="48">
        <v>31718301.736049265</v>
      </c>
      <c r="M120" s="48">
        <v>56310451.029799163</v>
      </c>
      <c r="N120" s="48">
        <v>90511780.977906629</v>
      </c>
      <c r="O120" s="147"/>
      <c r="P120" s="147"/>
      <c r="Q120" s="147"/>
      <c r="R120" s="147"/>
      <c r="S120" s="147"/>
      <c r="T120" s="200"/>
      <c r="U120" s="201" t="s">
        <v>250</v>
      </c>
      <c r="V120" s="202" t="s">
        <v>283</v>
      </c>
      <c r="W120" s="201">
        <v>8</v>
      </c>
      <c r="X120" s="202"/>
      <c r="Y120" s="202"/>
      <c r="Z120" s="205">
        <v>36</v>
      </c>
      <c r="AA120" s="206"/>
      <c r="AB120" s="147"/>
      <c r="AC120" s="147"/>
      <c r="AD120" s="147"/>
      <c r="AE120" s="147"/>
      <c r="AF120" s="147"/>
      <c r="AG120" s="147"/>
      <c r="AH120" s="147"/>
      <c r="AI120" s="147"/>
      <c r="AJ120" s="147"/>
    </row>
    <row r="121" spans="1:36">
      <c r="A121" s="147"/>
      <c r="B121" s="147"/>
      <c r="C121" s="160" t="s">
        <v>73</v>
      </c>
      <c r="D121" s="147"/>
      <c r="E121" s="147"/>
      <c r="F121" s="147"/>
      <c r="G121" s="147"/>
      <c r="H121" s="147"/>
      <c r="I121" s="147"/>
      <c r="J121" s="48">
        <v>2031765.1200000006</v>
      </c>
      <c r="K121" s="48">
        <v>3958508.8168146284</v>
      </c>
      <c r="L121" s="48">
        <v>6330629.4765382381</v>
      </c>
      <c r="M121" s="48">
        <v>9618382.730713604</v>
      </c>
      <c r="N121" s="48">
        <v>13339797.578237412</v>
      </c>
      <c r="O121" s="147"/>
      <c r="P121" s="147"/>
      <c r="Q121" s="147"/>
      <c r="R121" s="147"/>
      <c r="S121" s="147"/>
      <c r="T121" s="200"/>
      <c r="U121" s="201" t="s">
        <v>249</v>
      </c>
      <c r="V121" s="202" t="s">
        <v>283</v>
      </c>
      <c r="W121" s="201">
        <v>8</v>
      </c>
      <c r="X121" s="202" t="s">
        <v>185</v>
      </c>
      <c r="Y121" s="202"/>
      <c r="Z121" s="205">
        <v>73</v>
      </c>
      <c r="AA121" s="206"/>
      <c r="AB121" s="147"/>
      <c r="AC121" s="147"/>
      <c r="AD121" s="147"/>
      <c r="AE121" s="147"/>
      <c r="AF121" s="147"/>
      <c r="AG121" s="147"/>
      <c r="AH121" s="147"/>
      <c r="AI121" s="147"/>
      <c r="AJ121" s="147"/>
    </row>
    <row r="122" spans="1:36">
      <c r="A122" s="147"/>
      <c r="B122" s="147"/>
      <c r="C122" s="160" t="s">
        <v>78</v>
      </c>
      <c r="D122" s="147"/>
      <c r="E122" s="147"/>
      <c r="F122" s="147"/>
      <c r="G122" s="147"/>
      <c r="H122" s="147"/>
      <c r="I122" s="147"/>
      <c r="J122" s="48">
        <v>858370.49804574496</v>
      </c>
      <c r="K122" s="48">
        <v>685118.08753412124</v>
      </c>
      <c r="L122" s="48">
        <v>489892.9348389245</v>
      </c>
      <c r="M122" s="48">
        <v>269908.34627064102</v>
      </c>
      <c r="N122" s="48">
        <v>22024.205628616004</v>
      </c>
      <c r="O122" s="147"/>
      <c r="P122" s="147"/>
      <c r="Q122" s="147"/>
      <c r="R122" s="147"/>
      <c r="S122" s="147"/>
      <c r="T122" s="200"/>
      <c r="U122" s="201" t="s">
        <v>249</v>
      </c>
      <c r="V122" s="202" t="s">
        <v>283</v>
      </c>
      <c r="W122" s="201">
        <v>8</v>
      </c>
      <c r="X122" s="202" t="s">
        <v>185</v>
      </c>
      <c r="Y122" s="202"/>
      <c r="Z122" s="205">
        <v>88</v>
      </c>
      <c r="AA122" s="206"/>
      <c r="AB122" s="147"/>
      <c r="AC122" s="147"/>
      <c r="AD122" s="147"/>
      <c r="AE122" s="147"/>
      <c r="AF122" s="147"/>
      <c r="AG122" s="147"/>
      <c r="AH122" s="147"/>
      <c r="AI122" s="147"/>
      <c r="AJ122" s="147"/>
    </row>
    <row r="123" spans="1:36">
      <c r="A123" s="147"/>
      <c r="B123" s="147"/>
      <c r="C123" s="160" t="s">
        <v>80</v>
      </c>
      <c r="D123" s="147"/>
      <c r="E123" s="147"/>
      <c r="F123" s="147"/>
      <c r="G123" s="147"/>
      <c r="H123" s="147"/>
      <c r="I123" s="147"/>
      <c r="J123" s="48">
        <v>2890135.6180457454</v>
      </c>
      <c r="K123" s="48">
        <v>4643626.9043487497</v>
      </c>
      <c r="L123" s="48">
        <v>6820522.4113771627</v>
      </c>
      <c r="M123" s="48">
        <v>9888291.0769842453</v>
      </c>
      <c r="N123" s="48">
        <v>13361821.783866029</v>
      </c>
      <c r="O123" s="147"/>
      <c r="P123" s="147"/>
      <c r="Q123" s="147"/>
      <c r="R123" s="147"/>
      <c r="S123" s="147"/>
      <c r="T123" s="200"/>
      <c r="U123" s="201" t="s">
        <v>250</v>
      </c>
      <c r="V123" s="202" t="s">
        <v>283</v>
      </c>
      <c r="W123" s="201">
        <v>8</v>
      </c>
      <c r="X123" s="202"/>
      <c r="Y123" s="202"/>
      <c r="Z123" s="205">
        <v>90</v>
      </c>
      <c r="AA123" s="206"/>
      <c r="AB123" s="147"/>
      <c r="AC123" s="147"/>
      <c r="AD123" s="147"/>
      <c r="AE123" s="147"/>
      <c r="AF123" s="147"/>
      <c r="AG123" s="147"/>
      <c r="AH123" s="147"/>
      <c r="AI123" s="147"/>
      <c r="AJ123" s="147"/>
    </row>
    <row r="124" spans="1:36">
      <c r="A124" s="147"/>
      <c r="B124" s="147"/>
      <c r="C124" s="160" t="s">
        <v>81</v>
      </c>
      <c r="D124" s="147"/>
      <c r="E124" s="147"/>
      <c r="F124" s="147"/>
      <c r="G124" s="147"/>
      <c r="H124" s="147"/>
      <c r="I124" s="147"/>
      <c r="J124" s="48">
        <v>2886819.1927875178</v>
      </c>
      <c r="K124" s="48">
        <v>11028007.818636704</v>
      </c>
      <c r="L124" s="48">
        <v>24897779.324672103</v>
      </c>
      <c r="M124" s="48">
        <v>46422159.952814922</v>
      </c>
      <c r="N124" s="48">
        <v>77149959.194040596</v>
      </c>
      <c r="O124" s="147"/>
      <c r="P124" s="147"/>
      <c r="Q124" s="147"/>
      <c r="R124" s="147"/>
      <c r="S124" s="147"/>
      <c r="T124" s="200"/>
      <c r="U124" s="201" t="s">
        <v>250</v>
      </c>
      <c r="V124" s="202" t="s">
        <v>283</v>
      </c>
      <c r="W124" s="201">
        <v>8</v>
      </c>
      <c r="X124" s="202"/>
      <c r="Y124" s="202"/>
      <c r="Z124" s="205">
        <v>92</v>
      </c>
      <c r="AA124" s="206"/>
      <c r="AB124" s="147"/>
      <c r="AC124" s="147"/>
      <c r="AD124" s="147"/>
      <c r="AE124" s="147"/>
      <c r="AF124" s="147"/>
      <c r="AG124" s="147"/>
      <c r="AH124" s="147"/>
      <c r="AI124" s="147"/>
      <c r="AJ124" s="147"/>
    </row>
    <row r="125" spans="1:36">
      <c r="A125" s="147"/>
      <c r="B125" s="147"/>
      <c r="C125" s="160" t="s">
        <v>82</v>
      </c>
      <c r="D125" s="147"/>
      <c r="E125" s="147"/>
      <c r="F125" s="147"/>
      <c r="G125" s="147"/>
      <c r="H125" s="147"/>
      <c r="I125" s="147"/>
      <c r="J125" s="48">
        <v>2000</v>
      </c>
      <c r="K125" s="48">
        <v>2000</v>
      </c>
      <c r="L125" s="48">
        <v>2000</v>
      </c>
      <c r="M125" s="48">
        <v>2000</v>
      </c>
      <c r="N125" s="48">
        <v>2000</v>
      </c>
      <c r="O125" s="147"/>
      <c r="P125" s="147"/>
      <c r="Q125" s="147"/>
      <c r="R125" s="147"/>
      <c r="S125" s="147"/>
      <c r="T125" s="200"/>
      <c r="U125" s="201" t="s">
        <v>249</v>
      </c>
      <c r="V125" s="202" t="s">
        <v>283</v>
      </c>
      <c r="W125" s="201">
        <v>8</v>
      </c>
      <c r="X125" s="202"/>
      <c r="Y125" s="202"/>
      <c r="Z125" s="205">
        <v>94</v>
      </c>
      <c r="AA125" s="206"/>
      <c r="AB125" s="147"/>
      <c r="AC125" s="147"/>
      <c r="AD125" s="147"/>
      <c r="AE125" s="147"/>
      <c r="AF125" s="147"/>
      <c r="AG125" s="147"/>
      <c r="AH125" s="147"/>
      <c r="AI125" s="147"/>
      <c r="AJ125" s="147"/>
    </row>
    <row r="126" spans="1:36">
      <c r="A126" s="147"/>
      <c r="B126" s="147"/>
      <c r="C126" s="160" t="s">
        <v>86</v>
      </c>
      <c r="D126" s="147"/>
      <c r="E126" s="147"/>
      <c r="F126" s="147"/>
      <c r="G126" s="147"/>
      <c r="H126" s="147"/>
      <c r="I126" s="147"/>
      <c r="J126" s="48">
        <v>2884819.1927875183</v>
      </c>
      <c r="K126" s="48">
        <v>11026007.818636704</v>
      </c>
      <c r="L126" s="48">
        <v>24895779.324672095</v>
      </c>
      <c r="M126" s="48">
        <v>46420159.952814914</v>
      </c>
      <c r="N126" s="48">
        <v>77147959.194040582</v>
      </c>
      <c r="O126" s="147"/>
      <c r="P126" s="147"/>
      <c r="Q126" s="147"/>
      <c r="R126" s="147"/>
      <c r="S126" s="147"/>
      <c r="T126" s="200"/>
      <c r="U126" s="201" t="s">
        <v>249</v>
      </c>
      <c r="V126" s="202" t="s">
        <v>283</v>
      </c>
      <c r="W126" s="201">
        <v>8</v>
      </c>
      <c r="X126" s="202"/>
      <c r="Y126" s="202"/>
      <c r="Z126" s="205">
        <v>104</v>
      </c>
      <c r="AA126" s="206"/>
      <c r="AB126" s="147"/>
      <c r="AC126" s="147"/>
      <c r="AD126" s="147"/>
      <c r="AE126" s="147"/>
      <c r="AF126" s="147"/>
      <c r="AG126" s="147"/>
      <c r="AH126" s="147"/>
      <c r="AI126" s="147"/>
      <c r="AJ126" s="147"/>
    </row>
    <row r="127" spans="1:36">
      <c r="A127" s="147"/>
      <c r="B127" s="147"/>
      <c r="C127" s="160" t="s">
        <v>87</v>
      </c>
      <c r="D127" s="147"/>
      <c r="E127" s="147"/>
      <c r="F127" s="147"/>
      <c r="G127" s="147"/>
      <c r="H127" s="147"/>
      <c r="I127" s="147"/>
      <c r="J127" s="48">
        <v>2886819.1927875183</v>
      </c>
      <c r="K127" s="48">
        <v>11028007.818636704</v>
      </c>
      <c r="L127" s="48">
        <v>24897779.324672095</v>
      </c>
      <c r="M127" s="48">
        <v>46422159.952814914</v>
      </c>
      <c r="N127" s="48">
        <v>77149959.194040582</v>
      </c>
      <c r="O127" s="147"/>
      <c r="P127" s="147"/>
      <c r="Q127" s="147"/>
      <c r="R127" s="147"/>
      <c r="S127" s="147"/>
      <c r="T127" s="200"/>
      <c r="U127" s="201" t="s">
        <v>250</v>
      </c>
      <c r="V127" s="202" t="s">
        <v>283</v>
      </c>
      <c r="W127" s="201">
        <v>8</v>
      </c>
      <c r="X127" s="202"/>
      <c r="Y127" s="202"/>
      <c r="Z127" s="205">
        <v>106</v>
      </c>
      <c r="AA127" s="206"/>
      <c r="AB127" s="147"/>
      <c r="AC127" s="147"/>
      <c r="AD127" s="147"/>
      <c r="AE127" s="147"/>
      <c r="AF127" s="147"/>
      <c r="AG127" s="147"/>
      <c r="AH127" s="147"/>
      <c r="AI127" s="147"/>
      <c r="AJ127" s="147"/>
    </row>
    <row r="128" spans="1:36">
      <c r="A128" s="147"/>
      <c r="B128" s="147"/>
      <c r="C128" s="147"/>
      <c r="D128" s="147"/>
      <c r="E128" s="147"/>
      <c r="F128" s="147"/>
      <c r="G128" s="147"/>
      <c r="H128" s="147"/>
      <c r="I128" s="147"/>
      <c r="J128" s="196"/>
      <c r="K128" s="196"/>
      <c r="L128" s="196"/>
      <c r="M128" s="196"/>
      <c r="N128" s="196"/>
      <c r="O128" s="147"/>
      <c r="P128" s="147"/>
      <c r="Q128" s="147"/>
      <c r="R128" s="147"/>
      <c r="S128" s="147"/>
      <c r="T128" s="200"/>
      <c r="U128" s="201"/>
      <c r="V128" s="202"/>
      <c r="W128" s="202"/>
      <c r="X128" s="202"/>
      <c r="Y128" s="202"/>
      <c r="Z128" s="203"/>
      <c r="AA128" s="204"/>
      <c r="AB128" s="147"/>
      <c r="AC128" s="147"/>
      <c r="AD128" s="147"/>
      <c r="AE128" s="147"/>
      <c r="AF128" s="147"/>
      <c r="AG128" s="147"/>
      <c r="AH128" s="147"/>
      <c r="AI128" s="147"/>
      <c r="AJ128" s="147"/>
    </row>
    <row r="129" spans="1:36">
      <c r="A129" s="147"/>
      <c r="B129" s="147"/>
      <c r="C129" s="159" t="s">
        <v>160</v>
      </c>
      <c r="D129" s="147"/>
      <c r="E129" s="147"/>
      <c r="F129" s="147"/>
      <c r="G129" s="147"/>
      <c r="H129" s="147"/>
      <c r="I129" s="147"/>
      <c r="J129" s="196"/>
      <c r="K129" s="196"/>
      <c r="L129" s="196"/>
      <c r="M129" s="196"/>
      <c r="N129" s="196"/>
      <c r="O129" s="147"/>
      <c r="P129" s="147"/>
      <c r="Q129" s="147"/>
      <c r="R129" s="147"/>
      <c r="S129" s="147"/>
      <c r="T129" s="200"/>
      <c r="U129" s="201"/>
      <c r="V129" s="202"/>
      <c r="W129" s="202"/>
      <c r="X129" s="202"/>
      <c r="Y129" s="202"/>
      <c r="Z129" s="203"/>
      <c r="AA129" s="204"/>
      <c r="AB129" s="147"/>
      <c r="AC129" s="147"/>
      <c r="AD129" s="147"/>
      <c r="AE129" s="147"/>
      <c r="AF129" s="147"/>
      <c r="AG129" s="147"/>
      <c r="AH129" s="147"/>
      <c r="AI129" s="147"/>
      <c r="AJ129" s="147"/>
    </row>
    <row r="130" spans="1:36" ht="5.0999999999999996" customHeight="1">
      <c r="A130" s="147"/>
      <c r="B130" s="147"/>
      <c r="C130" s="147"/>
      <c r="D130" s="147"/>
      <c r="E130" s="147"/>
      <c r="F130" s="147"/>
      <c r="G130" s="147"/>
      <c r="H130" s="147"/>
      <c r="I130" s="147"/>
      <c r="J130" s="196"/>
      <c r="K130" s="196"/>
      <c r="L130" s="196"/>
      <c r="M130" s="196"/>
      <c r="N130" s="196"/>
      <c r="O130" s="147"/>
      <c r="P130" s="147"/>
      <c r="Q130" s="147"/>
      <c r="R130" s="147"/>
      <c r="S130" s="147"/>
      <c r="T130" s="200"/>
      <c r="U130" s="201"/>
      <c r="V130" s="202"/>
      <c r="W130" s="202"/>
      <c r="X130" s="202"/>
      <c r="Y130" s="202"/>
      <c r="Z130" s="203"/>
      <c r="AA130" s="204"/>
      <c r="AB130" s="147"/>
      <c r="AC130" s="147"/>
      <c r="AD130" s="147"/>
      <c r="AE130" s="147"/>
      <c r="AF130" s="147"/>
      <c r="AG130" s="147"/>
      <c r="AH130" s="147"/>
      <c r="AI130" s="147"/>
      <c r="AJ130" s="147"/>
    </row>
    <row r="131" spans="1:36">
      <c r="A131" s="147"/>
      <c r="B131" s="147"/>
      <c r="C131" s="160" t="s">
        <v>96</v>
      </c>
      <c r="D131" s="147"/>
      <c r="E131" s="147"/>
      <c r="F131" s="147"/>
      <c r="G131" s="147"/>
      <c r="H131" s="147"/>
      <c r="I131" s="147"/>
      <c r="J131" s="48">
        <v>6390016.9802734852</v>
      </c>
      <c r="K131" s="48">
        <v>13355486.169214191</v>
      </c>
      <c r="L131" s="48">
        <v>21499575.30496107</v>
      </c>
      <c r="M131" s="48">
        <v>32659123.65342804</v>
      </c>
      <c r="N131" s="48">
        <v>45283656.399281733</v>
      </c>
      <c r="O131" s="147"/>
      <c r="P131" s="147"/>
      <c r="Q131" s="147"/>
      <c r="R131" s="147"/>
      <c r="S131" s="147"/>
      <c r="T131" s="200"/>
      <c r="U131" s="201" t="s">
        <v>249</v>
      </c>
      <c r="V131" s="202" t="s">
        <v>269</v>
      </c>
      <c r="W131" s="201">
        <v>10</v>
      </c>
      <c r="X131" s="202"/>
      <c r="Y131" s="202"/>
      <c r="Z131" s="205">
        <v>20</v>
      </c>
      <c r="AA131" s="206"/>
      <c r="AB131" s="147"/>
      <c r="AC131" s="147"/>
      <c r="AD131" s="147"/>
      <c r="AE131" s="147"/>
      <c r="AF131" s="147"/>
      <c r="AG131" s="147"/>
      <c r="AH131" s="147"/>
      <c r="AI131" s="147"/>
      <c r="AJ131" s="147"/>
    </row>
    <row r="132" spans="1:36">
      <c r="A132" s="147"/>
      <c r="B132" s="147"/>
      <c r="C132" s="160" t="s">
        <v>100</v>
      </c>
      <c r="D132" s="147"/>
      <c r="E132" s="147"/>
      <c r="F132" s="147"/>
      <c r="G132" s="147"/>
      <c r="H132" s="147"/>
      <c r="I132" s="147"/>
      <c r="J132" s="48">
        <v>-1049437.779041023</v>
      </c>
      <c r="K132" s="48">
        <v>-2288896.370859934</v>
      </c>
      <c r="L132" s="48">
        <v>-3644489.1967856195</v>
      </c>
      <c r="M132" s="48">
        <v>-5408043.139887901</v>
      </c>
      <c r="N132" s="48">
        <v>-7400793.1632636879</v>
      </c>
      <c r="O132" s="147"/>
      <c r="P132" s="147"/>
      <c r="Q132" s="147"/>
      <c r="R132" s="147"/>
      <c r="S132" s="147"/>
      <c r="T132" s="200"/>
      <c r="U132" s="201" t="s">
        <v>249</v>
      </c>
      <c r="V132" s="202" t="s">
        <v>269</v>
      </c>
      <c r="W132" s="201">
        <v>10</v>
      </c>
      <c r="X132" s="202"/>
      <c r="Y132" s="202"/>
      <c r="Z132" s="205">
        <v>31</v>
      </c>
      <c r="AA132" s="206"/>
      <c r="AB132" s="147"/>
      <c r="AC132" s="147"/>
      <c r="AD132" s="147"/>
      <c r="AE132" s="147"/>
      <c r="AF132" s="147"/>
      <c r="AG132" s="147"/>
      <c r="AH132" s="147"/>
      <c r="AI132" s="147"/>
      <c r="AJ132" s="147"/>
    </row>
    <row r="133" spans="1:36">
      <c r="A133" s="147"/>
      <c r="B133" s="147"/>
      <c r="C133" s="160" t="s">
        <v>95</v>
      </c>
      <c r="D133" s="147"/>
      <c r="E133" s="147"/>
      <c r="F133" s="147"/>
      <c r="G133" s="147"/>
      <c r="H133" s="147"/>
      <c r="I133" s="147"/>
      <c r="J133" s="48">
        <v>4916984.3127875188</v>
      </c>
      <c r="K133" s="48">
        <v>10068332.322663814</v>
      </c>
      <c r="L133" s="48">
        <v>16242292.165759001</v>
      </c>
      <c r="M133" s="48">
        <v>24812533.88231818</v>
      </c>
      <c r="N133" s="48">
        <v>34449614.088749506</v>
      </c>
      <c r="O133" s="147"/>
      <c r="P133" s="147"/>
      <c r="Q133" s="147"/>
      <c r="R133" s="147"/>
      <c r="S133" s="147"/>
      <c r="T133" s="200"/>
      <c r="U133" s="201" t="s">
        <v>249</v>
      </c>
      <c r="V133" s="202" t="s">
        <v>269</v>
      </c>
      <c r="W133" s="201">
        <v>10</v>
      </c>
      <c r="X133" s="202" t="s">
        <v>251</v>
      </c>
      <c r="Y133" s="202"/>
      <c r="Z133" s="205">
        <v>37</v>
      </c>
      <c r="AA133" s="206"/>
      <c r="AB133" s="147"/>
      <c r="AC133" s="147"/>
      <c r="AD133" s="147"/>
      <c r="AE133" s="147"/>
      <c r="AF133" s="147"/>
      <c r="AG133" s="147"/>
      <c r="AH133" s="147"/>
      <c r="AI133" s="147"/>
      <c r="AJ133" s="147"/>
    </row>
    <row r="134" spans="1:36">
      <c r="A134" s="147"/>
      <c r="B134" s="147"/>
      <c r="C134" s="160" t="s">
        <v>104</v>
      </c>
      <c r="D134" s="147"/>
      <c r="E134" s="147"/>
      <c r="F134" s="147"/>
      <c r="G134" s="147"/>
      <c r="H134" s="147"/>
      <c r="I134" s="147"/>
      <c r="J134" s="48">
        <v>-2000</v>
      </c>
      <c r="K134" s="48">
        <v>0</v>
      </c>
      <c r="L134" s="48">
        <v>0</v>
      </c>
      <c r="M134" s="48">
        <v>0</v>
      </c>
      <c r="N134" s="48">
        <v>0</v>
      </c>
      <c r="O134" s="147"/>
      <c r="P134" s="147"/>
      <c r="Q134" s="147"/>
      <c r="R134" s="147"/>
      <c r="S134" s="147"/>
      <c r="T134" s="200"/>
      <c r="U134" s="201" t="s">
        <v>249</v>
      </c>
      <c r="V134" s="202" t="s">
        <v>269</v>
      </c>
      <c r="W134" s="201">
        <v>10</v>
      </c>
      <c r="X134" s="202"/>
      <c r="Y134" s="202"/>
      <c r="Z134" s="205">
        <v>48</v>
      </c>
      <c r="AA134" s="206"/>
      <c r="AB134" s="147"/>
      <c r="AC134" s="147"/>
      <c r="AD134" s="147"/>
      <c r="AE134" s="147"/>
      <c r="AF134" s="147"/>
      <c r="AG134" s="147"/>
      <c r="AH134" s="147"/>
      <c r="AI134" s="147"/>
      <c r="AJ134" s="147"/>
    </row>
    <row r="135" spans="1:36">
      <c r="A135" s="147"/>
      <c r="B135" s="147"/>
      <c r="C135" s="160" t="s">
        <v>103</v>
      </c>
      <c r="D135" s="147"/>
      <c r="E135" s="147"/>
      <c r="F135" s="147"/>
      <c r="G135" s="147"/>
      <c r="H135" s="147"/>
      <c r="I135" s="147"/>
      <c r="J135" s="48">
        <v>-2000</v>
      </c>
      <c r="K135" s="48">
        <v>0</v>
      </c>
      <c r="L135" s="48">
        <v>0</v>
      </c>
      <c r="M135" s="48">
        <v>0</v>
      </c>
      <c r="N135" s="48">
        <v>0</v>
      </c>
      <c r="O135" s="147"/>
      <c r="P135" s="147"/>
      <c r="Q135" s="147"/>
      <c r="R135" s="147"/>
      <c r="S135" s="147"/>
      <c r="T135" s="200"/>
      <c r="U135" s="201" t="s">
        <v>249</v>
      </c>
      <c r="V135" s="202" t="s">
        <v>269</v>
      </c>
      <c r="W135" s="201">
        <v>10</v>
      </c>
      <c r="X135" s="202" t="s">
        <v>251</v>
      </c>
      <c r="Y135" s="202"/>
      <c r="Z135" s="205">
        <v>50</v>
      </c>
      <c r="AA135" s="206"/>
      <c r="AB135" s="147"/>
      <c r="AC135" s="147"/>
      <c r="AD135" s="147"/>
      <c r="AE135" s="147"/>
      <c r="AF135" s="147"/>
      <c r="AG135" s="147"/>
      <c r="AH135" s="147"/>
      <c r="AI135" s="147"/>
      <c r="AJ135" s="147"/>
    </row>
    <row r="136" spans="1:36">
      <c r="A136" s="147"/>
      <c r="B136" s="147"/>
      <c r="C136" s="160" t="s">
        <v>107</v>
      </c>
      <c r="D136" s="147"/>
      <c r="E136" s="147"/>
      <c r="F136" s="147"/>
      <c r="G136" s="147"/>
      <c r="H136" s="147"/>
      <c r="I136" s="147"/>
      <c r="J136" s="48">
        <v>1000000</v>
      </c>
      <c r="K136" s="48">
        <v>0</v>
      </c>
      <c r="L136" s="48">
        <v>0</v>
      </c>
      <c r="M136" s="48">
        <v>0</v>
      </c>
      <c r="N136" s="48">
        <v>0</v>
      </c>
      <c r="O136" s="147"/>
      <c r="P136" s="147"/>
      <c r="Q136" s="147"/>
      <c r="R136" s="147"/>
      <c r="S136" s="147"/>
      <c r="T136" s="200"/>
      <c r="U136" s="201" t="s">
        <v>249</v>
      </c>
      <c r="V136" s="202" t="s">
        <v>269</v>
      </c>
      <c r="W136" s="201">
        <v>10</v>
      </c>
      <c r="X136" s="202" t="s">
        <v>185</v>
      </c>
      <c r="Y136" s="202"/>
      <c r="Z136" s="205">
        <v>57</v>
      </c>
      <c r="AA136" s="206"/>
      <c r="AB136" s="147"/>
      <c r="AC136" s="147"/>
      <c r="AD136" s="147"/>
      <c r="AE136" s="147"/>
      <c r="AF136" s="147"/>
      <c r="AG136" s="147"/>
      <c r="AH136" s="147"/>
      <c r="AI136" s="147"/>
      <c r="AJ136" s="147"/>
    </row>
    <row r="137" spans="1:36">
      <c r="A137" s="147"/>
      <c r="B137" s="147"/>
      <c r="C137" s="160" t="s">
        <v>108</v>
      </c>
      <c r="D137" s="147"/>
      <c r="E137" s="147"/>
      <c r="F137" s="147"/>
      <c r="G137" s="147"/>
      <c r="H137" s="147"/>
      <c r="I137" s="147"/>
      <c r="J137" s="48">
        <v>-141629.5019542551</v>
      </c>
      <c r="K137" s="48">
        <v>-173252.41051162369</v>
      </c>
      <c r="L137" s="48">
        <v>-195225.15269519674</v>
      </c>
      <c r="M137" s="48">
        <v>-219984.58856828348</v>
      </c>
      <c r="N137" s="48">
        <v>-247884.14064202501</v>
      </c>
      <c r="O137" s="147"/>
      <c r="P137" s="147"/>
      <c r="Q137" s="147"/>
      <c r="R137" s="147"/>
      <c r="S137" s="147"/>
      <c r="T137" s="200"/>
      <c r="U137" s="201" t="s">
        <v>249</v>
      </c>
      <c r="V137" s="202" t="s">
        <v>269</v>
      </c>
      <c r="W137" s="201">
        <v>10</v>
      </c>
      <c r="X137" s="202" t="s">
        <v>185</v>
      </c>
      <c r="Y137" s="202"/>
      <c r="Z137" s="205">
        <v>62</v>
      </c>
      <c r="AA137" s="206"/>
      <c r="AB137" s="147"/>
      <c r="AC137" s="147"/>
      <c r="AD137" s="147"/>
      <c r="AE137" s="147"/>
      <c r="AF137" s="147"/>
      <c r="AG137" s="147"/>
      <c r="AH137" s="147"/>
      <c r="AI137" s="147"/>
      <c r="AJ137" s="147"/>
    </row>
    <row r="138" spans="1:36">
      <c r="A138" s="147"/>
      <c r="B138" s="147"/>
      <c r="C138" s="160" t="s">
        <v>109</v>
      </c>
      <c r="D138" s="147"/>
      <c r="E138" s="147"/>
      <c r="F138" s="147"/>
      <c r="G138" s="147"/>
      <c r="H138" s="147"/>
      <c r="I138" s="147"/>
      <c r="J138" s="48">
        <v>2000</v>
      </c>
      <c r="K138" s="48">
        <v>0</v>
      </c>
      <c r="L138" s="48">
        <v>0</v>
      </c>
      <c r="M138" s="48">
        <v>0</v>
      </c>
      <c r="N138" s="48">
        <v>0</v>
      </c>
      <c r="O138" s="147"/>
      <c r="P138" s="147"/>
      <c r="Q138" s="147"/>
      <c r="R138" s="147"/>
      <c r="S138" s="147"/>
      <c r="T138" s="200"/>
      <c r="U138" s="201" t="s">
        <v>249</v>
      </c>
      <c r="V138" s="202" t="s">
        <v>269</v>
      </c>
      <c r="W138" s="201">
        <v>10</v>
      </c>
      <c r="X138" s="202"/>
      <c r="Y138" s="202"/>
      <c r="Z138" s="205">
        <v>64</v>
      </c>
      <c r="AA138" s="206"/>
      <c r="AB138" s="147"/>
      <c r="AC138" s="147"/>
      <c r="AD138" s="147"/>
      <c r="AE138" s="147"/>
      <c r="AF138" s="147"/>
      <c r="AG138" s="147"/>
      <c r="AH138" s="147"/>
      <c r="AI138" s="147"/>
      <c r="AJ138" s="147"/>
    </row>
    <row r="139" spans="1:36">
      <c r="A139" s="147"/>
      <c r="B139" s="147"/>
      <c r="C139" s="160" t="s">
        <v>110</v>
      </c>
      <c r="D139" s="147"/>
      <c r="E139" s="147"/>
      <c r="F139" s="147"/>
      <c r="G139" s="147"/>
      <c r="H139" s="147"/>
      <c r="I139" s="147"/>
      <c r="J139" s="48">
        <v>0</v>
      </c>
      <c r="K139" s="48">
        <v>0</v>
      </c>
      <c r="L139" s="48">
        <v>0</v>
      </c>
      <c r="M139" s="48">
        <v>0</v>
      </c>
      <c r="N139" s="48">
        <v>0</v>
      </c>
      <c r="O139" s="147"/>
      <c r="P139" s="147"/>
      <c r="Q139" s="147"/>
      <c r="R139" s="147"/>
      <c r="S139" s="147"/>
      <c r="T139" s="200"/>
      <c r="U139" s="201" t="s">
        <v>249</v>
      </c>
      <c r="V139" s="202" t="s">
        <v>269</v>
      </c>
      <c r="W139" s="201">
        <v>10</v>
      </c>
      <c r="X139" s="202"/>
      <c r="Y139" s="202"/>
      <c r="Z139" s="205">
        <v>66</v>
      </c>
      <c r="AA139" s="206"/>
      <c r="AB139" s="147"/>
      <c r="AC139" s="147"/>
      <c r="AD139" s="147"/>
      <c r="AE139" s="147"/>
      <c r="AF139" s="147"/>
      <c r="AG139" s="147"/>
      <c r="AH139" s="147"/>
      <c r="AI139" s="147"/>
      <c r="AJ139" s="147"/>
    </row>
    <row r="140" spans="1:36">
      <c r="A140" s="147"/>
      <c r="B140" s="147"/>
      <c r="C140" s="160" t="s">
        <v>106</v>
      </c>
      <c r="D140" s="147"/>
      <c r="E140" s="147"/>
      <c r="F140" s="147"/>
      <c r="G140" s="147"/>
      <c r="H140" s="147"/>
      <c r="I140" s="147"/>
      <c r="J140" s="48">
        <v>860370.49804574496</v>
      </c>
      <c r="K140" s="48">
        <v>-173252.41051162369</v>
      </c>
      <c r="L140" s="48">
        <v>-195225.15269519674</v>
      </c>
      <c r="M140" s="48">
        <v>-219984.58856828348</v>
      </c>
      <c r="N140" s="48">
        <v>-247884.14064202501</v>
      </c>
      <c r="O140" s="147"/>
      <c r="P140" s="147"/>
      <c r="Q140" s="147"/>
      <c r="R140" s="147"/>
      <c r="S140" s="147"/>
      <c r="T140" s="200"/>
      <c r="U140" s="201" t="s">
        <v>249</v>
      </c>
      <c r="V140" s="202" t="s">
        <v>269</v>
      </c>
      <c r="W140" s="201">
        <v>10</v>
      </c>
      <c r="X140" s="202" t="s">
        <v>251</v>
      </c>
      <c r="Y140" s="202"/>
      <c r="Z140" s="205">
        <v>74</v>
      </c>
      <c r="AA140" s="206"/>
      <c r="AB140" s="147"/>
      <c r="AC140" s="147"/>
      <c r="AD140" s="147"/>
      <c r="AE140" s="147"/>
      <c r="AF140" s="147"/>
      <c r="AG140" s="147"/>
      <c r="AH140" s="147"/>
      <c r="AI140" s="147"/>
      <c r="AJ140" s="147"/>
    </row>
    <row r="141" spans="1:36">
      <c r="A141" s="147"/>
      <c r="B141" s="147"/>
      <c r="C141" s="160" t="s">
        <v>113</v>
      </c>
      <c r="D141" s="147"/>
      <c r="E141" s="147"/>
      <c r="F141" s="147"/>
      <c r="G141" s="147"/>
      <c r="H141" s="147"/>
      <c r="I141" s="147"/>
      <c r="J141" s="48">
        <v>5775354.8108332632</v>
      </c>
      <c r="K141" s="48">
        <v>9895079.9121521916</v>
      </c>
      <c r="L141" s="48">
        <v>16047067.013063805</v>
      </c>
      <c r="M141" s="48">
        <v>24592549.293749899</v>
      </c>
      <c r="N141" s="48">
        <v>34201729.948107474</v>
      </c>
      <c r="O141" s="147"/>
      <c r="P141" s="147"/>
      <c r="Q141" s="147"/>
      <c r="R141" s="147"/>
      <c r="S141" s="147"/>
      <c r="T141" s="200"/>
      <c r="U141" s="201" t="s">
        <v>249</v>
      </c>
      <c r="V141" s="202" t="s">
        <v>269</v>
      </c>
      <c r="W141" s="201">
        <v>10</v>
      </c>
      <c r="X141" s="202"/>
      <c r="Y141" s="202"/>
      <c r="Z141" s="205">
        <v>76</v>
      </c>
      <c r="AA141" s="206"/>
      <c r="AB141" s="147"/>
      <c r="AC141" s="147"/>
      <c r="AD141" s="147"/>
      <c r="AE141" s="147"/>
      <c r="AF141" s="147"/>
      <c r="AG141" s="147"/>
      <c r="AH141" s="147"/>
      <c r="AI141" s="147"/>
      <c r="AJ141" s="147"/>
    </row>
    <row r="142" spans="1:36">
      <c r="A142" s="147"/>
      <c r="B142" s="147"/>
      <c r="C142" s="147" t="s">
        <v>115</v>
      </c>
      <c r="D142" s="147"/>
      <c r="E142" s="147"/>
      <c r="F142" s="147"/>
      <c r="G142" s="147"/>
      <c r="H142" s="147"/>
      <c r="I142" s="147"/>
      <c r="J142" s="48">
        <v>6198949.6992782075</v>
      </c>
      <c r="K142" s="48">
        <v>10893337.387842631</v>
      </c>
      <c r="L142" s="48">
        <v>17659860.955480251</v>
      </c>
      <c r="M142" s="48">
        <v>27031095.92497186</v>
      </c>
      <c r="N142" s="48">
        <v>37634979.095376015</v>
      </c>
      <c r="O142" s="147"/>
      <c r="P142" s="147"/>
      <c r="Q142" s="147"/>
      <c r="R142" s="147"/>
      <c r="S142" s="147"/>
      <c r="T142" s="200"/>
      <c r="U142" s="201" t="s">
        <v>249</v>
      </c>
      <c r="V142" s="202" t="s">
        <v>269</v>
      </c>
      <c r="W142" s="201">
        <v>10</v>
      </c>
      <c r="X142" s="202"/>
      <c r="Y142" s="202"/>
      <c r="Z142" s="205">
        <v>84</v>
      </c>
      <c r="AA142" s="206"/>
      <c r="AB142" s="147"/>
      <c r="AC142" s="147"/>
      <c r="AD142" s="147"/>
      <c r="AE142" s="147"/>
      <c r="AF142" s="147"/>
      <c r="AG142" s="147"/>
      <c r="AH142" s="147"/>
      <c r="AI142" s="147"/>
      <c r="AJ142" s="147"/>
    </row>
    <row r="143" spans="1:36">
      <c r="A143" s="147"/>
      <c r="B143" s="147"/>
      <c r="C143" s="147"/>
      <c r="D143" s="147"/>
      <c r="E143" s="147"/>
      <c r="F143" s="147"/>
      <c r="G143" s="147"/>
      <c r="H143" s="147"/>
      <c r="I143" s="147"/>
      <c r="J143" s="257"/>
      <c r="K143" s="257"/>
      <c r="L143" s="257"/>
      <c r="M143" s="257"/>
      <c r="N143" s="257"/>
      <c r="O143" s="147"/>
      <c r="P143" s="147"/>
      <c r="Q143" s="147"/>
      <c r="R143" s="147"/>
      <c r="S143" s="147"/>
      <c r="T143" s="165"/>
      <c r="U143" s="165"/>
      <c r="V143" s="147"/>
      <c r="W143" s="147"/>
      <c r="X143" s="147"/>
      <c r="Y143" s="147"/>
      <c r="Z143" s="147"/>
      <c r="AA143" s="147"/>
      <c r="AB143" s="147"/>
      <c r="AC143" s="147"/>
      <c r="AD143" s="147"/>
      <c r="AE143" s="147"/>
      <c r="AF143" s="147"/>
      <c r="AG143" s="147"/>
      <c r="AH143" s="147"/>
      <c r="AI143" s="147"/>
      <c r="AJ143" s="147"/>
    </row>
    <row r="144" spans="1:36">
      <c r="A144" s="147"/>
      <c r="B144" s="147"/>
      <c r="C144" s="147"/>
      <c r="D144" s="147"/>
      <c r="E144" s="147"/>
      <c r="F144" s="147"/>
      <c r="G144" s="147"/>
      <c r="H144" s="147"/>
      <c r="I144" s="147"/>
      <c r="J144" s="147"/>
      <c r="K144" s="147"/>
      <c r="L144" s="147"/>
      <c r="M144" s="147"/>
      <c r="N144" s="147"/>
      <c r="O144" s="147"/>
      <c r="P144" s="147"/>
      <c r="Q144" s="147"/>
      <c r="R144" s="147"/>
      <c r="S144" s="147"/>
      <c r="T144" s="165"/>
      <c r="U144" s="165"/>
      <c r="V144" s="147"/>
      <c r="W144" s="147"/>
      <c r="X144" s="147"/>
      <c r="Y144" s="147"/>
      <c r="Z144" s="147"/>
      <c r="AA144" s="147"/>
      <c r="AB144" s="147"/>
      <c r="AC144" s="147"/>
      <c r="AD144" s="147"/>
      <c r="AE144" s="147"/>
      <c r="AF144" s="147"/>
      <c r="AG144" s="147"/>
      <c r="AH144" s="147"/>
      <c r="AI144" s="147"/>
      <c r="AJ144" s="147"/>
    </row>
    <row r="145" spans="1:36">
      <c r="A145" s="147"/>
      <c r="B145" s="147"/>
      <c r="C145" s="147"/>
      <c r="D145" s="147"/>
      <c r="E145" s="147"/>
      <c r="F145" s="147"/>
      <c r="G145" s="147"/>
      <c r="H145" s="147"/>
      <c r="I145" s="147"/>
      <c r="J145" s="147"/>
      <c r="K145" s="147"/>
      <c r="L145" s="147"/>
      <c r="M145" s="147"/>
      <c r="N145" s="147"/>
      <c r="O145" s="147"/>
      <c r="P145" s="147"/>
      <c r="Q145" s="147"/>
      <c r="R145" s="147"/>
      <c r="S145" s="147"/>
      <c r="T145" s="165"/>
      <c r="U145" s="165"/>
      <c r="V145" s="147"/>
      <c r="W145" s="147"/>
      <c r="X145" s="147"/>
      <c r="Y145" s="147"/>
      <c r="Z145" s="147"/>
      <c r="AA145" s="147"/>
      <c r="AB145" s="147"/>
      <c r="AC145" s="147"/>
      <c r="AD145" s="147"/>
      <c r="AE145" s="147"/>
      <c r="AF145" s="147"/>
      <c r="AG145" s="147"/>
      <c r="AH145" s="147"/>
      <c r="AI145" s="147"/>
      <c r="AJ145" s="147"/>
    </row>
    <row r="146" spans="1:36">
      <c r="A146" s="147"/>
      <c r="B146" s="147"/>
      <c r="C146" s="166" t="s">
        <v>271</v>
      </c>
      <c r="D146" s="207"/>
      <c r="E146" s="207"/>
      <c r="F146" s="207"/>
      <c r="G146" s="207"/>
      <c r="H146" s="207"/>
      <c r="I146" s="207"/>
      <c r="J146" s="406">
        <v>2019</v>
      </c>
      <c r="K146" s="406">
        <v>2020</v>
      </c>
      <c r="L146" s="406">
        <v>2021</v>
      </c>
      <c r="M146" s="406">
        <v>2022</v>
      </c>
      <c r="N146" s="406">
        <v>2023</v>
      </c>
      <c r="O146" s="147"/>
      <c r="P146" s="147"/>
      <c r="Q146" s="147"/>
      <c r="R146" s="147"/>
      <c r="S146" s="147"/>
      <c r="T146" s="165"/>
      <c r="U146" s="165"/>
      <c r="V146" s="147"/>
      <c r="W146" s="147"/>
      <c r="X146" s="147"/>
      <c r="Y146" s="147"/>
      <c r="Z146" s="147"/>
      <c r="AA146" s="147"/>
      <c r="AB146" s="147"/>
      <c r="AC146" s="147"/>
      <c r="AD146" s="147"/>
      <c r="AE146" s="147"/>
      <c r="AF146" s="147"/>
      <c r="AG146" s="147"/>
      <c r="AH146" s="147"/>
      <c r="AI146" s="147"/>
      <c r="AJ146" s="147"/>
    </row>
    <row r="147" spans="1:36">
      <c r="A147" s="147"/>
      <c r="B147" s="147"/>
      <c r="C147" s="147">
        <v>1</v>
      </c>
      <c r="D147" s="147" t="s">
        <v>605</v>
      </c>
      <c r="E147" s="147"/>
      <c r="F147" s="147"/>
      <c r="G147" s="147"/>
      <c r="H147" s="147"/>
      <c r="I147" s="147"/>
      <c r="J147" s="407">
        <v>4453.0203294900102</v>
      </c>
      <c r="K147" s="407">
        <v>8500.1691133430541</v>
      </c>
      <c r="L147" s="407">
        <v>13492.946716814109</v>
      </c>
      <c r="M147" s="407">
        <v>20440.957564989661</v>
      </c>
      <c r="N147" s="407">
        <v>27987.612369509297</v>
      </c>
      <c r="O147" s="147"/>
      <c r="P147" s="147"/>
      <c r="Q147" s="147"/>
      <c r="R147" s="147"/>
      <c r="S147" s="147"/>
      <c r="T147" s="165"/>
      <c r="U147" s="165"/>
      <c r="V147" s="147"/>
      <c r="W147" s="147"/>
      <c r="X147" s="147"/>
      <c r="Y147" s="147"/>
      <c r="Z147" s="147"/>
      <c r="AA147" s="147"/>
      <c r="AB147" s="147"/>
      <c r="AC147" s="147"/>
      <c r="AD147" s="147"/>
      <c r="AE147" s="147"/>
      <c r="AF147" s="147"/>
      <c r="AG147" s="147"/>
      <c r="AH147" s="147"/>
      <c r="AI147" s="147"/>
      <c r="AJ147" s="147"/>
    </row>
    <row r="148" spans="1:36">
      <c r="A148" s="147"/>
      <c r="B148" s="147"/>
      <c r="C148" s="147"/>
      <c r="D148" s="147"/>
      <c r="E148" s="147"/>
      <c r="F148" s="147"/>
      <c r="G148" s="147"/>
      <c r="H148" s="147"/>
      <c r="I148" s="147"/>
      <c r="J148" s="407"/>
      <c r="K148" s="407"/>
      <c r="L148" s="407"/>
      <c r="M148" s="407"/>
      <c r="N148" s="407"/>
      <c r="O148" s="147"/>
      <c r="P148" s="147"/>
      <c r="Q148" s="147"/>
      <c r="R148" s="147"/>
      <c r="S148" s="147"/>
      <c r="T148" s="165"/>
      <c r="U148" s="165"/>
      <c r="V148" s="147"/>
      <c r="W148" s="147"/>
      <c r="X148" s="147"/>
      <c r="Y148" s="147"/>
      <c r="Z148" s="147"/>
      <c r="AA148" s="147"/>
      <c r="AB148" s="147"/>
      <c r="AC148" s="147"/>
      <c r="AD148" s="147"/>
      <c r="AE148" s="147"/>
      <c r="AF148" s="147"/>
      <c r="AG148" s="147"/>
      <c r="AH148" s="147"/>
      <c r="AI148" s="147"/>
      <c r="AJ148" s="147"/>
    </row>
    <row r="149" spans="1:36">
      <c r="A149" s="147"/>
      <c r="B149" s="147"/>
      <c r="C149" s="147"/>
      <c r="D149" s="147"/>
      <c r="E149" s="147"/>
      <c r="F149" s="147"/>
      <c r="G149" s="147"/>
      <c r="H149" s="147"/>
      <c r="I149" s="147"/>
      <c r="J149" s="407"/>
      <c r="K149" s="407"/>
      <c r="L149" s="407"/>
      <c r="M149" s="407"/>
      <c r="N149" s="407"/>
      <c r="O149" s="147"/>
      <c r="P149" s="147"/>
      <c r="Q149" s="147"/>
      <c r="R149" s="147"/>
      <c r="S149" s="147"/>
      <c r="T149" s="165"/>
      <c r="U149" s="165"/>
      <c r="V149" s="147"/>
      <c r="W149" s="147"/>
      <c r="X149" s="147"/>
      <c r="Y149" s="147"/>
      <c r="Z149" s="147"/>
      <c r="AA149" s="147"/>
      <c r="AB149" s="147"/>
      <c r="AC149" s="147"/>
      <c r="AD149" s="147"/>
      <c r="AE149" s="147"/>
      <c r="AF149" s="147"/>
      <c r="AG149" s="147"/>
      <c r="AH149" s="147"/>
      <c r="AI149" s="147"/>
      <c r="AJ149" s="147"/>
    </row>
    <row r="150" spans="1:36">
      <c r="A150" s="147"/>
      <c r="B150" s="147"/>
      <c r="C150" s="147"/>
      <c r="D150" s="147"/>
      <c r="E150" s="147"/>
      <c r="F150" s="147"/>
      <c r="G150" s="147"/>
      <c r="H150" s="147"/>
      <c r="I150" s="147"/>
      <c r="J150" s="408"/>
      <c r="K150" s="408"/>
      <c r="L150" s="408"/>
      <c r="M150" s="408"/>
      <c r="N150" s="408"/>
      <c r="O150" s="147"/>
      <c r="P150" s="147"/>
      <c r="Q150" s="147"/>
      <c r="R150" s="147"/>
      <c r="S150" s="147"/>
      <c r="T150" s="165"/>
      <c r="U150" s="165"/>
      <c r="V150" s="147"/>
      <c r="W150" s="147"/>
      <c r="X150" s="147"/>
      <c r="Y150" s="147"/>
      <c r="Z150" s="147"/>
      <c r="AA150" s="147"/>
      <c r="AB150" s="147"/>
      <c r="AC150" s="147"/>
      <c r="AD150" s="147"/>
      <c r="AE150" s="147"/>
      <c r="AF150" s="147"/>
      <c r="AG150" s="147"/>
      <c r="AH150" s="147"/>
      <c r="AI150" s="147"/>
      <c r="AJ150" s="147"/>
    </row>
    <row r="151" spans="1:36">
      <c r="A151" s="147"/>
      <c r="B151" s="147"/>
      <c r="C151" s="147"/>
      <c r="D151" s="147"/>
      <c r="E151" s="147"/>
      <c r="F151" s="147"/>
      <c r="G151" s="147"/>
      <c r="H151" s="147"/>
      <c r="I151" s="147"/>
      <c r="J151" s="147"/>
      <c r="K151" s="147"/>
      <c r="L151" s="147"/>
      <c r="M151" s="147"/>
      <c r="N151" s="147"/>
      <c r="O151" s="147"/>
      <c r="P151" s="147"/>
      <c r="Q151" s="147"/>
      <c r="R151" s="147"/>
      <c r="S151" s="147"/>
      <c r="T151" s="147"/>
      <c r="U151" s="147"/>
      <c r="V151" s="147"/>
      <c r="W151" s="147"/>
      <c r="X151" s="147"/>
      <c r="Y151" s="147"/>
      <c r="Z151" s="147"/>
      <c r="AA151" s="147"/>
      <c r="AB151" s="147"/>
      <c r="AC151" s="147"/>
      <c r="AD151" s="147"/>
      <c r="AE151" s="147"/>
      <c r="AF151" s="147"/>
      <c r="AG151" s="147"/>
      <c r="AH151" s="147"/>
      <c r="AI151" s="147"/>
      <c r="AJ151" s="147"/>
    </row>
    <row r="152" spans="1:36">
      <c r="A152" s="147"/>
      <c r="B152" s="147"/>
      <c r="C152" s="194" t="s">
        <v>273</v>
      </c>
      <c r="D152" s="147"/>
      <c r="E152" s="147"/>
      <c r="F152" s="147"/>
      <c r="G152" s="147"/>
      <c r="H152" s="147"/>
      <c r="I152" s="147"/>
      <c r="J152" s="194" t="s">
        <v>270</v>
      </c>
      <c r="K152" s="147"/>
      <c r="L152" s="147"/>
      <c r="M152" s="147"/>
      <c r="N152" s="147"/>
      <c r="O152" s="147"/>
      <c r="P152" s="147"/>
      <c r="Q152" s="147"/>
      <c r="R152" s="147"/>
      <c r="S152" s="39"/>
      <c r="T152" s="39"/>
      <c r="U152" s="39"/>
      <c r="V152" s="39"/>
      <c r="W152" s="39"/>
      <c r="X152" s="39"/>
      <c r="Y152" s="39"/>
      <c r="Z152" s="39"/>
      <c r="AA152" s="39"/>
      <c r="AB152" s="147"/>
      <c r="AC152" s="147"/>
      <c r="AD152" s="147"/>
      <c r="AE152" s="147"/>
      <c r="AF152" s="147"/>
      <c r="AG152" s="147"/>
      <c r="AH152" s="147"/>
      <c r="AI152" s="147"/>
      <c r="AJ152" s="147"/>
    </row>
    <row r="153" spans="1:36">
      <c r="A153" s="147"/>
      <c r="B153" s="147"/>
      <c r="C153" s="147"/>
      <c r="D153" s="147"/>
      <c r="E153" s="147"/>
      <c r="F153" s="147"/>
      <c r="G153" s="147"/>
      <c r="H153" s="147"/>
      <c r="I153" s="147"/>
      <c r="J153" s="147"/>
      <c r="K153" s="147"/>
      <c r="L153" s="147"/>
      <c r="M153" s="147"/>
      <c r="N153" s="147"/>
      <c r="O153" s="147"/>
      <c r="P153" s="147"/>
      <c r="Q153" s="147"/>
      <c r="R153" s="147"/>
      <c r="S153" s="39"/>
      <c r="T153" s="39"/>
      <c r="U153" s="39"/>
      <c r="V153" s="39"/>
      <c r="W153" s="39"/>
      <c r="X153" s="39"/>
      <c r="Y153" s="39"/>
      <c r="Z153" s="39"/>
      <c r="AA153" s="39"/>
      <c r="AB153" s="147"/>
      <c r="AC153" s="147"/>
      <c r="AD153" s="147"/>
      <c r="AE153" s="147"/>
      <c r="AF153" s="147"/>
      <c r="AG153" s="147"/>
      <c r="AH153" s="147"/>
      <c r="AI153" s="147"/>
      <c r="AJ153" s="147"/>
    </row>
    <row r="154" spans="1:36">
      <c r="A154" s="147"/>
      <c r="B154" s="147"/>
      <c r="C154" s="208" t="s">
        <v>321</v>
      </c>
      <c r="D154" s="209"/>
      <c r="E154" s="209"/>
      <c r="F154" s="209"/>
      <c r="G154" s="209"/>
      <c r="H154" s="209"/>
      <c r="I154" s="209"/>
      <c r="J154" s="409">
        <v>6390.0169802734854</v>
      </c>
      <c r="K154" s="409">
        <v>13355.486169214191</v>
      </c>
      <c r="L154" s="409">
        <v>21499.575304961072</v>
      </c>
      <c r="M154" s="409">
        <v>32659.12365342804</v>
      </c>
      <c r="N154" s="409">
        <v>45283.656399281732</v>
      </c>
      <c r="O154" s="147"/>
      <c r="P154" s="147"/>
      <c r="Q154" s="147"/>
      <c r="R154" s="147"/>
      <c r="S154" s="39"/>
      <c r="T154" s="39"/>
      <c r="U154" s="39"/>
      <c r="V154" s="39"/>
      <c r="W154" s="39"/>
      <c r="X154" s="39"/>
      <c r="Y154" s="39"/>
      <c r="Z154" s="39"/>
      <c r="AA154" s="39"/>
      <c r="AB154" s="147"/>
      <c r="AC154" s="147"/>
      <c r="AD154" s="147"/>
      <c r="AE154" s="147"/>
      <c r="AF154" s="147"/>
      <c r="AG154" s="147"/>
      <c r="AH154" s="147"/>
      <c r="AI154" s="147"/>
      <c r="AJ154" s="147"/>
    </row>
    <row r="155" spans="1:36">
      <c r="A155" s="194"/>
      <c r="B155" s="194"/>
      <c r="C155" s="210" t="s">
        <v>352</v>
      </c>
      <c r="D155" s="211"/>
      <c r="E155" s="211"/>
      <c r="F155" s="211"/>
      <c r="G155" s="211"/>
      <c r="H155" s="211"/>
      <c r="I155" s="211"/>
      <c r="J155" s="410">
        <v>757.31107546608041</v>
      </c>
      <c r="K155" s="410">
        <v>-266.93337221882126</v>
      </c>
      <c r="L155" s="410">
        <v>-266.93337221882121</v>
      </c>
      <c r="M155" s="410">
        <v>-266.93337221882126</v>
      </c>
      <c r="N155" s="410">
        <v>-266.93337221882126</v>
      </c>
      <c r="O155" s="194"/>
      <c r="P155" s="194"/>
      <c r="Q155" s="194"/>
      <c r="R155" s="194"/>
      <c r="S155" s="39"/>
      <c r="T155" s="39"/>
      <c r="U155" s="39"/>
      <c r="V155" s="39"/>
      <c r="W155" s="39"/>
      <c r="X155" s="39"/>
      <c r="Y155" s="39"/>
      <c r="Z155" s="39"/>
      <c r="AA155" s="39"/>
      <c r="AB155" s="194"/>
      <c r="AC155" s="194"/>
      <c r="AD155" s="194"/>
      <c r="AE155" s="194"/>
      <c r="AF155" s="194"/>
      <c r="AG155" s="194"/>
      <c r="AH155" s="194"/>
      <c r="AI155" s="194"/>
      <c r="AJ155" s="194"/>
    </row>
    <row r="156" spans="1:36">
      <c r="A156" s="194"/>
      <c r="B156" s="194"/>
      <c r="C156" s="208" t="s">
        <v>322</v>
      </c>
      <c r="D156" s="209"/>
      <c r="E156" s="209"/>
      <c r="F156" s="209"/>
      <c r="G156" s="209"/>
      <c r="H156" s="209"/>
      <c r="I156" s="209"/>
      <c r="J156" s="409">
        <v>-2</v>
      </c>
      <c r="K156" s="409">
        <v>0</v>
      </c>
      <c r="L156" s="409">
        <v>0</v>
      </c>
      <c r="M156" s="409">
        <v>0</v>
      </c>
      <c r="N156" s="409">
        <v>0</v>
      </c>
      <c r="O156" s="194"/>
      <c r="P156" s="194"/>
      <c r="Q156" s="194"/>
      <c r="R156" s="194"/>
      <c r="S156" s="39"/>
      <c r="T156" s="39"/>
      <c r="U156" s="39"/>
      <c r="V156" s="39"/>
      <c r="W156" s="39"/>
      <c r="X156" s="39"/>
      <c r="Y156" s="39"/>
      <c r="Z156" s="39"/>
      <c r="AA156" s="39"/>
      <c r="AB156" s="194"/>
      <c r="AC156" s="194"/>
      <c r="AD156" s="194"/>
      <c r="AE156" s="194"/>
      <c r="AF156" s="194"/>
      <c r="AG156" s="194"/>
      <c r="AH156" s="194"/>
      <c r="AI156" s="194"/>
      <c r="AJ156" s="194"/>
    </row>
    <row r="157" spans="1:36">
      <c r="A157" s="194"/>
      <c r="B157" s="194"/>
      <c r="C157" s="210" t="s">
        <v>324</v>
      </c>
      <c r="D157" s="211"/>
      <c r="E157" s="211"/>
      <c r="F157" s="211"/>
      <c r="G157" s="211"/>
      <c r="H157" s="211"/>
      <c r="I157" s="211"/>
      <c r="J157" s="410">
        <v>-1049.4377790410231</v>
      </c>
      <c r="K157" s="410">
        <v>-2288.896370859934</v>
      </c>
      <c r="L157" s="410">
        <v>-3644.4891967856197</v>
      </c>
      <c r="M157" s="410">
        <v>-5408.0431398879009</v>
      </c>
      <c r="N157" s="410">
        <v>-7400.7931632636883</v>
      </c>
      <c r="O157" s="194"/>
      <c r="P157" s="194"/>
      <c r="Q157" s="194"/>
      <c r="R157" s="194"/>
      <c r="S157" s="39"/>
      <c r="T157" s="39"/>
      <c r="U157" s="39"/>
      <c r="V157" s="39"/>
      <c r="W157" s="39"/>
      <c r="X157" s="39"/>
      <c r="Y157" s="39"/>
      <c r="Z157" s="39"/>
      <c r="AA157" s="39"/>
      <c r="AB157" s="194"/>
      <c r="AC157" s="194"/>
      <c r="AD157" s="194"/>
      <c r="AE157" s="194"/>
      <c r="AF157" s="194"/>
      <c r="AG157" s="194"/>
      <c r="AH157" s="194"/>
      <c r="AI157" s="194"/>
      <c r="AJ157" s="194"/>
    </row>
    <row r="158" spans="1:36">
      <c r="A158" s="194"/>
      <c r="B158" s="194"/>
      <c r="C158" s="208" t="s">
        <v>323</v>
      </c>
      <c r="D158" s="209"/>
      <c r="E158" s="209"/>
      <c r="F158" s="209"/>
      <c r="G158" s="209"/>
      <c r="H158" s="209"/>
      <c r="I158" s="209"/>
      <c r="J158" s="409">
        <v>-320.53546586527978</v>
      </c>
      <c r="K158" s="409">
        <v>-904.57651398324299</v>
      </c>
      <c r="L158" s="409">
        <v>-1541.0857228928214</v>
      </c>
      <c r="M158" s="409">
        <v>-2391.5978475714237</v>
      </c>
      <c r="N158" s="409">
        <v>-3414.1999156917427</v>
      </c>
      <c r="O158" s="194"/>
      <c r="P158" s="194"/>
      <c r="Q158" s="194"/>
      <c r="R158" s="194"/>
      <c r="S158" s="39"/>
      <c r="T158" s="39"/>
      <c r="U158" s="39"/>
      <c r="V158" s="39"/>
      <c r="W158" s="39"/>
      <c r="X158" s="39"/>
      <c r="Y158" s="39"/>
      <c r="Z158" s="39"/>
      <c r="AA158" s="39"/>
      <c r="AB158" s="194"/>
      <c r="AC158" s="194"/>
      <c r="AD158" s="194"/>
      <c r="AE158" s="194"/>
      <c r="AF158" s="194"/>
      <c r="AG158" s="194"/>
      <c r="AH158" s="194"/>
      <c r="AI158" s="194"/>
      <c r="AJ158" s="194"/>
    </row>
    <row r="159" spans="1:36">
      <c r="A159" s="194"/>
      <c r="B159" s="194"/>
      <c r="C159" s="212" t="s">
        <v>272</v>
      </c>
      <c r="D159" s="212"/>
      <c r="E159" s="212"/>
      <c r="F159" s="212"/>
      <c r="G159" s="212"/>
      <c r="H159" s="212"/>
      <c r="I159" s="212"/>
      <c r="J159" s="411">
        <v>5775.3548108332634</v>
      </c>
      <c r="K159" s="411">
        <v>15670.434722985454</v>
      </c>
      <c r="L159" s="411">
        <v>31717.501736049264</v>
      </c>
      <c r="M159" s="411">
        <v>56310.051029799164</v>
      </c>
      <c r="N159" s="411">
        <v>90511.78097790663</v>
      </c>
      <c r="O159" s="194"/>
      <c r="P159" s="194"/>
      <c r="Q159" s="194"/>
      <c r="R159" s="194"/>
      <c r="S159" s="194"/>
      <c r="T159" s="200"/>
      <c r="U159" s="201" t="s">
        <v>249</v>
      </c>
      <c r="V159" s="202" t="s">
        <v>283</v>
      </c>
      <c r="W159" s="201">
        <v>8</v>
      </c>
      <c r="X159" s="202"/>
      <c r="Y159" s="202"/>
      <c r="Z159" s="205">
        <v>18</v>
      </c>
      <c r="AA159" s="206"/>
      <c r="AB159" s="194"/>
      <c r="AC159" s="194"/>
      <c r="AD159" s="194"/>
      <c r="AE159" s="194"/>
      <c r="AF159" s="194"/>
      <c r="AG159" s="194"/>
      <c r="AH159" s="194"/>
      <c r="AI159" s="194"/>
      <c r="AJ159" s="194"/>
    </row>
  </sheetData>
  <sheetProtection sheet="1" objects="1" scenarios="1"/>
  <mergeCells count="17">
    <mergeCell ref="Q1:W1"/>
    <mergeCell ref="L1:N1"/>
    <mergeCell ref="Z94:AA94"/>
    <mergeCell ref="Q3:R3"/>
    <mergeCell ref="Q4:R4"/>
    <mergeCell ref="Q5:R5"/>
    <mergeCell ref="Q2:R2"/>
    <mergeCell ref="AB7:AI7"/>
    <mergeCell ref="P7:Z7"/>
    <mergeCell ref="P28:Z28"/>
    <mergeCell ref="AB28:AI28"/>
    <mergeCell ref="B28:N28"/>
    <mergeCell ref="J24:N24"/>
    <mergeCell ref="J17:N17"/>
    <mergeCell ref="J10:N10"/>
    <mergeCell ref="B24:F24"/>
    <mergeCell ref="B7:N7"/>
  </mergeCells>
  <conditionalFormatting sqref="J25:K27 N25:N27">
    <cfRule type="cellIs" dxfId="79" priority="17" operator="lessThan">
      <formula>0</formula>
    </cfRule>
  </conditionalFormatting>
  <conditionalFormatting sqref="J25:K27 N25:N27">
    <cfRule type="cellIs" dxfId="78" priority="18" operator="greaterThan">
      <formula>1</formula>
    </cfRule>
  </conditionalFormatting>
  <conditionalFormatting sqref="L25:L27">
    <cfRule type="cellIs" dxfId="77" priority="15" operator="lessThan">
      <formula>0</formula>
    </cfRule>
  </conditionalFormatting>
  <conditionalFormatting sqref="L25:L27">
    <cfRule type="cellIs" dxfId="76" priority="16" operator="greaterThan">
      <formula>1</formula>
    </cfRule>
  </conditionalFormatting>
  <conditionalFormatting sqref="M25:M27">
    <cfRule type="cellIs" dxfId="75" priority="13" operator="lessThan">
      <formula>0</formula>
    </cfRule>
  </conditionalFormatting>
  <conditionalFormatting sqref="M25:M27">
    <cfRule type="cellIs" dxfId="74" priority="14" operator="greaterThan">
      <formula>1</formula>
    </cfRule>
  </conditionalFormatting>
  <dataValidations count="20">
    <dataValidation type="custom" showErrorMessage="1" errorTitle="Invalid Assumption" error="Assumption must be a number." sqref="N127 N113 N142 J100 N100 K100 J101 L100 K101 M100 L101 M101 N101 J102 K102 L102 M102 N102 J103 K103 L103 M103 N103 J104 K104 L104 M104 N104 J105 K105 L105 M105 N105 J106 K106 L106 M106 N106 J107 K107 L107 M107 N107 J108 K108 L108 M108 N108 J109 K109 L109 M109 N109 J110 K110 L110 M110 N110 J111 K111 L111 M111 N111 J112 K112 L112 M112 N112 J113 K113 L113 M113 J117 N117 K117 J118 L117 K118 M117 L118 M118 N118 J119 K119 L119 M119 N119 J120 K120 L120 M120 N120 J121 K121 L121 M121 N121 J122 K122 L122 M122 N122 J123 K123 L123 M123 N123 J124 K124 L124 M124 N124 J125 K125 L125 M125 N125 J126 K126 L126 M126 N126 J127 K127 L127 M127 J131 N131 K131 J132 L131 K132 M131 L132 M132 N132 J133 K133 L133 M133 N133 J134 K134 L134 M134 N134 J135 K135 L135 M135 N135 J136 K136 L136 M136 N136 J137 K137 L137 M137 N137 J138 K138 L138 M138 N138 J139 K139 L139 M139 N139 J140 K140 L140 M140 N140 J141 K141 L141 M141 N141 J142 K142 L142 M142 J154 N154 K154 J155 L154 K155 M154 L155 M155 N155 J156 K156 L156 M156 N156 J157 K157 L157 M157 N157 J158 K158 L158 M158 N158 J159 K159 L159 M159 N159">
      <formula1>NOT(ISERROR(J100/1))</formula1>
    </dataValidation>
    <dataValidation type="whole" showDropDown="1" showErrorMessage="1" errorTitle="Drop Down Box Cell Link" error="The value in a drop down box cell link must be a whole number within the control's lookup range rows." sqref="J90">
      <formula1>1</formula1>
      <formula2>ROWS(LU_FS_Sum_First_Disp_Per)</formula2>
    </dataValidation>
    <dataValidation type="whole" allowBlank="1" showInputMessage="1" showErrorMessage="1" errorTitle="NOT ALLOWED" error="You may enter up to 100" promptTitle="REPAYMENT PERIOD" prompt="How long will take you to repay this loan?" sqref="U3:U5">
      <formula1>0</formula1>
      <formula2>100</formula2>
    </dataValidation>
    <dataValidation type="textLength" allowBlank="1" showInputMessage="1" showErrorMessage="1" promptTitle="OFFERING NAMES" prompt="How do you like to name the offering? It will be used across the model." sqref="B24">
      <formula1>0</formula1>
      <formula2>256</formula2>
    </dataValidation>
    <dataValidation type="decimal" allowBlank="1" showInputMessage="1" showErrorMessage="1" errorTitle="NOT ALLOWED" error="Only whole numbers and decimals are allowed to enter. Negative figures not allowed as well." promptTitle="CORPORATE TAX RATE" prompt="What is the corporate tax rate if applicable?" sqref="AD5">
      <formula1>0</formula1>
      <formula2>1</formula2>
    </dataValidation>
    <dataValidation type="whole" allowBlank="1" showInputMessage="1" showErrorMessage="1" errorTitle="NOT ALLOWED" error="Only whole numbers and decimals are allowed to enter. Negative figures not allowed as well." promptTitle="ONLINE MARKETING BUDGET" prompt="How much do you need to spend on online marketing in terms of new customers acquisition?" sqref="J11:N11">
      <formula1>0</formula1>
      <formula2>1000000000</formula2>
    </dataValidation>
    <dataValidation type="whole" allowBlank="1" showInputMessage="1" showErrorMessage="1" errorTitle="NOT ALLOWED" error="Only whole numbers and decimals are allowed to enter. Negative figures not allowed as well." promptTitle="OFFLINE MARKETING" prompt="How much do you need to spend on offline marketing in terms of new customers acquisition?" sqref="J13:N13">
      <formula1>0</formula1>
      <formula2>10000000000</formula2>
    </dataValidation>
    <dataValidation type="decimal" allowBlank="1" showInputMessage="1" showErrorMessage="1" errorTitle="NOT ALLOWED" error="Only whole numbers and decimals are allowed to enter. Negative figures not allowed as well." promptTitle="ONLINE COST PER VISIT" prompt="How much will cost you each online visitor?" sqref="J12:N12">
      <formula1>0</formula1>
      <formula2>10000000000000</formula2>
    </dataValidation>
    <dataValidation type="decimal" allowBlank="1" showInputMessage="1" showErrorMessage="1" errorTitle="NOT ALLOWED" error="Only whole numbers and decimals are allowed to enter. Negative figures not allowed as well." promptTitle="OFFLINE COST PER VISIT" prompt="How much will cost you each offline visitor?" sqref="J14:N14">
      <formula1>0</formula1>
      <formula2>1000000000000</formula2>
    </dataValidation>
    <dataValidation type="decimal" allowBlank="1" showInputMessage="1" showErrorMessage="1" errorTitle="NOT ALLOWED" error="Only whole numbers and decimals are allowed to enter. Negative figures not allowed as well." promptTitle="TOP OF THE SALES FUNNEL" prompt="What is the conversion rate from visitors to TOP OF THE SALES FUNNEL?" sqref="J18:N18">
      <formula1>0</formula1>
      <formula2>1000000000</formula2>
    </dataValidation>
    <dataValidation allowBlank="1" showInputMessage="1" showErrorMessage="1" errorTitle="NOT ALLOWED" error="Only whole numbers and decimals are allowed to enter. Negative figures not allowed as well." promptTitle="MIDDLE OF THE SALES FUNNEL" prompt="What is the conversion rate from the TOP OF THE SALES FUNNEL to MIDDLE OF THE SALES FUNNEL?" sqref="J19:N19"/>
    <dataValidation type="decimal" allowBlank="1" showInputMessage="1" showErrorMessage="1" errorTitle="NOT ALLOWED" error="Only whole numbers and decimals are allowed to enter. Negative figures not allowed as well." promptTitle="BOTTOM OF THE SALES FUNNEL" prompt="What is the conversion rate from the MIDDLE OF THE SALES FUNNEL to BOTTOM OF THE SALES FUNNEL?" sqref="J20:N20">
      <formula1>0</formula1>
      <formula2>10000000000</formula2>
    </dataValidation>
    <dataValidation type="decimal" allowBlank="1" showInputMessage="1" showErrorMessage="1" errorTitle="NOT ALLOWED" error="Only whole numbers and decimals are allowed to enter. Negative figures not allowed as well." promptTitle="1ST OFFERING ALLOCATION" prompt="How many of new customers will buy this monthly contracts within the 1st offering?Annual contracts being calculated as the remainder of 100%" sqref="J25:N25">
      <formula1>0</formula1>
      <formula2>1</formula2>
    </dataValidation>
    <dataValidation type="list" allowBlank="1" showInputMessage="1" showErrorMessage="1" errorTitle="NOT ALLOWED" error="You may pick one from the list" promptTitle="REPAYMENT TYPE" prompt="REPAYMENT TYPE" sqref="W3:W5">
      <formula1>LU_Debt_type</formula1>
    </dataValidation>
    <dataValidation type="decimal" allowBlank="1" showInputMessage="1" showErrorMessage="1" errorTitle="NOT ALLOWED" error="Only whole numbers and decimals are allowed to enter. Negative figures not allowed as well." promptTitle="LOAN INTEREST RATE" prompt="What is the annual interest rate?" sqref="V3:V5">
      <formula1>0</formula1>
      <formula2>10000</formula2>
    </dataValidation>
    <dataValidation type="whole" allowBlank="1" showInputMessage="1" showErrorMessage="1" errorTitle="NOT ALLOWED" error="Only whole numbers are allowed to enter. Negative figures not allowed as well." promptTitle="DRAWDOWN AMOUNT" prompt="How much loan are you going to receive?" sqref="S3:S5">
      <formula1>0</formula1>
      <formula2>10000000000</formula2>
    </dataValidation>
    <dataValidation allowBlank="1" showInputMessage="1" promptTitle="OUTPUTS CURRENCY" prompt="What is your desired currency for the graphs and outputs?" sqref="N3"/>
    <dataValidation type="decimal" operator="greaterThan" allowBlank="1" showInputMessage="1" showErrorMessage="1" errorTitle="NOT ALLOWED" error="Only whole numbers and decimals are allowed to enter. Negative figures not allowed as well." promptTitle="CURRENCY EXCHANGE RATE" prompt="Enter your up-to-date exchange rate of the currency in which you want to display your financial reports." sqref="N5">
      <formula1>0</formula1>
    </dataValidation>
    <dataValidation type="list" allowBlank="1" showInputMessage="1" showErrorMessage="1" errorTitle="NOT ALLOWED" error="You may pick one from the list" promptTitle="DENOMINATION" prompt="Which is outputs denominator?" sqref="N4">
      <formula1>LU_TS_Denom_Conv</formula1>
    </dataValidation>
    <dataValidation allowBlank="1" showInputMessage="1" promptTitle="INPUTS CURRENCY" prompt="What is your desired currency for the assumptions and inputs?" sqref="N2"/>
  </dataValidations>
  <hyperlinks>
    <hyperlink ref="B3" location="Contents" tooltip="Go to Table of Contents" display="Go to Table of Contents"/>
  </hyperlinks>
  <pageMargins left="0.2" right="0.2" top="0.25" bottom="0.25" header="0" footer="0.25"/>
  <pageSetup paperSize="9" orientation="landscape" r:id="rId1"/>
  <headerFooter>
    <oddFooter>&amp;L&amp;12Built with finmodelslab.com template&amp;C&amp;12Dashboard&amp;R&amp;12&amp;D</oddFooter>
  </headerFooter>
  <drawing r:id="rId2"/>
  <extLst>
    <ext xmlns:x14="http://schemas.microsoft.com/office/spreadsheetml/2009/9/main" uri="{CCE6A557-97BC-4b89-ADB6-D9C93CAAB3DF}">
      <x14:dataValidations xmlns:xm="http://schemas.microsoft.com/office/excel/2006/main" count="2">
        <x14:dataValidation type="list" allowBlank="1" showInputMessage="1" showErrorMessage="1" errorTitle="NOT ALLOWED" error="You may pick one from the list" promptTitle="LAUNCH DATE" prompt="When do you like to start the revenue calculations?It may be later than the model start date. In some cases, revenue might start later than the expenses.">
          <x14:formula1>
            <xm:f>IS!$J$6:$BQ$6</xm:f>
          </x14:formula1>
          <xm:sqref>J4</xm:sqref>
        </x14:dataValidation>
        <x14:dataValidation type="list" allowBlank="1" showInputMessage="1" showErrorMessage="1" errorTitle="NOT ALLOWED" error="You may pick one from the list" promptTitle="DRAWDOWN DATE" prompt="When are you going to receive the loan?">
          <x14:formula1>
            <xm:f>IS!$J$6:$BQ$6</xm:f>
          </x14:formula1>
          <xm:sqref>T3:T5</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00B0F0"/>
    <pageSetUpPr autoPageBreaks="0"/>
  </sheetPr>
  <dimension ref="A1:BQ140"/>
  <sheetViews>
    <sheetView showGridLines="0" zoomScaleNormal="100" zoomScaleSheetLayoutView="70" workbookViewId="0">
      <pane xSplit="9" ySplit="10" topLeftCell="J11" activePane="bottomRight" state="frozen"/>
      <selection activeCell="K32" sqref="K32"/>
      <selection pane="topRight" activeCell="K32" sqref="K32"/>
      <selection pane="bottomLeft" activeCell="K32" sqref="K32"/>
      <selection pane="bottomRight"/>
    </sheetView>
  </sheetViews>
  <sheetFormatPr defaultColWidth="11.6640625" defaultRowHeight="10.5" customHeight="1" outlineLevelRow="1"/>
  <cols>
    <col min="1" max="1" width="1.33203125" customWidth="1"/>
    <col min="2" max="5" width="3.6640625" customWidth="1"/>
    <col min="6" max="6" width="11.6640625" customWidth="1"/>
    <col min="7" max="9" width="3.83203125" customWidth="1"/>
    <col min="10" max="69" width="12.6640625" customWidth="1"/>
    <col min="70" max="70" width="11.6640625" customWidth="1"/>
  </cols>
  <sheetData>
    <row r="1" spans="1:69" ht="18">
      <c r="A1" s="39"/>
      <c r="B1" s="43" t="s">
        <v>38</v>
      </c>
      <c r="C1" s="39"/>
      <c r="D1" s="39"/>
      <c r="E1" s="39"/>
      <c r="F1" s="39"/>
      <c r="G1" s="39"/>
      <c r="H1" s="39"/>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row>
    <row r="2" spans="1:69" ht="15">
      <c r="A2" s="39"/>
      <c r="B2" s="40" t="s">
        <v>700</v>
      </c>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row>
    <row r="3" spans="1:69">
      <c r="A3" s="39"/>
      <c r="B3" s="41" t="s">
        <v>0</v>
      </c>
      <c r="C3" s="42"/>
      <c r="D3" s="42"/>
      <c r="E3" s="42"/>
      <c r="F3" s="42"/>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row>
    <row r="4" spans="1:69">
      <c r="A4" s="39"/>
      <c r="B4" s="39"/>
      <c r="C4" s="39"/>
      <c r="D4" s="39"/>
      <c r="E4" s="39"/>
      <c r="F4" s="39"/>
      <c r="G4" s="39"/>
      <c r="H4" s="39"/>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row>
    <row r="5" spans="1:69" s="272" customFormat="1">
      <c r="B5" s="616" t="s">
        <v>497</v>
      </c>
      <c r="U5" s="272">
        <v>2019</v>
      </c>
      <c r="AG5" s="272">
        <v>2020</v>
      </c>
      <c r="AS5" s="272">
        <v>2021</v>
      </c>
      <c r="BE5" s="272">
        <v>2022</v>
      </c>
      <c r="BQ5" s="272">
        <v>2023</v>
      </c>
    </row>
    <row r="6" spans="1:69">
      <c r="A6" s="39"/>
      <c r="B6" s="45" t="s">
        <v>312</v>
      </c>
      <c r="C6" s="39"/>
      <c r="D6" s="39"/>
      <c r="E6" s="39"/>
      <c r="F6" s="39"/>
      <c r="G6" s="39"/>
      <c r="H6" s="39"/>
      <c r="I6" s="57">
        <v>43343</v>
      </c>
      <c r="J6" s="46">
        <v>43373</v>
      </c>
      <c r="K6" s="46">
        <v>43404</v>
      </c>
      <c r="L6" s="46">
        <v>43434</v>
      </c>
      <c r="M6" s="46">
        <v>43465</v>
      </c>
      <c r="N6" s="46">
        <v>43496</v>
      </c>
      <c r="O6" s="46">
        <v>43524</v>
      </c>
      <c r="P6" s="46">
        <v>43555</v>
      </c>
      <c r="Q6" s="46">
        <v>43585</v>
      </c>
      <c r="R6" s="46">
        <v>43616</v>
      </c>
      <c r="S6" s="46">
        <v>43646</v>
      </c>
      <c r="T6" s="46">
        <v>43677</v>
      </c>
      <c r="U6" s="46">
        <v>43708</v>
      </c>
      <c r="V6" s="46">
        <v>43738</v>
      </c>
      <c r="W6" s="46">
        <v>43769</v>
      </c>
      <c r="X6" s="46">
        <v>43799</v>
      </c>
      <c r="Y6" s="46">
        <v>43830</v>
      </c>
      <c r="Z6" s="46">
        <v>43861</v>
      </c>
      <c r="AA6" s="46">
        <v>43890</v>
      </c>
      <c r="AB6" s="46">
        <v>43921</v>
      </c>
      <c r="AC6" s="46">
        <v>43951</v>
      </c>
      <c r="AD6" s="46">
        <v>43982</v>
      </c>
      <c r="AE6" s="46">
        <v>44012</v>
      </c>
      <c r="AF6" s="46">
        <v>44043</v>
      </c>
      <c r="AG6" s="46">
        <v>44074</v>
      </c>
      <c r="AH6" s="46">
        <v>44104</v>
      </c>
      <c r="AI6" s="46">
        <v>44135</v>
      </c>
      <c r="AJ6" s="46">
        <v>44165</v>
      </c>
      <c r="AK6" s="46">
        <v>44196</v>
      </c>
      <c r="AL6" s="46">
        <v>44227</v>
      </c>
      <c r="AM6" s="46">
        <v>44255</v>
      </c>
      <c r="AN6" s="46">
        <v>44286</v>
      </c>
      <c r="AO6" s="46">
        <v>44316</v>
      </c>
      <c r="AP6" s="46">
        <v>44347</v>
      </c>
      <c r="AQ6" s="46">
        <v>44377</v>
      </c>
      <c r="AR6" s="46">
        <v>44408</v>
      </c>
      <c r="AS6" s="46">
        <v>44439</v>
      </c>
      <c r="AT6" s="46">
        <v>44469</v>
      </c>
      <c r="AU6" s="46">
        <v>44500</v>
      </c>
      <c r="AV6" s="46">
        <v>44530</v>
      </c>
      <c r="AW6" s="46">
        <v>44561</v>
      </c>
      <c r="AX6" s="46">
        <v>44592</v>
      </c>
      <c r="AY6" s="46">
        <v>44620</v>
      </c>
      <c r="AZ6" s="46">
        <v>44651</v>
      </c>
      <c r="BA6" s="46">
        <v>44681</v>
      </c>
      <c r="BB6" s="46">
        <v>44712</v>
      </c>
      <c r="BC6" s="46">
        <v>44742</v>
      </c>
      <c r="BD6" s="46">
        <v>44773</v>
      </c>
      <c r="BE6" s="46">
        <v>44804</v>
      </c>
      <c r="BF6" s="46">
        <v>44834</v>
      </c>
      <c r="BG6" s="46">
        <v>44865</v>
      </c>
      <c r="BH6" s="46">
        <v>44895</v>
      </c>
      <c r="BI6" s="46">
        <v>44926</v>
      </c>
      <c r="BJ6" s="46">
        <v>44957</v>
      </c>
      <c r="BK6" s="46">
        <v>44985</v>
      </c>
      <c r="BL6" s="46">
        <v>45016</v>
      </c>
      <c r="BM6" s="46">
        <v>45046</v>
      </c>
      <c r="BN6" s="46">
        <v>45077</v>
      </c>
      <c r="BO6" s="46">
        <v>45107</v>
      </c>
      <c r="BP6" s="46">
        <v>45138</v>
      </c>
      <c r="BQ6" s="46">
        <v>45169</v>
      </c>
    </row>
    <row r="7" spans="1:69" hidden="1">
      <c r="A7" s="39"/>
      <c r="B7" s="44" t="s">
        <v>39</v>
      </c>
      <c r="C7" s="39"/>
      <c r="D7" s="39"/>
      <c r="E7" s="39"/>
      <c r="F7" s="39"/>
      <c r="G7" s="39"/>
      <c r="H7" s="39"/>
      <c r="I7" s="39"/>
      <c r="J7" s="47">
        <v>43344</v>
      </c>
      <c r="K7" s="47">
        <v>43374</v>
      </c>
      <c r="L7" s="47">
        <v>43405</v>
      </c>
      <c r="M7" s="47">
        <v>43435</v>
      </c>
      <c r="N7" s="47">
        <v>43466</v>
      </c>
      <c r="O7" s="47">
        <v>43497</v>
      </c>
      <c r="P7" s="47">
        <v>43525</v>
      </c>
      <c r="Q7" s="47">
        <v>43556</v>
      </c>
      <c r="R7" s="47">
        <v>43586</v>
      </c>
      <c r="S7" s="47">
        <v>43617</v>
      </c>
      <c r="T7" s="47">
        <v>43647</v>
      </c>
      <c r="U7" s="47">
        <v>43678</v>
      </c>
      <c r="V7" s="47">
        <v>43709</v>
      </c>
      <c r="W7" s="47">
        <v>43739</v>
      </c>
      <c r="X7" s="47">
        <v>43770</v>
      </c>
      <c r="Y7" s="47">
        <v>43800</v>
      </c>
      <c r="Z7" s="47">
        <v>43831</v>
      </c>
      <c r="AA7" s="47">
        <v>43862</v>
      </c>
      <c r="AB7" s="47">
        <v>43891</v>
      </c>
      <c r="AC7" s="47">
        <v>43922</v>
      </c>
      <c r="AD7" s="47">
        <v>43952</v>
      </c>
      <c r="AE7" s="47">
        <v>43983</v>
      </c>
      <c r="AF7" s="47">
        <v>44013</v>
      </c>
      <c r="AG7" s="47">
        <v>44044</v>
      </c>
      <c r="AH7" s="47">
        <v>44075</v>
      </c>
      <c r="AI7" s="47">
        <v>44105</v>
      </c>
      <c r="AJ7" s="47">
        <v>44136</v>
      </c>
      <c r="AK7" s="47">
        <v>44166</v>
      </c>
      <c r="AL7" s="47">
        <v>44197</v>
      </c>
      <c r="AM7" s="47">
        <v>44228</v>
      </c>
      <c r="AN7" s="47">
        <v>44256</v>
      </c>
      <c r="AO7" s="47">
        <v>44287</v>
      </c>
      <c r="AP7" s="47">
        <v>44317</v>
      </c>
      <c r="AQ7" s="47">
        <v>44348</v>
      </c>
      <c r="AR7" s="47">
        <v>44378</v>
      </c>
      <c r="AS7" s="47">
        <v>44409</v>
      </c>
      <c r="AT7" s="47">
        <v>44440</v>
      </c>
      <c r="AU7" s="47">
        <v>44470</v>
      </c>
      <c r="AV7" s="47">
        <v>44501</v>
      </c>
      <c r="AW7" s="47">
        <v>44531</v>
      </c>
      <c r="AX7" s="47">
        <v>44562</v>
      </c>
      <c r="AY7" s="47">
        <v>44593</v>
      </c>
      <c r="AZ7" s="47">
        <v>44621</v>
      </c>
      <c r="BA7" s="47">
        <v>44652</v>
      </c>
      <c r="BB7" s="47">
        <v>44682</v>
      </c>
      <c r="BC7" s="47">
        <v>44713</v>
      </c>
      <c r="BD7" s="47">
        <v>44743</v>
      </c>
      <c r="BE7" s="47">
        <v>44774</v>
      </c>
      <c r="BF7" s="47">
        <v>44805</v>
      </c>
      <c r="BG7" s="47">
        <v>44835</v>
      </c>
      <c r="BH7" s="47">
        <v>44866</v>
      </c>
      <c r="BI7" s="47">
        <v>44896</v>
      </c>
      <c r="BJ7" s="47">
        <v>44927</v>
      </c>
      <c r="BK7" s="47">
        <v>44958</v>
      </c>
      <c r="BL7" s="47">
        <v>44986</v>
      </c>
      <c r="BM7" s="47">
        <v>45017</v>
      </c>
      <c r="BN7" s="47">
        <v>45047</v>
      </c>
      <c r="BO7" s="47">
        <v>45078</v>
      </c>
      <c r="BP7" s="47">
        <v>45108</v>
      </c>
      <c r="BQ7" s="47">
        <v>45139</v>
      </c>
    </row>
    <row r="8" spans="1:69" hidden="1">
      <c r="A8" s="39"/>
      <c r="B8" s="44" t="s">
        <v>40</v>
      </c>
      <c r="C8" s="39"/>
      <c r="D8" s="39"/>
      <c r="E8" s="39"/>
      <c r="F8" s="39"/>
      <c r="G8" s="39"/>
      <c r="H8" s="39"/>
      <c r="I8" s="39"/>
      <c r="J8" s="47">
        <v>43373</v>
      </c>
      <c r="K8" s="47">
        <v>43404</v>
      </c>
      <c r="L8" s="47">
        <v>43434</v>
      </c>
      <c r="M8" s="47">
        <v>43465</v>
      </c>
      <c r="N8" s="47">
        <v>43496</v>
      </c>
      <c r="O8" s="47">
        <v>43524</v>
      </c>
      <c r="P8" s="47">
        <v>43555</v>
      </c>
      <c r="Q8" s="47">
        <v>43585</v>
      </c>
      <c r="R8" s="47">
        <v>43616</v>
      </c>
      <c r="S8" s="47">
        <v>43646</v>
      </c>
      <c r="T8" s="47">
        <v>43677</v>
      </c>
      <c r="U8" s="47">
        <v>43708</v>
      </c>
      <c r="V8" s="47">
        <v>43738</v>
      </c>
      <c r="W8" s="47">
        <v>43769</v>
      </c>
      <c r="X8" s="47">
        <v>43799</v>
      </c>
      <c r="Y8" s="47">
        <v>43830</v>
      </c>
      <c r="Z8" s="47">
        <v>43861</v>
      </c>
      <c r="AA8" s="47">
        <v>43890</v>
      </c>
      <c r="AB8" s="47">
        <v>43921</v>
      </c>
      <c r="AC8" s="47">
        <v>43951</v>
      </c>
      <c r="AD8" s="47">
        <v>43982</v>
      </c>
      <c r="AE8" s="47">
        <v>44012</v>
      </c>
      <c r="AF8" s="47">
        <v>44043</v>
      </c>
      <c r="AG8" s="47">
        <v>44074</v>
      </c>
      <c r="AH8" s="47">
        <v>44104</v>
      </c>
      <c r="AI8" s="47">
        <v>44135</v>
      </c>
      <c r="AJ8" s="47">
        <v>44165</v>
      </c>
      <c r="AK8" s="47">
        <v>44196</v>
      </c>
      <c r="AL8" s="47">
        <v>44227</v>
      </c>
      <c r="AM8" s="47">
        <v>44255</v>
      </c>
      <c r="AN8" s="47">
        <v>44286</v>
      </c>
      <c r="AO8" s="47">
        <v>44316</v>
      </c>
      <c r="AP8" s="47">
        <v>44347</v>
      </c>
      <c r="AQ8" s="47">
        <v>44377</v>
      </c>
      <c r="AR8" s="47">
        <v>44408</v>
      </c>
      <c r="AS8" s="47">
        <v>44439</v>
      </c>
      <c r="AT8" s="47">
        <v>44469</v>
      </c>
      <c r="AU8" s="47">
        <v>44500</v>
      </c>
      <c r="AV8" s="47">
        <v>44530</v>
      </c>
      <c r="AW8" s="47">
        <v>44561</v>
      </c>
      <c r="AX8" s="47">
        <v>44592</v>
      </c>
      <c r="AY8" s="47">
        <v>44620</v>
      </c>
      <c r="AZ8" s="47">
        <v>44651</v>
      </c>
      <c r="BA8" s="47">
        <v>44681</v>
      </c>
      <c r="BB8" s="47">
        <v>44712</v>
      </c>
      <c r="BC8" s="47">
        <v>44742</v>
      </c>
      <c r="BD8" s="47">
        <v>44773</v>
      </c>
      <c r="BE8" s="47">
        <v>44804</v>
      </c>
      <c r="BF8" s="47">
        <v>44834</v>
      </c>
      <c r="BG8" s="47">
        <v>44865</v>
      </c>
      <c r="BH8" s="47">
        <v>44895</v>
      </c>
      <c r="BI8" s="47">
        <v>44926</v>
      </c>
      <c r="BJ8" s="47">
        <v>44957</v>
      </c>
      <c r="BK8" s="47">
        <v>44985</v>
      </c>
      <c r="BL8" s="47">
        <v>45016</v>
      </c>
      <c r="BM8" s="47">
        <v>45046</v>
      </c>
      <c r="BN8" s="47">
        <v>45077</v>
      </c>
      <c r="BO8" s="47">
        <v>45107</v>
      </c>
      <c r="BP8" s="47">
        <v>45138</v>
      </c>
      <c r="BQ8" s="47">
        <v>45169</v>
      </c>
    </row>
    <row r="9" spans="1:69" hidden="1">
      <c r="A9" s="39"/>
      <c r="B9" s="44" t="s">
        <v>41</v>
      </c>
      <c r="C9" s="39"/>
      <c r="D9" s="39"/>
      <c r="E9" s="39"/>
      <c r="F9" s="39"/>
      <c r="G9" s="39"/>
      <c r="H9" s="39"/>
      <c r="I9" s="39"/>
      <c r="J9" s="48">
        <v>1</v>
      </c>
      <c r="K9" s="48">
        <v>2</v>
      </c>
      <c r="L9" s="48">
        <v>3</v>
      </c>
      <c r="M9" s="48">
        <v>4</v>
      </c>
      <c r="N9" s="48">
        <v>5</v>
      </c>
      <c r="O9" s="48">
        <v>6</v>
      </c>
      <c r="P9" s="48">
        <v>7</v>
      </c>
      <c r="Q9" s="48">
        <v>8</v>
      </c>
      <c r="R9" s="48">
        <v>9</v>
      </c>
      <c r="S9" s="48">
        <v>10</v>
      </c>
      <c r="T9" s="48">
        <v>11</v>
      </c>
      <c r="U9" s="48">
        <v>12</v>
      </c>
      <c r="V9" s="48">
        <v>13</v>
      </c>
      <c r="W9" s="48">
        <v>14</v>
      </c>
      <c r="X9" s="48">
        <v>15</v>
      </c>
      <c r="Y9" s="48">
        <v>16</v>
      </c>
      <c r="Z9" s="48">
        <v>17</v>
      </c>
      <c r="AA9" s="48">
        <v>18</v>
      </c>
      <c r="AB9" s="48">
        <v>19</v>
      </c>
      <c r="AC9" s="48">
        <v>20</v>
      </c>
      <c r="AD9" s="48">
        <v>21</v>
      </c>
      <c r="AE9" s="48">
        <v>22</v>
      </c>
      <c r="AF9" s="48">
        <v>23</v>
      </c>
      <c r="AG9" s="48">
        <v>24</v>
      </c>
      <c r="AH9" s="48">
        <v>25</v>
      </c>
      <c r="AI9" s="48">
        <v>26</v>
      </c>
      <c r="AJ9" s="48">
        <v>27</v>
      </c>
      <c r="AK9" s="48">
        <v>28</v>
      </c>
      <c r="AL9" s="48">
        <v>29</v>
      </c>
      <c r="AM9" s="48">
        <v>30</v>
      </c>
      <c r="AN9" s="48">
        <v>31</v>
      </c>
      <c r="AO9" s="48">
        <v>32</v>
      </c>
      <c r="AP9" s="48">
        <v>33</v>
      </c>
      <c r="AQ9" s="48">
        <v>34</v>
      </c>
      <c r="AR9" s="48">
        <v>35</v>
      </c>
      <c r="AS9" s="48">
        <v>36</v>
      </c>
      <c r="AT9" s="48">
        <v>37</v>
      </c>
      <c r="AU9" s="48">
        <v>38</v>
      </c>
      <c r="AV9" s="48">
        <v>39</v>
      </c>
      <c r="AW9" s="48">
        <v>40</v>
      </c>
      <c r="AX9" s="48">
        <v>41</v>
      </c>
      <c r="AY9" s="48">
        <v>42</v>
      </c>
      <c r="AZ9" s="48">
        <v>43</v>
      </c>
      <c r="BA9" s="48">
        <v>44</v>
      </c>
      <c r="BB9" s="48">
        <v>45</v>
      </c>
      <c r="BC9" s="48">
        <v>46</v>
      </c>
      <c r="BD9" s="48">
        <v>47</v>
      </c>
      <c r="BE9" s="48">
        <v>48</v>
      </c>
      <c r="BF9" s="48">
        <v>49</v>
      </c>
      <c r="BG9" s="48">
        <v>50</v>
      </c>
      <c r="BH9" s="48">
        <v>51</v>
      </c>
      <c r="BI9" s="48">
        <v>52</v>
      </c>
      <c r="BJ9" s="48">
        <v>53</v>
      </c>
      <c r="BK9" s="48">
        <v>54</v>
      </c>
      <c r="BL9" s="48">
        <v>55</v>
      </c>
      <c r="BM9" s="48">
        <v>56</v>
      </c>
      <c r="BN9" s="48">
        <v>57</v>
      </c>
      <c r="BO9" s="48">
        <v>58</v>
      </c>
      <c r="BP9" s="48">
        <v>59</v>
      </c>
      <c r="BQ9" s="48">
        <v>60</v>
      </c>
    </row>
    <row r="10" spans="1:69">
      <c r="A10" s="49"/>
      <c r="B10" s="45" t="s">
        <v>259</v>
      </c>
      <c r="C10" s="49"/>
      <c r="D10" s="49"/>
      <c r="E10" s="49"/>
      <c r="F10" s="49"/>
      <c r="G10" s="49"/>
      <c r="H10" s="49"/>
      <c r="I10" s="49"/>
      <c r="J10" s="49">
        <v>2019</v>
      </c>
      <c r="K10" s="49">
        <v>2019</v>
      </c>
      <c r="L10" s="49">
        <v>2019</v>
      </c>
      <c r="M10" s="49">
        <v>2019</v>
      </c>
      <c r="N10" s="49">
        <v>2019</v>
      </c>
      <c r="O10" s="49">
        <v>2019</v>
      </c>
      <c r="P10" s="49">
        <v>2019</v>
      </c>
      <c r="Q10" s="49">
        <v>2019</v>
      </c>
      <c r="R10" s="49">
        <v>2019</v>
      </c>
      <c r="S10" s="49">
        <v>2019</v>
      </c>
      <c r="T10" s="49">
        <v>2019</v>
      </c>
      <c r="U10" s="49">
        <v>2019</v>
      </c>
      <c r="V10" s="49">
        <v>2020</v>
      </c>
      <c r="W10" s="49">
        <v>2020</v>
      </c>
      <c r="X10" s="49">
        <v>2020</v>
      </c>
      <c r="Y10" s="49">
        <v>2020</v>
      </c>
      <c r="Z10" s="49">
        <v>2020</v>
      </c>
      <c r="AA10" s="49">
        <v>2020</v>
      </c>
      <c r="AB10" s="49">
        <v>2020</v>
      </c>
      <c r="AC10" s="49">
        <v>2020</v>
      </c>
      <c r="AD10" s="49">
        <v>2020</v>
      </c>
      <c r="AE10" s="49">
        <v>2020</v>
      </c>
      <c r="AF10" s="49">
        <v>2020</v>
      </c>
      <c r="AG10" s="49">
        <v>2020</v>
      </c>
      <c r="AH10" s="49">
        <v>2021</v>
      </c>
      <c r="AI10" s="49">
        <v>2021</v>
      </c>
      <c r="AJ10" s="49">
        <v>2021</v>
      </c>
      <c r="AK10" s="49">
        <v>2021</v>
      </c>
      <c r="AL10" s="49">
        <v>2021</v>
      </c>
      <c r="AM10" s="49">
        <v>2021</v>
      </c>
      <c r="AN10" s="49">
        <v>2021</v>
      </c>
      <c r="AO10" s="49">
        <v>2021</v>
      </c>
      <c r="AP10" s="49">
        <v>2021</v>
      </c>
      <c r="AQ10" s="49">
        <v>2021</v>
      </c>
      <c r="AR10" s="49">
        <v>2021</v>
      </c>
      <c r="AS10" s="49">
        <v>2021</v>
      </c>
      <c r="AT10" s="49">
        <v>2022</v>
      </c>
      <c r="AU10" s="49">
        <v>2022</v>
      </c>
      <c r="AV10" s="49">
        <v>2022</v>
      </c>
      <c r="AW10" s="49">
        <v>2022</v>
      </c>
      <c r="AX10" s="49">
        <v>2022</v>
      </c>
      <c r="AY10" s="49">
        <v>2022</v>
      </c>
      <c r="AZ10" s="49">
        <v>2022</v>
      </c>
      <c r="BA10" s="49">
        <v>2022</v>
      </c>
      <c r="BB10" s="49">
        <v>2022</v>
      </c>
      <c r="BC10" s="49">
        <v>2022</v>
      </c>
      <c r="BD10" s="49">
        <v>2022</v>
      </c>
      <c r="BE10" s="49">
        <v>2022</v>
      </c>
      <c r="BF10" s="49">
        <v>2023</v>
      </c>
      <c r="BG10" s="49">
        <v>2023</v>
      </c>
      <c r="BH10" s="49">
        <v>2023</v>
      </c>
      <c r="BI10" s="49">
        <v>2023</v>
      </c>
      <c r="BJ10" s="49">
        <v>2023</v>
      </c>
      <c r="BK10" s="49">
        <v>2023</v>
      </c>
      <c r="BL10" s="49">
        <v>2023</v>
      </c>
      <c r="BM10" s="49">
        <v>2023</v>
      </c>
      <c r="BN10" s="49">
        <v>2023</v>
      </c>
      <c r="BO10" s="49">
        <v>2023</v>
      </c>
      <c r="BP10" s="49">
        <v>2023</v>
      </c>
      <c r="BQ10" s="49">
        <v>2023</v>
      </c>
    </row>
    <row r="11" spans="1:69">
      <c r="A11" s="49"/>
      <c r="B11" s="45"/>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49"/>
      <c r="AG11" s="49"/>
      <c r="AH11" s="49"/>
      <c r="AI11" s="49"/>
      <c r="AJ11" s="49"/>
      <c r="AK11" s="49"/>
      <c r="AL11" s="49"/>
      <c r="AM11" s="49"/>
      <c r="AN11" s="49"/>
      <c r="AO11" s="49"/>
      <c r="AP11" s="49"/>
      <c r="AQ11" s="49"/>
      <c r="AR11" s="49"/>
      <c r="AS11" s="49"/>
      <c r="AT11" s="49"/>
      <c r="AU11" s="49"/>
      <c r="AV11" s="49"/>
      <c r="AW11" s="49"/>
      <c r="AX11" s="49"/>
      <c r="AY11" s="49"/>
      <c r="AZ11" s="49"/>
      <c r="BA11" s="49"/>
      <c r="BB11" s="49"/>
      <c r="BC11" s="49"/>
      <c r="BD11" s="49"/>
      <c r="BE11" s="49"/>
      <c r="BF11" s="49"/>
      <c r="BG11" s="49"/>
      <c r="BH11" s="49"/>
      <c r="BI11" s="49"/>
      <c r="BJ11" s="49"/>
      <c r="BK11" s="49"/>
      <c r="BL11" s="49"/>
      <c r="BM11" s="49"/>
      <c r="BN11" s="49"/>
      <c r="BO11" s="49"/>
      <c r="BP11" s="49"/>
      <c r="BQ11" s="49"/>
    </row>
    <row r="12" spans="1:69" ht="12.75">
      <c r="A12" s="11"/>
      <c r="B12" s="50" t="s">
        <v>778</v>
      </c>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1"/>
      <c r="BE12" s="11"/>
      <c r="BF12" s="11"/>
      <c r="BG12" s="11"/>
      <c r="BH12" s="11"/>
      <c r="BI12" s="11"/>
      <c r="BJ12" s="11"/>
      <c r="BK12" s="11"/>
      <c r="BL12" s="11"/>
      <c r="BM12" s="11"/>
      <c r="BN12" s="11"/>
      <c r="BO12" s="11"/>
      <c r="BP12" s="11"/>
      <c r="BQ12" s="11"/>
    </row>
    <row r="13" spans="1:69" ht="10.5" customHeight="1">
      <c r="A13" s="11"/>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1"/>
      <c r="BE13" s="11"/>
      <c r="BF13" s="11"/>
      <c r="BG13" s="11"/>
      <c r="BH13" s="11"/>
      <c r="BI13" s="11"/>
      <c r="BJ13" s="11"/>
      <c r="BK13" s="11"/>
      <c r="BL13" s="11"/>
      <c r="BM13" s="11"/>
      <c r="BN13" s="11"/>
      <c r="BO13" s="11"/>
      <c r="BP13" s="11"/>
      <c r="BQ13" s="11"/>
    </row>
    <row r="14" spans="1:69" ht="11.25" hidden="1" outlineLevel="1">
      <c r="A14" s="11"/>
      <c r="B14" s="11"/>
      <c r="C14" s="51" t="s">
        <v>42</v>
      </c>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c r="BG14" s="11"/>
      <c r="BH14" s="11"/>
      <c r="BI14" s="11"/>
      <c r="BJ14" s="11"/>
      <c r="BK14" s="11"/>
      <c r="BL14" s="11"/>
      <c r="BM14" s="11"/>
      <c r="BN14" s="11"/>
      <c r="BO14" s="11"/>
      <c r="BP14" s="11"/>
      <c r="BQ14" s="11"/>
    </row>
    <row r="15" spans="1:69" hidden="1" outlineLevel="1">
      <c r="A15" s="11"/>
      <c r="B15" s="11"/>
      <c r="C15" s="11"/>
      <c r="D15" s="12"/>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c r="BI15" s="11"/>
      <c r="BJ15" s="11"/>
      <c r="BK15" s="11"/>
      <c r="BL15" s="11"/>
      <c r="BM15" s="11"/>
      <c r="BN15" s="11"/>
      <c r="BO15" s="11"/>
      <c r="BP15" s="11"/>
      <c r="BQ15" s="11"/>
    </row>
    <row r="16" spans="1:69" hidden="1" outlineLevel="1">
      <c r="A16" s="11"/>
      <c r="B16" s="11"/>
      <c r="C16" s="11"/>
      <c r="D16" s="52"/>
      <c r="E16" s="11" t="s">
        <v>779</v>
      </c>
      <c r="F16" s="11"/>
      <c r="G16" s="11"/>
      <c r="H16" s="11"/>
      <c r="I16" s="11"/>
      <c r="J16" s="16">
        <v>34204.800000000003</v>
      </c>
      <c r="K16" s="16">
        <v>65331.168000000005</v>
      </c>
      <c r="L16" s="16">
        <v>93656.162880000003</v>
      </c>
      <c r="M16" s="16">
        <v>119431.90822080002</v>
      </c>
      <c r="N16" s="16">
        <v>142887.83648092803</v>
      </c>
      <c r="O16" s="16">
        <v>164232.73119764452</v>
      </c>
      <c r="P16" s="16">
        <v>183656.58538985648</v>
      </c>
      <c r="Q16" s="16">
        <v>201332.29270476941</v>
      </c>
      <c r="R16" s="16">
        <v>217417.18636134017</v>
      </c>
      <c r="S16" s="16">
        <v>232054.43958881954</v>
      </c>
      <c r="T16" s="16">
        <v>245374.34002582578</v>
      </c>
      <c r="U16" s="16">
        <v>257495.44942350144</v>
      </c>
      <c r="V16" s="16">
        <v>285054.46731577517</v>
      </c>
      <c r="W16" s="16">
        <v>310408.76377666701</v>
      </c>
      <c r="X16" s="16">
        <v>333734.71652068751</v>
      </c>
      <c r="Y16" s="16">
        <v>355194.59304518637</v>
      </c>
      <c r="Z16" s="16">
        <v>374937.6794477253</v>
      </c>
      <c r="AA16" s="16">
        <v>393101.31893806113</v>
      </c>
      <c r="AB16" s="16">
        <v>409811.86726917012</v>
      </c>
      <c r="AC16" s="16">
        <v>425185.57173379039</v>
      </c>
      <c r="AD16" s="16">
        <v>439329.37984124105</v>
      </c>
      <c r="AE16" s="16">
        <v>452341.68330009561</v>
      </c>
      <c r="AF16" s="16">
        <v>464313.00248224183</v>
      </c>
      <c r="AG16" s="16">
        <v>475326.61612981639</v>
      </c>
      <c r="AH16" s="16">
        <v>507798.07118254737</v>
      </c>
      <c r="AI16" s="16">
        <v>537996.52438158717</v>
      </c>
      <c r="AJ16" s="16">
        <v>566081.08585669426</v>
      </c>
      <c r="AK16" s="16">
        <v>592199.72802854376</v>
      </c>
      <c r="AL16" s="16">
        <v>616490.06524836388</v>
      </c>
      <c r="AM16" s="16">
        <v>639080.07886279665</v>
      </c>
      <c r="AN16" s="16">
        <v>660088.79152421909</v>
      </c>
      <c r="AO16" s="16">
        <v>679626.89429934195</v>
      </c>
      <c r="AP16" s="16">
        <v>697797.32988020626</v>
      </c>
      <c r="AQ16" s="16">
        <v>714695.83497040998</v>
      </c>
      <c r="AR16" s="16">
        <v>730411.44470429944</v>
      </c>
      <c r="AS16" s="16">
        <v>745026.96175681672</v>
      </c>
      <c r="AT16" s="16">
        <v>788303.85967640765</v>
      </c>
      <c r="AU16" s="16">
        <v>828984.14372082311</v>
      </c>
      <c r="AV16" s="16">
        <v>867223.61072257359</v>
      </c>
      <c r="AW16" s="16">
        <v>903168.70970421925</v>
      </c>
      <c r="AX16" s="16">
        <v>936957.10274696595</v>
      </c>
      <c r="AY16" s="16">
        <v>968718.19220714795</v>
      </c>
      <c r="AZ16" s="16">
        <v>998573.61629971908</v>
      </c>
      <c r="BA16" s="16">
        <v>1026637.7149467359</v>
      </c>
      <c r="BB16" s="16">
        <v>1053017.9676749315</v>
      </c>
      <c r="BC16" s="16">
        <v>1077815.4052394356</v>
      </c>
      <c r="BD16" s="16">
        <v>1101124.9965500694</v>
      </c>
      <c r="BE16" s="16">
        <v>1123036.0123820652</v>
      </c>
      <c r="BF16" s="16">
        <v>1164394.1746276834</v>
      </c>
      <c r="BG16" s="16">
        <v>1203684.4287610208</v>
      </c>
      <c r="BH16" s="16">
        <v>1241010.170187691</v>
      </c>
      <c r="BI16" s="16">
        <v>1276469.624543028</v>
      </c>
      <c r="BJ16" s="16">
        <v>1310156.1061805978</v>
      </c>
      <c r="BK16" s="16">
        <v>1342158.2637362892</v>
      </c>
      <c r="BL16" s="16">
        <v>1372560.3134141963</v>
      </c>
      <c r="BM16" s="16">
        <v>1401442.2606082077</v>
      </c>
      <c r="BN16" s="16">
        <v>1428880.1104425185</v>
      </c>
      <c r="BO16" s="16">
        <v>1454946.0677851138</v>
      </c>
      <c r="BP16" s="16">
        <v>1479708.7272605794</v>
      </c>
      <c r="BQ16" s="16">
        <v>1503233.253762272</v>
      </c>
    </row>
    <row r="17" spans="1:69" hidden="1" outlineLevel="1">
      <c r="A17" s="11"/>
      <c r="B17" s="11"/>
      <c r="C17" s="11"/>
      <c r="D17" s="52"/>
      <c r="E17" s="11" t="s">
        <v>780</v>
      </c>
      <c r="F17" s="11"/>
      <c r="G17" s="11"/>
      <c r="H17" s="11"/>
      <c r="I17" s="11"/>
      <c r="J17" s="16">
        <v>30784.320000000003</v>
      </c>
      <c r="K17" s="16">
        <v>61568.640000000007</v>
      </c>
      <c r="L17" s="16">
        <v>92352.960000000006</v>
      </c>
      <c r="M17" s="16">
        <v>123137.28000000001</v>
      </c>
      <c r="N17" s="16">
        <v>153921.60000000001</v>
      </c>
      <c r="O17" s="16">
        <v>184705.92000000001</v>
      </c>
      <c r="P17" s="16">
        <v>215490.24</v>
      </c>
      <c r="Q17" s="16">
        <v>246274.55999999997</v>
      </c>
      <c r="R17" s="16">
        <v>277058.87999999995</v>
      </c>
      <c r="S17" s="16">
        <v>307843.19999999995</v>
      </c>
      <c r="T17" s="16">
        <v>338627.51999999996</v>
      </c>
      <c r="U17" s="16">
        <v>369411.83999999991</v>
      </c>
      <c r="V17" s="16">
        <v>398604.92631537304</v>
      </c>
      <c r="W17" s="16">
        <v>427798.01263074618</v>
      </c>
      <c r="X17" s="16">
        <v>456991.09894611937</v>
      </c>
      <c r="Y17" s="16">
        <v>486184.18526149244</v>
      </c>
      <c r="Z17" s="16">
        <v>515377.27157686558</v>
      </c>
      <c r="AA17" s="16">
        <v>544570.35789223865</v>
      </c>
      <c r="AB17" s="16">
        <v>573763.44420761184</v>
      </c>
      <c r="AC17" s="16">
        <v>602956.53052298492</v>
      </c>
      <c r="AD17" s="16">
        <v>632149.61683835811</v>
      </c>
      <c r="AE17" s="16">
        <v>661342.70315373119</v>
      </c>
      <c r="AF17" s="16">
        <v>690535.78946910438</v>
      </c>
      <c r="AG17" s="16">
        <v>719728.87578447734</v>
      </c>
      <c r="AH17" s="16">
        <v>755670.09790150169</v>
      </c>
      <c r="AI17" s="16">
        <v>791611.32001852617</v>
      </c>
      <c r="AJ17" s="16">
        <v>827552.54213555064</v>
      </c>
      <c r="AK17" s="16">
        <v>863493.76425257477</v>
      </c>
      <c r="AL17" s="16">
        <v>899434.98636959924</v>
      </c>
      <c r="AM17" s="16">
        <v>935376.20848662371</v>
      </c>
      <c r="AN17" s="16">
        <v>971317.43060364795</v>
      </c>
      <c r="AO17" s="16">
        <v>1007258.6527206724</v>
      </c>
      <c r="AP17" s="16">
        <v>1043199.8748376966</v>
      </c>
      <c r="AQ17" s="16">
        <v>1079141.096954721</v>
      </c>
      <c r="AR17" s="16">
        <v>1115082.3190717453</v>
      </c>
      <c r="AS17" s="16">
        <v>1151023.5411887697</v>
      </c>
      <c r="AT17" s="16">
        <v>1200837.984433851</v>
      </c>
      <c r="AU17" s="16">
        <v>1250652.4276789324</v>
      </c>
      <c r="AV17" s="16">
        <v>1300466.8709240139</v>
      </c>
      <c r="AW17" s="16">
        <v>1350281.3141690951</v>
      </c>
      <c r="AX17" s="16">
        <v>1400095.7574141764</v>
      </c>
      <c r="AY17" s="16">
        <v>1449910.2006592576</v>
      </c>
      <c r="AZ17" s="16">
        <v>1499724.6439043388</v>
      </c>
      <c r="BA17" s="16">
        <v>1549539.0871494201</v>
      </c>
      <c r="BB17" s="16">
        <v>1599353.5303945013</v>
      </c>
      <c r="BC17" s="16">
        <v>1649167.9736395832</v>
      </c>
      <c r="BD17" s="16">
        <v>1698982.4168846644</v>
      </c>
      <c r="BE17" s="16">
        <v>1748796.8601297457</v>
      </c>
      <c r="BF17" s="16">
        <v>1805181.9335770763</v>
      </c>
      <c r="BG17" s="16">
        <v>1861567.0070244065</v>
      </c>
      <c r="BH17" s="16">
        <v>1917952.0804717371</v>
      </c>
      <c r="BI17" s="16">
        <v>1974337.1539190672</v>
      </c>
      <c r="BJ17" s="16">
        <v>2030722.2273663979</v>
      </c>
      <c r="BK17" s="16">
        <v>2087107.300813728</v>
      </c>
      <c r="BL17" s="16">
        <v>2143492.3742610584</v>
      </c>
      <c r="BM17" s="16">
        <v>2199877.4477083888</v>
      </c>
      <c r="BN17" s="16">
        <v>2256262.5211557192</v>
      </c>
      <c r="BO17" s="16">
        <v>2312647.5946030496</v>
      </c>
      <c r="BP17" s="16">
        <v>2369032.66805038</v>
      </c>
      <c r="BQ17" s="16">
        <v>2425417.7414977108</v>
      </c>
    </row>
    <row r="18" spans="1:69" ht="2.25" hidden="1" customHeight="1" outlineLevel="1">
      <c r="A18" s="11"/>
      <c r="B18" s="11"/>
      <c r="C18" s="11"/>
      <c r="D18" s="52"/>
      <c r="E18" s="11"/>
      <c r="F18" s="11"/>
      <c r="G18" s="11"/>
      <c r="H18" s="11"/>
      <c r="I18" s="11"/>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c r="AY18" s="16"/>
      <c r="AZ18" s="16"/>
      <c r="BA18" s="16"/>
      <c r="BB18" s="16"/>
      <c r="BC18" s="16"/>
      <c r="BD18" s="16"/>
      <c r="BE18" s="16"/>
      <c r="BF18" s="16"/>
      <c r="BG18" s="16"/>
      <c r="BH18" s="16"/>
      <c r="BI18" s="16"/>
      <c r="BJ18" s="16"/>
      <c r="BK18" s="16"/>
      <c r="BL18" s="16"/>
      <c r="BM18" s="16"/>
      <c r="BN18" s="16"/>
      <c r="BO18" s="16"/>
      <c r="BP18" s="16"/>
      <c r="BQ18" s="16"/>
    </row>
    <row r="19" spans="1:69" ht="2.25" hidden="1" customHeight="1" outlineLevel="1">
      <c r="A19" s="11"/>
      <c r="B19" s="11"/>
      <c r="C19" s="11"/>
      <c r="D19" s="52"/>
      <c r="E19" s="11"/>
      <c r="F19" s="11"/>
      <c r="G19" s="11"/>
      <c r="H19" s="11"/>
      <c r="I19" s="11"/>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c r="AY19" s="16"/>
      <c r="AZ19" s="16"/>
      <c r="BA19" s="16"/>
      <c r="BB19" s="16"/>
      <c r="BC19" s="16"/>
      <c r="BD19" s="16"/>
      <c r="BE19" s="16"/>
      <c r="BF19" s="16"/>
      <c r="BG19" s="16"/>
      <c r="BH19" s="16"/>
      <c r="BI19" s="16"/>
      <c r="BJ19" s="16"/>
      <c r="BK19" s="16"/>
      <c r="BL19" s="16"/>
      <c r="BM19" s="16"/>
      <c r="BN19" s="16"/>
      <c r="BO19" s="16"/>
      <c r="BP19" s="16"/>
      <c r="BQ19" s="16"/>
    </row>
    <row r="20" spans="1:69" ht="2.25" hidden="1" customHeight="1" outlineLevel="1">
      <c r="A20" s="11"/>
      <c r="B20" s="11"/>
      <c r="C20" s="11"/>
      <c r="D20" s="52"/>
      <c r="E20" s="11"/>
      <c r="F20" s="11"/>
      <c r="G20" s="11"/>
      <c r="H20" s="11"/>
      <c r="I20" s="11"/>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c r="AY20" s="16"/>
      <c r="AZ20" s="16"/>
      <c r="BA20" s="16"/>
      <c r="BB20" s="16"/>
      <c r="BC20" s="16"/>
      <c r="BD20" s="16"/>
      <c r="BE20" s="16"/>
      <c r="BF20" s="16"/>
      <c r="BG20" s="16"/>
      <c r="BH20" s="16"/>
      <c r="BI20" s="16"/>
      <c r="BJ20" s="16"/>
      <c r="BK20" s="16"/>
      <c r="BL20" s="16"/>
      <c r="BM20" s="16"/>
      <c r="BN20" s="16"/>
      <c r="BO20" s="16"/>
      <c r="BP20" s="16"/>
      <c r="BQ20" s="16"/>
    </row>
    <row r="21" spans="1:69" ht="2.25" hidden="1" customHeight="1" outlineLevel="1">
      <c r="A21" s="11"/>
      <c r="B21" s="11"/>
      <c r="C21" s="11"/>
      <c r="D21" s="11"/>
      <c r="E21" s="11"/>
      <c r="F21" s="11"/>
      <c r="G21" s="11"/>
      <c r="H21" s="11"/>
      <c r="I21" s="11"/>
      <c r="J21" s="436"/>
      <c r="K21" s="436"/>
      <c r="L21" s="436"/>
      <c r="M21" s="436"/>
      <c r="N21" s="436"/>
      <c r="O21" s="436"/>
      <c r="P21" s="436"/>
      <c r="Q21" s="436"/>
      <c r="R21" s="436"/>
      <c r="S21" s="436"/>
      <c r="T21" s="436"/>
      <c r="U21" s="436"/>
      <c r="V21" s="436"/>
      <c r="W21" s="436"/>
      <c r="X21" s="436"/>
      <c r="Y21" s="436"/>
      <c r="Z21" s="436"/>
      <c r="AA21" s="436"/>
      <c r="AB21" s="436"/>
      <c r="AC21" s="436"/>
      <c r="AD21" s="436"/>
      <c r="AE21" s="436"/>
      <c r="AF21" s="436"/>
      <c r="AG21" s="436"/>
      <c r="AH21" s="436"/>
      <c r="AI21" s="436"/>
      <c r="AJ21" s="436"/>
      <c r="AK21" s="436"/>
      <c r="AL21" s="436"/>
      <c r="AM21" s="436"/>
      <c r="AN21" s="436"/>
      <c r="AO21" s="436"/>
      <c r="AP21" s="436"/>
      <c r="AQ21" s="436"/>
      <c r="AR21" s="436"/>
      <c r="AS21" s="436"/>
      <c r="AT21" s="436"/>
      <c r="AU21" s="436"/>
      <c r="AV21" s="436"/>
      <c r="AW21" s="436"/>
      <c r="AX21" s="436"/>
      <c r="AY21" s="436"/>
      <c r="AZ21" s="436"/>
      <c r="BA21" s="436"/>
      <c r="BB21" s="436"/>
      <c r="BC21" s="436"/>
      <c r="BD21" s="436"/>
      <c r="BE21" s="436"/>
      <c r="BF21" s="436"/>
      <c r="BG21" s="436"/>
      <c r="BH21" s="436"/>
      <c r="BI21" s="436"/>
      <c r="BJ21" s="436"/>
      <c r="BK21" s="436"/>
      <c r="BL21" s="436"/>
      <c r="BM21" s="436"/>
      <c r="BN21" s="436"/>
      <c r="BO21" s="436"/>
      <c r="BP21" s="436"/>
      <c r="BQ21" s="436"/>
    </row>
    <row r="22" spans="1:69" collapsed="1">
      <c r="A22" s="12"/>
      <c r="B22" s="12"/>
      <c r="C22" s="12"/>
      <c r="D22" s="58" t="s">
        <v>121</v>
      </c>
      <c r="E22" s="12"/>
      <c r="F22" s="12"/>
      <c r="G22" s="12"/>
      <c r="H22" s="12"/>
      <c r="I22" s="12"/>
      <c r="J22" s="437">
        <v>64989.12000000001</v>
      </c>
      <c r="K22" s="437">
        <v>126899.80800000002</v>
      </c>
      <c r="L22" s="437">
        <v>186009.12288000001</v>
      </c>
      <c r="M22" s="437">
        <v>242569.18822080002</v>
      </c>
      <c r="N22" s="437">
        <v>296809.43648092804</v>
      </c>
      <c r="O22" s="437">
        <v>348938.65119764453</v>
      </c>
      <c r="P22" s="437">
        <v>399146.82538985647</v>
      </c>
      <c r="Q22" s="437">
        <v>447606.85270476935</v>
      </c>
      <c r="R22" s="437">
        <v>494476.06636134011</v>
      </c>
      <c r="S22" s="437">
        <v>539897.63958881947</v>
      </c>
      <c r="T22" s="437">
        <v>584001.86002582568</v>
      </c>
      <c r="U22" s="437">
        <v>626907.28942350135</v>
      </c>
      <c r="V22" s="437">
        <v>683659.39363114815</v>
      </c>
      <c r="W22" s="437">
        <v>738206.77640741318</v>
      </c>
      <c r="X22" s="437">
        <v>790725.81546680687</v>
      </c>
      <c r="Y22" s="437">
        <v>841378.77830667887</v>
      </c>
      <c r="Z22" s="437">
        <v>890314.95102459088</v>
      </c>
      <c r="AA22" s="437">
        <v>937671.67683029978</v>
      </c>
      <c r="AB22" s="437">
        <v>983575.31147678196</v>
      </c>
      <c r="AC22" s="437">
        <v>1028142.1022567754</v>
      </c>
      <c r="AD22" s="437">
        <v>1071478.9966795992</v>
      </c>
      <c r="AE22" s="437">
        <v>1113684.3864538269</v>
      </c>
      <c r="AF22" s="437">
        <v>1154848.7919513462</v>
      </c>
      <c r="AG22" s="437">
        <v>1195055.4919142937</v>
      </c>
      <c r="AH22" s="437">
        <v>1263468.1690840491</v>
      </c>
      <c r="AI22" s="437">
        <v>1329607.8444001134</v>
      </c>
      <c r="AJ22" s="437">
        <v>1393633.6279922449</v>
      </c>
      <c r="AK22" s="437">
        <v>1455693.4922811184</v>
      </c>
      <c r="AL22" s="437">
        <v>1515925.0516179632</v>
      </c>
      <c r="AM22" s="437">
        <v>1574456.2873494204</v>
      </c>
      <c r="AN22" s="437">
        <v>1631406.2221278669</v>
      </c>
      <c r="AO22" s="437">
        <v>1686885.5470200144</v>
      </c>
      <c r="AP22" s="437">
        <v>1740997.2047179029</v>
      </c>
      <c r="AQ22" s="437">
        <v>1793836.931925131</v>
      </c>
      <c r="AR22" s="437">
        <v>1845493.7637760448</v>
      </c>
      <c r="AS22" s="437">
        <v>1896050.5029455866</v>
      </c>
      <c r="AT22" s="437">
        <v>1989141.8441102586</v>
      </c>
      <c r="AU22" s="437">
        <v>2079636.5713997555</v>
      </c>
      <c r="AV22" s="437">
        <v>2167690.4816465876</v>
      </c>
      <c r="AW22" s="437">
        <v>2253450.0238733143</v>
      </c>
      <c r="AX22" s="437">
        <v>2337052.8601611424</v>
      </c>
      <c r="AY22" s="437">
        <v>2418628.3928664057</v>
      </c>
      <c r="AZ22" s="437">
        <v>2498298.2602040581</v>
      </c>
      <c r="BA22" s="437">
        <v>2576176.8020961559</v>
      </c>
      <c r="BB22" s="437">
        <v>2652371.4980694326</v>
      </c>
      <c r="BC22" s="437">
        <v>2726983.3788790191</v>
      </c>
      <c r="BD22" s="437">
        <v>2800107.4134347336</v>
      </c>
      <c r="BE22" s="437">
        <v>2871832.8725118106</v>
      </c>
      <c r="BF22" s="437">
        <v>2969576.1082047597</v>
      </c>
      <c r="BG22" s="437">
        <v>3065251.4357854272</v>
      </c>
      <c r="BH22" s="437">
        <v>3158962.2506594281</v>
      </c>
      <c r="BI22" s="437">
        <v>3250806.7784620952</v>
      </c>
      <c r="BJ22" s="437">
        <v>3340878.3335469957</v>
      </c>
      <c r="BK22" s="437">
        <v>3429265.564550017</v>
      </c>
      <c r="BL22" s="437">
        <v>3516052.6876752544</v>
      </c>
      <c r="BM22" s="437">
        <v>3601319.7083165962</v>
      </c>
      <c r="BN22" s="437">
        <v>3685142.6315982379</v>
      </c>
      <c r="BO22" s="437">
        <v>3767593.6623881636</v>
      </c>
      <c r="BP22" s="437">
        <v>3848741.3953109593</v>
      </c>
      <c r="BQ22" s="437">
        <v>3928650.9952599825</v>
      </c>
    </row>
    <row r="23" spans="1:69" ht="10.5" customHeight="1">
      <c r="A23" s="11"/>
      <c r="B23" s="11"/>
      <c r="C23" s="11"/>
      <c r="D23" s="11"/>
      <c r="E23" s="11"/>
      <c r="F23" s="11"/>
      <c r="G23" s="11"/>
      <c r="H23" s="11"/>
      <c r="I23" s="11"/>
      <c r="J23" s="301"/>
      <c r="K23" s="301"/>
      <c r="L23" s="301"/>
      <c r="M23" s="301"/>
      <c r="N23" s="301"/>
      <c r="O23" s="301"/>
      <c r="P23" s="301"/>
      <c r="Q23" s="301"/>
      <c r="R23" s="301"/>
      <c r="S23" s="301"/>
      <c r="T23" s="301"/>
      <c r="U23" s="301"/>
      <c r="V23" s="301"/>
      <c r="W23" s="301"/>
      <c r="X23" s="301"/>
      <c r="Y23" s="301"/>
      <c r="Z23" s="301"/>
      <c r="AA23" s="301"/>
      <c r="AB23" s="301"/>
      <c r="AC23" s="301"/>
      <c r="AD23" s="301"/>
      <c r="AE23" s="301"/>
      <c r="AF23" s="301"/>
      <c r="AG23" s="301"/>
      <c r="AH23" s="301"/>
      <c r="AI23" s="301"/>
      <c r="AJ23" s="301"/>
      <c r="AK23" s="301"/>
      <c r="AL23" s="301"/>
      <c r="AM23" s="301"/>
      <c r="AN23" s="301"/>
      <c r="AO23" s="301"/>
      <c r="AP23" s="301"/>
      <c r="AQ23" s="301"/>
      <c r="AR23" s="301"/>
      <c r="AS23" s="301"/>
      <c r="AT23" s="301"/>
      <c r="AU23" s="301"/>
      <c r="AV23" s="301"/>
      <c r="AW23" s="301"/>
      <c r="AX23" s="301"/>
      <c r="AY23" s="301"/>
      <c r="AZ23" s="301"/>
      <c r="BA23" s="301"/>
      <c r="BB23" s="301"/>
      <c r="BC23" s="301"/>
      <c r="BD23" s="301"/>
      <c r="BE23" s="301"/>
      <c r="BF23" s="301"/>
      <c r="BG23" s="301"/>
      <c r="BH23" s="301"/>
      <c r="BI23" s="301"/>
      <c r="BJ23" s="301"/>
      <c r="BK23" s="301"/>
      <c r="BL23" s="301"/>
      <c r="BM23" s="301"/>
      <c r="BN23" s="301"/>
      <c r="BO23" s="301"/>
      <c r="BP23" s="301"/>
      <c r="BQ23" s="301"/>
    </row>
    <row r="24" spans="1:69" ht="11.25" hidden="1" outlineLevel="1">
      <c r="A24" s="11"/>
      <c r="B24" s="11"/>
      <c r="C24" s="51" t="s">
        <v>423</v>
      </c>
      <c r="D24" s="11"/>
      <c r="E24" s="11"/>
      <c r="F24" s="11"/>
      <c r="G24" s="11"/>
      <c r="H24" s="11"/>
      <c r="I24" s="11"/>
      <c r="J24" s="301"/>
      <c r="K24" s="301"/>
      <c r="L24" s="301"/>
      <c r="M24" s="301"/>
      <c r="N24" s="301"/>
      <c r="O24" s="301"/>
      <c r="P24" s="301"/>
      <c r="Q24" s="301"/>
      <c r="R24" s="301"/>
      <c r="S24" s="301"/>
      <c r="T24" s="301"/>
      <c r="U24" s="301"/>
      <c r="V24" s="301"/>
      <c r="W24" s="301"/>
      <c r="X24" s="301"/>
      <c r="Y24" s="301"/>
      <c r="Z24" s="301"/>
      <c r="AA24" s="301"/>
      <c r="AB24" s="301"/>
      <c r="AC24" s="301"/>
      <c r="AD24" s="301"/>
      <c r="AE24" s="301"/>
      <c r="AF24" s="301"/>
      <c r="AG24" s="301"/>
      <c r="AH24" s="301"/>
      <c r="AI24" s="301"/>
      <c r="AJ24" s="301"/>
      <c r="AK24" s="301"/>
      <c r="AL24" s="301"/>
      <c r="AM24" s="301"/>
      <c r="AN24" s="301"/>
      <c r="AO24" s="301"/>
      <c r="AP24" s="301"/>
      <c r="AQ24" s="301"/>
      <c r="AR24" s="301"/>
      <c r="AS24" s="301"/>
      <c r="AT24" s="301"/>
      <c r="AU24" s="301"/>
      <c r="AV24" s="301"/>
      <c r="AW24" s="301"/>
      <c r="AX24" s="301"/>
      <c r="AY24" s="301"/>
      <c r="AZ24" s="301"/>
      <c r="BA24" s="301"/>
      <c r="BB24" s="301"/>
      <c r="BC24" s="301"/>
      <c r="BD24" s="301"/>
      <c r="BE24" s="301"/>
      <c r="BF24" s="301"/>
      <c r="BG24" s="301"/>
      <c r="BH24" s="301"/>
      <c r="BI24" s="301"/>
      <c r="BJ24" s="301"/>
      <c r="BK24" s="301"/>
      <c r="BL24" s="301"/>
      <c r="BM24" s="301"/>
      <c r="BN24" s="301"/>
      <c r="BO24" s="301"/>
      <c r="BP24" s="301"/>
      <c r="BQ24" s="301"/>
    </row>
    <row r="25" spans="1:69" hidden="1" outlineLevel="1">
      <c r="A25" s="11"/>
      <c r="B25" s="11"/>
      <c r="C25" s="11"/>
      <c r="D25" s="12"/>
      <c r="E25" s="11"/>
      <c r="F25" s="11"/>
      <c r="G25" s="11"/>
      <c r="H25" s="11"/>
      <c r="I25" s="11"/>
      <c r="J25" s="301"/>
      <c r="K25" s="301"/>
      <c r="L25" s="301"/>
      <c r="M25" s="301"/>
      <c r="N25" s="301"/>
      <c r="O25" s="301"/>
      <c r="P25" s="301"/>
      <c r="Q25" s="301"/>
      <c r="R25" s="301"/>
      <c r="S25" s="301"/>
      <c r="T25" s="301"/>
      <c r="U25" s="301"/>
      <c r="V25" s="301"/>
      <c r="W25" s="301"/>
      <c r="X25" s="301"/>
      <c r="Y25" s="301"/>
      <c r="Z25" s="301"/>
      <c r="AA25" s="301"/>
      <c r="AB25" s="301"/>
      <c r="AC25" s="301"/>
      <c r="AD25" s="301"/>
      <c r="AE25" s="301"/>
      <c r="AF25" s="301"/>
      <c r="AG25" s="301"/>
      <c r="AH25" s="301"/>
      <c r="AI25" s="301"/>
      <c r="AJ25" s="301"/>
      <c r="AK25" s="301"/>
      <c r="AL25" s="301"/>
      <c r="AM25" s="301"/>
      <c r="AN25" s="301"/>
      <c r="AO25" s="301"/>
      <c r="AP25" s="301"/>
      <c r="AQ25" s="301"/>
      <c r="AR25" s="301"/>
      <c r="AS25" s="301"/>
      <c r="AT25" s="301"/>
      <c r="AU25" s="301"/>
      <c r="AV25" s="301"/>
      <c r="AW25" s="301"/>
      <c r="AX25" s="301"/>
      <c r="AY25" s="301"/>
      <c r="AZ25" s="301"/>
      <c r="BA25" s="301"/>
      <c r="BB25" s="301"/>
      <c r="BC25" s="301"/>
      <c r="BD25" s="301"/>
      <c r="BE25" s="301"/>
      <c r="BF25" s="301"/>
      <c r="BG25" s="301"/>
      <c r="BH25" s="301"/>
      <c r="BI25" s="301"/>
      <c r="BJ25" s="301"/>
      <c r="BK25" s="301"/>
      <c r="BL25" s="301"/>
      <c r="BM25" s="301"/>
      <c r="BN25" s="301"/>
      <c r="BO25" s="301"/>
      <c r="BP25" s="301"/>
      <c r="BQ25" s="301"/>
    </row>
    <row r="26" spans="1:69" hidden="1" outlineLevel="1">
      <c r="A26" s="11"/>
      <c r="B26" s="11"/>
      <c r="C26" s="11"/>
      <c r="D26" s="52"/>
      <c r="E26" s="11" t="s">
        <v>425</v>
      </c>
      <c r="F26" s="11"/>
      <c r="G26" s="11"/>
      <c r="H26" s="11"/>
      <c r="I26" s="11"/>
      <c r="J26" s="16">
        <v>-6498.9120000000012</v>
      </c>
      <c r="K26" s="16">
        <v>-12689.980800000003</v>
      </c>
      <c r="L26" s="16">
        <v>-18600.912288000003</v>
      </c>
      <c r="M26" s="16">
        <v>-24256.918822080002</v>
      </c>
      <c r="N26" s="16">
        <v>-29680.943648092805</v>
      </c>
      <c r="O26" s="16">
        <v>-34893.865119764458</v>
      </c>
      <c r="P26" s="16">
        <v>-39914.682538985653</v>
      </c>
      <c r="Q26" s="16">
        <v>-44760.685270476941</v>
      </c>
      <c r="R26" s="16">
        <v>-49447.606636134013</v>
      </c>
      <c r="S26" s="16">
        <v>-53989.763958881951</v>
      </c>
      <c r="T26" s="16">
        <v>-58400.186002582574</v>
      </c>
      <c r="U26" s="16">
        <v>-62690.728942350135</v>
      </c>
      <c r="V26" s="16">
        <v>-68365.939363114812</v>
      </c>
      <c r="W26" s="16">
        <v>-73820.677640741327</v>
      </c>
      <c r="X26" s="16">
        <v>-79072.581546680696</v>
      </c>
      <c r="Y26" s="16">
        <v>-84137.877830667887</v>
      </c>
      <c r="Z26" s="16">
        <v>-89031.495102459099</v>
      </c>
      <c r="AA26" s="16">
        <v>-93767.167683029984</v>
      </c>
      <c r="AB26" s="16">
        <v>-98357.531147678208</v>
      </c>
      <c r="AC26" s="16">
        <v>-102814.21022567754</v>
      </c>
      <c r="AD26" s="16">
        <v>-107147.89966795992</v>
      </c>
      <c r="AE26" s="16">
        <v>-111368.4386453827</v>
      </c>
      <c r="AF26" s="16">
        <v>-115484.87919513462</v>
      </c>
      <c r="AG26" s="16">
        <v>-119505.54919142938</v>
      </c>
      <c r="AH26" s="16">
        <v>-126346.81690840492</v>
      </c>
      <c r="AI26" s="16">
        <v>-132960.78444001134</v>
      </c>
      <c r="AJ26" s="16">
        <v>-139363.3627992245</v>
      </c>
      <c r="AK26" s="16">
        <v>-145569.34922811185</v>
      </c>
      <c r="AL26" s="16">
        <v>-151592.50516179632</v>
      </c>
      <c r="AM26" s="16">
        <v>-157445.62873494206</v>
      </c>
      <c r="AN26" s="16">
        <v>-163140.62221278669</v>
      </c>
      <c r="AO26" s="16">
        <v>-168688.55470200145</v>
      </c>
      <c r="AP26" s="16">
        <v>-174099.72047179029</v>
      </c>
      <c r="AQ26" s="16">
        <v>-179383.69319251311</v>
      </c>
      <c r="AR26" s="16">
        <v>-184549.37637760449</v>
      </c>
      <c r="AS26" s="16">
        <v>-189605.05029455866</v>
      </c>
      <c r="AT26" s="16">
        <v>-198914.18441102587</v>
      </c>
      <c r="AU26" s="16">
        <v>-207963.65713997558</v>
      </c>
      <c r="AV26" s="16">
        <v>-216769.04816465877</v>
      </c>
      <c r="AW26" s="16">
        <v>-225345.00238733145</v>
      </c>
      <c r="AX26" s="16">
        <v>-233705.28601611426</v>
      </c>
      <c r="AY26" s="16">
        <v>-241862.83928664058</v>
      </c>
      <c r="AZ26" s="16">
        <v>-249829.82602040583</v>
      </c>
      <c r="BA26" s="16">
        <v>-257617.68020961562</v>
      </c>
      <c r="BB26" s="16">
        <v>-265237.14980694326</v>
      </c>
      <c r="BC26" s="16">
        <v>-272698.33788790193</v>
      </c>
      <c r="BD26" s="16">
        <v>-280010.74134347338</v>
      </c>
      <c r="BE26" s="16">
        <v>-287183.28725118109</v>
      </c>
      <c r="BF26" s="16">
        <v>-296957.61082047597</v>
      </c>
      <c r="BG26" s="16">
        <v>-306525.14357854275</v>
      </c>
      <c r="BH26" s="16">
        <v>-315896.22506594285</v>
      </c>
      <c r="BI26" s="16">
        <v>-325080.67784620955</v>
      </c>
      <c r="BJ26" s="16">
        <v>-334087.8333546996</v>
      </c>
      <c r="BK26" s="16">
        <v>-342926.5564550017</v>
      </c>
      <c r="BL26" s="16">
        <v>-351605.26876752544</v>
      </c>
      <c r="BM26" s="16">
        <v>-360131.97083165962</v>
      </c>
      <c r="BN26" s="16">
        <v>-368514.26315982384</v>
      </c>
      <c r="BO26" s="16">
        <v>-376759.36623881641</v>
      </c>
      <c r="BP26" s="16">
        <v>-384874.13953109598</v>
      </c>
      <c r="BQ26" s="16">
        <v>-392865.09952599829</v>
      </c>
    </row>
    <row r="27" spans="1:69" hidden="1" outlineLevel="1">
      <c r="A27" s="11"/>
      <c r="B27" s="11"/>
      <c r="C27" s="11"/>
      <c r="D27" s="52"/>
      <c r="E27" s="11" t="s">
        <v>426</v>
      </c>
      <c r="F27" s="11"/>
      <c r="G27" s="11"/>
      <c r="H27" s="11"/>
      <c r="I27" s="11"/>
      <c r="J27" s="16">
        <v>0</v>
      </c>
      <c r="K27" s="16">
        <v>0</v>
      </c>
      <c r="L27" s="16">
        <v>0</v>
      </c>
      <c r="M27" s="16">
        <v>0</v>
      </c>
      <c r="N27" s="16">
        <v>0</v>
      </c>
      <c r="O27" s="16">
        <v>0</v>
      </c>
      <c r="P27" s="16">
        <v>0</v>
      </c>
      <c r="Q27" s="16">
        <v>0</v>
      </c>
      <c r="R27" s="16">
        <v>0</v>
      </c>
      <c r="S27" s="16">
        <v>0</v>
      </c>
      <c r="T27" s="16">
        <v>0</v>
      </c>
      <c r="U27" s="16">
        <v>0</v>
      </c>
      <c r="V27" s="16">
        <v>0</v>
      </c>
      <c r="W27" s="16">
        <v>0</v>
      </c>
      <c r="X27" s="16">
        <v>0</v>
      </c>
      <c r="Y27" s="16">
        <v>0</v>
      </c>
      <c r="Z27" s="16">
        <v>0</v>
      </c>
      <c r="AA27" s="16">
        <v>0</v>
      </c>
      <c r="AB27" s="16">
        <v>0</v>
      </c>
      <c r="AC27" s="16">
        <v>0</v>
      </c>
      <c r="AD27" s="16">
        <v>0</v>
      </c>
      <c r="AE27" s="16">
        <v>0</v>
      </c>
      <c r="AF27" s="16">
        <v>0</v>
      </c>
      <c r="AG27" s="16">
        <v>0</v>
      </c>
      <c r="AH27" s="16">
        <v>0</v>
      </c>
      <c r="AI27" s="16">
        <v>0</v>
      </c>
      <c r="AJ27" s="16">
        <v>0</v>
      </c>
      <c r="AK27" s="16">
        <v>0</v>
      </c>
      <c r="AL27" s="16">
        <v>0</v>
      </c>
      <c r="AM27" s="16">
        <v>0</v>
      </c>
      <c r="AN27" s="16">
        <v>0</v>
      </c>
      <c r="AO27" s="16">
        <v>0</v>
      </c>
      <c r="AP27" s="16">
        <v>0</v>
      </c>
      <c r="AQ27" s="16">
        <v>0</v>
      </c>
      <c r="AR27" s="16">
        <v>0</v>
      </c>
      <c r="AS27" s="16">
        <v>0</v>
      </c>
      <c r="AT27" s="16">
        <v>0</v>
      </c>
      <c r="AU27" s="16">
        <v>0</v>
      </c>
      <c r="AV27" s="16">
        <v>0</v>
      </c>
      <c r="AW27" s="16">
        <v>0</v>
      </c>
      <c r="AX27" s="16">
        <v>0</v>
      </c>
      <c r="AY27" s="16">
        <v>0</v>
      </c>
      <c r="AZ27" s="16">
        <v>0</v>
      </c>
      <c r="BA27" s="16">
        <v>0</v>
      </c>
      <c r="BB27" s="16">
        <v>0</v>
      </c>
      <c r="BC27" s="16">
        <v>0</v>
      </c>
      <c r="BD27" s="16">
        <v>0</v>
      </c>
      <c r="BE27" s="16">
        <v>0</v>
      </c>
      <c r="BF27" s="16">
        <v>0</v>
      </c>
      <c r="BG27" s="16">
        <v>0</v>
      </c>
      <c r="BH27" s="16">
        <v>0</v>
      </c>
      <c r="BI27" s="16">
        <v>0</v>
      </c>
      <c r="BJ27" s="16">
        <v>0</v>
      </c>
      <c r="BK27" s="16">
        <v>0</v>
      </c>
      <c r="BL27" s="16">
        <v>0</v>
      </c>
      <c r="BM27" s="16">
        <v>0</v>
      </c>
      <c r="BN27" s="16">
        <v>0</v>
      </c>
      <c r="BO27" s="16">
        <v>0</v>
      </c>
      <c r="BP27" s="16">
        <v>0</v>
      </c>
      <c r="BQ27" s="16">
        <v>0</v>
      </c>
    </row>
    <row r="28" spans="1:69" hidden="1" outlineLevel="1">
      <c r="A28" s="11"/>
      <c r="B28" s="11"/>
      <c r="C28" s="11"/>
      <c r="D28" s="11"/>
      <c r="E28" s="11" t="s">
        <v>427</v>
      </c>
      <c r="F28" s="11"/>
      <c r="G28" s="11"/>
      <c r="H28" s="11"/>
      <c r="I28" s="11"/>
      <c r="J28" s="16">
        <v>0</v>
      </c>
      <c r="K28" s="16">
        <v>0</v>
      </c>
      <c r="L28" s="16">
        <v>0</v>
      </c>
      <c r="M28" s="16">
        <v>0</v>
      </c>
      <c r="N28" s="16">
        <v>0</v>
      </c>
      <c r="O28" s="16">
        <v>0</v>
      </c>
      <c r="P28" s="16">
        <v>0</v>
      </c>
      <c r="Q28" s="16">
        <v>0</v>
      </c>
      <c r="R28" s="16">
        <v>0</v>
      </c>
      <c r="S28" s="16">
        <v>0</v>
      </c>
      <c r="T28" s="16">
        <v>0</v>
      </c>
      <c r="U28" s="16">
        <v>0</v>
      </c>
      <c r="V28" s="16">
        <v>0</v>
      </c>
      <c r="W28" s="16">
        <v>0</v>
      </c>
      <c r="X28" s="16">
        <v>0</v>
      </c>
      <c r="Y28" s="16">
        <v>0</v>
      </c>
      <c r="Z28" s="16">
        <v>0</v>
      </c>
      <c r="AA28" s="16">
        <v>0</v>
      </c>
      <c r="AB28" s="16">
        <v>0</v>
      </c>
      <c r="AC28" s="16">
        <v>0</v>
      </c>
      <c r="AD28" s="16">
        <v>0</v>
      </c>
      <c r="AE28" s="16">
        <v>0</v>
      </c>
      <c r="AF28" s="16">
        <v>0</v>
      </c>
      <c r="AG28" s="16">
        <v>0</v>
      </c>
      <c r="AH28" s="16">
        <v>0</v>
      </c>
      <c r="AI28" s="16">
        <v>0</v>
      </c>
      <c r="AJ28" s="16">
        <v>0</v>
      </c>
      <c r="AK28" s="16">
        <v>0</v>
      </c>
      <c r="AL28" s="16">
        <v>0</v>
      </c>
      <c r="AM28" s="16">
        <v>0</v>
      </c>
      <c r="AN28" s="16">
        <v>0</v>
      </c>
      <c r="AO28" s="16">
        <v>0</v>
      </c>
      <c r="AP28" s="16">
        <v>0</v>
      </c>
      <c r="AQ28" s="16">
        <v>0</v>
      </c>
      <c r="AR28" s="16">
        <v>0</v>
      </c>
      <c r="AS28" s="16">
        <v>0</v>
      </c>
      <c r="AT28" s="16">
        <v>0</v>
      </c>
      <c r="AU28" s="16">
        <v>0</v>
      </c>
      <c r="AV28" s="16">
        <v>0</v>
      </c>
      <c r="AW28" s="16">
        <v>0</v>
      </c>
      <c r="AX28" s="16">
        <v>0</v>
      </c>
      <c r="AY28" s="16">
        <v>0</v>
      </c>
      <c r="AZ28" s="16">
        <v>0</v>
      </c>
      <c r="BA28" s="16">
        <v>0</v>
      </c>
      <c r="BB28" s="16">
        <v>0</v>
      </c>
      <c r="BC28" s="16">
        <v>0</v>
      </c>
      <c r="BD28" s="16">
        <v>0</v>
      </c>
      <c r="BE28" s="16">
        <v>0</v>
      </c>
      <c r="BF28" s="16">
        <v>0</v>
      </c>
      <c r="BG28" s="16">
        <v>0</v>
      </c>
      <c r="BH28" s="16">
        <v>0</v>
      </c>
      <c r="BI28" s="16">
        <v>0</v>
      </c>
      <c r="BJ28" s="16">
        <v>0</v>
      </c>
      <c r="BK28" s="16">
        <v>0</v>
      </c>
      <c r="BL28" s="16">
        <v>0</v>
      </c>
      <c r="BM28" s="16">
        <v>0</v>
      </c>
      <c r="BN28" s="16">
        <v>0</v>
      </c>
      <c r="BO28" s="16">
        <v>0</v>
      </c>
      <c r="BP28" s="16">
        <v>0</v>
      </c>
      <c r="BQ28" s="16">
        <v>0</v>
      </c>
    </row>
    <row r="29" spans="1:69" hidden="1" outlineLevel="1">
      <c r="A29" s="11"/>
      <c r="B29" s="11"/>
      <c r="C29" s="11"/>
      <c r="D29" s="52"/>
      <c r="E29" s="11" t="s">
        <v>428</v>
      </c>
      <c r="F29" s="11"/>
      <c r="G29" s="11"/>
      <c r="H29" s="11"/>
      <c r="I29" s="11"/>
      <c r="J29" s="16">
        <v>0</v>
      </c>
      <c r="K29" s="16">
        <v>0</v>
      </c>
      <c r="L29" s="16">
        <v>0</v>
      </c>
      <c r="M29" s="16">
        <v>0</v>
      </c>
      <c r="N29" s="16">
        <v>0</v>
      </c>
      <c r="O29" s="16">
        <v>0</v>
      </c>
      <c r="P29" s="16">
        <v>0</v>
      </c>
      <c r="Q29" s="16">
        <v>0</v>
      </c>
      <c r="R29" s="16">
        <v>0</v>
      </c>
      <c r="S29" s="16">
        <v>0</v>
      </c>
      <c r="T29" s="16">
        <v>0</v>
      </c>
      <c r="U29" s="16">
        <v>0</v>
      </c>
      <c r="V29" s="16">
        <v>0</v>
      </c>
      <c r="W29" s="16">
        <v>0</v>
      </c>
      <c r="X29" s="16">
        <v>0</v>
      </c>
      <c r="Y29" s="16">
        <v>0</v>
      </c>
      <c r="Z29" s="16">
        <v>0</v>
      </c>
      <c r="AA29" s="16">
        <v>0</v>
      </c>
      <c r="AB29" s="16">
        <v>0</v>
      </c>
      <c r="AC29" s="16">
        <v>0</v>
      </c>
      <c r="AD29" s="16">
        <v>0</v>
      </c>
      <c r="AE29" s="16">
        <v>0</v>
      </c>
      <c r="AF29" s="16">
        <v>0</v>
      </c>
      <c r="AG29" s="16">
        <v>0</v>
      </c>
      <c r="AH29" s="16">
        <v>0</v>
      </c>
      <c r="AI29" s="16">
        <v>0</v>
      </c>
      <c r="AJ29" s="16">
        <v>0</v>
      </c>
      <c r="AK29" s="16">
        <v>0</v>
      </c>
      <c r="AL29" s="16">
        <v>0</v>
      </c>
      <c r="AM29" s="16">
        <v>0</v>
      </c>
      <c r="AN29" s="16">
        <v>0</v>
      </c>
      <c r="AO29" s="16">
        <v>0</v>
      </c>
      <c r="AP29" s="16">
        <v>0</v>
      </c>
      <c r="AQ29" s="16">
        <v>0</v>
      </c>
      <c r="AR29" s="16">
        <v>0</v>
      </c>
      <c r="AS29" s="16">
        <v>0</v>
      </c>
      <c r="AT29" s="16">
        <v>0</v>
      </c>
      <c r="AU29" s="16">
        <v>0</v>
      </c>
      <c r="AV29" s="16">
        <v>0</v>
      </c>
      <c r="AW29" s="16">
        <v>0</v>
      </c>
      <c r="AX29" s="16">
        <v>0</v>
      </c>
      <c r="AY29" s="16">
        <v>0</v>
      </c>
      <c r="AZ29" s="16">
        <v>0</v>
      </c>
      <c r="BA29" s="16">
        <v>0</v>
      </c>
      <c r="BB29" s="16">
        <v>0</v>
      </c>
      <c r="BC29" s="16">
        <v>0</v>
      </c>
      <c r="BD29" s="16">
        <v>0</v>
      </c>
      <c r="BE29" s="16">
        <v>0</v>
      </c>
      <c r="BF29" s="16">
        <v>0</v>
      </c>
      <c r="BG29" s="16">
        <v>0</v>
      </c>
      <c r="BH29" s="16">
        <v>0</v>
      </c>
      <c r="BI29" s="16">
        <v>0</v>
      </c>
      <c r="BJ29" s="16">
        <v>0</v>
      </c>
      <c r="BK29" s="16">
        <v>0</v>
      </c>
      <c r="BL29" s="16">
        <v>0</v>
      </c>
      <c r="BM29" s="16">
        <v>0</v>
      </c>
      <c r="BN29" s="16">
        <v>0</v>
      </c>
      <c r="BO29" s="16">
        <v>0</v>
      </c>
      <c r="BP29" s="16">
        <v>0</v>
      </c>
      <c r="BQ29" s="16">
        <v>0</v>
      </c>
    </row>
    <row r="30" spans="1:69" hidden="1" outlineLevel="1">
      <c r="A30" s="11"/>
      <c r="B30" s="11"/>
      <c r="C30" s="11"/>
      <c r="D30" s="11"/>
      <c r="E30" s="11" t="s">
        <v>429</v>
      </c>
      <c r="F30" s="11"/>
      <c r="G30" s="11"/>
      <c r="H30" s="11"/>
      <c r="I30" s="11"/>
      <c r="J30" s="436">
        <v>0</v>
      </c>
      <c r="K30" s="436">
        <v>0</v>
      </c>
      <c r="L30" s="436">
        <v>0</v>
      </c>
      <c r="M30" s="436">
        <v>0</v>
      </c>
      <c r="N30" s="436">
        <v>0</v>
      </c>
      <c r="O30" s="436">
        <v>0</v>
      </c>
      <c r="P30" s="436">
        <v>0</v>
      </c>
      <c r="Q30" s="436">
        <v>0</v>
      </c>
      <c r="R30" s="436">
        <v>0</v>
      </c>
      <c r="S30" s="436">
        <v>0</v>
      </c>
      <c r="T30" s="436">
        <v>0</v>
      </c>
      <c r="U30" s="436">
        <v>0</v>
      </c>
      <c r="V30" s="436">
        <v>0</v>
      </c>
      <c r="W30" s="436">
        <v>0</v>
      </c>
      <c r="X30" s="436">
        <v>0</v>
      </c>
      <c r="Y30" s="436">
        <v>0</v>
      </c>
      <c r="Z30" s="436">
        <v>0</v>
      </c>
      <c r="AA30" s="436">
        <v>0</v>
      </c>
      <c r="AB30" s="436">
        <v>0</v>
      </c>
      <c r="AC30" s="436">
        <v>0</v>
      </c>
      <c r="AD30" s="436">
        <v>0</v>
      </c>
      <c r="AE30" s="436">
        <v>0</v>
      </c>
      <c r="AF30" s="436">
        <v>0</v>
      </c>
      <c r="AG30" s="436">
        <v>0</v>
      </c>
      <c r="AH30" s="436">
        <v>0</v>
      </c>
      <c r="AI30" s="436">
        <v>0</v>
      </c>
      <c r="AJ30" s="436">
        <v>0</v>
      </c>
      <c r="AK30" s="436">
        <v>0</v>
      </c>
      <c r="AL30" s="436">
        <v>0</v>
      </c>
      <c r="AM30" s="436">
        <v>0</v>
      </c>
      <c r="AN30" s="436">
        <v>0</v>
      </c>
      <c r="AO30" s="436">
        <v>0</v>
      </c>
      <c r="AP30" s="436">
        <v>0</v>
      </c>
      <c r="AQ30" s="436">
        <v>0</v>
      </c>
      <c r="AR30" s="436">
        <v>0</v>
      </c>
      <c r="AS30" s="436">
        <v>0</v>
      </c>
      <c r="AT30" s="436">
        <v>0</v>
      </c>
      <c r="AU30" s="436">
        <v>0</v>
      </c>
      <c r="AV30" s="436">
        <v>0</v>
      </c>
      <c r="AW30" s="436">
        <v>0</v>
      </c>
      <c r="AX30" s="436">
        <v>0</v>
      </c>
      <c r="AY30" s="436">
        <v>0</v>
      </c>
      <c r="AZ30" s="436">
        <v>0</v>
      </c>
      <c r="BA30" s="436">
        <v>0</v>
      </c>
      <c r="BB30" s="436">
        <v>0</v>
      </c>
      <c r="BC30" s="436">
        <v>0</v>
      </c>
      <c r="BD30" s="436">
        <v>0</v>
      </c>
      <c r="BE30" s="436">
        <v>0</v>
      </c>
      <c r="BF30" s="436">
        <v>0</v>
      </c>
      <c r="BG30" s="436">
        <v>0</v>
      </c>
      <c r="BH30" s="436">
        <v>0</v>
      </c>
      <c r="BI30" s="436">
        <v>0</v>
      </c>
      <c r="BJ30" s="436">
        <v>0</v>
      </c>
      <c r="BK30" s="436">
        <v>0</v>
      </c>
      <c r="BL30" s="436">
        <v>0</v>
      </c>
      <c r="BM30" s="436">
        <v>0</v>
      </c>
      <c r="BN30" s="436">
        <v>0</v>
      </c>
      <c r="BO30" s="436">
        <v>0</v>
      </c>
      <c r="BP30" s="436">
        <v>0</v>
      </c>
      <c r="BQ30" s="436">
        <v>0</v>
      </c>
    </row>
    <row r="31" spans="1:69" collapsed="1">
      <c r="A31" s="12"/>
      <c r="B31" s="12"/>
      <c r="C31" s="12"/>
      <c r="D31" s="58" t="s">
        <v>424</v>
      </c>
      <c r="E31" s="12"/>
      <c r="F31" s="12"/>
      <c r="G31" s="12"/>
      <c r="H31" s="12"/>
      <c r="I31" s="12"/>
      <c r="J31" s="437">
        <v>-6498.9120000000012</v>
      </c>
      <c r="K31" s="437">
        <v>-12689.980800000003</v>
      </c>
      <c r="L31" s="437">
        <v>-18600.912288000003</v>
      </c>
      <c r="M31" s="437">
        <v>-24256.918822080002</v>
      </c>
      <c r="N31" s="437">
        <v>-29680.943648092805</v>
      </c>
      <c r="O31" s="437">
        <v>-34893.865119764458</v>
      </c>
      <c r="P31" s="437">
        <v>-39914.682538985653</v>
      </c>
      <c r="Q31" s="437">
        <v>-44760.685270476941</v>
      </c>
      <c r="R31" s="437">
        <v>-49447.606636134013</v>
      </c>
      <c r="S31" s="437">
        <v>-53989.763958881951</v>
      </c>
      <c r="T31" s="437">
        <v>-58400.186002582574</v>
      </c>
      <c r="U31" s="437">
        <v>-62690.728942350135</v>
      </c>
      <c r="V31" s="437">
        <v>-68365.939363114812</v>
      </c>
      <c r="W31" s="437">
        <v>-73820.677640741327</v>
      </c>
      <c r="X31" s="437">
        <v>-79072.581546680696</v>
      </c>
      <c r="Y31" s="437">
        <v>-84137.877830667887</v>
      </c>
      <c r="Z31" s="437">
        <v>-89031.495102459099</v>
      </c>
      <c r="AA31" s="437">
        <v>-93767.167683029984</v>
      </c>
      <c r="AB31" s="437">
        <v>-98357.531147678208</v>
      </c>
      <c r="AC31" s="437">
        <v>-102814.21022567754</v>
      </c>
      <c r="AD31" s="437">
        <v>-107147.89966795992</v>
      </c>
      <c r="AE31" s="437">
        <v>-111368.4386453827</v>
      </c>
      <c r="AF31" s="437">
        <v>-115484.87919513462</v>
      </c>
      <c r="AG31" s="437">
        <v>-119505.54919142938</v>
      </c>
      <c r="AH31" s="437">
        <v>-126346.81690840492</v>
      </c>
      <c r="AI31" s="437">
        <v>-132960.78444001134</v>
      </c>
      <c r="AJ31" s="437">
        <v>-139363.3627992245</v>
      </c>
      <c r="AK31" s="437">
        <v>-145569.34922811185</v>
      </c>
      <c r="AL31" s="437">
        <v>-151592.50516179632</v>
      </c>
      <c r="AM31" s="437">
        <v>-157445.62873494206</v>
      </c>
      <c r="AN31" s="437">
        <v>-163140.62221278669</v>
      </c>
      <c r="AO31" s="437">
        <v>-168688.55470200145</v>
      </c>
      <c r="AP31" s="437">
        <v>-174099.72047179029</v>
      </c>
      <c r="AQ31" s="437">
        <v>-179383.69319251311</v>
      </c>
      <c r="AR31" s="437">
        <v>-184549.37637760449</v>
      </c>
      <c r="AS31" s="437">
        <v>-189605.05029455866</v>
      </c>
      <c r="AT31" s="437">
        <v>-198914.18441102587</v>
      </c>
      <c r="AU31" s="437">
        <v>-207963.65713997558</v>
      </c>
      <c r="AV31" s="437">
        <v>-216769.04816465877</v>
      </c>
      <c r="AW31" s="437">
        <v>-225345.00238733145</v>
      </c>
      <c r="AX31" s="437">
        <v>-233705.28601611426</v>
      </c>
      <c r="AY31" s="437">
        <v>-241862.83928664058</v>
      </c>
      <c r="AZ31" s="437">
        <v>-249829.82602040583</v>
      </c>
      <c r="BA31" s="437">
        <v>-257617.68020961562</v>
      </c>
      <c r="BB31" s="437">
        <v>-265237.14980694326</v>
      </c>
      <c r="BC31" s="437">
        <v>-272698.33788790193</v>
      </c>
      <c r="BD31" s="437">
        <v>-280010.74134347338</v>
      </c>
      <c r="BE31" s="437">
        <v>-287183.28725118109</v>
      </c>
      <c r="BF31" s="437">
        <v>-296957.61082047597</v>
      </c>
      <c r="BG31" s="437">
        <v>-306525.14357854275</v>
      </c>
      <c r="BH31" s="437">
        <v>-315896.22506594285</v>
      </c>
      <c r="BI31" s="437">
        <v>-325080.67784620955</v>
      </c>
      <c r="BJ31" s="437">
        <v>-334087.8333546996</v>
      </c>
      <c r="BK31" s="437">
        <v>-342926.5564550017</v>
      </c>
      <c r="BL31" s="437">
        <v>-351605.26876752544</v>
      </c>
      <c r="BM31" s="437">
        <v>-360131.97083165962</v>
      </c>
      <c r="BN31" s="437">
        <v>-368514.26315982384</v>
      </c>
      <c r="BO31" s="437">
        <v>-376759.36623881641</v>
      </c>
      <c r="BP31" s="437">
        <v>-384874.13953109598</v>
      </c>
      <c r="BQ31" s="437">
        <v>-392865.09952599829</v>
      </c>
    </row>
    <row r="32" spans="1:69">
      <c r="A32" s="11"/>
      <c r="B32" s="11"/>
      <c r="C32" s="11"/>
      <c r="D32" s="11"/>
      <c r="E32" s="11"/>
      <c r="F32" s="11"/>
      <c r="G32" s="11"/>
      <c r="H32" s="11"/>
      <c r="I32" s="11"/>
      <c r="J32" s="436"/>
      <c r="K32" s="436"/>
      <c r="L32" s="436"/>
      <c r="M32" s="436"/>
      <c r="N32" s="436"/>
      <c r="O32" s="436"/>
      <c r="P32" s="436"/>
      <c r="Q32" s="436"/>
      <c r="R32" s="436"/>
      <c r="S32" s="436"/>
      <c r="T32" s="436"/>
      <c r="U32" s="436"/>
      <c r="V32" s="436"/>
      <c r="W32" s="436"/>
      <c r="X32" s="436"/>
      <c r="Y32" s="436"/>
      <c r="Z32" s="436"/>
      <c r="AA32" s="436"/>
      <c r="AB32" s="436"/>
      <c r="AC32" s="436"/>
      <c r="AD32" s="436"/>
      <c r="AE32" s="436"/>
      <c r="AF32" s="436"/>
      <c r="AG32" s="436"/>
      <c r="AH32" s="436"/>
      <c r="AI32" s="436"/>
      <c r="AJ32" s="436"/>
      <c r="AK32" s="436"/>
      <c r="AL32" s="436"/>
      <c r="AM32" s="436"/>
      <c r="AN32" s="436"/>
      <c r="AO32" s="436"/>
      <c r="AP32" s="436"/>
      <c r="AQ32" s="436"/>
      <c r="AR32" s="436"/>
      <c r="AS32" s="436"/>
      <c r="AT32" s="436"/>
      <c r="AU32" s="436"/>
      <c r="AV32" s="436"/>
      <c r="AW32" s="436"/>
      <c r="AX32" s="436"/>
      <c r="AY32" s="436"/>
      <c r="AZ32" s="436"/>
      <c r="BA32" s="436"/>
      <c r="BB32" s="436"/>
      <c r="BC32" s="436"/>
      <c r="BD32" s="436"/>
      <c r="BE32" s="436"/>
      <c r="BF32" s="436"/>
      <c r="BG32" s="436"/>
      <c r="BH32" s="436"/>
      <c r="BI32" s="436"/>
      <c r="BJ32" s="436"/>
      <c r="BK32" s="436"/>
      <c r="BL32" s="436"/>
      <c r="BM32" s="436"/>
      <c r="BN32" s="436"/>
      <c r="BO32" s="436"/>
      <c r="BP32" s="436"/>
      <c r="BQ32" s="436"/>
    </row>
    <row r="33" spans="1:69">
      <c r="A33" s="12"/>
      <c r="B33" s="12"/>
      <c r="C33" s="12" t="s">
        <v>366</v>
      </c>
      <c r="D33" s="58"/>
      <c r="E33" s="12"/>
      <c r="F33" s="12"/>
      <c r="G33" s="12"/>
      <c r="H33" s="12"/>
      <c r="I33" s="12"/>
      <c r="J33" s="437">
        <v>58490.208000000006</v>
      </c>
      <c r="K33" s="437">
        <v>114209.82720000001</v>
      </c>
      <c r="L33" s="437">
        <v>167408.21059200002</v>
      </c>
      <c r="M33" s="437">
        <v>218312.26939872</v>
      </c>
      <c r="N33" s="437">
        <v>267128.49283283524</v>
      </c>
      <c r="O33" s="437">
        <v>314044.78607788007</v>
      </c>
      <c r="P33" s="437">
        <v>359232.14285087085</v>
      </c>
      <c r="Q33" s="437">
        <v>402846.16743429238</v>
      </c>
      <c r="R33" s="437">
        <v>445028.45972520608</v>
      </c>
      <c r="S33" s="437">
        <v>485907.87562993751</v>
      </c>
      <c r="T33" s="437">
        <v>525601.67402324313</v>
      </c>
      <c r="U33" s="437">
        <v>564216.56048115122</v>
      </c>
      <c r="V33" s="437">
        <v>615293.45426803338</v>
      </c>
      <c r="W33" s="437">
        <v>664386.09876667184</v>
      </c>
      <c r="X33" s="437">
        <v>711653.23392012622</v>
      </c>
      <c r="Y33" s="437">
        <v>757240.90047601098</v>
      </c>
      <c r="Z33" s="437">
        <v>801283.45592213178</v>
      </c>
      <c r="AA33" s="437">
        <v>843904.50914726977</v>
      </c>
      <c r="AB33" s="437">
        <v>885217.78032910381</v>
      </c>
      <c r="AC33" s="437">
        <v>925327.89203109778</v>
      </c>
      <c r="AD33" s="437">
        <v>964331.09701163927</v>
      </c>
      <c r="AE33" s="437">
        <v>1002315.9478084443</v>
      </c>
      <c r="AF33" s="437">
        <v>1039363.9127562116</v>
      </c>
      <c r="AG33" s="437">
        <v>1075549.9427228644</v>
      </c>
      <c r="AH33" s="437">
        <v>1137121.3521756441</v>
      </c>
      <c r="AI33" s="437">
        <v>1196647.0599601022</v>
      </c>
      <c r="AJ33" s="437">
        <v>1254270.2651930205</v>
      </c>
      <c r="AK33" s="437">
        <v>1310124.1430530066</v>
      </c>
      <c r="AL33" s="437">
        <v>1364332.546456167</v>
      </c>
      <c r="AM33" s="437">
        <v>1417010.6586144783</v>
      </c>
      <c r="AN33" s="437">
        <v>1468265.5999150802</v>
      </c>
      <c r="AO33" s="437">
        <v>1518196.992318013</v>
      </c>
      <c r="AP33" s="437">
        <v>1566897.4842461126</v>
      </c>
      <c r="AQ33" s="437">
        <v>1614453.2387326178</v>
      </c>
      <c r="AR33" s="437">
        <v>1660944.3873984404</v>
      </c>
      <c r="AS33" s="437">
        <v>1706445.4526510278</v>
      </c>
      <c r="AT33" s="437">
        <v>1790227.6596992328</v>
      </c>
      <c r="AU33" s="437">
        <v>1871672.91425978</v>
      </c>
      <c r="AV33" s="437">
        <v>1950921.4334819289</v>
      </c>
      <c r="AW33" s="437">
        <v>2028105.0214859829</v>
      </c>
      <c r="AX33" s="437">
        <v>2103347.5741450284</v>
      </c>
      <c r="AY33" s="437">
        <v>2176765.5535797649</v>
      </c>
      <c r="AZ33" s="437">
        <v>2248468.4341836525</v>
      </c>
      <c r="BA33" s="437">
        <v>2318559.1218865402</v>
      </c>
      <c r="BB33" s="437">
        <v>2387134.3482624893</v>
      </c>
      <c r="BC33" s="437">
        <v>2454285.0409911172</v>
      </c>
      <c r="BD33" s="437">
        <v>2520096.6720912601</v>
      </c>
      <c r="BE33" s="437">
        <v>2584649.5852606297</v>
      </c>
      <c r="BF33" s="437">
        <v>2672618.4973842837</v>
      </c>
      <c r="BG33" s="437">
        <v>2758726.2922068844</v>
      </c>
      <c r="BH33" s="437">
        <v>2843066.0255934852</v>
      </c>
      <c r="BI33" s="437">
        <v>2925726.1006158856</v>
      </c>
      <c r="BJ33" s="437">
        <v>3006790.5001922962</v>
      </c>
      <c r="BK33" s="437">
        <v>3086339.0080950153</v>
      </c>
      <c r="BL33" s="437">
        <v>3164447.418907729</v>
      </c>
      <c r="BM33" s="437">
        <v>3241187.7374849366</v>
      </c>
      <c r="BN33" s="437">
        <v>3316628.3684384143</v>
      </c>
      <c r="BO33" s="437">
        <v>3390834.296149347</v>
      </c>
      <c r="BP33" s="437">
        <v>3463867.2557798633</v>
      </c>
      <c r="BQ33" s="437">
        <v>3535785.8957339842</v>
      </c>
    </row>
    <row r="34" spans="1:69">
      <c r="A34" s="11"/>
      <c r="B34" s="11"/>
      <c r="C34" s="11"/>
      <c r="D34" s="12"/>
      <c r="E34" s="11"/>
      <c r="F34" s="11"/>
      <c r="G34" s="11"/>
      <c r="H34" s="11"/>
      <c r="I34" s="11"/>
      <c r="J34" s="301"/>
      <c r="K34" s="301"/>
      <c r="L34" s="301"/>
      <c r="M34" s="301"/>
      <c r="N34" s="301"/>
      <c r="O34" s="301"/>
      <c r="P34" s="301"/>
      <c r="Q34" s="301"/>
      <c r="R34" s="301"/>
      <c r="S34" s="301"/>
      <c r="T34" s="301"/>
      <c r="U34" s="301"/>
      <c r="V34" s="301"/>
      <c r="W34" s="301"/>
      <c r="X34" s="301"/>
      <c r="Y34" s="301"/>
      <c r="Z34" s="301"/>
      <c r="AA34" s="301"/>
      <c r="AB34" s="301"/>
      <c r="AC34" s="301"/>
      <c r="AD34" s="301"/>
      <c r="AE34" s="301"/>
      <c r="AF34" s="301"/>
      <c r="AG34" s="301"/>
      <c r="AH34" s="301"/>
      <c r="AI34" s="301"/>
      <c r="AJ34" s="301"/>
      <c r="AK34" s="301"/>
      <c r="AL34" s="301"/>
      <c r="AM34" s="301"/>
      <c r="AN34" s="301"/>
      <c r="AO34" s="301"/>
      <c r="AP34" s="301"/>
      <c r="AQ34" s="301"/>
      <c r="AR34" s="301"/>
      <c r="AS34" s="301"/>
      <c r="AT34" s="301"/>
      <c r="AU34" s="301"/>
      <c r="AV34" s="301"/>
      <c r="AW34" s="301"/>
      <c r="AX34" s="301"/>
      <c r="AY34" s="301"/>
      <c r="AZ34" s="301"/>
      <c r="BA34" s="301"/>
      <c r="BB34" s="301"/>
      <c r="BC34" s="301"/>
      <c r="BD34" s="301"/>
      <c r="BE34" s="301"/>
      <c r="BF34" s="301"/>
      <c r="BG34" s="301"/>
      <c r="BH34" s="301"/>
      <c r="BI34" s="301"/>
      <c r="BJ34" s="301"/>
      <c r="BK34" s="301"/>
      <c r="BL34" s="301"/>
      <c r="BM34" s="301"/>
      <c r="BN34" s="301"/>
      <c r="BO34" s="301"/>
      <c r="BP34" s="301"/>
      <c r="BQ34" s="301"/>
    </row>
    <row r="35" spans="1:69" ht="11.25" hidden="1" outlineLevel="1">
      <c r="A35" s="11"/>
      <c r="B35" s="11"/>
      <c r="C35" s="51" t="s">
        <v>43</v>
      </c>
      <c r="D35" s="11"/>
      <c r="E35" s="11"/>
      <c r="F35" s="11"/>
      <c r="G35" s="11"/>
      <c r="H35" s="11"/>
      <c r="I35" s="11"/>
      <c r="J35" s="301"/>
      <c r="K35" s="301"/>
      <c r="L35" s="301"/>
      <c r="M35" s="301"/>
      <c r="N35" s="301"/>
      <c r="O35" s="301"/>
      <c r="P35" s="301"/>
      <c r="Q35" s="301"/>
      <c r="R35" s="301"/>
      <c r="S35" s="301"/>
      <c r="T35" s="301"/>
      <c r="U35" s="301"/>
      <c r="V35" s="301"/>
      <c r="W35" s="301"/>
      <c r="X35" s="301"/>
      <c r="Y35" s="301"/>
      <c r="Z35" s="301"/>
      <c r="AA35" s="301"/>
      <c r="AB35" s="301"/>
      <c r="AC35" s="301"/>
      <c r="AD35" s="301"/>
      <c r="AE35" s="301"/>
      <c r="AF35" s="301"/>
      <c r="AG35" s="301"/>
      <c r="AH35" s="301"/>
      <c r="AI35" s="301"/>
      <c r="AJ35" s="301"/>
      <c r="AK35" s="301"/>
      <c r="AL35" s="301"/>
      <c r="AM35" s="301"/>
      <c r="AN35" s="301"/>
      <c r="AO35" s="301"/>
      <c r="AP35" s="301"/>
      <c r="AQ35" s="301"/>
      <c r="AR35" s="301"/>
      <c r="AS35" s="301"/>
      <c r="AT35" s="301"/>
      <c r="AU35" s="301"/>
      <c r="AV35" s="301"/>
      <c r="AW35" s="301"/>
      <c r="AX35" s="301"/>
      <c r="AY35" s="301"/>
      <c r="AZ35" s="301"/>
      <c r="BA35" s="301"/>
      <c r="BB35" s="301"/>
      <c r="BC35" s="301"/>
      <c r="BD35" s="301"/>
      <c r="BE35" s="301"/>
      <c r="BF35" s="301"/>
      <c r="BG35" s="301"/>
      <c r="BH35" s="301"/>
      <c r="BI35" s="301"/>
      <c r="BJ35" s="301"/>
      <c r="BK35" s="301"/>
      <c r="BL35" s="301"/>
      <c r="BM35" s="301"/>
      <c r="BN35" s="301"/>
      <c r="BO35" s="301"/>
      <c r="BP35" s="301"/>
      <c r="BQ35" s="301"/>
    </row>
    <row r="36" spans="1:69" hidden="1" outlineLevel="1">
      <c r="A36" s="11"/>
      <c r="B36" s="11"/>
      <c r="C36" s="11"/>
      <c r="D36" s="11"/>
      <c r="E36" s="11"/>
      <c r="F36" s="11"/>
      <c r="G36" s="11"/>
      <c r="H36" s="11"/>
      <c r="I36" s="11"/>
      <c r="J36" s="301"/>
      <c r="K36" s="301"/>
      <c r="L36" s="301"/>
      <c r="M36" s="301"/>
      <c r="N36" s="301"/>
      <c r="O36" s="301"/>
      <c r="P36" s="301"/>
      <c r="Q36" s="301"/>
      <c r="R36" s="301"/>
      <c r="S36" s="301"/>
      <c r="T36" s="301"/>
      <c r="U36" s="301"/>
      <c r="V36" s="301"/>
      <c r="W36" s="301"/>
      <c r="X36" s="301"/>
      <c r="Y36" s="301"/>
      <c r="Z36" s="301"/>
      <c r="AA36" s="301"/>
      <c r="AB36" s="301"/>
      <c r="AC36" s="301"/>
      <c r="AD36" s="301"/>
      <c r="AE36" s="301"/>
      <c r="AF36" s="301"/>
      <c r="AG36" s="301"/>
      <c r="AH36" s="301"/>
      <c r="AI36" s="301"/>
      <c r="AJ36" s="301"/>
      <c r="AK36" s="301"/>
      <c r="AL36" s="301"/>
      <c r="AM36" s="301"/>
      <c r="AN36" s="301"/>
      <c r="AO36" s="301"/>
      <c r="AP36" s="301"/>
      <c r="AQ36" s="301"/>
      <c r="AR36" s="301"/>
      <c r="AS36" s="301"/>
      <c r="AT36" s="301"/>
      <c r="AU36" s="301"/>
      <c r="AV36" s="301"/>
      <c r="AW36" s="301"/>
      <c r="AX36" s="301"/>
      <c r="AY36" s="301"/>
      <c r="AZ36" s="301"/>
      <c r="BA36" s="301"/>
      <c r="BB36" s="301"/>
      <c r="BC36" s="301"/>
      <c r="BD36" s="301"/>
      <c r="BE36" s="301"/>
      <c r="BF36" s="301"/>
      <c r="BG36" s="301"/>
      <c r="BH36" s="301"/>
      <c r="BI36" s="301"/>
      <c r="BJ36" s="301"/>
      <c r="BK36" s="301"/>
      <c r="BL36" s="301"/>
      <c r="BM36" s="301"/>
      <c r="BN36" s="301"/>
      <c r="BO36" s="301"/>
      <c r="BP36" s="301"/>
      <c r="BQ36" s="301"/>
    </row>
    <row r="37" spans="1:69" hidden="1" outlineLevel="1">
      <c r="A37" s="11"/>
      <c r="B37" s="11"/>
      <c r="C37" s="11"/>
      <c r="D37" s="52" t="s">
        <v>396</v>
      </c>
      <c r="E37" s="11"/>
      <c r="F37" s="11"/>
      <c r="G37" s="11"/>
      <c r="H37" s="11"/>
      <c r="I37" s="11"/>
      <c r="J37" s="16">
        <v>-8333.3333333333339</v>
      </c>
      <c r="K37" s="16">
        <v>-8333.3333333333339</v>
      </c>
      <c r="L37" s="16">
        <v>-8333.3333333333339</v>
      </c>
      <c r="M37" s="16">
        <v>-8333.3333333333339</v>
      </c>
      <c r="N37" s="16">
        <v>-8333.3333333333339</v>
      </c>
      <c r="O37" s="16">
        <v>-8333.3333333333339</v>
      </c>
      <c r="P37" s="16">
        <v>-8333.3333333333339</v>
      </c>
      <c r="Q37" s="16">
        <v>-8333.3333333333339</v>
      </c>
      <c r="R37" s="16">
        <v>-8333.3333333333339</v>
      </c>
      <c r="S37" s="16">
        <v>-8333.3333333333339</v>
      </c>
      <c r="T37" s="16">
        <v>-8333.3333333333339</v>
      </c>
      <c r="U37" s="16">
        <v>-8333.3333333333339</v>
      </c>
      <c r="V37" s="16">
        <v>-17166.666666666668</v>
      </c>
      <c r="W37" s="16">
        <v>-17166.666666666668</v>
      </c>
      <c r="X37" s="16">
        <v>-17166.666666666668</v>
      </c>
      <c r="Y37" s="16">
        <v>-17166.666666666668</v>
      </c>
      <c r="Z37" s="16">
        <v>-17166.666666666668</v>
      </c>
      <c r="AA37" s="16">
        <v>-17166.666666666668</v>
      </c>
      <c r="AB37" s="16">
        <v>-17166.666666666668</v>
      </c>
      <c r="AC37" s="16">
        <v>-17166.666666666668</v>
      </c>
      <c r="AD37" s="16">
        <v>-17166.666666666668</v>
      </c>
      <c r="AE37" s="16">
        <v>-17166.666666666668</v>
      </c>
      <c r="AF37" s="16">
        <v>-17166.666666666668</v>
      </c>
      <c r="AG37" s="16">
        <v>-17166.666666666668</v>
      </c>
      <c r="AH37" s="16">
        <v>-26522.5</v>
      </c>
      <c r="AI37" s="16">
        <v>-26522.5</v>
      </c>
      <c r="AJ37" s="16">
        <v>-26522.5</v>
      </c>
      <c r="AK37" s="16">
        <v>-26522.5</v>
      </c>
      <c r="AL37" s="16">
        <v>-26522.5</v>
      </c>
      <c r="AM37" s="16">
        <v>-26522.5</v>
      </c>
      <c r="AN37" s="16">
        <v>-26522.5</v>
      </c>
      <c r="AO37" s="16">
        <v>-26522.5</v>
      </c>
      <c r="AP37" s="16">
        <v>-26522.5</v>
      </c>
      <c r="AQ37" s="16">
        <v>-26522.5</v>
      </c>
      <c r="AR37" s="16">
        <v>-26522.5</v>
      </c>
      <c r="AS37" s="16">
        <v>-26522.5</v>
      </c>
      <c r="AT37" s="16">
        <v>-36424.23333333333</v>
      </c>
      <c r="AU37" s="16">
        <v>-36424.23333333333</v>
      </c>
      <c r="AV37" s="16">
        <v>-36424.23333333333</v>
      </c>
      <c r="AW37" s="16">
        <v>-36424.23333333333</v>
      </c>
      <c r="AX37" s="16">
        <v>-36424.23333333333</v>
      </c>
      <c r="AY37" s="16">
        <v>-36424.23333333333</v>
      </c>
      <c r="AZ37" s="16">
        <v>-36424.23333333333</v>
      </c>
      <c r="BA37" s="16">
        <v>-36424.23333333333</v>
      </c>
      <c r="BB37" s="16">
        <v>-36424.23333333333</v>
      </c>
      <c r="BC37" s="16">
        <v>-36424.23333333333</v>
      </c>
      <c r="BD37" s="16">
        <v>-36424.23333333333</v>
      </c>
      <c r="BE37" s="16">
        <v>-36424.23333333333</v>
      </c>
      <c r="BF37" s="16">
        <v>-46896.200416666667</v>
      </c>
      <c r="BG37" s="16">
        <v>-46896.200416666667</v>
      </c>
      <c r="BH37" s="16">
        <v>-46896.200416666667</v>
      </c>
      <c r="BI37" s="16">
        <v>-46896.200416666667</v>
      </c>
      <c r="BJ37" s="16">
        <v>-46896.200416666667</v>
      </c>
      <c r="BK37" s="16">
        <v>-46896.200416666667</v>
      </c>
      <c r="BL37" s="16">
        <v>-46896.200416666667</v>
      </c>
      <c r="BM37" s="16">
        <v>-46896.200416666667</v>
      </c>
      <c r="BN37" s="16">
        <v>-46896.200416666667</v>
      </c>
      <c r="BO37" s="16">
        <v>-46896.200416666667</v>
      </c>
      <c r="BP37" s="16">
        <v>-46896.200416666667</v>
      </c>
      <c r="BQ37" s="16">
        <v>-46896.200416666667</v>
      </c>
    </row>
    <row r="38" spans="1:69" hidden="1" outlineLevel="1">
      <c r="A38" s="11"/>
      <c r="B38" s="11"/>
      <c r="C38" s="11"/>
      <c r="D38" s="52" t="s">
        <v>397</v>
      </c>
      <c r="E38" s="11"/>
      <c r="F38" s="11"/>
      <c r="G38" s="11"/>
      <c r="H38" s="11"/>
      <c r="I38" s="11"/>
      <c r="J38" s="16">
        <v>0</v>
      </c>
      <c r="K38" s="16">
        <v>0</v>
      </c>
      <c r="L38" s="16">
        <v>0</v>
      </c>
      <c r="M38" s="16">
        <v>0</v>
      </c>
      <c r="N38" s="16">
        <v>0</v>
      </c>
      <c r="O38" s="16">
        <v>0</v>
      </c>
      <c r="P38" s="16">
        <v>0</v>
      </c>
      <c r="Q38" s="16">
        <v>0</v>
      </c>
      <c r="R38" s="16">
        <v>0</v>
      </c>
      <c r="S38" s="16">
        <v>0</v>
      </c>
      <c r="T38" s="16">
        <v>0</v>
      </c>
      <c r="U38" s="16">
        <v>0</v>
      </c>
      <c r="V38" s="16">
        <v>0</v>
      </c>
      <c r="W38" s="16">
        <v>0</v>
      </c>
      <c r="X38" s="16">
        <v>0</v>
      </c>
      <c r="Y38" s="16">
        <v>0</v>
      </c>
      <c r="Z38" s="16">
        <v>0</v>
      </c>
      <c r="AA38" s="16">
        <v>0</v>
      </c>
      <c r="AB38" s="16">
        <v>0</v>
      </c>
      <c r="AC38" s="16">
        <v>0</v>
      </c>
      <c r="AD38" s="16">
        <v>0</v>
      </c>
      <c r="AE38" s="16">
        <v>0</v>
      </c>
      <c r="AF38" s="16">
        <v>0</v>
      </c>
      <c r="AG38" s="16">
        <v>0</v>
      </c>
      <c r="AH38" s="16">
        <v>0</v>
      </c>
      <c r="AI38" s="16">
        <v>0</v>
      </c>
      <c r="AJ38" s="16">
        <v>0</v>
      </c>
      <c r="AK38" s="16">
        <v>0</v>
      </c>
      <c r="AL38" s="16">
        <v>0</v>
      </c>
      <c r="AM38" s="16">
        <v>0</v>
      </c>
      <c r="AN38" s="16">
        <v>0</v>
      </c>
      <c r="AO38" s="16">
        <v>0</v>
      </c>
      <c r="AP38" s="16">
        <v>0</v>
      </c>
      <c r="AQ38" s="16">
        <v>0</v>
      </c>
      <c r="AR38" s="16">
        <v>0</v>
      </c>
      <c r="AS38" s="16">
        <v>0</v>
      </c>
      <c r="AT38" s="16">
        <v>0</v>
      </c>
      <c r="AU38" s="16">
        <v>0</v>
      </c>
      <c r="AV38" s="16">
        <v>0</v>
      </c>
      <c r="AW38" s="16">
        <v>0</v>
      </c>
      <c r="AX38" s="16">
        <v>0</v>
      </c>
      <c r="AY38" s="16">
        <v>0</v>
      </c>
      <c r="AZ38" s="16">
        <v>0</v>
      </c>
      <c r="BA38" s="16">
        <v>0</v>
      </c>
      <c r="BB38" s="16">
        <v>0</v>
      </c>
      <c r="BC38" s="16">
        <v>0</v>
      </c>
      <c r="BD38" s="16">
        <v>0</v>
      </c>
      <c r="BE38" s="16">
        <v>0</v>
      </c>
      <c r="BF38" s="16">
        <v>0</v>
      </c>
      <c r="BG38" s="16">
        <v>0</v>
      </c>
      <c r="BH38" s="16">
        <v>0</v>
      </c>
      <c r="BI38" s="16">
        <v>0</v>
      </c>
      <c r="BJ38" s="16">
        <v>0</v>
      </c>
      <c r="BK38" s="16">
        <v>0</v>
      </c>
      <c r="BL38" s="16">
        <v>0</v>
      </c>
      <c r="BM38" s="16">
        <v>0</v>
      </c>
      <c r="BN38" s="16">
        <v>0</v>
      </c>
      <c r="BO38" s="16">
        <v>0</v>
      </c>
      <c r="BP38" s="16">
        <v>0</v>
      </c>
      <c r="BQ38" s="16">
        <v>0</v>
      </c>
    </row>
    <row r="39" spans="1:69" hidden="1" outlineLevel="1">
      <c r="A39" s="11"/>
      <c r="B39" s="11"/>
      <c r="C39" s="11"/>
      <c r="D39" s="52" t="s">
        <v>398</v>
      </c>
      <c r="E39" s="11"/>
      <c r="F39" s="11"/>
      <c r="G39" s="11"/>
      <c r="H39" s="11"/>
      <c r="I39" s="11"/>
      <c r="J39" s="16">
        <v>0</v>
      </c>
      <c r="K39" s="16">
        <v>0</v>
      </c>
      <c r="L39" s="16">
        <v>0</v>
      </c>
      <c r="M39" s="16">
        <v>0</v>
      </c>
      <c r="N39" s="16">
        <v>0</v>
      </c>
      <c r="O39" s="16">
        <v>0</v>
      </c>
      <c r="P39" s="16">
        <v>0</v>
      </c>
      <c r="Q39" s="16">
        <v>0</v>
      </c>
      <c r="R39" s="16">
        <v>0</v>
      </c>
      <c r="S39" s="16">
        <v>0</v>
      </c>
      <c r="T39" s="16">
        <v>0</v>
      </c>
      <c r="U39" s="16">
        <v>0</v>
      </c>
      <c r="V39" s="16">
        <v>0</v>
      </c>
      <c r="W39" s="16">
        <v>0</v>
      </c>
      <c r="X39" s="16">
        <v>0</v>
      </c>
      <c r="Y39" s="16">
        <v>0</v>
      </c>
      <c r="Z39" s="16">
        <v>0</v>
      </c>
      <c r="AA39" s="16">
        <v>0</v>
      </c>
      <c r="AB39" s="16">
        <v>0</v>
      </c>
      <c r="AC39" s="16">
        <v>0</v>
      </c>
      <c r="AD39" s="16">
        <v>0</v>
      </c>
      <c r="AE39" s="16">
        <v>0</v>
      </c>
      <c r="AF39" s="16">
        <v>0</v>
      </c>
      <c r="AG39" s="16">
        <v>0</v>
      </c>
      <c r="AH39" s="16">
        <v>0</v>
      </c>
      <c r="AI39" s="16">
        <v>0</v>
      </c>
      <c r="AJ39" s="16">
        <v>0</v>
      </c>
      <c r="AK39" s="16">
        <v>0</v>
      </c>
      <c r="AL39" s="16">
        <v>0</v>
      </c>
      <c r="AM39" s="16">
        <v>0</v>
      </c>
      <c r="AN39" s="16">
        <v>0</v>
      </c>
      <c r="AO39" s="16">
        <v>0</v>
      </c>
      <c r="AP39" s="16">
        <v>0</v>
      </c>
      <c r="AQ39" s="16">
        <v>0</v>
      </c>
      <c r="AR39" s="16">
        <v>0</v>
      </c>
      <c r="AS39" s="16">
        <v>0</v>
      </c>
      <c r="AT39" s="16">
        <v>0</v>
      </c>
      <c r="AU39" s="16">
        <v>0</v>
      </c>
      <c r="AV39" s="16">
        <v>0</v>
      </c>
      <c r="AW39" s="16">
        <v>0</v>
      </c>
      <c r="AX39" s="16">
        <v>0</v>
      </c>
      <c r="AY39" s="16">
        <v>0</v>
      </c>
      <c r="AZ39" s="16">
        <v>0</v>
      </c>
      <c r="BA39" s="16">
        <v>0</v>
      </c>
      <c r="BB39" s="16">
        <v>0</v>
      </c>
      <c r="BC39" s="16">
        <v>0</v>
      </c>
      <c r="BD39" s="16">
        <v>0</v>
      </c>
      <c r="BE39" s="16">
        <v>0</v>
      </c>
      <c r="BF39" s="16">
        <v>0</v>
      </c>
      <c r="BG39" s="16">
        <v>0</v>
      </c>
      <c r="BH39" s="16">
        <v>0</v>
      </c>
      <c r="BI39" s="16">
        <v>0</v>
      </c>
      <c r="BJ39" s="16">
        <v>0</v>
      </c>
      <c r="BK39" s="16">
        <v>0</v>
      </c>
      <c r="BL39" s="16">
        <v>0</v>
      </c>
      <c r="BM39" s="16">
        <v>0</v>
      </c>
      <c r="BN39" s="16">
        <v>0</v>
      </c>
      <c r="BO39" s="16">
        <v>0</v>
      </c>
      <c r="BP39" s="16">
        <v>0</v>
      </c>
      <c r="BQ39" s="16">
        <v>0</v>
      </c>
    </row>
    <row r="40" spans="1:69" hidden="1" outlineLevel="1">
      <c r="A40" s="11"/>
      <c r="B40" s="11"/>
      <c r="C40" s="11"/>
      <c r="D40" s="52" t="s">
        <v>399</v>
      </c>
      <c r="E40" s="11"/>
      <c r="F40" s="11"/>
      <c r="G40" s="11"/>
      <c r="H40" s="11"/>
      <c r="I40" s="11"/>
      <c r="J40" s="16">
        <v>0</v>
      </c>
      <c r="K40" s="16">
        <v>0</v>
      </c>
      <c r="L40" s="16">
        <v>0</v>
      </c>
      <c r="M40" s="16">
        <v>0</v>
      </c>
      <c r="N40" s="16">
        <v>0</v>
      </c>
      <c r="O40" s="16">
        <v>0</v>
      </c>
      <c r="P40" s="16">
        <v>0</v>
      </c>
      <c r="Q40" s="16">
        <v>0</v>
      </c>
      <c r="R40" s="16">
        <v>0</v>
      </c>
      <c r="S40" s="16">
        <v>0</v>
      </c>
      <c r="T40" s="16">
        <v>0</v>
      </c>
      <c r="U40" s="16">
        <v>0</v>
      </c>
      <c r="V40" s="16">
        <v>0</v>
      </c>
      <c r="W40" s="16">
        <v>0</v>
      </c>
      <c r="X40" s="16">
        <v>0</v>
      </c>
      <c r="Y40" s="16">
        <v>0</v>
      </c>
      <c r="Z40" s="16">
        <v>0</v>
      </c>
      <c r="AA40" s="16">
        <v>0</v>
      </c>
      <c r="AB40" s="16">
        <v>0</v>
      </c>
      <c r="AC40" s="16">
        <v>0</v>
      </c>
      <c r="AD40" s="16">
        <v>0</v>
      </c>
      <c r="AE40" s="16">
        <v>0</v>
      </c>
      <c r="AF40" s="16">
        <v>0</v>
      </c>
      <c r="AG40" s="16">
        <v>0</v>
      </c>
      <c r="AH40" s="16">
        <v>0</v>
      </c>
      <c r="AI40" s="16">
        <v>0</v>
      </c>
      <c r="AJ40" s="16">
        <v>0</v>
      </c>
      <c r="AK40" s="16">
        <v>0</v>
      </c>
      <c r="AL40" s="16">
        <v>0</v>
      </c>
      <c r="AM40" s="16">
        <v>0</v>
      </c>
      <c r="AN40" s="16">
        <v>0</v>
      </c>
      <c r="AO40" s="16">
        <v>0</v>
      </c>
      <c r="AP40" s="16">
        <v>0</v>
      </c>
      <c r="AQ40" s="16">
        <v>0</v>
      </c>
      <c r="AR40" s="16">
        <v>0</v>
      </c>
      <c r="AS40" s="16">
        <v>0</v>
      </c>
      <c r="AT40" s="16">
        <v>0</v>
      </c>
      <c r="AU40" s="16">
        <v>0</v>
      </c>
      <c r="AV40" s="16">
        <v>0</v>
      </c>
      <c r="AW40" s="16">
        <v>0</v>
      </c>
      <c r="AX40" s="16">
        <v>0</v>
      </c>
      <c r="AY40" s="16">
        <v>0</v>
      </c>
      <c r="AZ40" s="16">
        <v>0</v>
      </c>
      <c r="BA40" s="16">
        <v>0</v>
      </c>
      <c r="BB40" s="16">
        <v>0</v>
      </c>
      <c r="BC40" s="16">
        <v>0</v>
      </c>
      <c r="BD40" s="16">
        <v>0</v>
      </c>
      <c r="BE40" s="16">
        <v>0</v>
      </c>
      <c r="BF40" s="16">
        <v>0</v>
      </c>
      <c r="BG40" s="16">
        <v>0</v>
      </c>
      <c r="BH40" s="16">
        <v>0</v>
      </c>
      <c r="BI40" s="16">
        <v>0</v>
      </c>
      <c r="BJ40" s="16">
        <v>0</v>
      </c>
      <c r="BK40" s="16">
        <v>0</v>
      </c>
      <c r="BL40" s="16">
        <v>0</v>
      </c>
      <c r="BM40" s="16">
        <v>0</v>
      </c>
      <c r="BN40" s="16">
        <v>0</v>
      </c>
      <c r="BO40" s="16">
        <v>0</v>
      </c>
      <c r="BP40" s="16">
        <v>0</v>
      </c>
      <c r="BQ40" s="16">
        <v>0</v>
      </c>
    </row>
    <row r="41" spans="1:69" hidden="1" outlineLevel="1">
      <c r="A41" s="11"/>
      <c r="B41" s="11"/>
      <c r="C41" s="11"/>
      <c r="D41" s="52" t="s">
        <v>400</v>
      </c>
      <c r="E41" s="11"/>
      <c r="F41" s="11"/>
      <c r="G41" s="11"/>
      <c r="H41" s="11"/>
      <c r="I41" s="11"/>
      <c r="J41" s="16">
        <v>0</v>
      </c>
      <c r="K41" s="16">
        <v>0</v>
      </c>
      <c r="L41" s="16">
        <v>0</v>
      </c>
      <c r="M41" s="16">
        <v>0</v>
      </c>
      <c r="N41" s="16">
        <v>0</v>
      </c>
      <c r="O41" s="16">
        <v>0</v>
      </c>
      <c r="P41" s="16">
        <v>0</v>
      </c>
      <c r="Q41" s="16">
        <v>0</v>
      </c>
      <c r="R41" s="16">
        <v>0</v>
      </c>
      <c r="S41" s="16">
        <v>0</v>
      </c>
      <c r="T41" s="16">
        <v>0</v>
      </c>
      <c r="U41" s="16">
        <v>0</v>
      </c>
      <c r="V41" s="16">
        <v>0</v>
      </c>
      <c r="W41" s="16">
        <v>0</v>
      </c>
      <c r="X41" s="16">
        <v>0</v>
      </c>
      <c r="Y41" s="16">
        <v>0</v>
      </c>
      <c r="Z41" s="16">
        <v>0</v>
      </c>
      <c r="AA41" s="16">
        <v>0</v>
      </c>
      <c r="AB41" s="16">
        <v>0</v>
      </c>
      <c r="AC41" s="16">
        <v>0</v>
      </c>
      <c r="AD41" s="16">
        <v>0</v>
      </c>
      <c r="AE41" s="16">
        <v>0</v>
      </c>
      <c r="AF41" s="16">
        <v>0</v>
      </c>
      <c r="AG41" s="16">
        <v>0</v>
      </c>
      <c r="AH41" s="16">
        <v>0</v>
      </c>
      <c r="AI41" s="16">
        <v>0</v>
      </c>
      <c r="AJ41" s="16">
        <v>0</v>
      </c>
      <c r="AK41" s="16">
        <v>0</v>
      </c>
      <c r="AL41" s="16">
        <v>0</v>
      </c>
      <c r="AM41" s="16">
        <v>0</v>
      </c>
      <c r="AN41" s="16">
        <v>0</v>
      </c>
      <c r="AO41" s="16">
        <v>0</v>
      </c>
      <c r="AP41" s="16">
        <v>0</v>
      </c>
      <c r="AQ41" s="16">
        <v>0</v>
      </c>
      <c r="AR41" s="16">
        <v>0</v>
      </c>
      <c r="AS41" s="16">
        <v>0</v>
      </c>
      <c r="AT41" s="16">
        <v>0</v>
      </c>
      <c r="AU41" s="16">
        <v>0</v>
      </c>
      <c r="AV41" s="16">
        <v>0</v>
      </c>
      <c r="AW41" s="16">
        <v>0</v>
      </c>
      <c r="AX41" s="16">
        <v>0</v>
      </c>
      <c r="AY41" s="16">
        <v>0</v>
      </c>
      <c r="AZ41" s="16">
        <v>0</v>
      </c>
      <c r="BA41" s="16">
        <v>0</v>
      </c>
      <c r="BB41" s="16">
        <v>0</v>
      </c>
      <c r="BC41" s="16">
        <v>0</v>
      </c>
      <c r="BD41" s="16">
        <v>0</v>
      </c>
      <c r="BE41" s="16">
        <v>0</v>
      </c>
      <c r="BF41" s="16">
        <v>0</v>
      </c>
      <c r="BG41" s="16">
        <v>0</v>
      </c>
      <c r="BH41" s="16">
        <v>0</v>
      </c>
      <c r="BI41" s="16">
        <v>0</v>
      </c>
      <c r="BJ41" s="16">
        <v>0</v>
      </c>
      <c r="BK41" s="16">
        <v>0</v>
      </c>
      <c r="BL41" s="16">
        <v>0</v>
      </c>
      <c r="BM41" s="16">
        <v>0</v>
      </c>
      <c r="BN41" s="16">
        <v>0</v>
      </c>
      <c r="BO41" s="16">
        <v>0</v>
      </c>
      <c r="BP41" s="16">
        <v>0</v>
      </c>
      <c r="BQ41" s="16">
        <v>0</v>
      </c>
    </row>
    <row r="42" spans="1:69" hidden="1" outlineLevel="1">
      <c r="A42" s="11"/>
      <c r="B42" s="11"/>
      <c r="C42" s="11"/>
      <c r="D42" s="52" t="s">
        <v>401</v>
      </c>
      <c r="E42" s="11"/>
      <c r="F42" s="11"/>
      <c r="G42" s="11"/>
      <c r="H42" s="11"/>
      <c r="I42" s="11"/>
      <c r="J42" s="16">
        <v>0</v>
      </c>
      <c r="K42" s="16">
        <v>0</v>
      </c>
      <c r="L42" s="16">
        <v>0</v>
      </c>
      <c r="M42" s="16">
        <v>0</v>
      </c>
      <c r="N42" s="16">
        <v>0</v>
      </c>
      <c r="O42" s="16">
        <v>0</v>
      </c>
      <c r="P42" s="16">
        <v>0</v>
      </c>
      <c r="Q42" s="16">
        <v>0</v>
      </c>
      <c r="R42" s="16">
        <v>0</v>
      </c>
      <c r="S42" s="16">
        <v>0</v>
      </c>
      <c r="T42" s="16">
        <v>0</v>
      </c>
      <c r="U42" s="16">
        <v>0</v>
      </c>
      <c r="V42" s="16">
        <v>0</v>
      </c>
      <c r="W42" s="16">
        <v>0</v>
      </c>
      <c r="X42" s="16">
        <v>0</v>
      </c>
      <c r="Y42" s="16">
        <v>0</v>
      </c>
      <c r="Z42" s="16">
        <v>0</v>
      </c>
      <c r="AA42" s="16">
        <v>0</v>
      </c>
      <c r="AB42" s="16">
        <v>0</v>
      </c>
      <c r="AC42" s="16">
        <v>0</v>
      </c>
      <c r="AD42" s="16">
        <v>0</v>
      </c>
      <c r="AE42" s="16">
        <v>0</v>
      </c>
      <c r="AF42" s="16">
        <v>0</v>
      </c>
      <c r="AG42" s="16">
        <v>0</v>
      </c>
      <c r="AH42" s="16">
        <v>0</v>
      </c>
      <c r="AI42" s="16">
        <v>0</v>
      </c>
      <c r="AJ42" s="16">
        <v>0</v>
      </c>
      <c r="AK42" s="16">
        <v>0</v>
      </c>
      <c r="AL42" s="16">
        <v>0</v>
      </c>
      <c r="AM42" s="16">
        <v>0</v>
      </c>
      <c r="AN42" s="16">
        <v>0</v>
      </c>
      <c r="AO42" s="16">
        <v>0</v>
      </c>
      <c r="AP42" s="16">
        <v>0</v>
      </c>
      <c r="AQ42" s="16">
        <v>0</v>
      </c>
      <c r="AR42" s="16">
        <v>0</v>
      </c>
      <c r="AS42" s="16">
        <v>0</v>
      </c>
      <c r="AT42" s="16">
        <v>0</v>
      </c>
      <c r="AU42" s="16">
        <v>0</v>
      </c>
      <c r="AV42" s="16">
        <v>0</v>
      </c>
      <c r="AW42" s="16">
        <v>0</v>
      </c>
      <c r="AX42" s="16">
        <v>0</v>
      </c>
      <c r="AY42" s="16">
        <v>0</v>
      </c>
      <c r="AZ42" s="16">
        <v>0</v>
      </c>
      <c r="BA42" s="16">
        <v>0</v>
      </c>
      <c r="BB42" s="16">
        <v>0</v>
      </c>
      <c r="BC42" s="16">
        <v>0</v>
      </c>
      <c r="BD42" s="16">
        <v>0</v>
      </c>
      <c r="BE42" s="16">
        <v>0</v>
      </c>
      <c r="BF42" s="16">
        <v>0</v>
      </c>
      <c r="BG42" s="16">
        <v>0</v>
      </c>
      <c r="BH42" s="16">
        <v>0</v>
      </c>
      <c r="BI42" s="16">
        <v>0</v>
      </c>
      <c r="BJ42" s="16">
        <v>0</v>
      </c>
      <c r="BK42" s="16">
        <v>0</v>
      </c>
      <c r="BL42" s="16">
        <v>0</v>
      </c>
      <c r="BM42" s="16">
        <v>0</v>
      </c>
      <c r="BN42" s="16">
        <v>0</v>
      </c>
      <c r="BO42" s="16">
        <v>0</v>
      </c>
      <c r="BP42" s="16">
        <v>0</v>
      </c>
      <c r="BQ42" s="16">
        <v>0</v>
      </c>
    </row>
    <row r="43" spans="1:69" hidden="1" outlineLevel="1">
      <c r="A43" s="11"/>
      <c r="B43" s="11"/>
      <c r="C43" s="11"/>
      <c r="D43" s="52" t="s">
        <v>402</v>
      </c>
      <c r="E43" s="11"/>
      <c r="F43" s="11"/>
      <c r="G43" s="11"/>
      <c r="H43" s="11"/>
      <c r="I43" s="11"/>
      <c r="J43" s="16">
        <v>0</v>
      </c>
      <c r="K43" s="16">
        <v>0</v>
      </c>
      <c r="L43" s="16">
        <v>0</v>
      </c>
      <c r="M43" s="16">
        <v>0</v>
      </c>
      <c r="N43" s="16">
        <v>0</v>
      </c>
      <c r="O43" s="16">
        <v>0</v>
      </c>
      <c r="P43" s="16">
        <v>0</v>
      </c>
      <c r="Q43" s="16">
        <v>0</v>
      </c>
      <c r="R43" s="16">
        <v>0</v>
      </c>
      <c r="S43" s="16">
        <v>0</v>
      </c>
      <c r="T43" s="16">
        <v>0</v>
      </c>
      <c r="U43" s="16">
        <v>0</v>
      </c>
      <c r="V43" s="16">
        <v>0</v>
      </c>
      <c r="W43" s="16">
        <v>0</v>
      </c>
      <c r="X43" s="16">
        <v>0</v>
      </c>
      <c r="Y43" s="16">
        <v>0</v>
      </c>
      <c r="Z43" s="16">
        <v>0</v>
      </c>
      <c r="AA43" s="16">
        <v>0</v>
      </c>
      <c r="AB43" s="16">
        <v>0</v>
      </c>
      <c r="AC43" s="16">
        <v>0</v>
      </c>
      <c r="AD43" s="16">
        <v>0</v>
      </c>
      <c r="AE43" s="16">
        <v>0</v>
      </c>
      <c r="AF43" s="16">
        <v>0</v>
      </c>
      <c r="AG43" s="16">
        <v>0</v>
      </c>
      <c r="AH43" s="16">
        <v>0</v>
      </c>
      <c r="AI43" s="16">
        <v>0</v>
      </c>
      <c r="AJ43" s="16">
        <v>0</v>
      </c>
      <c r="AK43" s="16">
        <v>0</v>
      </c>
      <c r="AL43" s="16">
        <v>0</v>
      </c>
      <c r="AM43" s="16">
        <v>0</v>
      </c>
      <c r="AN43" s="16">
        <v>0</v>
      </c>
      <c r="AO43" s="16">
        <v>0</v>
      </c>
      <c r="AP43" s="16">
        <v>0</v>
      </c>
      <c r="AQ43" s="16">
        <v>0</v>
      </c>
      <c r="AR43" s="16">
        <v>0</v>
      </c>
      <c r="AS43" s="16">
        <v>0</v>
      </c>
      <c r="AT43" s="16">
        <v>0</v>
      </c>
      <c r="AU43" s="16">
        <v>0</v>
      </c>
      <c r="AV43" s="16">
        <v>0</v>
      </c>
      <c r="AW43" s="16">
        <v>0</v>
      </c>
      <c r="AX43" s="16">
        <v>0</v>
      </c>
      <c r="AY43" s="16">
        <v>0</v>
      </c>
      <c r="AZ43" s="16">
        <v>0</v>
      </c>
      <c r="BA43" s="16">
        <v>0</v>
      </c>
      <c r="BB43" s="16">
        <v>0</v>
      </c>
      <c r="BC43" s="16">
        <v>0</v>
      </c>
      <c r="BD43" s="16">
        <v>0</v>
      </c>
      <c r="BE43" s="16">
        <v>0</v>
      </c>
      <c r="BF43" s="16">
        <v>0</v>
      </c>
      <c r="BG43" s="16">
        <v>0</v>
      </c>
      <c r="BH43" s="16">
        <v>0</v>
      </c>
      <c r="BI43" s="16">
        <v>0</v>
      </c>
      <c r="BJ43" s="16">
        <v>0</v>
      </c>
      <c r="BK43" s="16">
        <v>0</v>
      </c>
      <c r="BL43" s="16">
        <v>0</v>
      </c>
      <c r="BM43" s="16">
        <v>0</v>
      </c>
      <c r="BN43" s="16">
        <v>0</v>
      </c>
      <c r="BO43" s="16">
        <v>0</v>
      </c>
      <c r="BP43" s="16">
        <v>0</v>
      </c>
      <c r="BQ43" s="16">
        <v>0</v>
      </c>
    </row>
    <row r="44" spans="1:69" hidden="1" outlineLevel="1">
      <c r="A44" s="11"/>
      <c r="B44" s="11"/>
      <c r="C44" s="11"/>
      <c r="D44" s="52" t="s">
        <v>403</v>
      </c>
      <c r="E44" s="11"/>
      <c r="F44" s="11"/>
      <c r="G44" s="11"/>
      <c r="H44" s="11"/>
      <c r="I44" s="11"/>
      <c r="J44" s="16">
        <v>0</v>
      </c>
      <c r="K44" s="16">
        <v>0</v>
      </c>
      <c r="L44" s="16">
        <v>0</v>
      </c>
      <c r="M44" s="16">
        <v>0</v>
      </c>
      <c r="N44" s="16">
        <v>0</v>
      </c>
      <c r="O44" s="16">
        <v>0</v>
      </c>
      <c r="P44" s="16">
        <v>0</v>
      </c>
      <c r="Q44" s="16">
        <v>0</v>
      </c>
      <c r="R44" s="16">
        <v>0</v>
      </c>
      <c r="S44" s="16">
        <v>0</v>
      </c>
      <c r="T44" s="16">
        <v>0</v>
      </c>
      <c r="U44" s="16">
        <v>0</v>
      </c>
      <c r="V44" s="16">
        <v>0</v>
      </c>
      <c r="W44" s="16">
        <v>0</v>
      </c>
      <c r="X44" s="16">
        <v>0</v>
      </c>
      <c r="Y44" s="16">
        <v>0</v>
      </c>
      <c r="Z44" s="16">
        <v>0</v>
      </c>
      <c r="AA44" s="16">
        <v>0</v>
      </c>
      <c r="AB44" s="16">
        <v>0</v>
      </c>
      <c r="AC44" s="16">
        <v>0</v>
      </c>
      <c r="AD44" s="16">
        <v>0</v>
      </c>
      <c r="AE44" s="16">
        <v>0</v>
      </c>
      <c r="AF44" s="16">
        <v>0</v>
      </c>
      <c r="AG44" s="16">
        <v>0</v>
      </c>
      <c r="AH44" s="16">
        <v>0</v>
      </c>
      <c r="AI44" s="16">
        <v>0</v>
      </c>
      <c r="AJ44" s="16">
        <v>0</v>
      </c>
      <c r="AK44" s="16">
        <v>0</v>
      </c>
      <c r="AL44" s="16">
        <v>0</v>
      </c>
      <c r="AM44" s="16">
        <v>0</v>
      </c>
      <c r="AN44" s="16">
        <v>0</v>
      </c>
      <c r="AO44" s="16">
        <v>0</v>
      </c>
      <c r="AP44" s="16">
        <v>0</v>
      </c>
      <c r="AQ44" s="16">
        <v>0</v>
      </c>
      <c r="AR44" s="16">
        <v>0</v>
      </c>
      <c r="AS44" s="16">
        <v>0</v>
      </c>
      <c r="AT44" s="16">
        <v>0</v>
      </c>
      <c r="AU44" s="16">
        <v>0</v>
      </c>
      <c r="AV44" s="16">
        <v>0</v>
      </c>
      <c r="AW44" s="16">
        <v>0</v>
      </c>
      <c r="AX44" s="16">
        <v>0</v>
      </c>
      <c r="AY44" s="16">
        <v>0</v>
      </c>
      <c r="AZ44" s="16">
        <v>0</v>
      </c>
      <c r="BA44" s="16">
        <v>0</v>
      </c>
      <c r="BB44" s="16">
        <v>0</v>
      </c>
      <c r="BC44" s="16">
        <v>0</v>
      </c>
      <c r="BD44" s="16">
        <v>0</v>
      </c>
      <c r="BE44" s="16">
        <v>0</v>
      </c>
      <c r="BF44" s="16">
        <v>0</v>
      </c>
      <c r="BG44" s="16">
        <v>0</v>
      </c>
      <c r="BH44" s="16">
        <v>0</v>
      </c>
      <c r="BI44" s="16">
        <v>0</v>
      </c>
      <c r="BJ44" s="16">
        <v>0</v>
      </c>
      <c r="BK44" s="16">
        <v>0</v>
      </c>
      <c r="BL44" s="16">
        <v>0</v>
      </c>
      <c r="BM44" s="16">
        <v>0</v>
      </c>
      <c r="BN44" s="16">
        <v>0</v>
      </c>
      <c r="BO44" s="16">
        <v>0</v>
      </c>
      <c r="BP44" s="16">
        <v>0</v>
      </c>
      <c r="BQ44" s="16">
        <v>0</v>
      </c>
    </row>
    <row r="45" spans="1:69" hidden="1" outlineLevel="1">
      <c r="A45" s="11"/>
      <c r="B45" s="11"/>
      <c r="C45" s="11"/>
      <c r="D45" s="52" t="s">
        <v>404</v>
      </c>
      <c r="E45" s="11"/>
      <c r="F45" s="11"/>
      <c r="G45" s="11"/>
      <c r="H45" s="11"/>
      <c r="I45" s="11"/>
      <c r="J45" s="16">
        <v>0</v>
      </c>
      <c r="K45" s="16">
        <v>0</v>
      </c>
      <c r="L45" s="16">
        <v>0</v>
      </c>
      <c r="M45" s="16">
        <v>0</v>
      </c>
      <c r="N45" s="16">
        <v>0</v>
      </c>
      <c r="O45" s="16">
        <v>0</v>
      </c>
      <c r="P45" s="16">
        <v>0</v>
      </c>
      <c r="Q45" s="16">
        <v>0</v>
      </c>
      <c r="R45" s="16">
        <v>0</v>
      </c>
      <c r="S45" s="16">
        <v>0</v>
      </c>
      <c r="T45" s="16">
        <v>0</v>
      </c>
      <c r="U45" s="16">
        <v>0</v>
      </c>
      <c r="V45" s="16">
        <v>0</v>
      </c>
      <c r="W45" s="16">
        <v>0</v>
      </c>
      <c r="X45" s="16">
        <v>0</v>
      </c>
      <c r="Y45" s="16">
        <v>0</v>
      </c>
      <c r="Z45" s="16">
        <v>0</v>
      </c>
      <c r="AA45" s="16">
        <v>0</v>
      </c>
      <c r="AB45" s="16">
        <v>0</v>
      </c>
      <c r="AC45" s="16">
        <v>0</v>
      </c>
      <c r="AD45" s="16">
        <v>0</v>
      </c>
      <c r="AE45" s="16">
        <v>0</v>
      </c>
      <c r="AF45" s="16">
        <v>0</v>
      </c>
      <c r="AG45" s="16">
        <v>0</v>
      </c>
      <c r="AH45" s="16">
        <v>0</v>
      </c>
      <c r="AI45" s="16">
        <v>0</v>
      </c>
      <c r="AJ45" s="16">
        <v>0</v>
      </c>
      <c r="AK45" s="16">
        <v>0</v>
      </c>
      <c r="AL45" s="16">
        <v>0</v>
      </c>
      <c r="AM45" s="16">
        <v>0</v>
      </c>
      <c r="AN45" s="16">
        <v>0</v>
      </c>
      <c r="AO45" s="16">
        <v>0</v>
      </c>
      <c r="AP45" s="16">
        <v>0</v>
      </c>
      <c r="AQ45" s="16">
        <v>0</v>
      </c>
      <c r="AR45" s="16">
        <v>0</v>
      </c>
      <c r="AS45" s="16">
        <v>0</v>
      </c>
      <c r="AT45" s="16">
        <v>0</v>
      </c>
      <c r="AU45" s="16">
        <v>0</v>
      </c>
      <c r="AV45" s="16">
        <v>0</v>
      </c>
      <c r="AW45" s="16">
        <v>0</v>
      </c>
      <c r="AX45" s="16">
        <v>0</v>
      </c>
      <c r="AY45" s="16">
        <v>0</v>
      </c>
      <c r="AZ45" s="16">
        <v>0</v>
      </c>
      <c r="BA45" s="16">
        <v>0</v>
      </c>
      <c r="BB45" s="16">
        <v>0</v>
      </c>
      <c r="BC45" s="16">
        <v>0</v>
      </c>
      <c r="BD45" s="16">
        <v>0</v>
      </c>
      <c r="BE45" s="16">
        <v>0</v>
      </c>
      <c r="BF45" s="16">
        <v>0</v>
      </c>
      <c r="BG45" s="16">
        <v>0</v>
      </c>
      <c r="BH45" s="16">
        <v>0</v>
      </c>
      <c r="BI45" s="16">
        <v>0</v>
      </c>
      <c r="BJ45" s="16">
        <v>0</v>
      </c>
      <c r="BK45" s="16">
        <v>0</v>
      </c>
      <c r="BL45" s="16">
        <v>0</v>
      </c>
      <c r="BM45" s="16">
        <v>0</v>
      </c>
      <c r="BN45" s="16">
        <v>0</v>
      </c>
      <c r="BO45" s="16">
        <v>0</v>
      </c>
      <c r="BP45" s="16">
        <v>0</v>
      </c>
      <c r="BQ45" s="16">
        <v>0</v>
      </c>
    </row>
    <row r="46" spans="1:69" hidden="1" outlineLevel="1">
      <c r="A46" s="11"/>
      <c r="B46" s="11"/>
      <c r="C46" s="11"/>
      <c r="D46" s="52" t="s">
        <v>405</v>
      </c>
      <c r="E46" s="11"/>
      <c r="F46" s="11"/>
      <c r="G46" s="11"/>
      <c r="H46" s="11"/>
      <c r="I46" s="11"/>
      <c r="J46" s="16">
        <v>0</v>
      </c>
      <c r="K46" s="16">
        <v>0</v>
      </c>
      <c r="L46" s="16">
        <v>0</v>
      </c>
      <c r="M46" s="16">
        <v>0</v>
      </c>
      <c r="N46" s="16">
        <v>0</v>
      </c>
      <c r="O46" s="16">
        <v>0</v>
      </c>
      <c r="P46" s="16">
        <v>0</v>
      </c>
      <c r="Q46" s="16">
        <v>0</v>
      </c>
      <c r="R46" s="16">
        <v>0</v>
      </c>
      <c r="S46" s="16">
        <v>0</v>
      </c>
      <c r="T46" s="16">
        <v>0</v>
      </c>
      <c r="U46" s="16">
        <v>0</v>
      </c>
      <c r="V46" s="16">
        <v>0</v>
      </c>
      <c r="W46" s="16">
        <v>0</v>
      </c>
      <c r="X46" s="16">
        <v>0</v>
      </c>
      <c r="Y46" s="16">
        <v>0</v>
      </c>
      <c r="Z46" s="16">
        <v>0</v>
      </c>
      <c r="AA46" s="16">
        <v>0</v>
      </c>
      <c r="AB46" s="16">
        <v>0</v>
      </c>
      <c r="AC46" s="16">
        <v>0</v>
      </c>
      <c r="AD46" s="16">
        <v>0</v>
      </c>
      <c r="AE46" s="16">
        <v>0</v>
      </c>
      <c r="AF46" s="16">
        <v>0</v>
      </c>
      <c r="AG46" s="16">
        <v>0</v>
      </c>
      <c r="AH46" s="16">
        <v>0</v>
      </c>
      <c r="AI46" s="16">
        <v>0</v>
      </c>
      <c r="AJ46" s="16">
        <v>0</v>
      </c>
      <c r="AK46" s="16">
        <v>0</v>
      </c>
      <c r="AL46" s="16">
        <v>0</v>
      </c>
      <c r="AM46" s="16">
        <v>0</v>
      </c>
      <c r="AN46" s="16">
        <v>0</v>
      </c>
      <c r="AO46" s="16">
        <v>0</v>
      </c>
      <c r="AP46" s="16">
        <v>0</v>
      </c>
      <c r="AQ46" s="16">
        <v>0</v>
      </c>
      <c r="AR46" s="16">
        <v>0</v>
      </c>
      <c r="AS46" s="16">
        <v>0</v>
      </c>
      <c r="AT46" s="16">
        <v>0</v>
      </c>
      <c r="AU46" s="16">
        <v>0</v>
      </c>
      <c r="AV46" s="16">
        <v>0</v>
      </c>
      <c r="AW46" s="16">
        <v>0</v>
      </c>
      <c r="AX46" s="16">
        <v>0</v>
      </c>
      <c r="AY46" s="16">
        <v>0</v>
      </c>
      <c r="AZ46" s="16">
        <v>0</v>
      </c>
      <c r="BA46" s="16">
        <v>0</v>
      </c>
      <c r="BB46" s="16">
        <v>0</v>
      </c>
      <c r="BC46" s="16">
        <v>0</v>
      </c>
      <c r="BD46" s="16">
        <v>0</v>
      </c>
      <c r="BE46" s="16">
        <v>0</v>
      </c>
      <c r="BF46" s="16">
        <v>0</v>
      </c>
      <c r="BG46" s="16">
        <v>0</v>
      </c>
      <c r="BH46" s="16">
        <v>0</v>
      </c>
      <c r="BI46" s="16">
        <v>0</v>
      </c>
      <c r="BJ46" s="16">
        <v>0</v>
      </c>
      <c r="BK46" s="16">
        <v>0</v>
      </c>
      <c r="BL46" s="16">
        <v>0</v>
      </c>
      <c r="BM46" s="16">
        <v>0</v>
      </c>
      <c r="BN46" s="16">
        <v>0</v>
      </c>
      <c r="BO46" s="16">
        <v>0</v>
      </c>
      <c r="BP46" s="16">
        <v>0</v>
      </c>
      <c r="BQ46" s="16">
        <v>0</v>
      </c>
    </row>
    <row r="47" spans="1:69" hidden="1" outlineLevel="1">
      <c r="A47" s="11"/>
      <c r="B47" s="11"/>
      <c r="C47" s="11"/>
      <c r="D47" s="52" t="s">
        <v>406</v>
      </c>
      <c r="E47" s="11"/>
      <c r="F47" s="11"/>
      <c r="G47" s="11"/>
      <c r="H47" s="11"/>
      <c r="I47" s="11"/>
      <c r="J47" s="16">
        <v>0</v>
      </c>
      <c r="K47" s="16">
        <v>0</v>
      </c>
      <c r="L47" s="16">
        <v>0</v>
      </c>
      <c r="M47" s="16">
        <v>0</v>
      </c>
      <c r="N47" s="16">
        <v>0</v>
      </c>
      <c r="O47" s="16">
        <v>0</v>
      </c>
      <c r="P47" s="16">
        <v>0</v>
      </c>
      <c r="Q47" s="16">
        <v>0</v>
      </c>
      <c r="R47" s="16">
        <v>0</v>
      </c>
      <c r="S47" s="16">
        <v>0</v>
      </c>
      <c r="T47" s="16">
        <v>0</v>
      </c>
      <c r="U47" s="16">
        <v>0</v>
      </c>
      <c r="V47" s="16">
        <v>0</v>
      </c>
      <c r="W47" s="16">
        <v>0</v>
      </c>
      <c r="X47" s="16">
        <v>0</v>
      </c>
      <c r="Y47" s="16">
        <v>0</v>
      </c>
      <c r="Z47" s="16">
        <v>0</v>
      </c>
      <c r="AA47" s="16">
        <v>0</v>
      </c>
      <c r="AB47" s="16">
        <v>0</v>
      </c>
      <c r="AC47" s="16">
        <v>0</v>
      </c>
      <c r="AD47" s="16">
        <v>0</v>
      </c>
      <c r="AE47" s="16">
        <v>0</v>
      </c>
      <c r="AF47" s="16">
        <v>0</v>
      </c>
      <c r="AG47" s="16">
        <v>0</v>
      </c>
      <c r="AH47" s="16">
        <v>0</v>
      </c>
      <c r="AI47" s="16">
        <v>0</v>
      </c>
      <c r="AJ47" s="16">
        <v>0</v>
      </c>
      <c r="AK47" s="16">
        <v>0</v>
      </c>
      <c r="AL47" s="16">
        <v>0</v>
      </c>
      <c r="AM47" s="16">
        <v>0</v>
      </c>
      <c r="AN47" s="16">
        <v>0</v>
      </c>
      <c r="AO47" s="16">
        <v>0</v>
      </c>
      <c r="AP47" s="16">
        <v>0</v>
      </c>
      <c r="AQ47" s="16">
        <v>0</v>
      </c>
      <c r="AR47" s="16">
        <v>0</v>
      </c>
      <c r="AS47" s="16">
        <v>0</v>
      </c>
      <c r="AT47" s="16">
        <v>0</v>
      </c>
      <c r="AU47" s="16">
        <v>0</v>
      </c>
      <c r="AV47" s="16">
        <v>0</v>
      </c>
      <c r="AW47" s="16">
        <v>0</v>
      </c>
      <c r="AX47" s="16">
        <v>0</v>
      </c>
      <c r="AY47" s="16">
        <v>0</v>
      </c>
      <c r="AZ47" s="16">
        <v>0</v>
      </c>
      <c r="BA47" s="16">
        <v>0</v>
      </c>
      <c r="BB47" s="16">
        <v>0</v>
      </c>
      <c r="BC47" s="16">
        <v>0</v>
      </c>
      <c r="BD47" s="16">
        <v>0</v>
      </c>
      <c r="BE47" s="16">
        <v>0</v>
      </c>
      <c r="BF47" s="16">
        <v>0</v>
      </c>
      <c r="BG47" s="16">
        <v>0</v>
      </c>
      <c r="BH47" s="16">
        <v>0</v>
      </c>
      <c r="BI47" s="16">
        <v>0</v>
      </c>
      <c r="BJ47" s="16">
        <v>0</v>
      </c>
      <c r="BK47" s="16">
        <v>0</v>
      </c>
      <c r="BL47" s="16">
        <v>0</v>
      </c>
      <c r="BM47" s="16">
        <v>0</v>
      </c>
      <c r="BN47" s="16">
        <v>0</v>
      </c>
      <c r="BO47" s="16">
        <v>0</v>
      </c>
      <c r="BP47" s="16">
        <v>0</v>
      </c>
      <c r="BQ47" s="16">
        <v>0</v>
      </c>
    </row>
    <row r="48" spans="1:69" hidden="1" outlineLevel="1">
      <c r="A48" s="11"/>
      <c r="B48" s="11"/>
      <c r="C48" s="11"/>
      <c r="D48" s="52" t="s">
        <v>407</v>
      </c>
      <c r="E48" s="11"/>
      <c r="F48" s="11"/>
      <c r="G48" s="11"/>
      <c r="H48" s="11"/>
      <c r="I48" s="11"/>
      <c r="J48" s="16">
        <v>0</v>
      </c>
      <c r="K48" s="16">
        <v>0</v>
      </c>
      <c r="L48" s="16">
        <v>0</v>
      </c>
      <c r="M48" s="16">
        <v>0</v>
      </c>
      <c r="N48" s="16">
        <v>0</v>
      </c>
      <c r="O48" s="16">
        <v>0</v>
      </c>
      <c r="P48" s="16">
        <v>0</v>
      </c>
      <c r="Q48" s="16">
        <v>0</v>
      </c>
      <c r="R48" s="16">
        <v>0</v>
      </c>
      <c r="S48" s="16">
        <v>0</v>
      </c>
      <c r="T48" s="16">
        <v>0</v>
      </c>
      <c r="U48" s="16">
        <v>0</v>
      </c>
      <c r="V48" s="16">
        <v>0</v>
      </c>
      <c r="W48" s="16">
        <v>0</v>
      </c>
      <c r="X48" s="16">
        <v>0</v>
      </c>
      <c r="Y48" s="16">
        <v>0</v>
      </c>
      <c r="Z48" s="16">
        <v>0</v>
      </c>
      <c r="AA48" s="16">
        <v>0</v>
      </c>
      <c r="AB48" s="16">
        <v>0</v>
      </c>
      <c r="AC48" s="16">
        <v>0</v>
      </c>
      <c r="AD48" s="16">
        <v>0</v>
      </c>
      <c r="AE48" s="16">
        <v>0</v>
      </c>
      <c r="AF48" s="16">
        <v>0</v>
      </c>
      <c r="AG48" s="16">
        <v>0</v>
      </c>
      <c r="AH48" s="16">
        <v>0</v>
      </c>
      <c r="AI48" s="16">
        <v>0</v>
      </c>
      <c r="AJ48" s="16">
        <v>0</v>
      </c>
      <c r="AK48" s="16">
        <v>0</v>
      </c>
      <c r="AL48" s="16">
        <v>0</v>
      </c>
      <c r="AM48" s="16">
        <v>0</v>
      </c>
      <c r="AN48" s="16">
        <v>0</v>
      </c>
      <c r="AO48" s="16">
        <v>0</v>
      </c>
      <c r="AP48" s="16">
        <v>0</v>
      </c>
      <c r="AQ48" s="16">
        <v>0</v>
      </c>
      <c r="AR48" s="16">
        <v>0</v>
      </c>
      <c r="AS48" s="16">
        <v>0</v>
      </c>
      <c r="AT48" s="16">
        <v>0</v>
      </c>
      <c r="AU48" s="16">
        <v>0</v>
      </c>
      <c r="AV48" s="16">
        <v>0</v>
      </c>
      <c r="AW48" s="16">
        <v>0</v>
      </c>
      <c r="AX48" s="16">
        <v>0</v>
      </c>
      <c r="AY48" s="16">
        <v>0</v>
      </c>
      <c r="AZ48" s="16">
        <v>0</v>
      </c>
      <c r="BA48" s="16">
        <v>0</v>
      </c>
      <c r="BB48" s="16">
        <v>0</v>
      </c>
      <c r="BC48" s="16">
        <v>0</v>
      </c>
      <c r="BD48" s="16">
        <v>0</v>
      </c>
      <c r="BE48" s="16">
        <v>0</v>
      </c>
      <c r="BF48" s="16">
        <v>0</v>
      </c>
      <c r="BG48" s="16">
        <v>0</v>
      </c>
      <c r="BH48" s="16">
        <v>0</v>
      </c>
      <c r="BI48" s="16">
        <v>0</v>
      </c>
      <c r="BJ48" s="16">
        <v>0</v>
      </c>
      <c r="BK48" s="16">
        <v>0</v>
      </c>
      <c r="BL48" s="16">
        <v>0</v>
      </c>
      <c r="BM48" s="16">
        <v>0</v>
      </c>
      <c r="BN48" s="16">
        <v>0</v>
      </c>
      <c r="BO48" s="16">
        <v>0</v>
      </c>
      <c r="BP48" s="16">
        <v>0</v>
      </c>
      <c r="BQ48" s="16">
        <v>0</v>
      </c>
    </row>
    <row r="49" spans="1:69" hidden="1" outlineLevel="1">
      <c r="A49" s="11"/>
      <c r="B49" s="11"/>
      <c r="C49" s="11"/>
      <c r="D49" s="52" t="s">
        <v>408</v>
      </c>
      <c r="E49" s="11"/>
      <c r="F49" s="11"/>
      <c r="G49" s="11"/>
      <c r="H49" s="11"/>
      <c r="I49" s="11"/>
      <c r="J49" s="16">
        <v>0</v>
      </c>
      <c r="K49" s="16">
        <v>0</v>
      </c>
      <c r="L49" s="16">
        <v>0</v>
      </c>
      <c r="M49" s="16">
        <v>0</v>
      </c>
      <c r="N49" s="16">
        <v>0</v>
      </c>
      <c r="O49" s="16">
        <v>0</v>
      </c>
      <c r="P49" s="16">
        <v>0</v>
      </c>
      <c r="Q49" s="16">
        <v>0</v>
      </c>
      <c r="R49" s="16">
        <v>0</v>
      </c>
      <c r="S49" s="16">
        <v>0</v>
      </c>
      <c r="T49" s="16">
        <v>0</v>
      </c>
      <c r="U49" s="16">
        <v>0</v>
      </c>
      <c r="V49" s="16">
        <v>0</v>
      </c>
      <c r="W49" s="16">
        <v>0</v>
      </c>
      <c r="X49" s="16">
        <v>0</v>
      </c>
      <c r="Y49" s="16">
        <v>0</v>
      </c>
      <c r="Z49" s="16">
        <v>0</v>
      </c>
      <c r="AA49" s="16">
        <v>0</v>
      </c>
      <c r="AB49" s="16">
        <v>0</v>
      </c>
      <c r="AC49" s="16">
        <v>0</v>
      </c>
      <c r="AD49" s="16">
        <v>0</v>
      </c>
      <c r="AE49" s="16">
        <v>0</v>
      </c>
      <c r="AF49" s="16">
        <v>0</v>
      </c>
      <c r="AG49" s="16">
        <v>0</v>
      </c>
      <c r="AH49" s="16">
        <v>0</v>
      </c>
      <c r="AI49" s="16">
        <v>0</v>
      </c>
      <c r="AJ49" s="16">
        <v>0</v>
      </c>
      <c r="AK49" s="16">
        <v>0</v>
      </c>
      <c r="AL49" s="16">
        <v>0</v>
      </c>
      <c r="AM49" s="16">
        <v>0</v>
      </c>
      <c r="AN49" s="16">
        <v>0</v>
      </c>
      <c r="AO49" s="16">
        <v>0</v>
      </c>
      <c r="AP49" s="16">
        <v>0</v>
      </c>
      <c r="AQ49" s="16">
        <v>0</v>
      </c>
      <c r="AR49" s="16">
        <v>0</v>
      </c>
      <c r="AS49" s="16">
        <v>0</v>
      </c>
      <c r="AT49" s="16">
        <v>0</v>
      </c>
      <c r="AU49" s="16">
        <v>0</v>
      </c>
      <c r="AV49" s="16">
        <v>0</v>
      </c>
      <c r="AW49" s="16">
        <v>0</v>
      </c>
      <c r="AX49" s="16">
        <v>0</v>
      </c>
      <c r="AY49" s="16">
        <v>0</v>
      </c>
      <c r="AZ49" s="16">
        <v>0</v>
      </c>
      <c r="BA49" s="16">
        <v>0</v>
      </c>
      <c r="BB49" s="16">
        <v>0</v>
      </c>
      <c r="BC49" s="16">
        <v>0</v>
      </c>
      <c r="BD49" s="16">
        <v>0</v>
      </c>
      <c r="BE49" s="16">
        <v>0</v>
      </c>
      <c r="BF49" s="16">
        <v>0</v>
      </c>
      <c r="BG49" s="16">
        <v>0</v>
      </c>
      <c r="BH49" s="16">
        <v>0</v>
      </c>
      <c r="BI49" s="16">
        <v>0</v>
      </c>
      <c r="BJ49" s="16">
        <v>0</v>
      </c>
      <c r="BK49" s="16">
        <v>0</v>
      </c>
      <c r="BL49" s="16">
        <v>0</v>
      </c>
      <c r="BM49" s="16">
        <v>0</v>
      </c>
      <c r="BN49" s="16">
        <v>0</v>
      </c>
      <c r="BO49" s="16">
        <v>0</v>
      </c>
      <c r="BP49" s="16">
        <v>0</v>
      </c>
      <c r="BQ49" s="16">
        <v>0</v>
      </c>
    </row>
    <row r="50" spans="1:69" hidden="1" outlineLevel="1">
      <c r="A50" s="11"/>
      <c r="B50" s="11"/>
      <c r="C50" s="11"/>
      <c r="D50" s="52" t="s">
        <v>409</v>
      </c>
      <c r="E50" s="11"/>
      <c r="F50" s="11"/>
      <c r="G50" s="11"/>
      <c r="H50" s="11"/>
      <c r="I50" s="11"/>
      <c r="J50" s="16">
        <v>0</v>
      </c>
      <c r="K50" s="16">
        <v>0</v>
      </c>
      <c r="L50" s="16">
        <v>0</v>
      </c>
      <c r="M50" s="16">
        <v>0</v>
      </c>
      <c r="N50" s="16">
        <v>0</v>
      </c>
      <c r="O50" s="16">
        <v>0</v>
      </c>
      <c r="P50" s="16">
        <v>0</v>
      </c>
      <c r="Q50" s="16">
        <v>0</v>
      </c>
      <c r="R50" s="16">
        <v>0</v>
      </c>
      <c r="S50" s="16">
        <v>0</v>
      </c>
      <c r="T50" s="16">
        <v>0</v>
      </c>
      <c r="U50" s="16">
        <v>0</v>
      </c>
      <c r="V50" s="16">
        <v>0</v>
      </c>
      <c r="W50" s="16">
        <v>0</v>
      </c>
      <c r="X50" s="16">
        <v>0</v>
      </c>
      <c r="Y50" s="16">
        <v>0</v>
      </c>
      <c r="Z50" s="16">
        <v>0</v>
      </c>
      <c r="AA50" s="16">
        <v>0</v>
      </c>
      <c r="AB50" s="16">
        <v>0</v>
      </c>
      <c r="AC50" s="16">
        <v>0</v>
      </c>
      <c r="AD50" s="16">
        <v>0</v>
      </c>
      <c r="AE50" s="16">
        <v>0</v>
      </c>
      <c r="AF50" s="16">
        <v>0</v>
      </c>
      <c r="AG50" s="16">
        <v>0</v>
      </c>
      <c r="AH50" s="16">
        <v>0</v>
      </c>
      <c r="AI50" s="16">
        <v>0</v>
      </c>
      <c r="AJ50" s="16">
        <v>0</v>
      </c>
      <c r="AK50" s="16">
        <v>0</v>
      </c>
      <c r="AL50" s="16">
        <v>0</v>
      </c>
      <c r="AM50" s="16">
        <v>0</v>
      </c>
      <c r="AN50" s="16">
        <v>0</v>
      </c>
      <c r="AO50" s="16">
        <v>0</v>
      </c>
      <c r="AP50" s="16">
        <v>0</v>
      </c>
      <c r="AQ50" s="16">
        <v>0</v>
      </c>
      <c r="AR50" s="16">
        <v>0</v>
      </c>
      <c r="AS50" s="16">
        <v>0</v>
      </c>
      <c r="AT50" s="16">
        <v>0</v>
      </c>
      <c r="AU50" s="16">
        <v>0</v>
      </c>
      <c r="AV50" s="16">
        <v>0</v>
      </c>
      <c r="AW50" s="16">
        <v>0</v>
      </c>
      <c r="AX50" s="16">
        <v>0</v>
      </c>
      <c r="AY50" s="16">
        <v>0</v>
      </c>
      <c r="AZ50" s="16">
        <v>0</v>
      </c>
      <c r="BA50" s="16">
        <v>0</v>
      </c>
      <c r="BB50" s="16">
        <v>0</v>
      </c>
      <c r="BC50" s="16">
        <v>0</v>
      </c>
      <c r="BD50" s="16">
        <v>0</v>
      </c>
      <c r="BE50" s="16">
        <v>0</v>
      </c>
      <c r="BF50" s="16">
        <v>0</v>
      </c>
      <c r="BG50" s="16">
        <v>0</v>
      </c>
      <c r="BH50" s="16">
        <v>0</v>
      </c>
      <c r="BI50" s="16">
        <v>0</v>
      </c>
      <c r="BJ50" s="16">
        <v>0</v>
      </c>
      <c r="BK50" s="16">
        <v>0</v>
      </c>
      <c r="BL50" s="16">
        <v>0</v>
      </c>
      <c r="BM50" s="16">
        <v>0</v>
      </c>
      <c r="BN50" s="16">
        <v>0</v>
      </c>
      <c r="BO50" s="16">
        <v>0</v>
      </c>
      <c r="BP50" s="16">
        <v>0</v>
      </c>
      <c r="BQ50" s="16">
        <v>0</v>
      </c>
    </row>
    <row r="51" spans="1:69" hidden="1" outlineLevel="1">
      <c r="A51" s="11"/>
      <c r="B51" s="11"/>
      <c r="C51" s="11"/>
      <c r="D51" s="52" t="s">
        <v>410</v>
      </c>
      <c r="E51" s="11"/>
      <c r="F51" s="11"/>
      <c r="G51" s="11"/>
      <c r="H51" s="11"/>
      <c r="I51" s="11"/>
      <c r="J51" s="16">
        <v>0</v>
      </c>
      <c r="K51" s="16">
        <v>0</v>
      </c>
      <c r="L51" s="16">
        <v>0</v>
      </c>
      <c r="M51" s="16">
        <v>0</v>
      </c>
      <c r="N51" s="16">
        <v>0</v>
      </c>
      <c r="O51" s="16">
        <v>0</v>
      </c>
      <c r="P51" s="16">
        <v>0</v>
      </c>
      <c r="Q51" s="16">
        <v>0</v>
      </c>
      <c r="R51" s="16">
        <v>0</v>
      </c>
      <c r="S51" s="16">
        <v>0</v>
      </c>
      <c r="T51" s="16">
        <v>0</v>
      </c>
      <c r="U51" s="16">
        <v>0</v>
      </c>
      <c r="V51" s="16">
        <v>0</v>
      </c>
      <c r="W51" s="16">
        <v>0</v>
      </c>
      <c r="X51" s="16">
        <v>0</v>
      </c>
      <c r="Y51" s="16">
        <v>0</v>
      </c>
      <c r="Z51" s="16">
        <v>0</v>
      </c>
      <c r="AA51" s="16">
        <v>0</v>
      </c>
      <c r="AB51" s="16">
        <v>0</v>
      </c>
      <c r="AC51" s="16">
        <v>0</v>
      </c>
      <c r="AD51" s="16">
        <v>0</v>
      </c>
      <c r="AE51" s="16">
        <v>0</v>
      </c>
      <c r="AF51" s="16">
        <v>0</v>
      </c>
      <c r="AG51" s="16">
        <v>0</v>
      </c>
      <c r="AH51" s="16">
        <v>0</v>
      </c>
      <c r="AI51" s="16">
        <v>0</v>
      </c>
      <c r="AJ51" s="16">
        <v>0</v>
      </c>
      <c r="AK51" s="16">
        <v>0</v>
      </c>
      <c r="AL51" s="16">
        <v>0</v>
      </c>
      <c r="AM51" s="16">
        <v>0</v>
      </c>
      <c r="AN51" s="16">
        <v>0</v>
      </c>
      <c r="AO51" s="16">
        <v>0</v>
      </c>
      <c r="AP51" s="16">
        <v>0</v>
      </c>
      <c r="AQ51" s="16">
        <v>0</v>
      </c>
      <c r="AR51" s="16">
        <v>0</v>
      </c>
      <c r="AS51" s="16">
        <v>0</v>
      </c>
      <c r="AT51" s="16">
        <v>0</v>
      </c>
      <c r="AU51" s="16">
        <v>0</v>
      </c>
      <c r="AV51" s="16">
        <v>0</v>
      </c>
      <c r="AW51" s="16">
        <v>0</v>
      </c>
      <c r="AX51" s="16">
        <v>0</v>
      </c>
      <c r="AY51" s="16">
        <v>0</v>
      </c>
      <c r="AZ51" s="16">
        <v>0</v>
      </c>
      <c r="BA51" s="16">
        <v>0</v>
      </c>
      <c r="BB51" s="16">
        <v>0</v>
      </c>
      <c r="BC51" s="16">
        <v>0</v>
      </c>
      <c r="BD51" s="16">
        <v>0</v>
      </c>
      <c r="BE51" s="16">
        <v>0</v>
      </c>
      <c r="BF51" s="16">
        <v>0</v>
      </c>
      <c r="BG51" s="16">
        <v>0</v>
      </c>
      <c r="BH51" s="16">
        <v>0</v>
      </c>
      <c r="BI51" s="16">
        <v>0</v>
      </c>
      <c r="BJ51" s="16">
        <v>0</v>
      </c>
      <c r="BK51" s="16">
        <v>0</v>
      </c>
      <c r="BL51" s="16">
        <v>0</v>
      </c>
      <c r="BM51" s="16">
        <v>0</v>
      </c>
      <c r="BN51" s="16">
        <v>0</v>
      </c>
      <c r="BO51" s="16">
        <v>0</v>
      </c>
      <c r="BP51" s="16">
        <v>0</v>
      </c>
      <c r="BQ51" s="16">
        <v>0</v>
      </c>
    </row>
    <row r="52" spans="1:69" hidden="1" outlineLevel="1">
      <c r="A52" s="11"/>
      <c r="B52" s="11"/>
      <c r="C52" s="11"/>
      <c r="D52" s="52" t="s">
        <v>411</v>
      </c>
      <c r="E52" s="11"/>
      <c r="F52" s="11"/>
      <c r="G52" s="11"/>
      <c r="H52" s="11"/>
      <c r="I52" s="11"/>
      <c r="J52" s="16">
        <v>0</v>
      </c>
      <c r="K52" s="16">
        <v>0</v>
      </c>
      <c r="L52" s="16">
        <v>0</v>
      </c>
      <c r="M52" s="16">
        <v>0</v>
      </c>
      <c r="N52" s="16">
        <v>0</v>
      </c>
      <c r="O52" s="16">
        <v>0</v>
      </c>
      <c r="P52" s="16">
        <v>0</v>
      </c>
      <c r="Q52" s="16">
        <v>0</v>
      </c>
      <c r="R52" s="16">
        <v>0</v>
      </c>
      <c r="S52" s="16">
        <v>0</v>
      </c>
      <c r="T52" s="16">
        <v>0</v>
      </c>
      <c r="U52" s="16">
        <v>0</v>
      </c>
      <c r="V52" s="16">
        <v>0</v>
      </c>
      <c r="W52" s="16">
        <v>0</v>
      </c>
      <c r="X52" s="16">
        <v>0</v>
      </c>
      <c r="Y52" s="16">
        <v>0</v>
      </c>
      <c r="Z52" s="16">
        <v>0</v>
      </c>
      <c r="AA52" s="16">
        <v>0</v>
      </c>
      <c r="AB52" s="16">
        <v>0</v>
      </c>
      <c r="AC52" s="16">
        <v>0</v>
      </c>
      <c r="AD52" s="16">
        <v>0</v>
      </c>
      <c r="AE52" s="16">
        <v>0</v>
      </c>
      <c r="AF52" s="16">
        <v>0</v>
      </c>
      <c r="AG52" s="16">
        <v>0</v>
      </c>
      <c r="AH52" s="16">
        <v>0</v>
      </c>
      <c r="AI52" s="16">
        <v>0</v>
      </c>
      <c r="AJ52" s="16">
        <v>0</v>
      </c>
      <c r="AK52" s="16">
        <v>0</v>
      </c>
      <c r="AL52" s="16">
        <v>0</v>
      </c>
      <c r="AM52" s="16">
        <v>0</v>
      </c>
      <c r="AN52" s="16">
        <v>0</v>
      </c>
      <c r="AO52" s="16">
        <v>0</v>
      </c>
      <c r="AP52" s="16">
        <v>0</v>
      </c>
      <c r="AQ52" s="16">
        <v>0</v>
      </c>
      <c r="AR52" s="16">
        <v>0</v>
      </c>
      <c r="AS52" s="16">
        <v>0</v>
      </c>
      <c r="AT52" s="16">
        <v>0</v>
      </c>
      <c r="AU52" s="16">
        <v>0</v>
      </c>
      <c r="AV52" s="16">
        <v>0</v>
      </c>
      <c r="AW52" s="16">
        <v>0</v>
      </c>
      <c r="AX52" s="16">
        <v>0</v>
      </c>
      <c r="AY52" s="16">
        <v>0</v>
      </c>
      <c r="AZ52" s="16">
        <v>0</v>
      </c>
      <c r="BA52" s="16">
        <v>0</v>
      </c>
      <c r="BB52" s="16">
        <v>0</v>
      </c>
      <c r="BC52" s="16">
        <v>0</v>
      </c>
      <c r="BD52" s="16">
        <v>0</v>
      </c>
      <c r="BE52" s="16">
        <v>0</v>
      </c>
      <c r="BF52" s="16">
        <v>0</v>
      </c>
      <c r="BG52" s="16">
        <v>0</v>
      </c>
      <c r="BH52" s="16">
        <v>0</v>
      </c>
      <c r="BI52" s="16">
        <v>0</v>
      </c>
      <c r="BJ52" s="16">
        <v>0</v>
      </c>
      <c r="BK52" s="16">
        <v>0</v>
      </c>
      <c r="BL52" s="16">
        <v>0</v>
      </c>
      <c r="BM52" s="16">
        <v>0</v>
      </c>
      <c r="BN52" s="16">
        <v>0</v>
      </c>
      <c r="BO52" s="16">
        <v>0</v>
      </c>
      <c r="BP52" s="16">
        <v>0</v>
      </c>
      <c r="BQ52" s="16">
        <v>0</v>
      </c>
    </row>
    <row r="53" spans="1:69" hidden="1" outlineLevel="1">
      <c r="A53" s="11"/>
      <c r="B53" s="11"/>
      <c r="C53" s="11"/>
      <c r="D53" s="52" t="s">
        <v>412</v>
      </c>
      <c r="E53" s="11"/>
      <c r="F53" s="11"/>
      <c r="G53" s="11"/>
      <c r="H53" s="11"/>
      <c r="I53" s="11"/>
      <c r="J53" s="16">
        <v>0</v>
      </c>
      <c r="K53" s="16">
        <v>0</v>
      </c>
      <c r="L53" s="16">
        <v>0</v>
      </c>
      <c r="M53" s="16">
        <v>0</v>
      </c>
      <c r="N53" s="16">
        <v>0</v>
      </c>
      <c r="O53" s="16">
        <v>0</v>
      </c>
      <c r="P53" s="16">
        <v>0</v>
      </c>
      <c r="Q53" s="16">
        <v>0</v>
      </c>
      <c r="R53" s="16">
        <v>0</v>
      </c>
      <c r="S53" s="16">
        <v>0</v>
      </c>
      <c r="T53" s="16">
        <v>0</v>
      </c>
      <c r="U53" s="16">
        <v>0</v>
      </c>
      <c r="V53" s="16">
        <v>0</v>
      </c>
      <c r="W53" s="16">
        <v>0</v>
      </c>
      <c r="X53" s="16">
        <v>0</v>
      </c>
      <c r="Y53" s="16">
        <v>0</v>
      </c>
      <c r="Z53" s="16">
        <v>0</v>
      </c>
      <c r="AA53" s="16">
        <v>0</v>
      </c>
      <c r="AB53" s="16">
        <v>0</v>
      </c>
      <c r="AC53" s="16">
        <v>0</v>
      </c>
      <c r="AD53" s="16">
        <v>0</v>
      </c>
      <c r="AE53" s="16">
        <v>0</v>
      </c>
      <c r="AF53" s="16">
        <v>0</v>
      </c>
      <c r="AG53" s="16">
        <v>0</v>
      </c>
      <c r="AH53" s="16">
        <v>0</v>
      </c>
      <c r="AI53" s="16">
        <v>0</v>
      </c>
      <c r="AJ53" s="16">
        <v>0</v>
      </c>
      <c r="AK53" s="16">
        <v>0</v>
      </c>
      <c r="AL53" s="16">
        <v>0</v>
      </c>
      <c r="AM53" s="16">
        <v>0</v>
      </c>
      <c r="AN53" s="16">
        <v>0</v>
      </c>
      <c r="AO53" s="16">
        <v>0</v>
      </c>
      <c r="AP53" s="16">
        <v>0</v>
      </c>
      <c r="AQ53" s="16">
        <v>0</v>
      </c>
      <c r="AR53" s="16">
        <v>0</v>
      </c>
      <c r="AS53" s="16">
        <v>0</v>
      </c>
      <c r="AT53" s="16">
        <v>0</v>
      </c>
      <c r="AU53" s="16">
        <v>0</v>
      </c>
      <c r="AV53" s="16">
        <v>0</v>
      </c>
      <c r="AW53" s="16">
        <v>0</v>
      </c>
      <c r="AX53" s="16">
        <v>0</v>
      </c>
      <c r="AY53" s="16">
        <v>0</v>
      </c>
      <c r="AZ53" s="16">
        <v>0</v>
      </c>
      <c r="BA53" s="16">
        <v>0</v>
      </c>
      <c r="BB53" s="16">
        <v>0</v>
      </c>
      <c r="BC53" s="16">
        <v>0</v>
      </c>
      <c r="BD53" s="16">
        <v>0</v>
      </c>
      <c r="BE53" s="16">
        <v>0</v>
      </c>
      <c r="BF53" s="16">
        <v>0</v>
      </c>
      <c r="BG53" s="16">
        <v>0</v>
      </c>
      <c r="BH53" s="16">
        <v>0</v>
      </c>
      <c r="BI53" s="16">
        <v>0</v>
      </c>
      <c r="BJ53" s="16">
        <v>0</v>
      </c>
      <c r="BK53" s="16">
        <v>0</v>
      </c>
      <c r="BL53" s="16">
        <v>0</v>
      </c>
      <c r="BM53" s="16">
        <v>0</v>
      </c>
      <c r="BN53" s="16">
        <v>0</v>
      </c>
      <c r="BO53" s="16">
        <v>0</v>
      </c>
      <c r="BP53" s="16">
        <v>0</v>
      </c>
      <c r="BQ53" s="16">
        <v>0</v>
      </c>
    </row>
    <row r="54" spans="1:69" hidden="1" outlineLevel="1">
      <c r="A54" s="11"/>
      <c r="B54" s="11"/>
      <c r="C54" s="11"/>
      <c r="D54" s="52" t="s">
        <v>413</v>
      </c>
      <c r="E54" s="11"/>
      <c r="F54" s="11"/>
      <c r="G54" s="11"/>
      <c r="H54" s="11"/>
      <c r="I54" s="11"/>
      <c r="J54" s="16">
        <v>0</v>
      </c>
      <c r="K54" s="16">
        <v>0</v>
      </c>
      <c r="L54" s="16">
        <v>0</v>
      </c>
      <c r="M54" s="16">
        <v>0</v>
      </c>
      <c r="N54" s="16">
        <v>0</v>
      </c>
      <c r="O54" s="16">
        <v>0</v>
      </c>
      <c r="P54" s="16">
        <v>0</v>
      </c>
      <c r="Q54" s="16">
        <v>0</v>
      </c>
      <c r="R54" s="16">
        <v>0</v>
      </c>
      <c r="S54" s="16">
        <v>0</v>
      </c>
      <c r="T54" s="16">
        <v>0</v>
      </c>
      <c r="U54" s="16">
        <v>0</v>
      </c>
      <c r="V54" s="16">
        <v>0</v>
      </c>
      <c r="W54" s="16">
        <v>0</v>
      </c>
      <c r="X54" s="16">
        <v>0</v>
      </c>
      <c r="Y54" s="16">
        <v>0</v>
      </c>
      <c r="Z54" s="16">
        <v>0</v>
      </c>
      <c r="AA54" s="16">
        <v>0</v>
      </c>
      <c r="AB54" s="16">
        <v>0</v>
      </c>
      <c r="AC54" s="16">
        <v>0</v>
      </c>
      <c r="AD54" s="16">
        <v>0</v>
      </c>
      <c r="AE54" s="16">
        <v>0</v>
      </c>
      <c r="AF54" s="16">
        <v>0</v>
      </c>
      <c r="AG54" s="16">
        <v>0</v>
      </c>
      <c r="AH54" s="16">
        <v>0</v>
      </c>
      <c r="AI54" s="16">
        <v>0</v>
      </c>
      <c r="AJ54" s="16">
        <v>0</v>
      </c>
      <c r="AK54" s="16">
        <v>0</v>
      </c>
      <c r="AL54" s="16">
        <v>0</v>
      </c>
      <c r="AM54" s="16">
        <v>0</v>
      </c>
      <c r="AN54" s="16">
        <v>0</v>
      </c>
      <c r="AO54" s="16">
        <v>0</v>
      </c>
      <c r="AP54" s="16">
        <v>0</v>
      </c>
      <c r="AQ54" s="16">
        <v>0</v>
      </c>
      <c r="AR54" s="16">
        <v>0</v>
      </c>
      <c r="AS54" s="16">
        <v>0</v>
      </c>
      <c r="AT54" s="16">
        <v>0</v>
      </c>
      <c r="AU54" s="16">
        <v>0</v>
      </c>
      <c r="AV54" s="16">
        <v>0</v>
      </c>
      <c r="AW54" s="16">
        <v>0</v>
      </c>
      <c r="AX54" s="16">
        <v>0</v>
      </c>
      <c r="AY54" s="16">
        <v>0</v>
      </c>
      <c r="AZ54" s="16">
        <v>0</v>
      </c>
      <c r="BA54" s="16">
        <v>0</v>
      </c>
      <c r="BB54" s="16">
        <v>0</v>
      </c>
      <c r="BC54" s="16">
        <v>0</v>
      </c>
      <c r="BD54" s="16">
        <v>0</v>
      </c>
      <c r="BE54" s="16">
        <v>0</v>
      </c>
      <c r="BF54" s="16">
        <v>0</v>
      </c>
      <c r="BG54" s="16">
        <v>0</v>
      </c>
      <c r="BH54" s="16">
        <v>0</v>
      </c>
      <c r="BI54" s="16">
        <v>0</v>
      </c>
      <c r="BJ54" s="16">
        <v>0</v>
      </c>
      <c r="BK54" s="16">
        <v>0</v>
      </c>
      <c r="BL54" s="16">
        <v>0</v>
      </c>
      <c r="BM54" s="16">
        <v>0</v>
      </c>
      <c r="BN54" s="16">
        <v>0</v>
      </c>
      <c r="BO54" s="16">
        <v>0</v>
      </c>
      <c r="BP54" s="16">
        <v>0</v>
      </c>
      <c r="BQ54" s="16">
        <v>0</v>
      </c>
    </row>
    <row r="55" spans="1:69" hidden="1" outlineLevel="1">
      <c r="A55" s="11"/>
      <c r="B55" s="11"/>
      <c r="C55" s="11"/>
      <c r="D55" s="52" t="s">
        <v>414</v>
      </c>
      <c r="E55" s="11"/>
      <c r="F55" s="11"/>
      <c r="G55" s="11"/>
      <c r="H55" s="11"/>
      <c r="I55" s="11"/>
      <c r="J55" s="438">
        <v>0</v>
      </c>
      <c r="K55" s="438">
        <v>0</v>
      </c>
      <c r="L55" s="438">
        <v>0</v>
      </c>
      <c r="M55" s="438">
        <v>0</v>
      </c>
      <c r="N55" s="438">
        <v>0</v>
      </c>
      <c r="O55" s="438">
        <v>0</v>
      </c>
      <c r="P55" s="438">
        <v>0</v>
      </c>
      <c r="Q55" s="438">
        <v>0</v>
      </c>
      <c r="R55" s="438">
        <v>0</v>
      </c>
      <c r="S55" s="438">
        <v>0</v>
      </c>
      <c r="T55" s="438">
        <v>0</v>
      </c>
      <c r="U55" s="438">
        <v>0</v>
      </c>
      <c r="V55" s="438">
        <v>0</v>
      </c>
      <c r="W55" s="438">
        <v>0</v>
      </c>
      <c r="X55" s="438">
        <v>0</v>
      </c>
      <c r="Y55" s="438">
        <v>0</v>
      </c>
      <c r="Z55" s="438">
        <v>0</v>
      </c>
      <c r="AA55" s="438">
        <v>0</v>
      </c>
      <c r="AB55" s="438">
        <v>0</v>
      </c>
      <c r="AC55" s="438">
        <v>0</v>
      </c>
      <c r="AD55" s="438">
        <v>0</v>
      </c>
      <c r="AE55" s="438">
        <v>0</v>
      </c>
      <c r="AF55" s="438">
        <v>0</v>
      </c>
      <c r="AG55" s="438">
        <v>0</v>
      </c>
      <c r="AH55" s="438">
        <v>0</v>
      </c>
      <c r="AI55" s="438">
        <v>0</v>
      </c>
      <c r="AJ55" s="438">
        <v>0</v>
      </c>
      <c r="AK55" s="438">
        <v>0</v>
      </c>
      <c r="AL55" s="438">
        <v>0</v>
      </c>
      <c r="AM55" s="438">
        <v>0</v>
      </c>
      <c r="AN55" s="438">
        <v>0</v>
      </c>
      <c r="AO55" s="438">
        <v>0</v>
      </c>
      <c r="AP55" s="438">
        <v>0</v>
      </c>
      <c r="AQ55" s="438">
        <v>0</v>
      </c>
      <c r="AR55" s="438">
        <v>0</v>
      </c>
      <c r="AS55" s="438">
        <v>0</v>
      </c>
      <c r="AT55" s="438">
        <v>0</v>
      </c>
      <c r="AU55" s="438">
        <v>0</v>
      </c>
      <c r="AV55" s="438">
        <v>0</v>
      </c>
      <c r="AW55" s="438">
        <v>0</v>
      </c>
      <c r="AX55" s="438">
        <v>0</v>
      </c>
      <c r="AY55" s="438">
        <v>0</v>
      </c>
      <c r="AZ55" s="438">
        <v>0</v>
      </c>
      <c r="BA55" s="438">
        <v>0</v>
      </c>
      <c r="BB55" s="438">
        <v>0</v>
      </c>
      <c r="BC55" s="438">
        <v>0</v>
      </c>
      <c r="BD55" s="438">
        <v>0</v>
      </c>
      <c r="BE55" s="438">
        <v>0</v>
      </c>
      <c r="BF55" s="438">
        <v>0</v>
      </c>
      <c r="BG55" s="438">
        <v>0</v>
      </c>
      <c r="BH55" s="438">
        <v>0</v>
      </c>
      <c r="BI55" s="438">
        <v>0</v>
      </c>
      <c r="BJ55" s="438">
        <v>0</v>
      </c>
      <c r="BK55" s="438">
        <v>0</v>
      </c>
      <c r="BL55" s="438">
        <v>0</v>
      </c>
      <c r="BM55" s="438">
        <v>0</v>
      </c>
      <c r="BN55" s="438">
        <v>0</v>
      </c>
      <c r="BO55" s="438">
        <v>0</v>
      </c>
      <c r="BP55" s="438">
        <v>0</v>
      </c>
      <c r="BQ55" s="438">
        <v>0</v>
      </c>
    </row>
    <row r="56" spans="1:69" collapsed="1">
      <c r="A56" s="11"/>
      <c r="B56" s="11"/>
      <c r="C56" s="11"/>
      <c r="D56" s="58" t="s">
        <v>44</v>
      </c>
      <c r="E56" s="11"/>
      <c r="F56" s="11"/>
      <c r="G56" s="11"/>
      <c r="H56" s="11"/>
      <c r="I56" s="11"/>
      <c r="J56" s="16">
        <v>-8333.3333333333339</v>
      </c>
      <c r="K56" s="16">
        <v>-8333.3333333333339</v>
      </c>
      <c r="L56" s="16">
        <v>-8333.3333333333339</v>
      </c>
      <c r="M56" s="16">
        <v>-8333.3333333333339</v>
      </c>
      <c r="N56" s="16">
        <v>-8333.3333333333339</v>
      </c>
      <c r="O56" s="16">
        <v>-8333.3333333333339</v>
      </c>
      <c r="P56" s="16">
        <v>-8333.3333333333339</v>
      </c>
      <c r="Q56" s="16">
        <v>-8333.3333333333339</v>
      </c>
      <c r="R56" s="16">
        <v>-8333.3333333333339</v>
      </c>
      <c r="S56" s="16">
        <v>-8333.3333333333339</v>
      </c>
      <c r="T56" s="16">
        <v>-8333.3333333333339</v>
      </c>
      <c r="U56" s="16">
        <v>-8333.3333333333339</v>
      </c>
      <c r="V56" s="16">
        <v>-17166.666666666668</v>
      </c>
      <c r="W56" s="16">
        <v>-17166.666666666668</v>
      </c>
      <c r="X56" s="16">
        <v>-17166.666666666668</v>
      </c>
      <c r="Y56" s="16">
        <v>-17166.666666666668</v>
      </c>
      <c r="Z56" s="16">
        <v>-17166.666666666668</v>
      </c>
      <c r="AA56" s="16">
        <v>-17166.666666666668</v>
      </c>
      <c r="AB56" s="16">
        <v>-17166.666666666668</v>
      </c>
      <c r="AC56" s="16">
        <v>-17166.666666666668</v>
      </c>
      <c r="AD56" s="16">
        <v>-17166.666666666668</v>
      </c>
      <c r="AE56" s="16">
        <v>-17166.666666666668</v>
      </c>
      <c r="AF56" s="16">
        <v>-17166.666666666668</v>
      </c>
      <c r="AG56" s="16">
        <v>-17166.666666666668</v>
      </c>
      <c r="AH56" s="16">
        <v>-26522.5</v>
      </c>
      <c r="AI56" s="16">
        <v>-26522.5</v>
      </c>
      <c r="AJ56" s="16">
        <v>-26522.5</v>
      </c>
      <c r="AK56" s="16">
        <v>-26522.5</v>
      </c>
      <c r="AL56" s="16">
        <v>-26522.5</v>
      </c>
      <c r="AM56" s="16">
        <v>-26522.5</v>
      </c>
      <c r="AN56" s="16">
        <v>-26522.5</v>
      </c>
      <c r="AO56" s="16">
        <v>-26522.5</v>
      </c>
      <c r="AP56" s="16">
        <v>-26522.5</v>
      </c>
      <c r="AQ56" s="16">
        <v>-26522.5</v>
      </c>
      <c r="AR56" s="16">
        <v>-26522.5</v>
      </c>
      <c r="AS56" s="16">
        <v>-26522.5</v>
      </c>
      <c r="AT56" s="16">
        <v>-36424.23333333333</v>
      </c>
      <c r="AU56" s="16">
        <v>-36424.23333333333</v>
      </c>
      <c r="AV56" s="16">
        <v>-36424.23333333333</v>
      </c>
      <c r="AW56" s="16">
        <v>-36424.23333333333</v>
      </c>
      <c r="AX56" s="16">
        <v>-36424.23333333333</v>
      </c>
      <c r="AY56" s="16">
        <v>-36424.23333333333</v>
      </c>
      <c r="AZ56" s="16">
        <v>-36424.23333333333</v>
      </c>
      <c r="BA56" s="16">
        <v>-36424.23333333333</v>
      </c>
      <c r="BB56" s="16">
        <v>-36424.23333333333</v>
      </c>
      <c r="BC56" s="16">
        <v>-36424.23333333333</v>
      </c>
      <c r="BD56" s="16">
        <v>-36424.23333333333</v>
      </c>
      <c r="BE56" s="16">
        <v>-36424.23333333333</v>
      </c>
      <c r="BF56" s="16">
        <v>-46896.200416666667</v>
      </c>
      <c r="BG56" s="16">
        <v>-46896.200416666667</v>
      </c>
      <c r="BH56" s="16">
        <v>-46896.200416666667</v>
      </c>
      <c r="BI56" s="16">
        <v>-46896.200416666667</v>
      </c>
      <c r="BJ56" s="16">
        <v>-46896.200416666667</v>
      </c>
      <c r="BK56" s="16">
        <v>-46896.200416666667</v>
      </c>
      <c r="BL56" s="16">
        <v>-46896.200416666667</v>
      </c>
      <c r="BM56" s="16">
        <v>-46896.200416666667</v>
      </c>
      <c r="BN56" s="16">
        <v>-46896.200416666667</v>
      </c>
      <c r="BO56" s="16">
        <v>-46896.200416666667</v>
      </c>
      <c r="BP56" s="16">
        <v>-46896.200416666667</v>
      </c>
      <c r="BQ56" s="16">
        <v>-46896.200416666667</v>
      </c>
    </row>
    <row r="57" spans="1:69" ht="5.0999999999999996" hidden="1" customHeight="1" outlineLevel="1">
      <c r="A57" s="11"/>
      <c r="B57" s="11"/>
      <c r="C57" s="11"/>
      <c r="D57" s="11"/>
      <c r="E57" s="11"/>
      <c r="F57" s="11"/>
      <c r="G57" s="11"/>
      <c r="H57" s="11"/>
      <c r="I57" s="11"/>
      <c r="J57" s="301"/>
      <c r="K57" s="301"/>
      <c r="L57" s="301"/>
      <c r="M57" s="301"/>
      <c r="N57" s="301"/>
      <c r="O57" s="301"/>
      <c r="P57" s="301"/>
      <c r="Q57" s="301"/>
      <c r="R57" s="301"/>
      <c r="S57" s="301"/>
      <c r="T57" s="301"/>
      <c r="U57" s="301"/>
      <c r="V57" s="301"/>
      <c r="W57" s="301"/>
      <c r="X57" s="301"/>
      <c r="Y57" s="301"/>
      <c r="Z57" s="301"/>
      <c r="AA57" s="301"/>
      <c r="AB57" s="301"/>
      <c r="AC57" s="301"/>
      <c r="AD57" s="301"/>
      <c r="AE57" s="301"/>
      <c r="AF57" s="301"/>
      <c r="AG57" s="301"/>
      <c r="AH57" s="301"/>
      <c r="AI57" s="301"/>
      <c r="AJ57" s="301"/>
      <c r="AK57" s="301"/>
      <c r="AL57" s="301"/>
      <c r="AM57" s="301"/>
      <c r="AN57" s="301"/>
      <c r="AO57" s="301"/>
      <c r="AP57" s="301"/>
      <c r="AQ57" s="301"/>
      <c r="AR57" s="301"/>
      <c r="AS57" s="301"/>
      <c r="AT57" s="301"/>
      <c r="AU57" s="301"/>
      <c r="AV57" s="301"/>
      <c r="AW57" s="301"/>
      <c r="AX57" s="301"/>
      <c r="AY57" s="301"/>
      <c r="AZ57" s="301"/>
      <c r="BA57" s="301"/>
      <c r="BB57" s="301"/>
      <c r="BC57" s="301"/>
      <c r="BD57" s="301"/>
      <c r="BE57" s="301"/>
      <c r="BF57" s="301"/>
      <c r="BG57" s="301"/>
      <c r="BH57" s="301"/>
      <c r="BI57" s="301"/>
      <c r="BJ57" s="301"/>
      <c r="BK57" s="301"/>
      <c r="BL57" s="301"/>
      <c r="BM57" s="301"/>
      <c r="BN57" s="301"/>
      <c r="BO57" s="301"/>
      <c r="BP57" s="301"/>
      <c r="BQ57" s="301"/>
    </row>
    <row r="58" spans="1:69" ht="5.0999999999999996" hidden="1" customHeight="1" outlineLevel="1">
      <c r="A58" s="11"/>
      <c r="B58" s="11"/>
      <c r="C58" s="11"/>
      <c r="D58" s="11"/>
      <c r="E58" s="11"/>
      <c r="F58" s="11"/>
      <c r="G58" s="11"/>
      <c r="H58" s="11"/>
      <c r="I58" s="11"/>
      <c r="J58" s="301"/>
      <c r="K58" s="301"/>
      <c r="L58" s="301"/>
      <c r="M58" s="301"/>
      <c r="N58" s="301"/>
      <c r="O58" s="301"/>
      <c r="P58" s="301"/>
      <c r="Q58" s="301"/>
      <c r="R58" s="301"/>
      <c r="S58" s="301"/>
      <c r="T58" s="301"/>
      <c r="U58" s="301"/>
      <c r="V58" s="301"/>
      <c r="W58" s="301"/>
      <c r="X58" s="301"/>
      <c r="Y58" s="301"/>
      <c r="Z58" s="301"/>
      <c r="AA58" s="301"/>
      <c r="AB58" s="301"/>
      <c r="AC58" s="301"/>
      <c r="AD58" s="301"/>
      <c r="AE58" s="301"/>
      <c r="AF58" s="301"/>
      <c r="AG58" s="301"/>
      <c r="AH58" s="301"/>
      <c r="AI58" s="301"/>
      <c r="AJ58" s="301"/>
      <c r="AK58" s="301"/>
      <c r="AL58" s="301"/>
      <c r="AM58" s="301"/>
      <c r="AN58" s="301"/>
      <c r="AO58" s="301"/>
      <c r="AP58" s="301"/>
      <c r="AQ58" s="301"/>
      <c r="AR58" s="301"/>
      <c r="AS58" s="301"/>
      <c r="AT58" s="301"/>
      <c r="AU58" s="301"/>
      <c r="AV58" s="301"/>
      <c r="AW58" s="301"/>
      <c r="AX58" s="301"/>
      <c r="AY58" s="301"/>
      <c r="AZ58" s="301"/>
      <c r="BA58" s="301"/>
      <c r="BB58" s="301"/>
      <c r="BC58" s="301"/>
      <c r="BD58" s="301"/>
      <c r="BE58" s="301"/>
      <c r="BF58" s="301"/>
      <c r="BG58" s="301"/>
      <c r="BH58" s="301"/>
      <c r="BI58" s="301"/>
      <c r="BJ58" s="301"/>
      <c r="BK58" s="301"/>
      <c r="BL58" s="301"/>
      <c r="BM58" s="301"/>
      <c r="BN58" s="301"/>
      <c r="BO58" s="301"/>
      <c r="BP58" s="301"/>
      <c r="BQ58" s="301"/>
    </row>
    <row r="59" spans="1:69" collapsed="1">
      <c r="A59" s="11"/>
      <c r="B59" s="11"/>
      <c r="C59" s="11"/>
      <c r="D59" s="58" t="s">
        <v>45</v>
      </c>
      <c r="E59" s="11"/>
      <c r="F59" s="11"/>
      <c r="G59" s="11"/>
      <c r="H59" s="11"/>
      <c r="I59" s="11"/>
      <c r="J59" s="16">
        <v>-833.33333333333348</v>
      </c>
      <c r="K59" s="16">
        <v>-833.33333333333348</v>
      </c>
      <c r="L59" s="16">
        <v>-833.33333333333348</v>
      </c>
      <c r="M59" s="16">
        <v>-833.33333333333348</v>
      </c>
      <c r="N59" s="16">
        <v>-833.33333333333348</v>
      </c>
      <c r="O59" s="16">
        <v>-833.33333333333348</v>
      </c>
      <c r="P59" s="16">
        <v>-833.33333333333348</v>
      </c>
      <c r="Q59" s="16">
        <v>-833.33333333333348</v>
      </c>
      <c r="R59" s="16">
        <v>-833.33333333333348</v>
      </c>
      <c r="S59" s="16">
        <v>-833.33333333333348</v>
      </c>
      <c r="T59" s="16">
        <v>-833.33333333333348</v>
      </c>
      <c r="U59" s="16">
        <v>-833.33333333333348</v>
      </c>
      <c r="V59" s="16">
        <v>-1716.666666666667</v>
      </c>
      <c r="W59" s="16">
        <v>-1716.666666666667</v>
      </c>
      <c r="X59" s="16">
        <v>-1716.666666666667</v>
      </c>
      <c r="Y59" s="16">
        <v>-1716.666666666667</v>
      </c>
      <c r="Z59" s="16">
        <v>-1716.666666666667</v>
      </c>
      <c r="AA59" s="16">
        <v>-1716.666666666667</v>
      </c>
      <c r="AB59" s="16">
        <v>-1716.666666666667</v>
      </c>
      <c r="AC59" s="16">
        <v>-1716.666666666667</v>
      </c>
      <c r="AD59" s="16">
        <v>-1716.666666666667</v>
      </c>
      <c r="AE59" s="16">
        <v>-1716.666666666667</v>
      </c>
      <c r="AF59" s="16">
        <v>-1716.666666666667</v>
      </c>
      <c r="AG59" s="16">
        <v>-1716.666666666667</v>
      </c>
      <c r="AH59" s="16">
        <v>-2652.25</v>
      </c>
      <c r="AI59" s="16">
        <v>-2652.25</v>
      </c>
      <c r="AJ59" s="16">
        <v>-2652.25</v>
      </c>
      <c r="AK59" s="16">
        <v>-2652.25</v>
      </c>
      <c r="AL59" s="16">
        <v>-2652.25</v>
      </c>
      <c r="AM59" s="16">
        <v>-2652.25</v>
      </c>
      <c r="AN59" s="16">
        <v>-2652.25</v>
      </c>
      <c r="AO59" s="16">
        <v>-2652.25</v>
      </c>
      <c r="AP59" s="16">
        <v>-2652.25</v>
      </c>
      <c r="AQ59" s="16">
        <v>-2652.25</v>
      </c>
      <c r="AR59" s="16">
        <v>-2652.25</v>
      </c>
      <c r="AS59" s="16">
        <v>-2652.25</v>
      </c>
      <c r="AT59" s="16">
        <v>-3642.4233333333332</v>
      </c>
      <c r="AU59" s="16">
        <v>-3642.4233333333332</v>
      </c>
      <c r="AV59" s="16">
        <v>-3642.4233333333332</v>
      </c>
      <c r="AW59" s="16">
        <v>-3642.4233333333332</v>
      </c>
      <c r="AX59" s="16">
        <v>-3642.4233333333332</v>
      </c>
      <c r="AY59" s="16">
        <v>-3642.4233333333332</v>
      </c>
      <c r="AZ59" s="16">
        <v>-3642.4233333333332</v>
      </c>
      <c r="BA59" s="16">
        <v>-3642.4233333333332</v>
      </c>
      <c r="BB59" s="16">
        <v>-3642.4233333333332</v>
      </c>
      <c r="BC59" s="16">
        <v>-3642.4233333333332</v>
      </c>
      <c r="BD59" s="16">
        <v>-3642.4233333333332</v>
      </c>
      <c r="BE59" s="16">
        <v>-3642.4233333333332</v>
      </c>
      <c r="BF59" s="16">
        <v>-4689.620041666667</v>
      </c>
      <c r="BG59" s="16">
        <v>-4689.620041666667</v>
      </c>
      <c r="BH59" s="16">
        <v>-4689.620041666667</v>
      </c>
      <c r="BI59" s="16">
        <v>-4689.620041666667</v>
      </c>
      <c r="BJ59" s="16">
        <v>-4689.620041666667</v>
      </c>
      <c r="BK59" s="16">
        <v>-4689.620041666667</v>
      </c>
      <c r="BL59" s="16">
        <v>-4689.620041666667</v>
      </c>
      <c r="BM59" s="16">
        <v>-4689.620041666667</v>
      </c>
      <c r="BN59" s="16">
        <v>-4689.620041666667</v>
      </c>
      <c r="BO59" s="16">
        <v>-4689.620041666667</v>
      </c>
      <c r="BP59" s="16">
        <v>-4689.620041666667</v>
      </c>
      <c r="BQ59" s="16">
        <v>-4689.620041666667</v>
      </c>
    </row>
    <row r="60" spans="1:69" ht="5.0999999999999996" hidden="1" customHeight="1" outlineLevel="1">
      <c r="A60" s="11"/>
      <c r="B60" s="11"/>
      <c r="C60" s="11"/>
      <c r="D60" s="11"/>
      <c r="E60" s="11"/>
      <c r="F60" s="11"/>
      <c r="G60" s="11"/>
      <c r="H60" s="11"/>
      <c r="I60" s="11"/>
      <c r="J60" s="301"/>
      <c r="K60" s="301"/>
      <c r="L60" s="301"/>
      <c r="M60" s="301"/>
      <c r="N60" s="301"/>
      <c r="O60" s="301"/>
      <c r="P60" s="301"/>
      <c r="Q60" s="301"/>
      <c r="R60" s="301"/>
      <c r="S60" s="301"/>
      <c r="T60" s="301"/>
      <c r="U60" s="301"/>
      <c r="V60" s="301"/>
      <c r="W60" s="301"/>
      <c r="X60" s="301"/>
      <c r="Y60" s="301"/>
      <c r="Z60" s="301"/>
      <c r="AA60" s="301"/>
      <c r="AB60" s="301"/>
      <c r="AC60" s="301"/>
      <c r="AD60" s="301"/>
      <c r="AE60" s="301"/>
      <c r="AF60" s="301"/>
      <c r="AG60" s="301"/>
      <c r="AH60" s="301"/>
      <c r="AI60" s="301"/>
      <c r="AJ60" s="301"/>
      <c r="AK60" s="301"/>
      <c r="AL60" s="301"/>
      <c r="AM60" s="301"/>
      <c r="AN60" s="301"/>
      <c r="AO60" s="301"/>
      <c r="AP60" s="301"/>
      <c r="AQ60" s="301"/>
      <c r="AR60" s="301"/>
      <c r="AS60" s="301"/>
      <c r="AT60" s="301"/>
      <c r="AU60" s="301"/>
      <c r="AV60" s="301"/>
      <c r="AW60" s="301"/>
      <c r="AX60" s="301"/>
      <c r="AY60" s="301"/>
      <c r="AZ60" s="301"/>
      <c r="BA60" s="301"/>
      <c r="BB60" s="301"/>
      <c r="BC60" s="301"/>
      <c r="BD60" s="301"/>
      <c r="BE60" s="301"/>
      <c r="BF60" s="301"/>
      <c r="BG60" s="301"/>
      <c r="BH60" s="301"/>
      <c r="BI60" s="301"/>
      <c r="BJ60" s="301"/>
      <c r="BK60" s="301"/>
      <c r="BL60" s="301"/>
      <c r="BM60" s="301"/>
      <c r="BN60" s="301"/>
      <c r="BO60" s="301"/>
      <c r="BP60" s="301"/>
      <c r="BQ60" s="301"/>
    </row>
    <row r="61" spans="1:69" hidden="1" outlineLevel="1">
      <c r="A61" s="11"/>
      <c r="B61" s="11"/>
      <c r="C61" s="11"/>
      <c r="D61" s="52"/>
      <c r="E61" s="11"/>
      <c r="F61" s="11"/>
      <c r="G61" s="11"/>
      <c r="H61" s="11"/>
      <c r="I61" s="11"/>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c r="AY61" s="16"/>
      <c r="AZ61" s="16"/>
      <c r="BA61" s="16"/>
      <c r="BB61" s="16"/>
      <c r="BC61" s="16"/>
      <c r="BD61" s="16"/>
      <c r="BE61" s="16"/>
      <c r="BF61" s="16"/>
      <c r="BG61" s="16"/>
      <c r="BH61" s="16"/>
      <c r="BI61" s="16"/>
      <c r="BJ61" s="16"/>
      <c r="BK61" s="16"/>
      <c r="BL61" s="16"/>
      <c r="BM61" s="16"/>
      <c r="BN61" s="16"/>
      <c r="BO61" s="16"/>
      <c r="BP61" s="16"/>
      <c r="BQ61" s="16"/>
    </row>
    <row r="62" spans="1:69" hidden="1" outlineLevel="1">
      <c r="A62" s="11"/>
      <c r="B62" s="11"/>
      <c r="C62" s="11"/>
      <c r="D62" s="58" t="s">
        <v>266</v>
      </c>
      <c r="E62" s="11"/>
      <c r="F62" s="11"/>
      <c r="G62" s="11"/>
      <c r="H62" s="11"/>
      <c r="I62" s="11"/>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c r="AY62" s="16"/>
      <c r="AZ62" s="16"/>
      <c r="BA62" s="16"/>
      <c r="BB62" s="16"/>
      <c r="BC62" s="16"/>
      <c r="BD62" s="16"/>
      <c r="BE62" s="16"/>
      <c r="BF62" s="16"/>
      <c r="BG62" s="16"/>
      <c r="BH62" s="16"/>
      <c r="BI62" s="16"/>
      <c r="BJ62" s="16"/>
      <c r="BK62" s="16"/>
      <c r="BL62" s="16"/>
      <c r="BM62" s="16"/>
      <c r="BN62" s="16"/>
      <c r="BO62" s="16"/>
      <c r="BP62" s="16"/>
      <c r="BQ62" s="16"/>
    </row>
    <row r="63" spans="1:69" hidden="1" outlineLevel="1">
      <c r="A63" s="11"/>
      <c r="B63" s="11"/>
      <c r="C63" s="11"/>
      <c r="D63" s="52" t="s">
        <v>372</v>
      </c>
      <c r="E63" s="11"/>
      <c r="F63" s="11"/>
      <c r="G63" s="11"/>
      <c r="H63" s="11"/>
      <c r="I63" s="11"/>
      <c r="J63" s="16">
        <v>-3249.4560000000006</v>
      </c>
      <c r="K63" s="16">
        <v>-6344.9904000000015</v>
      </c>
      <c r="L63" s="16">
        <v>-9300.4561440000016</v>
      </c>
      <c r="M63" s="16">
        <v>-12128.459411040001</v>
      </c>
      <c r="N63" s="16">
        <v>-14840.471824046403</v>
      </c>
      <c r="O63" s="16">
        <v>-17446.932559882229</v>
      </c>
      <c r="P63" s="16">
        <v>-19957.341269492827</v>
      </c>
      <c r="Q63" s="16">
        <v>-22380.34263523847</v>
      </c>
      <c r="R63" s="16">
        <v>-24723.803318067006</v>
      </c>
      <c r="S63" s="16">
        <v>-26994.881979440976</v>
      </c>
      <c r="T63" s="16">
        <v>-29200.093001291287</v>
      </c>
      <c r="U63" s="16">
        <v>-31345.364471175068</v>
      </c>
      <c r="V63" s="16">
        <v>-34182.969681557406</v>
      </c>
      <c r="W63" s="16">
        <v>-36910.338820370664</v>
      </c>
      <c r="X63" s="16">
        <v>-39536.290773340348</v>
      </c>
      <c r="Y63" s="16">
        <v>-42068.938915333943</v>
      </c>
      <c r="Z63" s="16">
        <v>-44515.74755122955</v>
      </c>
      <c r="AA63" s="16">
        <v>-46883.583841514992</v>
      </c>
      <c r="AB63" s="16">
        <v>-49178.765573839104</v>
      </c>
      <c r="AC63" s="16">
        <v>-51407.10511283877</v>
      </c>
      <c r="AD63" s="16">
        <v>-53573.949833979961</v>
      </c>
      <c r="AE63" s="16">
        <v>-55684.219322691351</v>
      </c>
      <c r="AF63" s="16">
        <v>-57742.439597567311</v>
      </c>
      <c r="AG63" s="16">
        <v>-59752.774595714691</v>
      </c>
      <c r="AH63" s="16">
        <v>-63173.408454202458</v>
      </c>
      <c r="AI63" s="16">
        <v>-66480.39222000567</v>
      </c>
      <c r="AJ63" s="16">
        <v>-69681.681399612251</v>
      </c>
      <c r="AK63" s="16">
        <v>-72784.674614055926</v>
      </c>
      <c r="AL63" s="16">
        <v>-75796.252580898159</v>
      </c>
      <c r="AM63" s="16">
        <v>-78722.81436747103</v>
      </c>
      <c r="AN63" s="16">
        <v>-81570.311106393347</v>
      </c>
      <c r="AO63" s="16">
        <v>-84344.277351000725</v>
      </c>
      <c r="AP63" s="16">
        <v>-87049.860235895147</v>
      </c>
      <c r="AQ63" s="16">
        <v>-89691.846596256553</v>
      </c>
      <c r="AR63" s="16">
        <v>-92274.688188802247</v>
      </c>
      <c r="AS63" s="16">
        <v>-94802.525147279332</v>
      </c>
      <c r="AT63" s="16">
        <v>-99457.092205512934</v>
      </c>
      <c r="AU63" s="16">
        <v>-103981.82856998779</v>
      </c>
      <c r="AV63" s="16">
        <v>-108384.52408232939</v>
      </c>
      <c r="AW63" s="16">
        <v>-112672.50119366572</v>
      </c>
      <c r="AX63" s="16">
        <v>-116852.64300805713</v>
      </c>
      <c r="AY63" s="16">
        <v>-120931.41964332029</v>
      </c>
      <c r="AZ63" s="16">
        <v>-124914.91301020292</v>
      </c>
      <c r="BA63" s="16">
        <v>-128808.84010480781</v>
      </c>
      <c r="BB63" s="16">
        <v>-132618.57490347163</v>
      </c>
      <c r="BC63" s="16">
        <v>-136349.16894395096</v>
      </c>
      <c r="BD63" s="16">
        <v>-140005.37067173669</v>
      </c>
      <c r="BE63" s="16">
        <v>-143591.64362559054</v>
      </c>
      <c r="BF63" s="16">
        <v>-148478.80541023798</v>
      </c>
      <c r="BG63" s="16">
        <v>-153262.57178927137</v>
      </c>
      <c r="BH63" s="16">
        <v>-157948.11253297143</v>
      </c>
      <c r="BI63" s="16">
        <v>-162540.33892310478</v>
      </c>
      <c r="BJ63" s="16">
        <v>-167043.9166773498</v>
      </c>
      <c r="BK63" s="16">
        <v>-171463.27822750085</v>
      </c>
      <c r="BL63" s="16">
        <v>-175802.63438376272</v>
      </c>
      <c r="BM63" s="16">
        <v>-180065.98541582981</v>
      </c>
      <c r="BN63" s="16">
        <v>-184257.13157991192</v>
      </c>
      <c r="BO63" s="16">
        <v>-188379.6831194082</v>
      </c>
      <c r="BP63" s="16">
        <v>-192437.06976554799</v>
      </c>
      <c r="BQ63" s="16">
        <v>-196432.54976299914</v>
      </c>
    </row>
    <row r="64" spans="1:69" hidden="1" outlineLevel="1">
      <c r="A64" s="11"/>
      <c r="B64" s="11"/>
      <c r="C64" s="11"/>
      <c r="D64" s="52" t="s">
        <v>353</v>
      </c>
      <c r="E64" s="11"/>
      <c r="F64" s="11"/>
      <c r="G64" s="11"/>
      <c r="H64" s="11"/>
      <c r="I64" s="11"/>
      <c r="J64" s="16">
        <v>0</v>
      </c>
      <c r="K64" s="16">
        <v>0</v>
      </c>
      <c r="L64" s="16">
        <v>0</v>
      </c>
      <c r="M64" s="16">
        <v>0</v>
      </c>
      <c r="N64" s="16">
        <v>0</v>
      </c>
      <c r="O64" s="16">
        <v>0</v>
      </c>
      <c r="P64" s="16">
        <v>0</v>
      </c>
      <c r="Q64" s="16">
        <v>0</v>
      </c>
      <c r="R64" s="16">
        <v>0</v>
      </c>
      <c r="S64" s="16">
        <v>0</v>
      </c>
      <c r="T64" s="16">
        <v>0</v>
      </c>
      <c r="U64" s="16">
        <v>0</v>
      </c>
      <c r="V64" s="16">
        <v>0</v>
      </c>
      <c r="W64" s="16">
        <v>0</v>
      </c>
      <c r="X64" s="16">
        <v>0</v>
      </c>
      <c r="Y64" s="16">
        <v>0</v>
      </c>
      <c r="Z64" s="16">
        <v>0</v>
      </c>
      <c r="AA64" s="16">
        <v>0</v>
      </c>
      <c r="AB64" s="16">
        <v>0</v>
      </c>
      <c r="AC64" s="16">
        <v>0</v>
      </c>
      <c r="AD64" s="16">
        <v>0</v>
      </c>
      <c r="AE64" s="16">
        <v>0</v>
      </c>
      <c r="AF64" s="16">
        <v>0</v>
      </c>
      <c r="AG64" s="16">
        <v>0</v>
      </c>
      <c r="AH64" s="16">
        <v>0</v>
      </c>
      <c r="AI64" s="16">
        <v>0</v>
      </c>
      <c r="AJ64" s="16">
        <v>0</v>
      </c>
      <c r="AK64" s="16">
        <v>0</v>
      </c>
      <c r="AL64" s="16">
        <v>0</v>
      </c>
      <c r="AM64" s="16">
        <v>0</v>
      </c>
      <c r="AN64" s="16">
        <v>0</v>
      </c>
      <c r="AO64" s="16">
        <v>0</v>
      </c>
      <c r="AP64" s="16">
        <v>0</v>
      </c>
      <c r="AQ64" s="16">
        <v>0</v>
      </c>
      <c r="AR64" s="16">
        <v>0</v>
      </c>
      <c r="AS64" s="16">
        <v>0</v>
      </c>
      <c r="AT64" s="16">
        <v>0</v>
      </c>
      <c r="AU64" s="16">
        <v>0</v>
      </c>
      <c r="AV64" s="16">
        <v>0</v>
      </c>
      <c r="AW64" s="16">
        <v>0</v>
      </c>
      <c r="AX64" s="16">
        <v>0</v>
      </c>
      <c r="AY64" s="16">
        <v>0</v>
      </c>
      <c r="AZ64" s="16">
        <v>0</v>
      </c>
      <c r="BA64" s="16">
        <v>0</v>
      </c>
      <c r="BB64" s="16">
        <v>0</v>
      </c>
      <c r="BC64" s="16">
        <v>0</v>
      </c>
      <c r="BD64" s="16">
        <v>0</v>
      </c>
      <c r="BE64" s="16">
        <v>0</v>
      </c>
      <c r="BF64" s="16">
        <v>0</v>
      </c>
      <c r="BG64" s="16">
        <v>0</v>
      </c>
      <c r="BH64" s="16">
        <v>0</v>
      </c>
      <c r="BI64" s="16">
        <v>0</v>
      </c>
      <c r="BJ64" s="16">
        <v>0</v>
      </c>
      <c r="BK64" s="16">
        <v>0</v>
      </c>
      <c r="BL64" s="16">
        <v>0</v>
      </c>
      <c r="BM64" s="16">
        <v>0</v>
      </c>
      <c r="BN64" s="16">
        <v>0</v>
      </c>
      <c r="BO64" s="16">
        <v>0</v>
      </c>
      <c r="BP64" s="16">
        <v>0</v>
      </c>
      <c r="BQ64" s="16">
        <v>0</v>
      </c>
    </row>
    <row r="65" spans="1:69" hidden="1" outlineLevel="1">
      <c r="A65" s="11"/>
      <c r="B65" s="11"/>
      <c r="C65" s="11"/>
      <c r="D65" s="52" t="s">
        <v>354</v>
      </c>
      <c r="E65" s="11"/>
      <c r="F65" s="11"/>
      <c r="G65" s="11"/>
      <c r="H65" s="11"/>
      <c r="I65" s="11"/>
      <c r="J65" s="16">
        <v>0</v>
      </c>
      <c r="K65" s="16">
        <v>0</v>
      </c>
      <c r="L65" s="16">
        <v>0</v>
      </c>
      <c r="M65" s="16">
        <v>0</v>
      </c>
      <c r="N65" s="16">
        <v>0</v>
      </c>
      <c r="O65" s="16">
        <v>0</v>
      </c>
      <c r="P65" s="16">
        <v>0</v>
      </c>
      <c r="Q65" s="16">
        <v>0</v>
      </c>
      <c r="R65" s="16">
        <v>0</v>
      </c>
      <c r="S65" s="16">
        <v>0</v>
      </c>
      <c r="T65" s="16">
        <v>0</v>
      </c>
      <c r="U65" s="16">
        <v>0</v>
      </c>
      <c r="V65" s="16">
        <v>0</v>
      </c>
      <c r="W65" s="16">
        <v>0</v>
      </c>
      <c r="X65" s="16">
        <v>0</v>
      </c>
      <c r="Y65" s="16">
        <v>0</v>
      </c>
      <c r="Z65" s="16">
        <v>0</v>
      </c>
      <c r="AA65" s="16">
        <v>0</v>
      </c>
      <c r="AB65" s="16">
        <v>0</v>
      </c>
      <c r="AC65" s="16">
        <v>0</v>
      </c>
      <c r="AD65" s="16">
        <v>0</v>
      </c>
      <c r="AE65" s="16">
        <v>0</v>
      </c>
      <c r="AF65" s="16">
        <v>0</v>
      </c>
      <c r="AG65" s="16">
        <v>0</v>
      </c>
      <c r="AH65" s="16">
        <v>0</v>
      </c>
      <c r="AI65" s="16">
        <v>0</v>
      </c>
      <c r="AJ65" s="16">
        <v>0</v>
      </c>
      <c r="AK65" s="16">
        <v>0</v>
      </c>
      <c r="AL65" s="16">
        <v>0</v>
      </c>
      <c r="AM65" s="16">
        <v>0</v>
      </c>
      <c r="AN65" s="16">
        <v>0</v>
      </c>
      <c r="AO65" s="16">
        <v>0</v>
      </c>
      <c r="AP65" s="16">
        <v>0</v>
      </c>
      <c r="AQ65" s="16">
        <v>0</v>
      </c>
      <c r="AR65" s="16">
        <v>0</v>
      </c>
      <c r="AS65" s="16">
        <v>0</v>
      </c>
      <c r="AT65" s="16">
        <v>0</v>
      </c>
      <c r="AU65" s="16">
        <v>0</v>
      </c>
      <c r="AV65" s="16">
        <v>0</v>
      </c>
      <c r="AW65" s="16">
        <v>0</v>
      </c>
      <c r="AX65" s="16">
        <v>0</v>
      </c>
      <c r="AY65" s="16">
        <v>0</v>
      </c>
      <c r="AZ65" s="16">
        <v>0</v>
      </c>
      <c r="BA65" s="16">
        <v>0</v>
      </c>
      <c r="BB65" s="16">
        <v>0</v>
      </c>
      <c r="BC65" s="16">
        <v>0</v>
      </c>
      <c r="BD65" s="16">
        <v>0</v>
      </c>
      <c r="BE65" s="16">
        <v>0</v>
      </c>
      <c r="BF65" s="16">
        <v>0</v>
      </c>
      <c r="BG65" s="16">
        <v>0</v>
      </c>
      <c r="BH65" s="16">
        <v>0</v>
      </c>
      <c r="BI65" s="16">
        <v>0</v>
      </c>
      <c r="BJ65" s="16">
        <v>0</v>
      </c>
      <c r="BK65" s="16">
        <v>0</v>
      </c>
      <c r="BL65" s="16">
        <v>0</v>
      </c>
      <c r="BM65" s="16">
        <v>0</v>
      </c>
      <c r="BN65" s="16">
        <v>0</v>
      </c>
      <c r="BO65" s="16">
        <v>0</v>
      </c>
      <c r="BP65" s="16">
        <v>0</v>
      </c>
      <c r="BQ65" s="16">
        <v>0</v>
      </c>
    </row>
    <row r="66" spans="1:69" hidden="1" outlineLevel="1">
      <c r="A66" s="11"/>
      <c r="B66" s="11"/>
      <c r="C66" s="11"/>
      <c r="D66" s="52" t="s">
        <v>305</v>
      </c>
      <c r="E66" s="11"/>
      <c r="F66" s="11"/>
      <c r="G66" s="11"/>
      <c r="H66" s="11"/>
      <c r="I66" s="11"/>
      <c r="J66" s="16">
        <v>0</v>
      </c>
      <c r="K66" s="16">
        <v>0</v>
      </c>
      <c r="L66" s="16">
        <v>0</v>
      </c>
      <c r="M66" s="16">
        <v>0</v>
      </c>
      <c r="N66" s="16">
        <v>0</v>
      </c>
      <c r="O66" s="16">
        <v>0</v>
      </c>
      <c r="P66" s="16">
        <v>0</v>
      </c>
      <c r="Q66" s="16">
        <v>0</v>
      </c>
      <c r="R66" s="16">
        <v>0</v>
      </c>
      <c r="S66" s="16">
        <v>0</v>
      </c>
      <c r="T66" s="16">
        <v>0</v>
      </c>
      <c r="U66" s="16">
        <v>0</v>
      </c>
      <c r="V66" s="16">
        <v>0</v>
      </c>
      <c r="W66" s="16">
        <v>0</v>
      </c>
      <c r="X66" s="16">
        <v>0</v>
      </c>
      <c r="Y66" s="16">
        <v>0</v>
      </c>
      <c r="Z66" s="16">
        <v>0</v>
      </c>
      <c r="AA66" s="16">
        <v>0</v>
      </c>
      <c r="AB66" s="16">
        <v>0</v>
      </c>
      <c r="AC66" s="16">
        <v>0</v>
      </c>
      <c r="AD66" s="16">
        <v>0</v>
      </c>
      <c r="AE66" s="16">
        <v>0</v>
      </c>
      <c r="AF66" s="16">
        <v>0</v>
      </c>
      <c r="AG66" s="16">
        <v>0</v>
      </c>
      <c r="AH66" s="16">
        <v>0</v>
      </c>
      <c r="AI66" s="16">
        <v>0</v>
      </c>
      <c r="AJ66" s="16">
        <v>0</v>
      </c>
      <c r="AK66" s="16">
        <v>0</v>
      </c>
      <c r="AL66" s="16">
        <v>0</v>
      </c>
      <c r="AM66" s="16">
        <v>0</v>
      </c>
      <c r="AN66" s="16">
        <v>0</v>
      </c>
      <c r="AO66" s="16">
        <v>0</v>
      </c>
      <c r="AP66" s="16">
        <v>0</v>
      </c>
      <c r="AQ66" s="16">
        <v>0</v>
      </c>
      <c r="AR66" s="16">
        <v>0</v>
      </c>
      <c r="AS66" s="16">
        <v>0</v>
      </c>
      <c r="AT66" s="16">
        <v>0</v>
      </c>
      <c r="AU66" s="16">
        <v>0</v>
      </c>
      <c r="AV66" s="16">
        <v>0</v>
      </c>
      <c r="AW66" s="16">
        <v>0</v>
      </c>
      <c r="AX66" s="16">
        <v>0</v>
      </c>
      <c r="AY66" s="16">
        <v>0</v>
      </c>
      <c r="AZ66" s="16">
        <v>0</v>
      </c>
      <c r="BA66" s="16">
        <v>0</v>
      </c>
      <c r="BB66" s="16">
        <v>0</v>
      </c>
      <c r="BC66" s="16">
        <v>0</v>
      </c>
      <c r="BD66" s="16">
        <v>0</v>
      </c>
      <c r="BE66" s="16">
        <v>0</v>
      </c>
      <c r="BF66" s="16">
        <v>0</v>
      </c>
      <c r="BG66" s="16">
        <v>0</v>
      </c>
      <c r="BH66" s="16">
        <v>0</v>
      </c>
      <c r="BI66" s="16">
        <v>0</v>
      </c>
      <c r="BJ66" s="16">
        <v>0</v>
      </c>
      <c r="BK66" s="16">
        <v>0</v>
      </c>
      <c r="BL66" s="16">
        <v>0</v>
      </c>
      <c r="BM66" s="16">
        <v>0</v>
      </c>
      <c r="BN66" s="16">
        <v>0</v>
      </c>
      <c r="BO66" s="16">
        <v>0</v>
      </c>
      <c r="BP66" s="16">
        <v>0</v>
      </c>
      <c r="BQ66" s="16">
        <v>0</v>
      </c>
    </row>
    <row r="67" spans="1:69" hidden="1" outlineLevel="1">
      <c r="A67" s="11"/>
      <c r="B67" s="11"/>
      <c r="C67" s="11"/>
      <c r="D67" s="52" t="s">
        <v>306</v>
      </c>
      <c r="E67" s="11"/>
      <c r="F67" s="11"/>
      <c r="G67" s="11"/>
      <c r="H67" s="11"/>
      <c r="I67" s="11"/>
      <c r="J67" s="16">
        <v>0</v>
      </c>
      <c r="K67" s="16">
        <v>0</v>
      </c>
      <c r="L67" s="16">
        <v>0</v>
      </c>
      <c r="M67" s="16">
        <v>0</v>
      </c>
      <c r="N67" s="16">
        <v>0</v>
      </c>
      <c r="O67" s="16">
        <v>0</v>
      </c>
      <c r="P67" s="16">
        <v>0</v>
      </c>
      <c r="Q67" s="16">
        <v>0</v>
      </c>
      <c r="R67" s="16">
        <v>0</v>
      </c>
      <c r="S67" s="16">
        <v>0</v>
      </c>
      <c r="T67" s="16">
        <v>0</v>
      </c>
      <c r="U67" s="16">
        <v>0</v>
      </c>
      <c r="V67" s="16">
        <v>0</v>
      </c>
      <c r="W67" s="16">
        <v>0</v>
      </c>
      <c r="X67" s="16">
        <v>0</v>
      </c>
      <c r="Y67" s="16">
        <v>0</v>
      </c>
      <c r="Z67" s="16">
        <v>0</v>
      </c>
      <c r="AA67" s="16">
        <v>0</v>
      </c>
      <c r="AB67" s="16">
        <v>0</v>
      </c>
      <c r="AC67" s="16">
        <v>0</v>
      </c>
      <c r="AD67" s="16">
        <v>0</v>
      </c>
      <c r="AE67" s="16">
        <v>0</v>
      </c>
      <c r="AF67" s="16">
        <v>0</v>
      </c>
      <c r="AG67" s="16">
        <v>0</v>
      </c>
      <c r="AH67" s="16">
        <v>0</v>
      </c>
      <c r="AI67" s="16">
        <v>0</v>
      </c>
      <c r="AJ67" s="16">
        <v>0</v>
      </c>
      <c r="AK67" s="16">
        <v>0</v>
      </c>
      <c r="AL67" s="16">
        <v>0</v>
      </c>
      <c r="AM67" s="16">
        <v>0</v>
      </c>
      <c r="AN67" s="16">
        <v>0</v>
      </c>
      <c r="AO67" s="16">
        <v>0</v>
      </c>
      <c r="AP67" s="16">
        <v>0</v>
      </c>
      <c r="AQ67" s="16">
        <v>0</v>
      </c>
      <c r="AR67" s="16">
        <v>0</v>
      </c>
      <c r="AS67" s="16">
        <v>0</v>
      </c>
      <c r="AT67" s="16">
        <v>0</v>
      </c>
      <c r="AU67" s="16">
        <v>0</v>
      </c>
      <c r="AV67" s="16">
        <v>0</v>
      </c>
      <c r="AW67" s="16">
        <v>0</v>
      </c>
      <c r="AX67" s="16">
        <v>0</v>
      </c>
      <c r="AY67" s="16">
        <v>0</v>
      </c>
      <c r="AZ67" s="16">
        <v>0</v>
      </c>
      <c r="BA67" s="16">
        <v>0</v>
      </c>
      <c r="BB67" s="16">
        <v>0</v>
      </c>
      <c r="BC67" s="16">
        <v>0</v>
      </c>
      <c r="BD67" s="16">
        <v>0</v>
      </c>
      <c r="BE67" s="16">
        <v>0</v>
      </c>
      <c r="BF67" s="16">
        <v>0</v>
      </c>
      <c r="BG67" s="16">
        <v>0</v>
      </c>
      <c r="BH67" s="16">
        <v>0</v>
      </c>
      <c r="BI67" s="16">
        <v>0</v>
      </c>
      <c r="BJ67" s="16">
        <v>0</v>
      </c>
      <c r="BK67" s="16">
        <v>0</v>
      </c>
      <c r="BL67" s="16">
        <v>0</v>
      </c>
      <c r="BM67" s="16">
        <v>0</v>
      </c>
      <c r="BN67" s="16">
        <v>0</v>
      </c>
      <c r="BO67" s="16">
        <v>0</v>
      </c>
      <c r="BP67" s="16">
        <v>0</v>
      </c>
      <c r="BQ67" s="16">
        <v>0</v>
      </c>
    </row>
    <row r="68" spans="1:69" hidden="1" outlineLevel="1">
      <c r="A68" s="11"/>
      <c r="B68" s="11"/>
      <c r="C68" s="11"/>
      <c r="D68" s="52" t="s">
        <v>371</v>
      </c>
      <c r="E68" s="11"/>
      <c r="F68" s="11"/>
      <c r="G68" s="11"/>
      <c r="H68" s="11"/>
      <c r="I68" s="11"/>
      <c r="J68" s="16">
        <v>0</v>
      </c>
      <c r="K68" s="16">
        <v>0</v>
      </c>
      <c r="L68" s="16">
        <v>0</v>
      </c>
      <c r="M68" s="16">
        <v>0</v>
      </c>
      <c r="N68" s="16">
        <v>0</v>
      </c>
      <c r="O68" s="16">
        <v>0</v>
      </c>
      <c r="P68" s="16">
        <v>0</v>
      </c>
      <c r="Q68" s="16">
        <v>0</v>
      </c>
      <c r="R68" s="16">
        <v>0</v>
      </c>
      <c r="S68" s="16">
        <v>0</v>
      </c>
      <c r="T68" s="16">
        <v>0</v>
      </c>
      <c r="U68" s="16">
        <v>0</v>
      </c>
      <c r="V68" s="16">
        <v>0</v>
      </c>
      <c r="W68" s="16">
        <v>0</v>
      </c>
      <c r="X68" s="16">
        <v>0</v>
      </c>
      <c r="Y68" s="16">
        <v>0</v>
      </c>
      <c r="Z68" s="16">
        <v>0</v>
      </c>
      <c r="AA68" s="16">
        <v>0</v>
      </c>
      <c r="AB68" s="16">
        <v>0</v>
      </c>
      <c r="AC68" s="16">
        <v>0</v>
      </c>
      <c r="AD68" s="16">
        <v>0</v>
      </c>
      <c r="AE68" s="16">
        <v>0</v>
      </c>
      <c r="AF68" s="16">
        <v>0</v>
      </c>
      <c r="AG68" s="16">
        <v>0</v>
      </c>
      <c r="AH68" s="16">
        <v>0</v>
      </c>
      <c r="AI68" s="16">
        <v>0</v>
      </c>
      <c r="AJ68" s="16">
        <v>0</v>
      </c>
      <c r="AK68" s="16">
        <v>0</v>
      </c>
      <c r="AL68" s="16">
        <v>0</v>
      </c>
      <c r="AM68" s="16">
        <v>0</v>
      </c>
      <c r="AN68" s="16">
        <v>0</v>
      </c>
      <c r="AO68" s="16">
        <v>0</v>
      </c>
      <c r="AP68" s="16">
        <v>0</v>
      </c>
      <c r="AQ68" s="16">
        <v>0</v>
      </c>
      <c r="AR68" s="16">
        <v>0</v>
      </c>
      <c r="AS68" s="16">
        <v>0</v>
      </c>
      <c r="AT68" s="16">
        <v>0</v>
      </c>
      <c r="AU68" s="16">
        <v>0</v>
      </c>
      <c r="AV68" s="16">
        <v>0</v>
      </c>
      <c r="AW68" s="16">
        <v>0</v>
      </c>
      <c r="AX68" s="16">
        <v>0</v>
      </c>
      <c r="AY68" s="16">
        <v>0</v>
      </c>
      <c r="AZ68" s="16">
        <v>0</v>
      </c>
      <c r="BA68" s="16">
        <v>0</v>
      </c>
      <c r="BB68" s="16">
        <v>0</v>
      </c>
      <c r="BC68" s="16">
        <v>0</v>
      </c>
      <c r="BD68" s="16">
        <v>0</v>
      </c>
      <c r="BE68" s="16">
        <v>0</v>
      </c>
      <c r="BF68" s="16">
        <v>0</v>
      </c>
      <c r="BG68" s="16">
        <v>0</v>
      </c>
      <c r="BH68" s="16">
        <v>0</v>
      </c>
      <c r="BI68" s="16">
        <v>0</v>
      </c>
      <c r="BJ68" s="16">
        <v>0</v>
      </c>
      <c r="BK68" s="16">
        <v>0</v>
      </c>
      <c r="BL68" s="16">
        <v>0</v>
      </c>
      <c r="BM68" s="16">
        <v>0</v>
      </c>
      <c r="BN68" s="16">
        <v>0</v>
      </c>
      <c r="BO68" s="16">
        <v>0</v>
      </c>
      <c r="BP68" s="16">
        <v>0</v>
      </c>
      <c r="BQ68" s="16">
        <v>0</v>
      </c>
    </row>
    <row r="69" spans="1:69" hidden="1" outlineLevel="1">
      <c r="A69" s="11"/>
      <c r="B69" s="11"/>
      <c r="C69" s="11"/>
      <c r="D69" s="52" t="s">
        <v>307</v>
      </c>
      <c r="E69" s="11"/>
      <c r="F69" s="11"/>
      <c r="G69" s="11"/>
      <c r="H69" s="11"/>
      <c r="I69" s="11"/>
      <c r="J69" s="16">
        <v>0</v>
      </c>
      <c r="K69" s="16">
        <v>0</v>
      </c>
      <c r="L69" s="16">
        <v>0</v>
      </c>
      <c r="M69" s="16">
        <v>0</v>
      </c>
      <c r="N69" s="16">
        <v>0</v>
      </c>
      <c r="O69" s="16">
        <v>0</v>
      </c>
      <c r="P69" s="16">
        <v>0</v>
      </c>
      <c r="Q69" s="16">
        <v>0</v>
      </c>
      <c r="R69" s="16">
        <v>0</v>
      </c>
      <c r="S69" s="16">
        <v>0</v>
      </c>
      <c r="T69" s="16">
        <v>0</v>
      </c>
      <c r="U69" s="16">
        <v>0</v>
      </c>
      <c r="V69" s="16">
        <v>0</v>
      </c>
      <c r="W69" s="16">
        <v>0</v>
      </c>
      <c r="X69" s="16">
        <v>0</v>
      </c>
      <c r="Y69" s="16">
        <v>0</v>
      </c>
      <c r="Z69" s="16">
        <v>0</v>
      </c>
      <c r="AA69" s="16">
        <v>0</v>
      </c>
      <c r="AB69" s="16">
        <v>0</v>
      </c>
      <c r="AC69" s="16">
        <v>0</v>
      </c>
      <c r="AD69" s="16">
        <v>0</v>
      </c>
      <c r="AE69" s="16">
        <v>0</v>
      </c>
      <c r="AF69" s="16">
        <v>0</v>
      </c>
      <c r="AG69" s="16">
        <v>0</v>
      </c>
      <c r="AH69" s="16">
        <v>0</v>
      </c>
      <c r="AI69" s="16">
        <v>0</v>
      </c>
      <c r="AJ69" s="16">
        <v>0</v>
      </c>
      <c r="AK69" s="16">
        <v>0</v>
      </c>
      <c r="AL69" s="16">
        <v>0</v>
      </c>
      <c r="AM69" s="16">
        <v>0</v>
      </c>
      <c r="AN69" s="16">
        <v>0</v>
      </c>
      <c r="AO69" s="16">
        <v>0</v>
      </c>
      <c r="AP69" s="16">
        <v>0</v>
      </c>
      <c r="AQ69" s="16">
        <v>0</v>
      </c>
      <c r="AR69" s="16">
        <v>0</v>
      </c>
      <c r="AS69" s="16">
        <v>0</v>
      </c>
      <c r="AT69" s="16">
        <v>0</v>
      </c>
      <c r="AU69" s="16">
        <v>0</v>
      </c>
      <c r="AV69" s="16">
        <v>0</v>
      </c>
      <c r="AW69" s="16">
        <v>0</v>
      </c>
      <c r="AX69" s="16">
        <v>0</v>
      </c>
      <c r="AY69" s="16">
        <v>0</v>
      </c>
      <c r="AZ69" s="16">
        <v>0</v>
      </c>
      <c r="BA69" s="16">
        <v>0</v>
      </c>
      <c r="BB69" s="16">
        <v>0</v>
      </c>
      <c r="BC69" s="16">
        <v>0</v>
      </c>
      <c r="BD69" s="16">
        <v>0</v>
      </c>
      <c r="BE69" s="16">
        <v>0</v>
      </c>
      <c r="BF69" s="16">
        <v>0</v>
      </c>
      <c r="BG69" s="16">
        <v>0</v>
      </c>
      <c r="BH69" s="16">
        <v>0</v>
      </c>
      <c r="BI69" s="16">
        <v>0</v>
      </c>
      <c r="BJ69" s="16">
        <v>0</v>
      </c>
      <c r="BK69" s="16">
        <v>0</v>
      </c>
      <c r="BL69" s="16">
        <v>0</v>
      </c>
      <c r="BM69" s="16">
        <v>0</v>
      </c>
      <c r="BN69" s="16">
        <v>0</v>
      </c>
      <c r="BO69" s="16">
        <v>0</v>
      </c>
      <c r="BP69" s="16">
        <v>0</v>
      </c>
      <c r="BQ69" s="16">
        <v>0</v>
      </c>
    </row>
    <row r="70" spans="1:69" hidden="1" outlineLevel="1">
      <c r="A70" s="11"/>
      <c r="B70" s="11"/>
      <c r="C70" s="11"/>
      <c r="D70" s="52" t="s">
        <v>308</v>
      </c>
      <c r="E70" s="11"/>
      <c r="F70" s="11"/>
      <c r="G70" s="11"/>
      <c r="H70" s="11"/>
      <c r="I70" s="11"/>
      <c r="J70" s="16">
        <v>0</v>
      </c>
      <c r="K70" s="16">
        <v>0</v>
      </c>
      <c r="L70" s="16">
        <v>0</v>
      </c>
      <c r="M70" s="16">
        <v>0</v>
      </c>
      <c r="N70" s="16">
        <v>0</v>
      </c>
      <c r="O70" s="16">
        <v>0</v>
      </c>
      <c r="P70" s="16">
        <v>0</v>
      </c>
      <c r="Q70" s="16">
        <v>0</v>
      </c>
      <c r="R70" s="16">
        <v>0</v>
      </c>
      <c r="S70" s="16">
        <v>0</v>
      </c>
      <c r="T70" s="16">
        <v>0</v>
      </c>
      <c r="U70" s="16">
        <v>0</v>
      </c>
      <c r="V70" s="16">
        <v>0</v>
      </c>
      <c r="W70" s="16">
        <v>0</v>
      </c>
      <c r="X70" s="16">
        <v>0</v>
      </c>
      <c r="Y70" s="16">
        <v>0</v>
      </c>
      <c r="Z70" s="16">
        <v>0</v>
      </c>
      <c r="AA70" s="16">
        <v>0</v>
      </c>
      <c r="AB70" s="16">
        <v>0</v>
      </c>
      <c r="AC70" s="16">
        <v>0</v>
      </c>
      <c r="AD70" s="16">
        <v>0</v>
      </c>
      <c r="AE70" s="16">
        <v>0</v>
      </c>
      <c r="AF70" s="16">
        <v>0</v>
      </c>
      <c r="AG70" s="16">
        <v>0</v>
      </c>
      <c r="AH70" s="16">
        <v>0</v>
      </c>
      <c r="AI70" s="16">
        <v>0</v>
      </c>
      <c r="AJ70" s="16">
        <v>0</v>
      </c>
      <c r="AK70" s="16">
        <v>0</v>
      </c>
      <c r="AL70" s="16">
        <v>0</v>
      </c>
      <c r="AM70" s="16">
        <v>0</v>
      </c>
      <c r="AN70" s="16">
        <v>0</v>
      </c>
      <c r="AO70" s="16">
        <v>0</v>
      </c>
      <c r="AP70" s="16">
        <v>0</v>
      </c>
      <c r="AQ70" s="16">
        <v>0</v>
      </c>
      <c r="AR70" s="16">
        <v>0</v>
      </c>
      <c r="AS70" s="16">
        <v>0</v>
      </c>
      <c r="AT70" s="16">
        <v>0</v>
      </c>
      <c r="AU70" s="16">
        <v>0</v>
      </c>
      <c r="AV70" s="16">
        <v>0</v>
      </c>
      <c r="AW70" s="16">
        <v>0</v>
      </c>
      <c r="AX70" s="16">
        <v>0</v>
      </c>
      <c r="AY70" s="16">
        <v>0</v>
      </c>
      <c r="AZ70" s="16">
        <v>0</v>
      </c>
      <c r="BA70" s="16">
        <v>0</v>
      </c>
      <c r="BB70" s="16">
        <v>0</v>
      </c>
      <c r="BC70" s="16">
        <v>0</v>
      </c>
      <c r="BD70" s="16">
        <v>0</v>
      </c>
      <c r="BE70" s="16">
        <v>0</v>
      </c>
      <c r="BF70" s="16">
        <v>0</v>
      </c>
      <c r="BG70" s="16">
        <v>0</v>
      </c>
      <c r="BH70" s="16">
        <v>0</v>
      </c>
      <c r="BI70" s="16">
        <v>0</v>
      </c>
      <c r="BJ70" s="16">
        <v>0</v>
      </c>
      <c r="BK70" s="16">
        <v>0</v>
      </c>
      <c r="BL70" s="16">
        <v>0</v>
      </c>
      <c r="BM70" s="16">
        <v>0</v>
      </c>
      <c r="BN70" s="16">
        <v>0</v>
      </c>
      <c r="BO70" s="16">
        <v>0</v>
      </c>
      <c r="BP70" s="16">
        <v>0</v>
      </c>
      <c r="BQ70" s="16">
        <v>0</v>
      </c>
    </row>
    <row r="71" spans="1:69" hidden="1" outlineLevel="1">
      <c r="A71" s="11"/>
      <c r="B71" s="11"/>
      <c r="C71" s="11"/>
      <c r="D71" s="52" t="s">
        <v>309</v>
      </c>
      <c r="E71" s="11"/>
      <c r="F71" s="11"/>
      <c r="G71" s="11"/>
      <c r="H71" s="11"/>
      <c r="I71" s="11"/>
      <c r="J71" s="16">
        <v>0</v>
      </c>
      <c r="K71" s="16">
        <v>0</v>
      </c>
      <c r="L71" s="16">
        <v>0</v>
      </c>
      <c r="M71" s="16">
        <v>0</v>
      </c>
      <c r="N71" s="16">
        <v>0</v>
      </c>
      <c r="O71" s="16">
        <v>0</v>
      </c>
      <c r="P71" s="16">
        <v>0</v>
      </c>
      <c r="Q71" s="16">
        <v>0</v>
      </c>
      <c r="R71" s="16">
        <v>0</v>
      </c>
      <c r="S71" s="16">
        <v>0</v>
      </c>
      <c r="T71" s="16">
        <v>0</v>
      </c>
      <c r="U71" s="16">
        <v>0</v>
      </c>
      <c r="V71" s="16">
        <v>0</v>
      </c>
      <c r="W71" s="16">
        <v>0</v>
      </c>
      <c r="X71" s="16">
        <v>0</v>
      </c>
      <c r="Y71" s="16">
        <v>0</v>
      </c>
      <c r="Z71" s="16">
        <v>0</v>
      </c>
      <c r="AA71" s="16">
        <v>0</v>
      </c>
      <c r="AB71" s="16">
        <v>0</v>
      </c>
      <c r="AC71" s="16">
        <v>0</v>
      </c>
      <c r="AD71" s="16">
        <v>0</v>
      </c>
      <c r="AE71" s="16">
        <v>0</v>
      </c>
      <c r="AF71" s="16">
        <v>0</v>
      </c>
      <c r="AG71" s="16">
        <v>0</v>
      </c>
      <c r="AH71" s="16">
        <v>0</v>
      </c>
      <c r="AI71" s="16">
        <v>0</v>
      </c>
      <c r="AJ71" s="16">
        <v>0</v>
      </c>
      <c r="AK71" s="16">
        <v>0</v>
      </c>
      <c r="AL71" s="16">
        <v>0</v>
      </c>
      <c r="AM71" s="16">
        <v>0</v>
      </c>
      <c r="AN71" s="16">
        <v>0</v>
      </c>
      <c r="AO71" s="16">
        <v>0</v>
      </c>
      <c r="AP71" s="16">
        <v>0</v>
      </c>
      <c r="AQ71" s="16">
        <v>0</v>
      </c>
      <c r="AR71" s="16">
        <v>0</v>
      </c>
      <c r="AS71" s="16">
        <v>0</v>
      </c>
      <c r="AT71" s="16">
        <v>0</v>
      </c>
      <c r="AU71" s="16">
        <v>0</v>
      </c>
      <c r="AV71" s="16">
        <v>0</v>
      </c>
      <c r="AW71" s="16">
        <v>0</v>
      </c>
      <c r="AX71" s="16">
        <v>0</v>
      </c>
      <c r="AY71" s="16">
        <v>0</v>
      </c>
      <c r="AZ71" s="16">
        <v>0</v>
      </c>
      <c r="BA71" s="16">
        <v>0</v>
      </c>
      <c r="BB71" s="16">
        <v>0</v>
      </c>
      <c r="BC71" s="16">
        <v>0</v>
      </c>
      <c r="BD71" s="16">
        <v>0</v>
      </c>
      <c r="BE71" s="16">
        <v>0</v>
      </c>
      <c r="BF71" s="16">
        <v>0</v>
      </c>
      <c r="BG71" s="16">
        <v>0</v>
      </c>
      <c r="BH71" s="16">
        <v>0</v>
      </c>
      <c r="BI71" s="16">
        <v>0</v>
      </c>
      <c r="BJ71" s="16">
        <v>0</v>
      </c>
      <c r="BK71" s="16">
        <v>0</v>
      </c>
      <c r="BL71" s="16">
        <v>0</v>
      </c>
      <c r="BM71" s="16">
        <v>0</v>
      </c>
      <c r="BN71" s="16">
        <v>0</v>
      </c>
      <c r="BO71" s="16">
        <v>0</v>
      </c>
      <c r="BP71" s="16">
        <v>0</v>
      </c>
      <c r="BQ71" s="16">
        <v>0</v>
      </c>
    </row>
    <row r="72" spans="1:69" hidden="1" outlineLevel="1">
      <c r="A72" s="11"/>
      <c r="B72" s="11"/>
      <c r="C72" s="11"/>
      <c r="D72" s="52" t="s">
        <v>310</v>
      </c>
      <c r="E72" s="11"/>
      <c r="F72" s="11"/>
      <c r="G72" s="11"/>
      <c r="H72" s="11"/>
      <c r="I72" s="11"/>
      <c r="J72" s="16">
        <v>0</v>
      </c>
      <c r="K72" s="16">
        <v>0</v>
      </c>
      <c r="L72" s="16">
        <v>0</v>
      </c>
      <c r="M72" s="16">
        <v>0</v>
      </c>
      <c r="N72" s="16">
        <v>0</v>
      </c>
      <c r="O72" s="16">
        <v>0</v>
      </c>
      <c r="P72" s="16">
        <v>0</v>
      </c>
      <c r="Q72" s="16">
        <v>0</v>
      </c>
      <c r="R72" s="16">
        <v>0</v>
      </c>
      <c r="S72" s="16">
        <v>0</v>
      </c>
      <c r="T72" s="16">
        <v>0</v>
      </c>
      <c r="U72" s="16">
        <v>0</v>
      </c>
      <c r="V72" s="16">
        <v>0</v>
      </c>
      <c r="W72" s="16">
        <v>0</v>
      </c>
      <c r="X72" s="16">
        <v>0</v>
      </c>
      <c r="Y72" s="16">
        <v>0</v>
      </c>
      <c r="Z72" s="16">
        <v>0</v>
      </c>
      <c r="AA72" s="16">
        <v>0</v>
      </c>
      <c r="AB72" s="16">
        <v>0</v>
      </c>
      <c r="AC72" s="16">
        <v>0</v>
      </c>
      <c r="AD72" s="16">
        <v>0</v>
      </c>
      <c r="AE72" s="16">
        <v>0</v>
      </c>
      <c r="AF72" s="16">
        <v>0</v>
      </c>
      <c r="AG72" s="16">
        <v>0</v>
      </c>
      <c r="AH72" s="16">
        <v>0</v>
      </c>
      <c r="AI72" s="16">
        <v>0</v>
      </c>
      <c r="AJ72" s="16">
        <v>0</v>
      </c>
      <c r="AK72" s="16">
        <v>0</v>
      </c>
      <c r="AL72" s="16">
        <v>0</v>
      </c>
      <c r="AM72" s="16">
        <v>0</v>
      </c>
      <c r="AN72" s="16">
        <v>0</v>
      </c>
      <c r="AO72" s="16">
        <v>0</v>
      </c>
      <c r="AP72" s="16">
        <v>0</v>
      </c>
      <c r="AQ72" s="16">
        <v>0</v>
      </c>
      <c r="AR72" s="16">
        <v>0</v>
      </c>
      <c r="AS72" s="16">
        <v>0</v>
      </c>
      <c r="AT72" s="16">
        <v>0</v>
      </c>
      <c r="AU72" s="16">
        <v>0</v>
      </c>
      <c r="AV72" s="16">
        <v>0</v>
      </c>
      <c r="AW72" s="16">
        <v>0</v>
      </c>
      <c r="AX72" s="16">
        <v>0</v>
      </c>
      <c r="AY72" s="16">
        <v>0</v>
      </c>
      <c r="AZ72" s="16">
        <v>0</v>
      </c>
      <c r="BA72" s="16">
        <v>0</v>
      </c>
      <c r="BB72" s="16">
        <v>0</v>
      </c>
      <c r="BC72" s="16">
        <v>0</v>
      </c>
      <c r="BD72" s="16">
        <v>0</v>
      </c>
      <c r="BE72" s="16">
        <v>0</v>
      </c>
      <c r="BF72" s="16">
        <v>0</v>
      </c>
      <c r="BG72" s="16">
        <v>0</v>
      </c>
      <c r="BH72" s="16">
        <v>0</v>
      </c>
      <c r="BI72" s="16">
        <v>0</v>
      </c>
      <c r="BJ72" s="16">
        <v>0</v>
      </c>
      <c r="BK72" s="16">
        <v>0</v>
      </c>
      <c r="BL72" s="16">
        <v>0</v>
      </c>
      <c r="BM72" s="16">
        <v>0</v>
      </c>
      <c r="BN72" s="16">
        <v>0</v>
      </c>
      <c r="BO72" s="16">
        <v>0</v>
      </c>
      <c r="BP72" s="16">
        <v>0</v>
      </c>
      <c r="BQ72" s="16">
        <v>0</v>
      </c>
    </row>
    <row r="73" spans="1:69" hidden="1" outlineLevel="1">
      <c r="A73" s="11"/>
      <c r="B73" s="11"/>
      <c r="C73" s="11"/>
      <c r="D73" s="52" t="s">
        <v>370</v>
      </c>
      <c r="E73" s="11"/>
      <c r="F73" s="11"/>
      <c r="G73" s="11"/>
      <c r="H73" s="11"/>
      <c r="I73" s="11"/>
      <c r="J73" s="16">
        <v>0</v>
      </c>
      <c r="K73" s="16">
        <v>0</v>
      </c>
      <c r="L73" s="16">
        <v>0</v>
      </c>
      <c r="M73" s="16">
        <v>0</v>
      </c>
      <c r="N73" s="16">
        <v>0</v>
      </c>
      <c r="O73" s="16">
        <v>0</v>
      </c>
      <c r="P73" s="16">
        <v>0</v>
      </c>
      <c r="Q73" s="16">
        <v>0</v>
      </c>
      <c r="R73" s="16">
        <v>0</v>
      </c>
      <c r="S73" s="16">
        <v>0</v>
      </c>
      <c r="T73" s="16">
        <v>0</v>
      </c>
      <c r="U73" s="16">
        <v>0</v>
      </c>
      <c r="V73" s="16">
        <v>0</v>
      </c>
      <c r="W73" s="16">
        <v>0</v>
      </c>
      <c r="X73" s="16">
        <v>0</v>
      </c>
      <c r="Y73" s="16">
        <v>0</v>
      </c>
      <c r="Z73" s="16">
        <v>0</v>
      </c>
      <c r="AA73" s="16">
        <v>0</v>
      </c>
      <c r="AB73" s="16">
        <v>0</v>
      </c>
      <c r="AC73" s="16">
        <v>0</v>
      </c>
      <c r="AD73" s="16">
        <v>0</v>
      </c>
      <c r="AE73" s="16">
        <v>0</v>
      </c>
      <c r="AF73" s="16">
        <v>0</v>
      </c>
      <c r="AG73" s="16">
        <v>0</v>
      </c>
      <c r="AH73" s="16">
        <v>0</v>
      </c>
      <c r="AI73" s="16">
        <v>0</v>
      </c>
      <c r="AJ73" s="16">
        <v>0</v>
      </c>
      <c r="AK73" s="16">
        <v>0</v>
      </c>
      <c r="AL73" s="16">
        <v>0</v>
      </c>
      <c r="AM73" s="16">
        <v>0</v>
      </c>
      <c r="AN73" s="16">
        <v>0</v>
      </c>
      <c r="AO73" s="16">
        <v>0</v>
      </c>
      <c r="AP73" s="16">
        <v>0</v>
      </c>
      <c r="AQ73" s="16">
        <v>0</v>
      </c>
      <c r="AR73" s="16">
        <v>0</v>
      </c>
      <c r="AS73" s="16">
        <v>0</v>
      </c>
      <c r="AT73" s="16">
        <v>0</v>
      </c>
      <c r="AU73" s="16">
        <v>0</v>
      </c>
      <c r="AV73" s="16">
        <v>0</v>
      </c>
      <c r="AW73" s="16">
        <v>0</v>
      </c>
      <c r="AX73" s="16">
        <v>0</v>
      </c>
      <c r="AY73" s="16">
        <v>0</v>
      </c>
      <c r="AZ73" s="16">
        <v>0</v>
      </c>
      <c r="BA73" s="16">
        <v>0</v>
      </c>
      <c r="BB73" s="16">
        <v>0</v>
      </c>
      <c r="BC73" s="16">
        <v>0</v>
      </c>
      <c r="BD73" s="16">
        <v>0</v>
      </c>
      <c r="BE73" s="16">
        <v>0</v>
      </c>
      <c r="BF73" s="16">
        <v>0</v>
      </c>
      <c r="BG73" s="16">
        <v>0</v>
      </c>
      <c r="BH73" s="16">
        <v>0</v>
      </c>
      <c r="BI73" s="16">
        <v>0</v>
      </c>
      <c r="BJ73" s="16">
        <v>0</v>
      </c>
      <c r="BK73" s="16">
        <v>0</v>
      </c>
      <c r="BL73" s="16">
        <v>0</v>
      </c>
      <c r="BM73" s="16">
        <v>0</v>
      </c>
      <c r="BN73" s="16">
        <v>0</v>
      </c>
      <c r="BO73" s="16">
        <v>0</v>
      </c>
      <c r="BP73" s="16">
        <v>0</v>
      </c>
      <c r="BQ73" s="16">
        <v>0</v>
      </c>
    </row>
    <row r="74" spans="1:69" hidden="1" outlineLevel="1">
      <c r="A74" s="11"/>
      <c r="B74" s="11"/>
      <c r="C74" s="11"/>
      <c r="D74" s="52" t="s">
        <v>362</v>
      </c>
      <c r="E74" s="11"/>
      <c r="F74" s="11"/>
      <c r="G74" s="11"/>
      <c r="H74" s="11"/>
      <c r="I74" s="11"/>
      <c r="J74" s="16">
        <v>0</v>
      </c>
      <c r="K74" s="16">
        <v>0</v>
      </c>
      <c r="L74" s="16">
        <v>0</v>
      </c>
      <c r="M74" s="16">
        <v>0</v>
      </c>
      <c r="N74" s="16">
        <v>0</v>
      </c>
      <c r="O74" s="16">
        <v>0</v>
      </c>
      <c r="P74" s="16">
        <v>0</v>
      </c>
      <c r="Q74" s="16">
        <v>0</v>
      </c>
      <c r="R74" s="16">
        <v>0</v>
      </c>
      <c r="S74" s="16">
        <v>0</v>
      </c>
      <c r="T74" s="16">
        <v>0</v>
      </c>
      <c r="U74" s="16">
        <v>0</v>
      </c>
      <c r="V74" s="16">
        <v>0</v>
      </c>
      <c r="W74" s="16">
        <v>0</v>
      </c>
      <c r="X74" s="16">
        <v>0</v>
      </c>
      <c r="Y74" s="16">
        <v>0</v>
      </c>
      <c r="Z74" s="16">
        <v>0</v>
      </c>
      <c r="AA74" s="16">
        <v>0</v>
      </c>
      <c r="AB74" s="16">
        <v>0</v>
      </c>
      <c r="AC74" s="16">
        <v>0</v>
      </c>
      <c r="AD74" s="16">
        <v>0</v>
      </c>
      <c r="AE74" s="16">
        <v>0</v>
      </c>
      <c r="AF74" s="16">
        <v>0</v>
      </c>
      <c r="AG74" s="16">
        <v>0</v>
      </c>
      <c r="AH74" s="16">
        <v>0</v>
      </c>
      <c r="AI74" s="16">
        <v>0</v>
      </c>
      <c r="AJ74" s="16">
        <v>0</v>
      </c>
      <c r="AK74" s="16">
        <v>0</v>
      </c>
      <c r="AL74" s="16">
        <v>0</v>
      </c>
      <c r="AM74" s="16">
        <v>0</v>
      </c>
      <c r="AN74" s="16">
        <v>0</v>
      </c>
      <c r="AO74" s="16">
        <v>0</v>
      </c>
      <c r="AP74" s="16">
        <v>0</v>
      </c>
      <c r="AQ74" s="16">
        <v>0</v>
      </c>
      <c r="AR74" s="16">
        <v>0</v>
      </c>
      <c r="AS74" s="16">
        <v>0</v>
      </c>
      <c r="AT74" s="16">
        <v>0</v>
      </c>
      <c r="AU74" s="16">
        <v>0</v>
      </c>
      <c r="AV74" s="16">
        <v>0</v>
      </c>
      <c r="AW74" s="16">
        <v>0</v>
      </c>
      <c r="AX74" s="16">
        <v>0</v>
      </c>
      <c r="AY74" s="16">
        <v>0</v>
      </c>
      <c r="AZ74" s="16">
        <v>0</v>
      </c>
      <c r="BA74" s="16">
        <v>0</v>
      </c>
      <c r="BB74" s="16">
        <v>0</v>
      </c>
      <c r="BC74" s="16">
        <v>0</v>
      </c>
      <c r="BD74" s="16">
        <v>0</v>
      </c>
      <c r="BE74" s="16">
        <v>0</v>
      </c>
      <c r="BF74" s="16">
        <v>0</v>
      </c>
      <c r="BG74" s="16">
        <v>0</v>
      </c>
      <c r="BH74" s="16">
        <v>0</v>
      </c>
      <c r="BI74" s="16">
        <v>0</v>
      </c>
      <c r="BJ74" s="16">
        <v>0</v>
      </c>
      <c r="BK74" s="16">
        <v>0</v>
      </c>
      <c r="BL74" s="16">
        <v>0</v>
      </c>
      <c r="BM74" s="16">
        <v>0</v>
      </c>
      <c r="BN74" s="16">
        <v>0</v>
      </c>
      <c r="BO74" s="16">
        <v>0</v>
      </c>
      <c r="BP74" s="16">
        <v>0</v>
      </c>
      <c r="BQ74" s="16">
        <v>0</v>
      </c>
    </row>
    <row r="75" spans="1:69" hidden="1" outlineLevel="1">
      <c r="A75" s="11"/>
      <c r="B75" s="11"/>
      <c r="C75" s="11"/>
      <c r="D75" s="52" t="s">
        <v>361</v>
      </c>
      <c r="E75" s="11"/>
      <c r="F75" s="11"/>
      <c r="G75" s="11"/>
      <c r="H75" s="11"/>
      <c r="I75" s="11"/>
      <c r="J75" s="16">
        <v>0</v>
      </c>
      <c r="K75" s="16">
        <v>0</v>
      </c>
      <c r="L75" s="16">
        <v>0</v>
      </c>
      <c r="M75" s="16">
        <v>0</v>
      </c>
      <c r="N75" s="16">
        <v>0</v>
      </c>
      <c r="O75" s="16">
        <v>0</v>
      </c>
      <c r="P75" s="16">
        <v>0</v>
      </c>
      <c r="Q75" s="16">
        <v>0</v>
      </c>
      <c r="R75" s="16">
        <v>0</v>
      </c>
      <c r="S75" s="16">
        <v>0</v>
      </c>
      <c r="T75" s="16">
        <v>0</v>
      </c>
      <c r="U75" s="16">
        <v>0</v>
      </c>
      <c r="V75" s="16">
        <v>0</v>
      </c>
      <c r="W75" s="16">
        <v>0</v>
      </c>
      <c r="X75" s="16">
        <v>0</v>
      </c>
      <c r="Y75" s="16">
        <v>0</v>
      </c>
      <c r="Z75" s="16">
        <v>0</v>
      </c>
      <c r="AA75" s="16">
        <v>0</v>
      </c>
      <c r="AB75" s="16">
        <v>0</v>
      </c>
      <c r="AC75" s="16">
        <v>0</v>
      </c>
      <c r="AD75" s="16">
        <v>0</v>
      </c>
      <c r="AE75" s="16">
        <v>0</v>
      </c>
      <c r="AF75" s="16">
        <v>0</v>
      </c>
      <c r="AG75" s="16">
        <v>0</v>
      </c>
      <c r="AH75" s="16">
        <v>0</v>
      </c>
      <c r="AI75" s="16">
        <v>0</v>
      </c>
      <c r="AJ75" s="16">
        <v>0</v>
      </c>
      <c r="AK75" s="16">
        <v>0</v>
      </c>
      <c r="AL75" s="16">
        <v>0</v>
      </c>
      <c r="AM75" s="16">
        <v>0</v>
      </c>
      <c r="AN75" s="16">
        <v>0</v>
      </c>
      <c r="AO75" s="16">
        <v>0</v>
      </c>
      <c r="AP75" s="16">
        <v>0</v>
      </c>
      <c r="AQ75" s="16">
        <v>0</v>
      </c>
      <c r="AR75" s="16">
        <v>0</v>
      </c>
      <c r="AS75" s="16">
        <v>0</v>
      </c>
      <c r="AT75" s="16">
        <v>0</v>
      </c>
      <c r="AU75" s="16">
        <v>0</v>
      </c>
      <c r="AV75" s="16">
        <v>0</v>
      </c>
      <c r="AW75" s="16">
        <v>0</v>
      </c>
      <c r="AX75" s="16">
        <v>0</v>
      </c>
      <c r="AY75" s="16">
        <v>0</v>
      </c>
      <c r="AZ75" s="16">
        <v>0</v>
      </c>
      <c r="BA75" s="16">
        <v>0</v>
      </c>
      <c r="BB75" s="16">
        <v>0</v>
      </c>
      <c r="BC75" s="16">
        <v>0</v>
      </c>
      <c r="BD75" s="16">
        <v>0</v>
      </c>
      <c r="BE75" s="16">
        <v>0</v>
      </c>
      <c r="BF75" s="16">
        <v>0</v>
      </c>
      <c r="BG75" s="16">
        <v>0</v>
      </c>
      <c r="BH75" s="16">
        <v>0</v>
      </c>
      <c r="BI75" s="16">
        <v>0</v>
      </c>
      <c r="BJ75" s="16">
        <v>0</v>
      </c>
      <c r="BK75" s="16">
        <v>0</v>
      </c>
      <c r="BL75" s="16">
        <v>0</v>
      </c>
      <c r="BM75" s="16">
        <v>0</v>
      </c>
      <c r="BN75" s="16">
        <v>0</v>
      </c>
      <c r="BO75" s="16">
        <v>0</v>
      </c>
      <c r="BP75" s="16">
        <v>0</v>
      </c>
      <c r="BQ75" s="16">
        <v>0</v>
      </c>
    </row>
    <row r="76" spans="1:69" hidden="1" outlineLevel="1">
      <c r="A76" s="11"/>
      <c r="B76" s="11"/>
      <c r="C76" s="11"/>
      <c r="D76" s="52" t="s">
        <v>311</v>
      </c>
      <c r="E76" s="11"/>
      <c r="F76" s="11"/>
      <c r="G76" s="11"/>
      <c r="H76" s="11"/>
      <c r="I76" s="11"/>
      <c r="J76" s="16">
        <v>0</v>
      </c>
      <c r="K76" s="16">
        <v>0</v>
      </c>
      <c r="L76" s="16">
        <v>0</v>
      </c>
      <c r="M76" s="16">
        <v>0</v>
      </c>
      <c r="N76" s="16">
        <v>0</v>
      </c>
      <c r="O76" s="16">
        <v>0</v>
      </c>
      <c r="P76" s="16">
        <v>0</v>
      </c>
      <c r="Q76" s="16">
        <v>0</v>
      </c>
      <c r="R76" s="16">
        <v>0</v>
      </c>
      <c r="S76" s="16">
        <v>0</v>
      </c>
      <c r="T76" s="16">
        <v>0</v>
      </c>
      <c r="U76" s="16">
        <v>0</v>
      </c>
      <c r="V76" s="16">
        <v>0</v>
      </c>
      <c r="W76" s="16">
        <v>0</v>
      </c>
      <c r="X76" s="16">
        <v>0</v>
      </c>
      <c r="Y76" s="16">
        <v>0</v>
      </c>
      <c r="Z76" s="16">
        <v>0</v>
      </c>
      <c r="AA76" s="16">
        <v>0</v>
      </c>
      <c r="AB76" s="16">
        <v>0</v>
      </c>
      <c r="AC76" s="16">
        <v>0</v>
      </c>
      <c r="AD76" s="16">
        <v>0</v>
      </c>
      <c r="AE76" s="16">
        <v>0</v>
      </c>
      <c r="AF76" s="16">
        <v>0</v>
      </c>
      <c r="AG76" s="16">
        <v>0</v>
      </c>
      <c r="AH76" s="16">
        <v>0</v>
      </c>
      <c r="AI76" s="16">
        <v>0</v>
      </c>
      <c r="AJ76" s="16">
        <v>0</v>
      </c>
      <c r="AK76" s="16">
        <v>0</v>
      </c>
      <c r="AL76" s="16">
        <v>0</v>
      </c>
      <c r="AM76" s="16">
        <v>0</v>
      </c>
      <c r="AN76" s="16">
        <v>0</v>
      </c>
      <c r="AO76" s="16">
        <v>0</v>
      </c>
      <c r="AP76" s="16">
        <v>0</v>
      </c>
      <c r="AQ76" s="16">
        <v>0</v>
      </c>
      <c r="AR76" s="16">
        <v>0</v>
      </c>
      <c r="AS76" s="16">
        <v>0</v>
      </c>
      <c r="AT76" s="16">
        <v>0</v>
      </c>
      <c r="AU76" s="16">
        <v>0</v>
      </c>
      <c r="AV76" s="16">
        <v>0</v>
      </c>
      <c r="AW76" s="16">
        <v>0</v>
      </c>
      <c r="AX76" s="16">
        <v>0</v>
      </c>
      <c r="AY76" s="16">
        <v>0</v>
      </c>
      <c r="AZ76" s="16">
        <v>0</v>
      </c>
      <c r="BA76" s="16">
        <v>0</v>
      </c>
      <c r="BB76" s="16">
        <v>0</v>
      </c>
      <c r="BC76" s="16">
        <v>0</v>
      </c>
      <c r="BD76" s="16">
        <v>0</v>
      </c>
      <c r="BE76" s="16">
        <v>0</v>
      </c>
      <c r="BF76" s="16">
        <v>0</v>
      </c>
      <c r="BG76" s="16">
        <v>0</v>
      </c>
      <c r="BH76" s="16">
        <v>0</v>
      </c>
      <c r="BI76" s="16">
        <v>0</v>
      </c>
      <c r="BJ76" s="16">
        <v>0</v>
      </c>
      <c r="BK76" s="16">
        <v>0</v>
      </c>
      <c r="BL76" s="16">
        <v>0</v>
      </c>
      <c r="BM76" s="16">
        <v>0</v>
      </c>
      <c r="BN76" s="16">
        <v>0</v>
      </c>
      <c r="BO76" s="16">
        <v>0</v>
      </c>
      <c r="BP76" s="16">
        <v>0</v>
      </c>
      <c r="BQ76" s="16">
        <v>0</v>
      </c>
    </row>
    <row r="77" spans="1:69" hidden="1" outlineLevel="1">
      <c r="A77" s="11"/>
      <c r="B77" s="11"/>
      <c r="C77" s="11"/>
      <c r="D77" s="52" t="s">
        <v>485</v>
      </c>
      <c r="E77" s="11"/>
      <c r="F77" s="11"/>
      <c r="G77" s="11"/>
      <c r="H77" s="11"/>
      <c r="I77" s="11"/>
      <c r="J77" s="438">
        <v>-20000</v>
      </c>
      <c r="K77" s="438">
        <v>-20000</v>
      </c>
      <c r="L77" s="438">
        <v>-20000</v>
      </c>
      <c r="M77" s="438">
        <v>-20000</v>
      </c>
      <c r="N77" s="438">
        <v>-20000</v>
      </c>
      <c r="O77" s="438">
        <v>-20000</v>
      </c>
      <c r="P77" s="438">
        <v>-20000</v>
      </c>
      <c r="Q77" s="438">
        <v>-20000</v>
      </c>
      <c r="R77" s="438">
        <v>-20000</v>
      </c>
      <c r="S77" s="438">
        <v>-20000</v>
      </c>
      <c r="T77" s="438">
        <v>-20000</v>
      </c>
      <c r="U77" s="438">
        <v>-20000</v>
      </c>
      <c r="V77" s="438">
        <v>-25000</v>
      </c>
      <c r="W77" s="438">
        <v>-25000</v>
      </c>
      <c r="X77" s="438">
        <v>-25000</v>
      </c>
      <c r="Y77" s="438">
        <v>-25000</v>
      </c>
      <c r="Z77" s="438">
        <v>-25000</v>
      </c>
      <c r="AA77" s="438">
        <v>-25000</v>
      </c>
      <c r="AB77" s="438">
        <v>-25000</v>
      </c>
      <c r="AC77" s="438">
        <v>-25000</v>
      </c>
      <c r="AD77" s="438">
        <v>-25000</v>
      </c>
      <c r="AE77" s="438">
        <v>-25000</v>
      </c>
      <c r="AF77" s="438">
        <v>-25000</v>
      </c>
      <c r="AG77" s="438">
        <v>-25000</v>
      </c>
      <c r="AH77" s="438">
        <v>-31250</v>
      </c>
      <c r="AI77" s="438">
        <v>-31250</v>
      </c>
      <c r="AJ77" s="438">
        <v>-31250</v>
      </c>
      <c r="AK77" s="438">
        <v>-31250</v>
      </c>
      <c r="AL77" s="438">
        <v>-31250</v>
      </c>
      <c r="AM77" s="438">
        <v>-31250</v>
      </c>
      <c r="AN77" s="438">
        <v>-31250</v>
      </c>
      <c r="AO77" s="438">
        <v>-31250</v>
      </c>
      <c r="AP77" s="438">
        <v>-31250</v>
      </c>
      <c r="AQ77" s="438">
        <v>-31250</v>
      </c>
      <c r="AR77" s="438">
        <v>-31250</v>
      </c>
      <c r="AS77" s="438">
        <v>-31250</v>
      </c>
      <c r="AT77" s="438">
        <v>-39062.5</v>
      </c>
      <c r="AU77" s="438">
        <v>-39062.5</v>
      </c>
      <c r="AV77" s="438">
        <v>-39062.5</v>
      </c>
      <c r="AW77" s="438">
        <v>-39062.5</v>
      </c>
      <c r="AX77" s="438">
        <v>-39062.5</v>
      </c>
      <c r="AY77" s="438">
        <v>-39062.5</v>
      </c>
      <c r="AZ77" s="438">
        <v>-39062.5</v>
      </c>
      <c r="BA77" s="438">
        <v>-39062.5</v>
      </c>
      <c r="BB77" s="438">
        <v>-39062.5</v>
      </c>
      <c r="BC77" s="438">
        <v>-39062.5</v>
      </c>
      <c r="BD77" s="438">
        <v>-39062.5</v>
      </c>
      <c r="BE77" s="438">
        <v>-39062.5</v>
      </c>
      <c r="BF77" s="438">
        <v>-41000</v>
      </c>
      <c r="BG77" s="438">
        <v>-41000</v>
      </c>
      <c r="BH77" s="438">
        <v>-41000</v>
      </c>
      <c r="BI77" s="438">
        <v>-41000</v>
      </c>
      <c r="BJ77" s="438">
        <v>-41000</v>
      </c>
      <c r="BK77" s="438">
        <v>-41000</v>
      </c>
      <c r="BL77" s="438">
        <v>-41000</v>
      </c>
      <c r="BM77" s="438">
        <v>-41000</v>
      </c>
      <c r="BN77" s="438">
        <v>-41000</v>
      </c>
      <c r="BO77" s="438">
        <v>-41000</v>
      </c>
      <c r="BP77" s="438">
        <v>-41000</v>
      </c>
      <c r="BQ77" s="438">
        <v>-41000</v>
      </c>
    </row>
    <row r="78" spans="1:69" collapsed="1">
      <c r="A78" s="11"/>
      <c r="B78" s="11"/>
      <c r="C78" s="11"/>
      <c r="D78" s="58" t="s">
        <v>498</v>
      </c>
      <c r="E78" s="11"/>
      <c r="F78" s="11"/>
      <c r="G78" s="11"/>
      <c r="H78" s="11"/>
      <c r="I78" s="11"/>
      <c r="J78" s="16">
        <v>-23249.456000000002</v>
      </c>
      <c r="K78" s="16">
        <v>-26344.990400000002</v>
      </c>
      <c r="L78" s="16">
        <v>-29300.456144000003</v>
      </c>
      <c r="M78" s="16">
        <v>-32128.459411039999</v>
      </c>
      <c r="N78" s="16">
        <v>-34840.471824046399</v>
      </c>
      <c r="O78" s="16">
        <v>-37446.932559882232</v>
      </c>
      <c r="P78" s="16">
        <v>-39957.341269492827</v>
      </c>
      <c r="Q78" s="16">
        <v>-42380.34263523847</v>
      </c>
      <c r="R78" s="16">
        <v>-44723.803318067003</v>
      </c>
      <c r="S78" s="16">
        <v>-46994.881979440979</v>
      </c>
      <c r="T78" s="16">
        <v>-49200.093001291287</v>
      </c>
      <c r="U78" s="16">
        <v>-51345.364471175068</v>
      </c>
      <c r="V78" s="16">
        <v>-59182.969681557406</v>
      </c>
      <c r="W78" s="16">
        <v>-61910.338820370664</v>
      </c>
      <c r="X78" s="16">
        <v>-64536.290773340348</v>
      </c>
      <c r="Y78" s="16">
        <v>-67068.938915333943</v>
      </c>
      <c r="Z78" s="16">
        <v>-69515.74755122955</v>
      </c>
      <c r="AA78" s="16">
        <v>-71883.583841514992</v>
      </c>
      <c r="AB78" s="16">
        <v>-74178.765573839104</v>
      </c>
      <c r="AC78" s="16">
        <v>-76407.105112838763</v>
      </c>
      <c r="AD78" s="16">
        <v>-78573.949833979961</v>
      </c>
      <c r="AE78" s="16">
        <v>-80684.219322691351</v>
      </c>
      <c r="AF78" s="16">
        <v>-82742.439597567311</v>
      </c>
      <c r="AG78" s="16">
        <v>-84752.774595714698</v>
      </c>
      <c r="AH78" s="16">
        <v>-94423.408454202465</v>
      </c>
      <c r="AI78" s="16">
        <v>-97730.39222000567</v>
      </c>
      <c r="AJ78" s="16">
        <v>-100931.68139961225</v>
      </c>
      <c r="AK78" s="16">
        <v>-104034.67461405593</v>
      </c>
      <c r="AL78" s="16">
        <v>-107046.25258089816</v>
      </c>
      <c r="AM78" s="16">
        <v>-109972.81436747103</v>
      </c>
      <c r="AN78" s="16">
        <v>-112820.31110639335</v>
      </c>
      <c r="AO78" s="16">
        <v>-115594.27735100072</v>
      </c>
      <c r="AP78" s="16">
        <v>-118299.86023589515</v>
      </c>
      <c r="AQ78" s="16">
        <v>-120941.84659625655</v>
      </c>
      <c r="AR78" s="16">
        <v>-123524.68818880225</v>
      </c>
      <c r="AS78" s="16">
        <v>-126052.52514727933</v>
      </c>
      <c r="AT78" s="16">
        <v>-138519.59220551292</v>
      </c>
      <c r="AU78" s="16">
        <v>-143044.32856998779</v>
      </c>
      <c r="AV78" s="16">
        <v>-147447.02408232939</v>
      </c>
      <c r="AW78" s="16">
        <v>-151735.00119366572</v>
      </c>
      <c r="AX78" s="16">
        <v>-155915.14300805714</v>
      </c>
      <c r="AY78" s="16">
        <v>-159993.91964332029</v>
      </c>
      <c r="AZ78" s="16">
        <v>-163977.41301020293</v>
      </c>
      <c r="BA78" s="16">
        <v>-167871.34010480781</v>
      </c>
      <c r="BB78" s="16">
        <v>-171681.07490347163</v>
      </c>
      <c r="BC78" s="16">
        <v>-175411.66894395096</v>
      </c>
      <c r="BD78" s="16">
        <v>-179067.87067173669</v>
      </c>
      <c r="BE78" s="16">
        <v>-182654.14362559054</v>
      </c>
      <c r="BF78" s="16">
        <v>-189478.80541023798</v>
      </c>
      <c r="BG78" s="16">
        <v>-194262.57178927137</v>
      </c>
      <c r="BH78" s="16">
        <v>-198948.11253297143</v>
      </c>
      <c r="BI78" s="16">
        <v>-203540.33892310478</v>
      </c>
      <c r="BJ78" s="16">
        <v>-208043.9166773498</v>
      </c>
      <c r="BK78" s="16">
        <v>-212463.27822750085</v>
      </c>
      <c r="BL78" s="16">
        <v>-216802.63438376272</v>
      </c>
      <c r="BM78" s="16">
        <v>-221065.98541582981</v>
      </c>
      <c r="BN78" s="16">
        <v>-225257.13157991192</v>
      </c>
      <c r="BO78" s="16">
        <v>-229379.6831194082</v>
      </c>
      <c r="BP78" s="16">
        <v>-233437.06976554799</v>
      </c>
      <c r="BQ78" s="16">
        <v>-237432.54976299914</v>
      </c>
    </row>
    <row r="79" spans="1:69" hidden="1" outlineLevel="1">
      <c r="A79" s="11"/>
      <c r="B79" s="11"/>
      <c r="C79" s="11"/>
      <c r="D79" s="52"/>
      <c r="E79" s="11"/>
      <c r="F79" s="11"/>
      <c r="G79" s="11"/>
      <c r="H79" s="11"/>
      <c r="I79" s="11"/>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c r="AY79" s="16"/>
      <c r="AZ79" s="16"/>
      <c r="BA79" s="16"/>
      <c r="BB79" s="16"/>
      <c r="BC79" s="16"/>
      <c r="BD79" s="16"/>
      <c r="BE79" s="16"/>
      <c r="BF79" s="16"/>
      <c r="BG79" s="16"/>
      <c r="BH79" s="16"/>
      <c r="BI79" s="16"/>
      <c r="BJ79" s="16"/>
      <c r="BK79" s="16"/>
      <c r="BL79" s="16"/>
      <c r="BM79" s="16"/>
      <c r="BN79" s="16"/>
      <c r="BO79" s="16"/>
      <c r="BP79" s="16"/>
      <c r="BQ79" s="16"/>
    </row>
    <row r="80" spans="1:69" hidden="1" outlineLevel="1">
      <c r="A80" s="11"/>
      <c r="B80" s="11"/>
      <c r="C80" s="11"/>
      <c r="D80" s="58" t="s">
        <v>261</v>
      </c>
      <c r="E80" s="11"/>
      <c r="F80" s="11"/>
      <c r="G80" s="11"/>
      <c r="H80" s="11"/>
      <c r="I80" s="11"/>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c r="AY80" s="16"/>
      <c r="AZ80" s="16"/>
      <c r="BA80" s="16"/>
      <c r="BB80" s="16"/>
      <c r="BC80" s="16"/>
      <c r="BD80" s="16"/>
      <c r="BE80" s="16"/>
      <c r="BF80" s="16"/>
      <c r="BG80" s="16"/>
      <c r="BH80" s="16"/>
      <c r="BI80" s="16"/>
      <c r="BJ80" s="16"/>
      <c r="BK80" s="16"/>
      <c r="BL80" s="16"/>
      <c r="BM80" s="16"/>
      <c r="BN80" s="16"/>
      <c r="BO80" s="16"/>
      <c r="BP80" s="16"/>
      <c r="BQ80" s="16"/>
    </row>
    <row r="81" spans="1:69" hidden="1" outlineLevel="1">
      <c r="A81" s="11"/>
      <c r="B81" s="11"/>
      <c r="C81" s="11"/>
      <c r="D81" s="52" t="s">
        <v>603</v>
      </c>
      <c r="E81" s="11"/>
      <c r="F81" s="11"/>
      <c r="G81" s="11"/>
      <c r="H81" s="11"/>
      <c r="I81" s="11"/>
      <c r="J81" s="16">
        <v>-100</v>
      </c>
      <c r="K81" s="16">
        <v>0</v>
      </c>
      <c r="L81" s="16">
        <v>0</v>
      </c>
      <c r="M81" s="16">
        <v>0</v>
      </c>
      <c r="N81" s="16">
        <v>0</v>
      </c>
      <c r="O81" s="16">
        <v>0</v>
      </c>
      <c r="P81" s="16">
        <v>0</v>
      </c>
      <c r="Q81" s="16">
        <v>0</v>
      </c>
      <c r="R81" s="16">
        <v>0</v>
      </c>
      <c r="S81" s="16">
        <v>0</v>
      </c>
      <c r="T81" s="16">
        <v>0</v>
      </c>
      <c r="U81" s="16">
        <v>0</v>
      </c>
      <c r="V81" s="16">
        <v>0</v>
      </c>
      <c r="W81" s="16">
        <v>0</v>
      </c>
      <c r="X81" s="16">
        <v>0</v>
      </c>
      <c r="Y81" s="16">
        <v>0</v>
      </c>
      <c r="Z81" s="16">
        <v>0</v>
      </c>
      <c r="AA81" s="16">
        <v>0</v>
      </c>
      <c r="AB81" s="16">
        <v>0</v>
      </c>
      <c r="AC81" s="16">
        <v>0</v>
      </c>
      <c r="AD81" s="16">
        <v>0</v>
      </c>
      <c r="AE81" s="16">
        <v>0</v>
      </c>
      <c r="AF81" s="16">
        <v>0</v>
      </c>
      <c r="AG81" s="16">
        <v>0</v>
      </c>
      <c r="AH81" s="16">
        <v>0</v>
      </c>
      <c r="AI81" s="16">
        <v>0</v>
      </c>
      <c r="AJ81" s="16">
        <v>0</v>
      </c>
      <c r="AK81" s="16">
        <v>0</v>
      </c>
      <c r="AL81" s="16">
        <v>0</v>
      </c>
      <c r="AM81" s="16">
        <v>0</v>
      </c>
      <c r="AN81" s="16">
        <v>0</v>
      </c>
      <c r="AO81" s="16">
        <v>0</v>
      </c>
      <c r="AP81" s="16">
        <v>0</v>
      </c>
      <c r="AQ81" s="16">
        <v>0</v>
      </c>
      <c r="AR81" s="16">
        <v>0</v>
      </c>
      <c r="AS81" s="16">
        <v>0</v>
      </c>
      <c r="AT81" s="16">
        <v>0</v>
      </c>
      <c r="AU81" s="16">
        <v>0</v>
      </c>
      <c r="AV81" s="16">
        <v>0</v>
      </c>
      <c r="AW81" s="16">
        <v>0</v>
      </c>
      <c r="AX81" s="16">
        <v>0</v>
      </c>
      <c r="AY81" s="16">
        <v>0</v>
      </c>
      <c r="AZ81" s="16">
        <v>0</v>
      </c>
      <c r="BA81" s="16">
        <v>0</v>
      </c>
      <c r="BB81" s="16">
        <v>0</v>
      </c>
      <c r="BC81" s="16">
        <v>0</v>
      </c>
      <c r="BD81" s="16">
        <v>0</v>
      </c>
      <c r="BE81" s="16">
        <v>0</v>
      </c>
      <c r="BF81" s="16">
        <v>0</v>
      </c>
      <c r="BG81" s="16">
        <v>0</v>
      </c>
      <c r="BH81" s="16">
        <v>0</v>
      </c>
      <c r="BI81" s="16">
        <v>0</v>
      </c>
      <c r="BJ81" s="16">
        <v>0</v>
      </c>
      <c r="BK81" s="16">
        <v>0</v>
      </c>
      <c r="BL81" s="16">
        <v>0</v>
      </c>
      <c r="BM81" s="16">
        <v>0</v>
      </c>
      <c r="BN81" s="16">
        <v>0</v>
      </c>
      <c r="BO81" s="16">
        <v>0</v>
      </c>
      <c r="BP81" s="16">
        <v>0</v>
      </c>
      <c r="BQ81" s="16">
        <v>0</v>
      </c>
    </row>
    <row r="82" spans="1:69" hidden="1" outlineLevel="1">
      <c r="A82" s="11"/>
      <c r="B82" s="11"/>
      <c r="C82" s="11"/>
      <c r="D82" s="52" t="s">
        <v>379</v>
      </c>
      <c r="E82" s="11"/>
      <c r="F82" s="11"/>
      <c r="G82" s="11"/>
      <c r="H82" s="11"/>
      <c r="I82" s="11"/>
      <c r="J82" s="16">
        <v>-3000</v>
      </c>
      <c r="K82" s="16">
        <v>-3100</v>
      </c>
      <c r="L82" s="16">
        <v>-3000</v>
      </c>
      <c r="M82" s="16">
        <v>-3100</v>
      </c>
      <c r="N82" s="16">
        <v>-3100</v>
      </c>
      <c r="O82" s="16">
        <v>-2800</v>
      </c>
      <c r="P82" s="16">
        <v>-3100</v>
      </c>
      <c r="Q82" s="16">
        <v>-3000</v>
      </c>
      <c r="R82" s="16">
        <v>-3100</v>
      </c>
      <c r="S82" s="16">
        <v>-3000</v>
      </c>
      <c r="T82" s="16">
        <v>-3100</v>
      </c>
      <c r="U82" s="16">
        <v>-3100</v>
      </c>
      <c r="V82" s="16">
        <v>-3150</v>
      </c>
      <c r="W82" s="16">
        <v>-3255</v>
      </c>
      <c r="X82" s="16">
        <v>-3150</v>
      </c>
      <c r="Y82" s="16">
        <v>-3255</v>
      </c>
      <c r="Z82" s="16">
        <v>-3255</v>
      </c>
      <c r="AA82" s="16">
        <v>-3045</v>
      </c>
      <c r="AB82" s="16">
        <v>-3255</v>
      </c>
      <c r="AC82" s="16">
        <v>-3150</v>
      </c>
      <c r="AD82" s="16">
        <v>-3255</v>
      </c>
      <c r="AE82" s="16">
        <v>-3150</v>
      </c>
      <c r="AF82" s="16">
        <v>-3255</v>
      </c>
      <c r="AG82" s="16">
        <v>-3255</v>
      </c>
      <c r="AH82" s="16">
        <v>-3307.5</v>
      </c>
      <c r="AI82" s="16">
        <v>-3417.75</v>
      </c>
      <c r="AJ82" s="16">
        <v>-3307.5</v>
      </c>
      <c r="AK82" s="16">
        <v>-3417.75</v>
      </c>
      <c r="AL82" s="16">
        <v>-3417.75</v>
      </c>
      <c r="AM82" s="16">
        <v>-3087</v>
      </c>
      <c r="AN82" s="16">
        <v>-3417.75</v>
      </c>
      <c r="AO82" s="16">
        <v>-3307.5</v>
      </c>
      <c r="AP82" s="16">
        <v>-3417.75</v>
      </c>
      <c r="AQ82" s="16">
        <v>-3307.5</v>
      </c>
      <c r="AR82" s="16">
        <v>-3417.75</v>
      </c>
      <c r="AS82" s="16">
        <v>-3417.75</v>
      </c>
      <c r="AT82" s="16">
        <v>-3472.8750000000005</v>
      </c>
      <c r="AU82" s="16">
        <v>-3588.6375000000003</v>
      </c>
      <c r="AV82" s="16">
        <v>-3472.8750000000005</v>
      </c>
      <c r="AW82" s="16">
        <v>-3588.6375000000003</v>
      </c>
      <c r="AX82" s="16">
        <v>-3588.6375000000003</v>
      </c>
      <c r="AY82" s="16">
        <v>-3241.3500000000004</v>
      </c>
      <c r="AZ82" s="16">
        <v>-3588.6375000000003</v>
      </c>
      <c r="BA82" s="16">
        <v>-3472.8750000000005</v>
      </c>
      <c r="BB82" s="16">
        <v>-3588.6375000000003</v>
      </c>
      <c r="BC82" s="16">
        <v>-3472.8750000000005</v>
      </c>
      <c r="BD82" s="16">
        <v>-3588.6375000000003</v>
      </c>
      <c r="BE82" s="16">
        <v>-3588.6375000000003</v>
      </c>
      <c r="BF82" s="16">
        <v>-3646.5187500000006</v>
      </c>
      <c r="BG82" s="16">
        <v>-3768.0693750000009</v>
      </c>
      <c r="BH82" s="16">
        <v>-3646.5187500000006</v>
      </c>
      <c r="BI82" s="16">
        <v>-3768.0693750000009</v>
      </c>
      <c r="BJ82" s="16">
        <v>-3768.0693750000009</v>
      </c>
      <c r="BK82" s="16">
        <v>-3403.4175000000005</v>
      </c>
      <c r="BL82" s="16">
        <v>-3768.0693750000009</v>
      </c>
      <c r="BM82" s="16">
        <v>-3646.5187500000006</v>
      </c>
      <c r="BN82" s="16">
        <v>-3768.0693750000009</v>
      </c>
      <c r="BO82" s="16">
        <v>-3646.5187500000006</v>
      </c>
      <c r="BP82" s="16">
        <v>-3768.0693750000009</v>
      </c>
      <c r="BQ82" s="16">
        <v>-3768.0693750000009</v>
      </c>
    </row>
    <row r="83" spans="1:69" hidden="1" outlineLevel="1">
      <c r="A83" s="11"/>
      <c r="B83" s="11"/>
      <c r="C83" s="11"/>
      <c r="D83" s="52" t="s">
        <v>380</v>
      </c>
      <c r="E83" s="11"/>
      <c r="F83" s="11"/>
      <c r="G83" s="11"/>
      <c r="H83" s="11"/>
      <c r="I83" s="11"/>
      <c r="J83" s="16">
        <v>-400</v>
      </c>
      <c r="K83" s="16">
        <v>-400</v>
      </c>
      <c r="L83" s="16">
        <v>-400</v>
      </c>
      <c r="M83" s="16">
        <v>-400</v>
      </c>
      <c r="N83" s="16">
        <v>-400</v>
      </c>
      <c r="O83" s="16">
        <v>-400</v>
      </c>
      <c r="P83" s="16">
        <v>-400</v>
      </c>
      <c r="Q83" s="16">
        <v>-400</v>
      </c>
      <c r="R83" s="16">
        <v>-400</v>
      </c>
      <c r="S83" s="16">
        <v>-400</v>
      </c>
      <c r="T83" s="16">
        <v>-400</v>
      </c>
      <c r="U83" s="16">
        <v>-400</v>
      </c>
      <c r="V83" s="16">
        <v>-420</v>
      </c>
      <c r="W83" s="16">
        <v>-420</v>
      </c>
      <c r="X83" s="16">
        <v>-420</v>
      </c>
      <c r="Y83" s="16">
        <v>-420</v>
      </c>
      <c r="Z83" s="16">
        <v>-420</v>
      </c>
      <c r="AA83" s="16">
        <v>-420</v>
      </c>
      <c r="AB83" s="16">
        <v>-420</v>
      </c>
      <c r="AC83" s="16">
        <v>-420</v>
      </c>
      <c r="AD83" s="16">
        <v>-420</v>
      </c>
      <c r="AE83" s="16">
        <v>-420</v>
      </c>
      <c r="AF83" s="16">
        <v>-420</v>
      </c>
      <c r="AG83" s="16">
        <v>-420</v>
      </c>
      <c r="AH83" s="16">
        <v>-441</v>
      </c>
      <c r="AI83" s="16">
        <v>-441</v>
      </c>
      <c r="AJ83" s="16">
        <v>-441</v>
      </c>
      <c r="AK83" s="16">
        <v>-441</v>
      </c>
      <c r="AL83" s="16">
        <v>-441</v>
      </c>
      <c r="AM83" s="16">
        <v>-441</v>
      </c>
      <c r="AN83" s="16">
        <v>-441</v>
      </c>
      <c r="AO83" s="16">
        <v>-441</v>
      </c>
      <c r="AP83" s="16">
        <v>-441</v>
      </c>
      <c r="AQ83" s="16">
        <v>-441</v>
      </c>
      <c r="AR83" s="16">
        <v>-441</v>
      </c>
      <c r="AS83" s="16">
        <v>-441</v>
      </c>
      <c r="AT83" s="16">
        <v>-463.05000000000007</v>
      </c>
      <c r="AU83" s="16">
        <v>-463.05000000000007</v>
      </c>
      <c r="AV83" s="16">
        <v>-463.05000000000007</v>
      </c>
      <c r="AW83" s="16">
        <v>-463.05000000000007</v>
      </c>
      <c r="AX83" s="16">
        <v>-463.05000000000007</v>
      </c>
      <c r="AY83" s="16">
        <v>-463.05000000000007</v>
      </c>
      <c r="AZ83" s="16">
        <v>-463.05000000000007</v>
      </c>
      <c r="BA83" s="16">
        <v>-463.05000000000007</v>
      </c>
      <c r="BB83" s="16">
        <v>-463.05000000000007</v>
      </c>
      <c r="BC83" s="16">
        <v>-463.05000000000007</v>
      </c>
      <c r="BD83" s="16">
        <v>-463.05000000000007</v>
      </c>
      <c r="BE83" s="16">
        <v>-463.05000000000007</v>
      </c>
      <c r="BF83" s="16">
        <v>-486.2025000000001</v>
      </c>
      <c r="BG83" s="16">
        <v>-486.2025000000001</v>
      </c>
      <c r="BH83" s="16">
        <v>-486.2025000000001</v>
      </c>
      <c r="BI83" s="16">
        <v>-486.2025000000001</v>
      </c>
      <c r="BJ83" s="16">
        <v>-486.2025000000001</v>
      </c>
      <c r="BK83" s="16">
        <v>-486.2025000000001</v>
      </c>
      <c r="BL83" s="16">
        <v>-486.2025000000001</v>
      </c>
      <c r="BM83" s="16">
        <v>-486.2025000000001</v>
      </c>
      <c r="BN83" s="16">
        <v>-486.2025000000001</v>
      </c>
      <c r="BO83" s="16">
        <v>-486.2025000000001</v>
      </c>
      <c r="BP83" s="16">
        <v>-486.2025000000001</v>
      </c>
      <c r="BQ83" s="16">
        <v>-486.2025000000001</v>
      </c>
    </row>
    <row r="84" spans="1:69" hidden="1" outlineLevel="1">
      <c r="A84" s="11"/>
      <c r="B84" s="11"/>
      <c r="C84" s="11"/>
      <c r="D84" s="52" t="s">
        <v>381</v>
      </c>
      <c r="E84" s="11"/>
      <c r="F84" s="11"/>
      <c r="G84" s="11"/>
      <c r="H84" s="11"/>
      <c r="I84" s="11"/>
      <c r="J84" s="16">
        <v>-200</v>
      </c>
      <c r="K84" s="16">
        <v>-200</v>
      </c>
      <c r="L84" s="16">
        <v>-200</v>
      </c>
      <c r="M84" s="16">
        <v>-200</v>
      </c>
      <c r="N84" s="16">
        <v>-200</v>
      </c>
      <c r="O84" s="16">
        <v>-200</v>
      </c>
      <c r="P84" s="16">
        <v>-200</v>
      </c>
      <c r="Q84" s="16">
        <v>-200</v>
      </c>
      <c r="R84" s="16">
        <v>-200</v>
      </c>
      <c r="S84" s="16">
        <v>-200</v>
      </c>
      <c r="T84" s="16">
        <v>-200</v>
      </c>
      <c r="U84" s="16">
        <v>-200</v>
      </c>
      <c r="V84" s="16">
        <v>-210</v>
      </c>
      <c r="W84" s="16">
        <v>-210</v>
      </c>
      <c r="X84" s="16">
        <v>-210</v>
      </c>
      <c r="Y84" s="16">
        <v>-210</v>
      </c>
      <c r="Z84" s="16">
        <v>-210</v>
      </c>
      <c r="AA84" s="16">
        <v>-210</v>
      </c>
      <c r="AB84" s="16">
        <v>-210</v>
      </c>
      <c r="AC84" s="16">
        <v>-210</v>
      </c>
      <c r="AD84" s="16">
        <v>-210</v>
      </c>
      <c r="AE84" s="16">
        <v>-210</v>
      </c>
      <c r="AF84" s="16">
        <v>-210</v>
      </c>
      <c r="AG84" s="16">
        <v>-210</v>
      </c>
      <c r="AH84" s="16">
        <v>-220.5</v>
      </c>
      <c r="AI84" s="16">
        <v>-220.5</v>
      </c>
      <c r="AJ84" s="16">
        <v>-220.5</v>
      </c>
      <c r="AK84" s="16">
        <v>-220.5</v>
      </c>
      <c r="AL84" s="16">
        <v>-220.5</v>
      </c>
      <c r="AM84" s="16">
        <v>-220.5</v>
      </c>
      <c r="AN84" s="16">
        <v>-220.5</v>
      </c>
      <c r="AO84" s="16">
        <v>-220.5</v>
      </c>
      <c r="AP84" s="16">
        <v>-220.5</v>
      </c>
      <c r="AQ84" s="16">
        <v>-220.5</v>
      </c>
      <c r="AR84" s="16">
        <v>-220.5</v>
      </c>
      <c r="AS84" s="16">
        <v>-220.5</v>
      </c>
      <c r="AT84" s="16">
        <v>-231.52500000000003</v>
      </c>
      <c r="AU84" s="16">
        <v>-231.52500000000003</v>
      </c>
      <c r="AV84" s="16">
        <v>-231.52500000000003</v>
      </c>
      <c r="AW84" s="16">
        <v>-231.52500000000003</v>
      </c>
      <c r="AX84" s="16">
        <v>-231.52500000000003</v>
      </c>
      <c r="AY84" s="16">
        <v>-231.52500000000003</v>
      </c>
      <c r="AZ84" s="16">
        <v>-231.52500000000003</v>
      </c>
      <c r="BA84" s="16">
        <v>-231.52500000000003</v>
      </c>
      <c r="BB84" s="16">
        <v>-231.52500000000003</v>
      </c>
      <c r="BC84" s="16">
        <v>-231.52500000000003</v>
      </c>
      <c r="BD84" s="16">
        <v>-231.52500000000003</v>
      </c>
      <c r="BE84" s="16">
        <v>-231.52500000000003</v>
      </c>
      <c r="BF84" s="16">
        <v>-243.10125000000005</v>
      </c>
      <c r="BG84" s="16">
        <v>-243.10125000000005</v>
      </c>
      <c r="BH84" s="16">
        <v>-243.10125000000005</v>
      </c>
      <c r="BI84" s="16">
        <v>-243.10125000000005</v>
      </c>
      <c r="BJ84" s="16">
        <v>-243.10125000000005</v>
      </c>
      <c r="BK84" s="16">
        <v>-243.10125000000005</v>
      </c>
      <c r="BL84" s="16">
        <v>-243.10125000000005</v>
      </c>
      <c r="BM84" s="16">
        <v>-243.10125000000005</v>
      </c>
      <c r="BN84" s="16">
        <v>-243.10125000000005</v>
      </c>
      <c r="BO84" s="16">
        <v>-243.10125000000005</v>
      </c>
      <c r="BP84" s="16">
        <v>-243.10125000000005</v>
      </c>
      <c r="BQ84" s="16">
        <v>-243.10125000000005</v>
      </c>
    </row>
    <row r="85" spans="1:69" hidden="1" outlineLevel="1">
      <c r="A85" s="11"/>
      <c r="B85" s="11"/>
      <c r="C85" s="11"/>
      <c r="D85" s="52" t="s">
        <v>382</v>
      </c>
      <c r="E85" s="11"/>
      <c r="F85" s="11"/>
      <c r="G85" s="11"/>
      <c r="H85" s="11"/>
      <c r="I85" s="11"/>
      <c r="J85" s="16">
        <v>-100</v>
      </c>
      <c r="K85" s="16">
        <v>-100</v>
      </c>
      <c r="L85" s="16">
        <v>-100</v>
      </c>
      <c r="M85" s="16">
        <v>-100</v>
      </c>
      <c r="N85" s="16">
        <v>-100</v>
      </c>
      <c r="O85" s="16">
        <v>-100</v>
      </c>
      <c r="P85" s="16">
        <v>-100</v>
      </c>
      <c r="Q85" s="16">
        <v>-100</v>
      </c>
      <c r="R85" s="16">
        <v>-100</v>
      </c>
      <c r="S85" s="16">
        <v>-100</v>
      </c>
      <c r="T85" s="16">
        <v>-100</v>
      </c>
      <c r="U85" s="16">
        <v>-100</v>
      </c>
      <c r="V85" s="16">
        <v>-105</v>
      </c>
      <c r="W85" s="16">
        <v>-105</v>
      </c>
      <c r="X85" s="16">
        <v>-105</v>
      </c>
      <c r="Y85" s="16">
        <v>-105</v>
      </c>
      <c r="Z85" s="16">
        <v>-105</v>
      </c>
      <c r="AA85" s="16">
        <v>-105</v>
      </c>
      <c r="AB85" s="16">
        <v>-105</v>
      </c>
      <c r="AC85" s="16">
        <v>-105</v>
      </c>
      <c r="AD85" s="16">
        <v>-105</v>
      </c>
      <c r="AE85" s="16">
        <v>-105</v>
      </c>
      <c r="AF85" s="16">
        <v>-105</v>
      </c>
      <c r="AG85" s="16">
        <v>-105</v>
      </c>
      <c r="AH85" s="16">
        <v>-110.25</v>
      </c>
      <c r="AI85" s="16">
        <v>-110.25</v>
      </c>
      <c r="AJ85" s="16">
        <v>-110.25</v>
      </c>
      <c r="AK85" s="16">
        <v>-110.25</v>
      </c>
      <c r="AL85" s="16">
        <v>-110.25</v>
      </c>
      <c r="AM85" s="16">
        <v>-110.25</v>
      </c>
      <c r="AN85" s="16">
        <v>-110.25</v>
      </c>
      <c r="AO85" s="16">
        <v>-110.25</v>
      </c>
      <c r="AP85" s="16">
        <v>-110.25</v>
      </c>
      <c r="AQ85" s="16">
        <v>-110.25</v>
      </c>
      <c r="AR85" s="16">
        <v>-110.25</v>
      </c>
      <c r="AS85" s="16">
        <v>-110.25</v>
      </c>
      <c r="AT85" s="16">
        <v>-115.76250000000002</v>
      </c>
      <c r="AU85" s="16">
        <v>-115.76250000000002</v>
      </c>
      <c r="AV85" s="16">
        <v>-115.76250000000002</v>
      </c>
      <c r="AW85" s="16">
        <v>-115.76250000000002</v>
      </c>
      <c r="AX85" s="16">
        <v>-115.76250000000002</v>
      </c>
      <c r="AY85" s="16">
        <v>-115.76250000000002</v>
      </c>
      <c r="AZ85" s="16">
        <v>-115.76250000000002</v>
      </c>
      <c r="BA85" s="16">
        <v>-115.76250000000002</v>
      </c>
      <c r="BB85" s="16">
        <v>-115.76250000000002</v>
      </c>
      <c r="BC85" s="16">
        <v>-115.76250000000002</v>
      </c>
      <c r="BD85" s="16">
        <v>-115.76250000000002</v>
      </c>
      <c r="BE85" s="16">
        <v>-115.76250000000002</v>
      </c>
      <c r="BF85" s="16">
        <v>-121.55062500000003</v>
      </c>
      <c r="BG85" s="16">
        <v>-121.55062500000003</v>
      </c>
      <c r="BH85" s="16">
        <v>-121.55062500000003</v>
      </c>
      <c r="BI85" s="16">
        <v>-121.55062500000003</v>
      </c>
      <c r="BJ85" s="16">
        <v>-121.55062500000003</v>
      </c>
      <c r="BK85" s="16">
        <v>-121.55062500000003</v>
      </c>
      <c r="BL85" s="16">
        <v>-121.55062500000003</v>
      </c>
      <c r="BM85" s="16">
        <v>-121.55062500000003</v>
      </c>
      <c r="BN85" s="16">
        <v>-121.55062500000003</v>
      </c>
      <c r="BO85" s="16">
        <v>-121.55062500000003</v>
      </c>
      <c r="BP85" s="16">
        <v>-121.55062500000003</v>
      </c>
      <c r="BQ85" s="16">
        <v>-121.55062500000003</v>
      </c>
    </row>
    <row r="86" spans="1:69" hidden="1" outlineLevel="1">
      <c r="A86" s="11"/>
      <c r="B86" s="11"/>
      <c r="C86" s="11"/>
      <c r="D86" s="52" t="s">
        <v>383</v>
      </c>
      <c r="E86" s="11"/>
      <c r="F86" s="11"/>
      <c r="G86" s="11"/>
      <c r="H86" s="11"/>
      <c r="I86" s="11"/>
      <c r="J86" s="16">
        <v>-100</v>
      </c>
      <c r="K86" s="16">
        <v>0</v>
      </c>
      <c r="L86" s="16">
        <v>0</v>
      </c>
      <c r="M86" s="16">
        <v>-100</v>
      </c>
      <c r="N86" s="16">
        <v>0</v>
      </c>
      <c r="O86" s="16">
        <v>0</v>
      </c>
      <c r="P86" s="16">
        <v>-100</v>
      </c>
      <c r="Q86" s="16">
        <v>0</v>
      </c>
      <c r="R86" s="16">
        <v>0</v>
      </c>
      <c r="S86" s="16">
        <v>-100</v>
      </c>
      <c r="T86" s="16">
        <v>0</v>
      </c>
      <c r="U86" s="16">
        <v>0</v>
      </c>
      <c r="V86" s="16">
        <v>-105</v>
      </c>
      <c r="W86" s="16">
        <v>0</v>
      </c>
      <c r="X86" s="16">
        <v>0</v>
      </c>
      <c r="Y86" s="16">
        <v>-105</v>
      </c>
      <c r="Z86" s="16">
        <v>0</v>
      </c>
      <c r="AA86" s="16">
        <v>0</v>
      </c>
      <c r="AB86" s="16">
        <v>-105</v>
      </c>
      <c r="AC86" s="16">
        <v>0</v>
      </c>
      <c r="AD86" s="16">
        <v>0</v>
      </c>
      <c r="AE86" s="16">
        <v>-105</v>
      </c>
      <c r="AF86" s="16">
        <v>0</v>
      </c>
      <c r="AG86" s="16">
        <v>0</v>
      </c>
      <c r="AH86" s="16">
        <v>-110.25</v>
      </c>
      <c r="AI86" s="16">
        <v>0</v>
      </c>
      <c r="AJ86" s="16">
        <v>0</v>
      </c>
      <c r="AK86" s="16">
        <v>-110.25</v>
      </c>
      <c r="AL86" s="16">
        <v>0</v>
      </c>
      <c r="AM86" s="16">
        <v>0</v>
      </c>
      <c r="AN86" s="16">
        <v>-110.25</v>
      </c>
      <c r="AO86" s="16">
        <v>0</v>
      </c>
      <c r="AP86" s="16">
        <v>0</v>
      </c>
      <c r="AQ86" s="16">
        <v>-110.25</v>
      </c>
      <c r="AR86" s="16">
        <v>0</v>
      </c>
      <c r="AS86" s="16">
        <v>0</v>
      </c>
      <c r="AT86" s="16">
        <v>-115.76250000000002</v>
      </c>
      <c r="AU86" s="16">
        <v>0</v>
      </c>
      <c r="AV86" s="16">
        <v>0</v>
      </c>
      <c r="AW86" s="16">
        <v>-115.76250000000002</v>
      </c>
      <c r="AX86" s="16">
        <v>0</v>
      </c>
      <c r="AY86" s="16">
        <v>0</v>
      </c>
      <c r="AZ86" s="16">
        <v>-115.76250000000002</v>
      </c>
      <c r="BA86" s="16">
        <v>0</v>
      </c>
      <c r="BB86" s="16">
        <v>0</v>
      </c>
      <c r="BC86" s="16">
        <v>-115.76250000000002</v>
      </c>
      <c r="BD86" s="16">
        <v>0</v>
      </c>
      <c r="BE86" s="16">
        <v>0</v>
      </c>
      <c r="BF86" s="16">
        <v>-121.55062500000003</v>
      </c>
      <c r="BG86" s="16">
        <v>0</v>
      </c>
      <c r="BH86" s="16">
        <v>0</v>
      </c>
      <c r="BI86" s="16">
        <v>-121.55062500000003</v>
      </c>
      <c r="BJ86" s="16">
        <v>0</v>
      </c>
      <c r="BK86" s="16">
        <v>0</v>
      </c>
      <c r="BL86" s="16">
        <v>-121.55062500000003</v>
      </c>
      <c r="BM86" s="16">
        <v>0</v>
      </c>
      <c r="BN86" s="16">
        <v>0</v>
      </c>
      <c r="BO86" s="16">
        <v>-121.55062500000003</v>
      </c>
      <c r="BP86" s="16">
        <v>0</v>
      </c>
      <c r="BQ86" s="16">
        <v>0</v>
      </c>
    </row>
    <row r="87" spans="1:69" hidden="1" outlineLevel="1">
      <c r="A87" s="11"/>
      <c r="B87" s="11"/>
      <c r="C87" s="11"/>
      <c r="D87" s="52" t="s">
        <v>384</v>
      </c>
      <c r="E87" s="11"/>
      <c r="F87" s="11"/>
      <c r="G87" s="11"/>
      <c r="H87" s="11"/>
      <c r="I87" s="11"/>
      <c r="J87" s="16">
        <v>-100</v>
      </c>
      <c r="K87" s="16">
        <v>0</v>
      </c>
      <c r="L87" s="16">
        <v>0</v>
      </c>
      <c r="M87" s="16">
        <v>0</v>
      </c>
      <c r="N87" s="16">
        <v>0</v>
      </c>
      <c r="O87" s="16">
        <v>0</v>
      </c>
      <c r="P87" s="16">
        <v>-100</v>
      </c>
      <c r="Q87" s="16">
        <v>0</v>
      </c>
      <c r="R87" s="16">
        <v>0</v>
      </c>
      <c r="S87" s="16">
        <v>0</v>
      </c>
      <c r="T87" s="16">
        <v>0</v>
      </c>
      <c r="U87" s="16">
        <v>0</v>
      </c>
      <c r="V87" s="16">
        <v>-105</v>
      </c>
      <c r="W87" s="16">
        <v>0</v>
      </c>
      <c r="X87" s="16">
        <v>0</v>
      </c>
      <c r="Y87" s="16">
        <v>0</v>
      </c>
      <c r="Z87" s="16">
        <v>0</v>
      </c>
      <c r="AA87" s="16">
        <v>0</v>
      </c>
      <c r="AB87" s="16">
        <v>-105</v>
      </c>
      <c r="AC87" s="16">
        <v>0</v>
      </c>
      <c r="AD87" s="16">
        <v>0</v>
      </c>
      <c r="AE87" s="16">
        <v>0</v>
      </c>
      <c r="AF87" s="16">
        <v>0</v>
      </c>
      <c r="AG87" s="16">
        <v>0</v>
      </c>
      <c r="AH87" s="16">
        <v>-110.25</v>
      </c>
      <c r="AI87" s="16">
        <v>0</v>
      </c>
      <c r="AJ87" s="16">
        <v>0</v>
      </c>
      <c r="AK87" s="16">
        <v>0</v>
      </c>
      <c r="AL87" s="16">
        <v>0</v>
      </c>
      <c r="AM87" s="16">
        <v>0</v>
      </c>
      <c r="AN87" s="16">
        <v>-110.25</v>
      </c>
      <c r="AO87" s="16">
        <v>0</v>
      </c>
      <c r="AP87" s="16">
        <v>0</v>
      </c>
      <c r="AQ87" s="16">
        <v>0</v>
      </c>
      <c r="AR87" s="16">
        <v>0</v>
      </c>
      <c r="AS87" s="16">
        <v>0</v>
      </c>
      <c r="AT87" s="16">
        <v>-115.76250000000002</v>
      </c>
      <c r="AU87" s="16">
        <v>0</v>
      </c>
      <c r="AV87" s="16">
        <v>0</v>
      </c>
      <c r="AW87" s="16">
        <v>0</v>
      </c>
      <c r="AX87" s="16">
        <v>0</v>
      </c>
      <c r="AY87" s="16">
        <v>0</v>
      </c>
      <c r="AZ87" s="16">
        <v>-115.76250000000002</v>
      </c>
      <c r="BA87" s="16">
        <v>0</v>
      </c>
      <c r="BB87" s="16">
        <v>0</v>
      </c>
      <c r="BC87" s="16">
        <v>0</v>
      </c>
      <c r="BD87" s="16">
        <v>0</v>
      </c>
      <c r="BE87" s="16">
        <v>0</v>
      </c>
      <c r="BF87" s="16">
        <v>-121.55062500000003</v>
      </c>
      <c r="BG87" s="16">
        <v>0</v>
      </c>
      <c r="BH87" s="16">
        <v>0</v>
      </c>
      <c r="BI87" s="16">
        <v>0</v>
      </c>
      <c r="BJ87" s="16">
        <v>0</v>
      </c>
      <c r="BK87" s="16">
        <v>0</v>
      </c>
      <c r="BL87" s="16">
        <v>-121.55062500000003</v>
      </c>
      <c r="BM87" s="16">
        <v>0</v>
      </c>
      <c r="BN87" s="16">
        <v>0</v>
      </c>
      <c r="BO87" s="16">
        <v>0</v>
      </c>
      <c r="BP87" s="16">
        <v>0</v>
      </c>
      <c r="BQ87" s="16">
        <v>0</v>
      </c>
    </row>
    <row r="88" spans="1:69" hidden="1" outlineLevel="1">
      <c r="A88" s="11"/>
      <c r="B88" s="11"/>
      <c r="C88" s="11"/>
      <c r="D88" s="52" t="s">
        <v>385</v>
      </c>
      <c r="E88" s="11"/>
      <c r="F88" s="11"/>
      <c r="G88" s="11"/>
      <c r="H88" s="11"/>
      <c r="I88" s="11"/>
      <c r="J88" s="16">
        <v>-100</v>
      </c>
      <c r="K88" s="16">
        <v>0</v>
      </c>
      <c r="L88" s="16">
        <v>0</v>
      </c>
      <c r="M88" s="16">
        <v>0</v>
      </c>
      <c r="N88" s="16">
        <v>0</v>
      </c>
      <c r="O88" s="16">
        <v>0</v>
      </c>
      <c r="P88" s="16">
        <v>0</v>
      </c>
      <c r="Q88" s="16">
        <v>0</v>
      </c>
      <c r="R88" s="16">
        <v>0</v>
      </c>
      <c r="S88" s="16">
        <v>0</v>
      </c>
      <c r="T88" s="16">
        <v>0</v>
      </c>
      <c r="U88" s="16">
        <v>0</v>
      </c>
      <c r="V88" s="16">
        <v>-105</v>
      </c>
      <c r="W88" s="16">
        <v>0</v>
      </c>
      <c r="X88" s="16">
        <v>0</v>
      </c>
      <c r="Y88" s="16">
        <v>0</v>
      </c>
      <c r="Z88" s="16">
        <v>0</v>
      </c>
      <c r="AA88" s="16">
        <v>0</v>
      </c>
      <c r="AB88" s="16">
        <v>0</v>
      </c>
      <c r="AC88" s="16">
        <v>0</v>
      </c>
      <c r="AD88" s="16">
        <v>0</v>
      </c>
      <c r="AE88" s="16">
        <v>0</v>
      </c>
      <c r="AF88" s="16">
        <v>0</v>
      </c>
      <c r="AG88" s="16">
        <v>0</v>
      </c>
      <c r="AH88" s="16">
        <v>-110.25</v>
      </c>
      <c r="AI88" s="16">
        <v>0</v>
      </c>
      <c r="AJ88" s="16">
        <v>0</v>
      </c>
      <c r="AK88" s="16">
        <v>0</v>
      </c>
      <c r="AL88" s="16">
        <v>0</v>
      </c>
      <c r="AM88" s="16">
        <v>0</v>
      </c>
      <c r="AN88" s="16">
        <v>0</v>
      </c>
      <c r="AO88" s="16">
        <v>0</v>
      </c>
      <c r="AP88" s="16">
        <v>0</v>
      </c>
      <c r="AQ88" s="16">
        <v>0</v>
      </c>
      <c r="AR88" s="16">
        <v>0</v>
      </c>
      <c r="AS88" s="16">
        <v>0</v>
      </c>
      <c r="AT88" s="16">
        <v>-115.76250000000002</v>
      </c>
      <c r="AU88" s="16">
        <v>0</v>
      </c>
      <c r="AV88" s="16">
        <v>0</v>
      </c>
      <c r="AW88" s="16">
        <v>0</v>
      </c>
      <c r="AX88" s="16">
        <v>0</v>
      </c>
      <c r="AY88" s="16">
        <v>0</v>
      </c>
      <c r="AZ88" s="16">
        <v>0</v>
      </c>
      <c r="BA88" s="16">
        <v>0</v>
      </c>
      <c r="BB88" s="16">
        <v>0</v>
      </c>
      <c r="BC88" s="16">
        <v>0</v>
      </c>
      <c r="BD88" s="16">
        <v>0</v>
      </c>
      <c r="BE88" s="16">
        <v>0</v>
      </c>
      <c r="BF88" s="16">
        <v>-121.55062500000003</v>
      </c>
      <c r="BG88" s="16">
        <v>0</v>
      </c>
      <c r="BH88" s="16">
        <v>0</v>
      </c>
      <c r="BI88" s="16">
        <v>0</v>
      </c>
      <c r="BJ88" s="16">
        <v>0</v>
      </c>
      <c r="BK88" s="16">
        <v>0</v>
      </c>
      <c r="BL88" s="16">
        <v>0</v>
      </c>
      <c r="BM88" s="16">
        <v>0</v>
      </c>
      <c r="BN88" s="16">
        <v>0</v>
      </c>
      <c r="BO88" s="16">
        <v>0</v>
      </c>
      <c r="BP88" s="16">
        <v>0</v>
      </c>
      <c r="BQ88" s="16">
        <v>0</v>
      </c>
    </row>
    <row r="89" spans="1:69" hidden="1" outlineLevel="1">
      <c r="A89" s="11"/>
      <c r="B89" s="11"/>
      <c r="C89" s="11"/>
      <c r="D89" s="52" t="s">
        <v>386</v>
      </c>
      <c r="E89" s="11"/>
      <c r="F89" s="11"/>
      <c r="G89" s="11"/>
      <c r="H89" s="11"/>
      <c r="I89" s="11"/>
      <c r="J89" s="16">
        <v>0</v>
      </c>
      <c r="K89" s="16">
        <v>0</v>
      </c>
      <c r="L89" s="16">
        <v>0</v>
      </c>
      <c r="M89" s="16">
        <v>0</v>
      </c>
      <c r="N89" s="16">
        <v>0</v>
      </c>
      <c r="O89" s="16">
        <v>0</v>
      </c>
      <c r="P89" s="16">
        <v>0</v>
      </c>
      <c r="Q89" s="16">
        <v>0</v>
      </c>
      <c r="R89" s="16">
        <v>0</v>
      </c>
      <c r="S89" s="16">
        <v>0</v>
      </c>
      <c r="T89" s="16">
        <v>0</v>
      </c>
      <c r="U89" s="16">
        <v>0</v>
      </c>
      <c r="V89" s="16">
        <v>0</v>
      </c>
      <c r="W89" s="16">
        <v>0</v>
      </c>
      <c r="X89" s="16">
        <v>0</v>
      </c>
      <c r="Y89" s="16">
        <v>0</v>
      </c>
      <c r="Z89" s="16">
        <v>0</v>
      </c>
      <c r="AA89" s="16">
        <v>0</v>
      </c>
      <c r="AB89" s="16">
        <v>0</v>
      </c>
      <c r="AC89" s="16">
        <v>0</v>
      </c>
      <c r="AD89" s="16">
        <v>0</v>
      </c>
      <c r="AE89" s="16">
        <v>0</v>
      </c>
      <c r="AF89" s="16">
        <v>0</v>
      </c>
      <c r="AG89" s="16">
        <v>0</v>
      </c>
      <c r="AH89" s="16">
        <v>0</v>
      </c>
      <c r="AI89" s="16">
        <v>0</v>
      </c>
      <c r="AJ89" s="16">
        <v>0</v>
      </c>
      <c r="AK89" s="16">
        <v>0</v>
      </c>
      <c r="AL89" s="16">
        <v>0</v>
      </c>
      <c r="AM89" s="16">
        <v>0</v>
      </c>
      <c r="AN89" s="16">
        <v>0</v>
      </c>
      <c r="AO89" s="16">
        <v>0</v>
      </c>
      <c r="AP89" s="16">
        <v>0</v>
      </c>
      <c r="AQ89" s="16">
        <v>0</v>
      </c>
      <c r="AR89" s="16">
        <v>0</v>
      </c>
      <c r="AS89" s="16">
        <v>0</v>
      </c>
      <c r="AT89" s="16">
        <v>0</v>
      </c>
      <c r="AU89" s="16">
        <v>0</v>
      </c>
      <c r="AV89" s="16">
        <v>0</v>
      </c>
      <c r="AW89" s="16">
        <v>0</v>
      </c>
      <c r="AX89" s="16">
        <v>0</v>
      </c>
      <c r="AY89" s="16">
        <v>0</v>
      </c>
      <c r="AZ89" s="16">
        <v>0</v>
      </c>
      <c r="BA89" s="16">
        <v>0</v>
      </c>
      <c r="BB89" s="16">
        <v>0</v>
      </c>
      <c r="BC89" s="16">
        <v>0</v>
      </c>
      <c r="BD89" s="16">
        <v>0</v>
      </c>
      <c r="BE89" s="16">
        <v>0</v>
      </c>
      <c r="BF89" s="16">
        <v>0</v>
      </c>
      <c r="BG89" s="16">
        <v>0</v>
      </c>
      <c r="BH89" s="16">
        <v>0</v>
      </c>
      <c r="BI89" s="16">
        <v>0</v>
      </c>
      <c r="BJ89" s="16">
        <v>0</v>
      </c>
      <c r="BK89" s="16">
        <v>0</v>
      </c>
      <c r="BL89" s="16">
        <v>0</v>
      </c>
      <c r="BM89" s="16">
        <v>0</v>
      </c>
      <c r="BN89" s="16">
        <v>0</v>
      </c>
      <c r="BO89" s="16">
        <v>0</v>
      </c>
      <c r="BP89" s="16">
        <v>0</v>
      </c>
      <c r="BQ89" s="16">
        <v>0</v>
      </c>
    </row>
    <row r="90" spans="1:69" hidden="1" outlineLevel="1">
      <c r="A90" s="11"/>
      <c r="B90" s="11"/>
      <c r="C90" s="11"/>
      <c r="D90" s="52" t="s">
        <v>387</v>
      </c>
      <c r="E90" s="11"/>
      <c r="F90" s="11"/>
      <c r="G90" s="11"/>
      <c r="H90" s="11"/>
      <c r="I90" s="11"/>
      <c r="J90" s="16">
        <v>0</v>
      </c>
      <c r="K90" s="16">
        <v>0</v>
      </c>
      <c r="L90" s="16">
        <v>0</v>
      </c>
      <c r="M90" s="16">
        <v>0</v>
      </c>
      <c r="N90" s="16">
        <v>0</v>
      </c>
      <c r="O90" s="16">
        <v>0</v>
      </c>
      <c r="P90" s="16">
        <v>0</v>
      </c>
      <c r="Q90" s="16">
        <v>0</v>
      </c>
      <c r="R90" s="16">
        <v>0</v>
      </c>
      <c r="S90" s="16">
        <v>0</v>
      </c>
      <c r="T90" s="16">
        <v>0</v>
      </c>
      <c r="U90" s="16">
        <v>0</v>
      </c>
      <c r="V90" s="16">
        <v>0</v>
      </c>
      <c r="W90" s="16">
        <v>0</v>
      </c>
      <c r="X90" s="16">
        <v>0</v>
      </c>
      <c r="Y90" s="16">
        <v>0</v>
      </c>
      <c r="Z90" s="16">
        <v>0</v>
      </c>
      <c r="AA90" s="16">
        <v>0</v>
      </c>
      <c r="AB90" s="16">
        <v>0</v>
      </c>
      <c r="AC90" s="16">
        <v>0</v>
      </c>
      <c r="AD90" s="16">
        <v>0</v>
      </c>
      <c r="AE90" s="16">
        <v>0</v>
      </c>
      <c r="AF90" s="16">
        <v>0</v>
      </c>
      <c r="AG90" s="16">
        <v>0</v>
      </c>
      <c r="AH90" s="16">
        <v>0</v>
      </c>
      <c r="AI90" s="16">
        <v>0</v>
      </c>
      <c r="AJ90" s="16">
        <v>0</v>
      </c>
      <c r="AK90" s="16">
        <v>0</v>
      </c>
      <c r="AL90" s="16">
        <v>0</v>
      </c>
      <c r="AM90" s="16">
        <v>0</v>
      </c>
      <c r="AN90" s="16">
        <v>0</v>
      </c>
      <c r="AO90" s="16">
        <v>0</v>
      </c>
      <c r="AP90" s="16">
        <v>0</v>
      </c>
      <c r="AQ90" s="16">
        <v>0</v>
      </c>
      <c r="AR90" s="16">
        <v>0</v>
      </c>
      <c r="AS90" s="16">
        <v>0</v>
      </c>
      <c r="AT90" s="16">
        <v>0</v>
      </c>
      <c r="AU90" s="16">
        <v>0</v>
      </c>
      <c r="AV90" s="16">
        <v>0</v>
      </c>
      <c r="AW90" s="16">
        <v>0</v>
      </c>
      <c r="AX90" s="16">
        <v>0</v>
      </c>
      <c r="AY90" s="16">
        <v>0</v>
      </c>
      <c r="AZ90" s="16">
        <v>0</v>
      </c>
      <c r="BA90" s="16">
        <v>0</v>
      </c>
      <c r="BB90" s="16">
        <v>0</v>
      </c>
      <c r="BC90" s="16">
        <v>0</v>
      </c>
      <c r="BD90" s="16">
        <v>0</v>
      </c>
      <c r="BE90" s="16">
        <v>0</v>
      </c>
      <c r="BF90" s="16">
        <v>0</v>
      </c>
      <c r="BG90" s="16">
        <v>0</v>
      </c>
      <c r="BH90" s="16">
        <v>0</v>
      </c>
      <c r="BI90" s="16">
        <v>0</v>
      </c>
      <c r="BJ90" s="16">
        <v>0</v>
      </c>
      <c r="BK90" s="16">
        <v>0</v>
      </c>
      <c r="BL90" s="16">
        <v>0</v>
      </c>
      <c r="BM90" s="16">
        <v>0</v>
      </c>
      <c r="BN90" s="16">
        <v>0</v>
      </c>
      <c r="BO90" s="16">
        <v>0</v>
      </c>
      <c r="BP90" s="16">
        <v>0</v>
      </c>
      <c r="BQ90" s="16">
        <v>0</v>
      </c>
    </row>
    <row r="91" spans="1:69" hidden="1" outlineLevel="1">
      <c r="A91" s="11"/>
      <c r="B91" s="11"/>
      <c r="C91" s="11"/>
      <c r="D91" s="52" t="s">
        <v>388</v>
      </c>
      <c r="E91" s="11"/>
      <c r="F91" s="11"/>
      <c r="G91" s="11"/>
      <c r="H91" s="11"/>
      <c r="I91" s="11"/>
      <c r="J91" s="16">
        <v>0</v>
      </c>
      <c r="K91" s="16">
        <v>0</v>
      </c>
      <c r="L91" s="16">
        <v>0</v>
      </c>
      <c r="M91" s="16">
        <v>0</v>
      </c>
      <c r="N91" s="16">
        <v>0</v>
      </c>
      <c r="O91" s="16">
        <v>0</v>
      </c>
      <c r="P91" s="16">
        <v>0</v>
      </c>
      <c r="Q91" s="16">
        <v>0</v>
      </c>
      <c r="R91" s="16">
        <v>0</v>
      </c>
      <c r="S91" s="16">
        <v>0</v>
      </c>
      <c r="T91" s="16">
        <v>0</v>
      </c>
      <c r="U91" s="16">
        <v>0</v>
      </c>
      <c r="V91" s="16">
        <v>0</v>
      </c>
      <c r="W91" s="16">
        <v>0</v>
      </c>
      <c r="X91" s="16">
        <v>0</v>
      </c>
      <c r="Y91" s="16">
        <v>0</v>
      </c>
      <c r="Z91" s="16">
        <v>0</v>
      </c>
      <c r="AA91" s="16">
        <v>0</v>
      </c>
      <c r="AB91" s="16">
        <v>0</v>
      </c>
      <c r="AC91" s="16">
        <v>0</v>
      </c>
      <c r="AD91" s="16">
        <v>0</v>
      </c>
      <c r="AE91" s="16">
        <v>0</v>
      </c>
      <c r="AF91" s="16">
        <v>0</v>
      </c>
      <c r="AG91" s="16">
        <v>0</v>
      </c>
      <c r="AH91" s="16">
        <v>0</v>
      </c>
      <c r="AI91" s="16">
        <v>0</v>
      </c>
      <c r="AJ91" s="16">
        <v>0</v>
      </c>
      <c r="AK91" s="16">
        <v>0</v>
      </c>
      <c r="AL91" s="16">
        <v>0</v>
      </c>
      <c r="AM91" s="16">
        <v>0</v>
      </c>
      <c r="AN91" s="16">
        <v>0</v>
      </c>
      <c r="AO91" s="16">
        <v>0</v>
      </c>
      <c r="AP91" s="16">
        <v>0</v>
      </c>
      <c r="AQ91" s="16">
        <v>0</v>
      </c>
      <c r="AR91" s="16">
        <v>0</v>
      </c>
      <c r="AS91" s="16">
        <v>0</v>
      </c>
      <c r="AT91" s="16">
        <v>0</v>
      </c>
      <c r="AU91" s="16">
        <v>0</v>
      </c>
      <c r="AV91" s="16">
        <v>0</v>
      </c>
      <c r="AW91" s="16">
        <v>0</v>
      </c>
      <c r="AX91" s="16">
        <v>0</v>
      </c>
      <c r="AY91" s="16">
        <v>0</v>
      </c>
      <c r="AZ91" s="16">
        <v>0</v>
      </c>
      <c r="BA91" s="16">
        <v>0</v>
      </c>
      <c r="BB91" s="16">
        <v>0</v>
      </c>
      <c r="BC91" s="16">
        <v>0</v>
      </c>
      <c r="BD91" s="16">
        <v>0</v>
      </c>
      <c r="BE91" s="16">
        <v>0</v>
      </c>
      <c r="BF91" s="16">
        <v>0</v>
      </c>
      <c r="BG91" s="16">
        <v>0</v>
      </c>
      <c r="BH91" s="16">
        <v>0</v>
      </c>
      <c r="BI91" s="16">
        <v>0</v>
      </c>
      <c r="BJ91" s="16">
        <v>0</v>
      </c>
      <c r="BK91" s="16">
        <v>0</v>
      </c>
      <c r="BL91" s="16">
        <v>0</v>
      </c>
      <c r="BM91" s="16">
        <v>0</v>
      </c>
      <c r="BN91" s="16">
        <v>0</v>
      </c>
      <c r="BO91" s="16">
        <v>0</v>
      </c>
      <c r="BP91" s="16">
        <v>0</v>
      </c>
      <c r="BQ91" s="16">
        <v>0</v>
      </c>
    </row>
    <row r="92" spans="1:69" hidden="1" outlineLevel="1">
      <c r="A92" s="11"/>
      <c r="B92" s="11"/>
      <c r="C92" s="11"/>
      <c r="D92" s="52" t="s">
        <v>389</v>
      </c>
      <c r="E92" s="11"/>
      <c r="F92" s="11"/>
      <c r="G92" s="11"/>
      <c r="H92" s="11"/>
      <c r="I92" s="11"/>
      <c r="J92" s="16">
        <v>0</v>
      </c>
      <c r="K92" s="16">
        <v>0</v>
      </c>
      <c r="L92" s="16">
        <v>0</v>
      </c>
      <c r="M92" s="16">
        <v>0</v>
      </c>
      <c r="N92" s="16">
        <v>0</v>
      </c>
      <c r="O92" s="16">
        <v>0</v>
      </c>
      <c r="P92" s="16">
        <v>0</v>
      </c>
      <c r="Q92" s="16">
        <v>0</v>
      </c>
      <c r="R92" s="16">
        <v>0</v>
      </c>
      <c r="S92" s="16">
        <v>0</v>
      </c>
      <c r="T92" s="16">
        <v>0</v>
      </c>
      <c r="U92" s="16">
        <v>0</v>
      </c>
      <c r="V92" s="16">
        <v>0</v>
      </c>
      <c r="W92" s="16">
        <v>0</v>
      </c>
      <c r="X92" s="16">
        <v>0</v>
      </c>
      <c r="Y92" s="16">
        <v>0</v>
      </c>
      <c r="Z92" s="16">
        <v>0</v>
      </c>
      <c r="AA92" s="16">
        <v>0</v>
      </c>
      <c r="AB92" s="16">
        <v>0</v>
      </c>
      <c r="AC92" s="16">
        <v>0</v>
      </c>
      <c r="AD92" s="16">
        <v>0</v>
      </c>
      <c r="AE92" s="16">
        <v>0</v>
      </c>
      <c r="AF92" s="16">
        <v>0</v>
      </c>
      <c r="AG92" s="16">
        <v>0</v>
      </c>
      <c r="AH92" s="16">
        <v>0</v>
      </c>
      <c r="AI92" s="16">
        <v>0</v>
      </c>
      <c r="AJ92" s="16">
        <v>0</v>
      </c>
      <c r="AK92" s="16">
        <v>0</v>
      </c>
      <c r="AL92" s="16">
        <v>0</v>
      </c>
      <c r="AM92" s="16">
        <v>0</v>
      </c>
      <c r="AN92" s="16">
        <v>0</v>
      </c>
      <c r="AO92" s="16">
        <v>0</v>
      </c>
      <c r="AP92" s="16">
        <v>0</v>
      </c>
      <c r="AQ92" s="16">
        <v>0</v>
      </c>
      <c r="AR92" s="16">
        <v>0</v>
      </c>
      <c r="AS92" s="16">
        <v>0</v>
      </c>
      <c r="AT92" s="16">
        <v>0</v>
      </c>
      <c r="AU92" s="16">
        <v>0</v>
      </c>
      <c r="AV92" s="16">
        <v>0</v>
      </c>
      <c r="AW92" s="16">
        <v>0</v>
      </c>
      <c r="AX92" s="16">
        <v>0</v>
      </c>
      <c r="AY92" s="16">
        <v>0</v>
      </c>
      <c r="AZ92" s="16">
        <v>0</v>
      </c>
      <c r="BA92" s="16">
        <v>0</v>
      </c>
      <c r="BB92" s="16">
        <v>0</v>
      </c>
      <c r="BC92" s="16">
        <v>0</v>
      </c>
      <c r="BD92" s="16">
        <v>0</v>
      </c>
      <c r="BE92" s="16">
        <v>0</v>
      </c>
      <c r="BF92" s="16">
        <v>0</v>
      </c>
      <c r="BG92" s="16">
        <v>0</v>
      </c>
      <c r="BH92" s="16">
        <v>0</v>
      </c>
      <c r="BI92" s="16">
        <v>0</v>
      </c>
      <c r="BJ92" s="16">
        <v>0</v>
      </c>
      <c r="BK92" s="16">
        <v>0</v>
      </c>
      <c r="BL92" s="16">
        <v>0</v>
      </c>
      <c r="BM92" s="16">
        <v>0</v>
      </c>
      <c r="BN92" s="16">
        <v>0</v>
      </c>
      <c r="BO92" s="16">
        <v>0</v>
      </c>
      <c r="BP92" s="16">
        <v>0</v>
      </c>
      <c r="BQ92" s="16">
        <v>0</v>
      </c>
    </row>
    <row r="93" spans="1:69" hidden="1" outlineLevel="1">
      <c r="A93" s="11"/>
      <c r="B93" s="11"/>
      <c r="C93" s="11"/>
      <c r="D93" s="52" t="s">
        <v>390</v>
      </c>
      <c r="E93" s="11"/>
      <c r="F93" s="11"/>
      <c r="G93" s="11"/>
      <c r="H93" s="11"/>
      <c r="I93" s="11"/>
      <c r="J93" s="16">
        <v>0</v>
      </c>
      <c r="K93" s="16">
        <v>0</v>
      </c>
      <c r="L93" s="16">
        <v>0</v>
      </c>
      <c r="M93" s="16">
        <v>0</v>
      </c>
      <c r="N93" s="16">
        <v>0</v>
      </c>
      <c r="O93" s="16">
        <v>0</v>
      </c>
      <c r="P93" s="16">
        <v>0</v>
      </c>
      <c r="Q93" s="16">
        <v>0</v>
      </c>
      <c r="R93" s="16">
        <v>0</v>
      </c>
      <c r="S93" s="16">
        <v>0</v>
      </c>
      <c r="T93" s="16">
        <v>0</v>
      </c>
      <c r="U93" s="16">
        <v>0</v>
      </c>
      <c r="V93" s="16">
        <v>0</v>
      </c>
      <c r="W93" s="16">
        <v>0</v>
      </c>
      <c r="X93" s="16">
        <v>0</v>
      </c>
      <c r="Y93" s="16">
        <v>0</v>
      </c>
      <c r="Z93" s="16">
        <v>0</v>
      </c>
      <c r="AA93" s="16">
        <v>0</v>
      </c>
      <c r="AB93" s="16">
        <v>0</v>
      </c>
      <c r="AC93" s="16">
        <v>0</v>
      </c>
      <c r="AD93" s="16">
        <v>0</v>
      </c>
      <c r="AE93" s="16">
        <v>0</v>
      </c>
      <c r="AF93" s="16">
        <v>0</v>
      </c>
      <c r="AG93" s="16">
        <v>0</v>
      </c>
      <c r="AH93" s="16">
        <v>0</v>
      </c>
      <c r="AI93" s="16">
        <v>0</v>
      </c>
      <c r="AJ93" s="16">
        <v>0</v>
      </c>
      <c r="AK93" s="16">
        <v>0</v>
      </c>
      <c r="AL93" s="16">
        <v>0</v>
      </c>
      <c r="AM93" s="16">
        <v>0</v>
      </c>
      <c r="AN93" s="16">
        <v>0</v>
      </c>
      <c r="AO93" s="16">
        <v>0</v>
      </c>
      <c r="AP93" s="16">
        <v>0</v>
      </c>
      <c r="AQ93" s="16">
        <v>0</v>
      </c>
      <c r="AR93" s="16">
        <v>0</v>
      </c>
      <c r="AS93" s="16">
        <v>0</v>
      </c>
      <c r="AT93" s="16">
        <v>0</v>
      </c>
      <c r="AU93" s="16">
        <v>0</v>
      </c>
      <c r="AV93" s="16">
        <v>0</v>
      </c>
      <c r="AW93" s="16">
        <v>0</v>
      </c>
      <c r="AX93" s="16">
        <v>0</v>
      </c>
      <c r="AY93" s="16">
        <v>0</v>
      </c>
      <c r="AZ93" s="16">
        <v>0</v>
      </c>
      <c r="BA93" s="16">
        <v>0</v>
      </c>
      <c r="BB93" s="16">
        <v>0</v>
      </c>
      <c r="BC93" s="16">
        <v>0</v>
      </c>
      <c r="BD93" s="16">
        <v>0</v>
      </c>
      <c r="BE93" s="16">
        <v>0</v>
      </c>
      <c r="BF93" s="16">
        <v>0</v>
      </c>
      <c r="BG93" s="16">
        <v>0</v>
      </c>
      <c r="BH93" s="16">
        <v>0</v>
      </c>
      <c r="BI93" s="16">
        <v>0</v>
      </c>
      <c r="BJ93" s="16">
        <v>0</v>
      </c>
      <c r="BK93" s="16">
        <v>0</v>
      </c>
      <c r="BL93" s="16">
        <v>0</v>
      </c>
      <c r="BM93" s="16">
        <v>0</v>
      </c>
      <c r="BN93" s="16">
        <v>0</v>
      </c>
      <c r="BO93" s="16">
        <v>0</v>
      </c>
      <c r="BP93" s="16">
        <v>0</v>
      </c>
      <c r="BQ93" s="16">
        <v>0</v>
      </c>
    </row>
    <row r="94" spans="1:69" hidden="1" outlineLevel="1">
      <c r="A94" s="11"/>
      <c r="B94" s="11"/>
      <c r="C94" s="11"/>
      <c r="D94" s="52" t="s">
        <v>391</v>
      </c>
      <c r="E94" s="11"/>
      <c r="F94" s="11"/>
      <c r="G94" s="11"/>
      <c r="H94" s="11"/>
      <c r="I94" s="11"/>
      <c r="J94" s="16">
        <v>0</v>
      </c>
      <c r="K94" s="16">
        <v>0</v>
      </c>
      <c r="L94" s="16">
        <v>0</v>
      </c>
      <c r="M94" s="16">
        <v>0</v>
      </c>
      <c r="N94" s="16">
        <v>0</v>
      </c>
      <c r="O94" s="16">
        <v>0</v>
      </c>
      <c r="P94" s="16">
        <v>0</v>
      </c>
      <c r="Q94" s="16">
        <v>0</v>
      </c>
      <c r="R94" s="16">
        <v>0</v>
      </c>
      <c r="S94" s="16">
        <v>0</v>
      </c>
      <c r="T94" s="16">
        <v>0</v>
      </c>
      <c r="U94" s="16">
        <v>0</v>
      </c>
      <c r="V94" s="16">
        <v>0</v>
      </c>
      <c r="W94" s="16">
        <v>0</v>
      </c>
      <c r="X94" s="16">
        <v>0</v>
      </c>
      <c r="Y94" s="16">
        <v>0</v>
      </c>
      <c r="Z94" s="16">
        <v>0</v>
      </c>
      <c r="AA94" s="16">
        <v>0</v>
      </c>
      <c r="AB94" s="16">
        <v>0</v>
      </c>
      <c r="AC94" s="16">
        <v>0</v>
      </c>
      <c r="AD94" s="16">
        <v>0</v>
      </c>
      <c r="AE94" s="16">
        <v>0</v>
      </c>
      <c r="AF94" s="16">
        <v>0</v>
      </c>
      <c r="AG94" s="16">
        <v>0</v>
      </c>
      <c r="AH94" s="16">
        <v>0</v>
      </c>
      <c r="AI94" s="16">
        <v>0</v>
      </c>
      <c r="AJ94" s="16">
        <v>0</v>
      </c>
      <c r="AK94" s="16">
        <v>0</v>
      </c>
      <c r="AL94" s="16">
        <v>0</v>
      </c>
      <c r="AM94" s="16">
        <v>0</v>
      </c>
      <c r="AN94" s="16">
        <v>0</v>
      </c>
      <c r="AO94" s="16">
        <v>0</v>
      </c>
      <c r="AP94" s="16">
        <v>0</v>
      </c>
      <c r="AQ94" s="16">
        <v>0</v>
      </c>
      <c r="AR94" s="16">
        <v>0</v>
      </c>
      <c r="AS94" s="16">
        <v>0</v>
      </c>
      <c r="AT94" s="16">
        <v>0</v>
      </c>
      <c r="AU94" s="16">
        <v>0</v>
      </c>
      <c r="AV94" s="16">
        <v>0</v>
      </c>
      <c r="AW94" s="16">
        <v>0</v>
      </c>
      <c r="AX94" s="16">
        <v>0</v>
      </c>
      <c r="AY94" s="16">
        <v>0</v>
      </c>
      <c r="AZ94" s="16">
        <v>0</v>
      </c>
      <c r="BA94" s="16">
        <v>0</v>
      </c>
      <c r="BB94" s="16">
        <v>0</v>
      </c>
      <c r="BC94" s="16">
        <v>0</v>
      </c>
      <c r="BD94" s="16">
        <v>0</v>
      </c>
      <c r="BE94" s="16">
        <v>0</v>
      </c>
      <c r="BF94" s="16">
        <v>0</v>
      </c>
      <c r="BG94" s="16">
        <v>0</v>
      </c>
      <c r="BH94" s="16">
        <v>0</v>
      </c>
      <c r="BI94" s="16">
        <v>0</v>
      </c>
      <c r="BJ94" s="16">
        <v>0</v>
      </c>
      <c r="BK94" s="16">
        <v>0</v>
      </c>
      <c r="BL94" s="16">
        <v>0</v>
      </c>
      <c r="BM94" s="16">
        <v>0</v>
      </c>
      <c r="BN94" s="16">
        <v>0</v>
      </c>
      <c r="BO94" s="16">
        <v>0</v>
      </c>
      <c r="BP94" s="16">
        <v>0</v>
      </c>
      <c r="BQ94" s="16">
        <v>0</v>
      </c>
    </row>
    <row r="95" spans="1:69" hidden="1" outlineLevel="1">
      <c r="A95" s="11"/>
      <c r="B95" s="11"/>
      <c r="C95" s="11"/>
      <c r="D95" s="52" t="s">
        <v>392</v>
      </c>
      <c r="E95" s="11"/>
      <c r="F95" s="11"/>
      <c r="G95" s="11"/>
      <c r="H95" s="11"/>
      <c r="I95" s="11"/>
      <c r="J95" s="16">
        <v>0</v>
      </c>
      <c r="K95" s="16">
        <v>0</v>
      </c>
      <c r="L95" s="16">
        <v>0</v>
      </c>
      <c r="M95" s="16">
        <v>0</v>
      </c>
      <c r="N95" s="16">
        <v>0</v>
      </c>
      <c r="O95" s="16">
        <v>0</v>
      </c>
      <c r="P95" s="16">
        <v>0</v>
      </c>
      <c r="Q95" s="16">
        <v>0</v>
      </c>
      <c r="R95" s="16">
        <v>0</v>
      </c>
      <c r="S95" s="16">
        <v>0</v>
      </c>
      <c r="T95" s="16">
        <v>0</v>
      </c>
      <c r="U95" s="16">
        <v>0</v>
      </c>
      <c r="V95" s="16">
        <v>0</v>
      </c>
      <c r="W95" s="16">
        <v>0</v>
      </c>
      <c r="X95" s="16">
        <v>0</v>
      </c>
      <c r="Y95" s="16">
        <v>0</v>
      </c>
      <c r="Z95" s="16">
        <v>0</v>
      </c>
      <c r="AA95" s="16">
        <v>0</v>
      </c>
      <c r="AB95" s="16">
        <v>0</v>
      </c>
      <c r="AC95" s="16">
        <v>0</v>
      </c>
      <c r="AD95" s="16">
        <v>0</v>
      </c>
      <c r="AE95" s="16">
        <v>0</v>
      </c>
      <c r="AF95" s="16">
        <v>0</v>
      </c>
      <c r="AG95" s="16">
        <v>0</v>
      </c>
      <c r="AH95" s="16">
        <v>0</v>
      </c>
      <c r="AI95" s="16">
        <v>0</v>
      </c>
      <c r="AJ95" s="16">
        <v>0</v>
      </c>
      <c r="AK95" s="16">
        <v>0</v>
      </c>
      <c r="AL95" s="16">
        <v>0</v>
      </c>
      <c r="AM95" s="16">
        <v>0</v>
      </c>
      <c r="AN95" s="16">
        <v>0</v>
      </c>
      <c r="AO95" s="16">
        <v>0</v>
      </c>
      <c r="AP95" s="16">
        <v>0</v>
      </c>
      <c r="AQ95" s="16">
        <v>0</v>
      </c>
      <c r="AR95" s="16">
        <v>0</v>
      </c>
      <c r="AS95" s="16">
        <v>0</v>
      </c>
      <c r="AT95" s="16">
        <v>0</v>
      </c>
      <c r="AU95" s="16">
        <v>0</v>
      </c>
      <c r="AV95" s="16">
        <v>0</v>
      </c>
      <c r="AW95" s="16">
        <v>0</v>
      </c>
      <c r="AX95" s="16">
        <v>0</v>
      </c>
      <c r="AY95" s="16">
        <v>0</v>
      </c>
      <c r="AZ95" s="16">
        <v>0</v>
      </c>
      <c r="BA95" s="16">
        <v>0</v>
      </c>
      <c r="BB95" s="16">
        <v>0</v>
      </c>
      <c r="BC95" s="16">
        <v>0</v>
      </c>
      <c r="BD95" s="16">
        <v>0</v>
      </c>
      <c r="BE95" s="16">
        <v>0</v>
      </c>
      <c r="BF95" s="16">
        <v>0</v>
      </c>
      <c r="BG95" s="16">
        <v>0</v>
      </c>
      <c r="BH95" s="16">
        <v>0</v>
      </c>
      <c r="BI95" s="16">
        <v>0</v>
      </c>
      <c r="BJ95" s="16">
        <v>0</v>
      </c>
      <c r="BK95" s="16">
        <v>0</v>
      </c>
      <c r="BL95" s="16">
        <v>0</v>
      </c>
      <c r="BM95" s="16">
        <v>0</v>
      </c>
      <c r="BN95" s="16">
        <v>0</v>
      </c>
      <c r="BO95" s="16">
        <v>0</v>
      </c>
      <c r="BP95" s="16">
        <v>0</v>
      </c>
      <c r="BQ95" s="16">
        <v>0</v>
      </c>
    </row>
    <row r="96" spans="1:69" hidden="1" outlineLevel="1">
      <c r="A96" s="11"/>
      <c r="B96" s="11"/>
      <c r="C96" s="11"/>
      <c r="D96" s="52" t="s">
        <v>393</v>
      </c>
      <c r="E96" s="11"/>
      <c r="F96" s="11"/>
      <c r="G96" s="11"/>
      <c r="H96" s="11"/>
      <c r="I96" s="11"/>
      <c r="J96" s="16">
        <v>0</v>
      </c>
      <c r="K96" s="16">
        <v>0</v>
      </c>
      <c r="L96" s="16">
        <v>0</v>
      </c>
      <c r="M96" s="16">
        <v>0</v>
      </c>
      <c r="N96" s="16">
        <v>0</v>
      </c>
      <c r="O96" s="16">
        <v>0</v>
      </c>
      <c r="P96" s="16">
        <v>0</v>
      </c>
      <c r="Q96" s="16">
        <v>0</v>
      </c>
      <c r="R96" s="16">
        <v>0</v>
      </c>
      <c r="S96" s="16">
        <v>0</v>
      </c>
      <c r="T96" s="16">
        <v>0</v>
      </c>
      <c r="U96" s="16">
        <v>0</v>
      </c>
      <c r="V96" s="16">
        <v>0</v>
      </c>
      <c r="W96" s="16">
        <v>0</v>
      </c>
      <c r="X96" s="16">
        <v>0</v>
      </c>
      <c r="Y96" s="16">
        <v>0</v>
      </c>
      <c r="Z96" s="16">
        <v>0</v>
      </c>
      <c r="AA96" s="16">
        <v>0</v>
      </c>
      <c r="AB96" s="16">
        <v>0</v>
      </c>
      <c r="AC96" s="16">
        <v>0</v>
      </c>
      <c r="AD96" s="16">
        <v>0</v>
      </c>
      <c r="AE96" s="16">
        <v>0</v>
      </c>
      <c r="AF96" s="16">
        <v>0</v>
      </c>
      <c r="AG96" s="16">
        <v>0</v>
      </c>
      <c r="AH96" s="16">
        <v>0</v>
      </c>
      <c r="AI96" s="16">
        <v>0</v>
      </c>
      <c r="AJ96" s="16">
        <v>0</v>
      </c>
      <c r="AK96" s="16">
        <v>0</v>
      </c>
      <c r="AL96" s="16">
        <v>0</v>
      </c>
      <c r="AM96" s="16">
        <v>0</v>
      </c>
      <c r="AN96" s="16">
        <v>0</v>
      </c>
      <c r="AO96" s="16">
        <v>0</v>
      </c>
      <c r="AP96" s="16">
        <v>0</v>
      </c>
      <c r="AQ96" s="16">
        <v>0</v>
      </c>
      <c r="AR96" s="16">
        <v>0</v>
      </c>
      <c r="AS96" s="16">
        <v>0</v>
      </c>
      <c r="AT96" s="16">
        <v>0</v>
      </c>
      <c r="AU96" s="16">
        <v>0</v>
      </c>
      <c r="AV96" s="16">
        <v>0</v>
      </c>
      <c r="AW96" s="16">
        <v>0</v>
      </c>
      <c r="AX96" s="16">
        <v>0</v>
      </c>
      <c r="AY96" s="16">
        <v>0</v>
      </c>
      <c r="AZ96" s="16">
        <v>0</v>
      </c>
      <c r="BA96" s="16">
        <v>0</v>
      </c>
      <c r="BB96" s="16">
        <v>0</v>
      </c>
      <c r="BC96" s="16">
        <v>0</v>
      </c>
      <c r="BD96" s="16">
        <v>0</v>
      </c>
      <c r="BE96" s="16">
        <v>0</v>
      </c>
      <c r="BF96" s="16">
        <v>0</v>
      </c>
      <c r="BG96" s="16">
        <v>0</v>
      </c>
      <c r="BH96" s="16">
        <v>0</v>
      </c>
      <c r="BI96" s="16">
        <v>0</v>
      </c>
      <c r="BJ96" s="16">
        <v>0</v>
      </c>
      <c r="BK96" s="16">
        <v>0</v>
      </c>
      <c r="BL96" s="16">
        <v>0</v>
      </c>
      <c r="BM96" s="16">
        <v>0</v>
      </c>
      <c r="BN96" s="16">
        <v>0</v>
      </c>
      <c r="BO96" s="16">
        <v>0</v>
      </c>
      <c r="BP96" s="16">
        <v>0</v>
      </c>
      <c r="BQ96" s="16">
        <v>0</v>
      </c>
    </row>
    <row r="97" spans="1:69" hidden="1" outlineLevel="1">
      <c r="A97" s="11"/>
      <c r="B97" s="11"/>
      <c r="C97" s="11"/>
      <c r="D97" s="52" t="s">
        <v>394</v>
      </c>
      <c r="E97" s="11"/>
      <c r="F97" s="11"/>
      <c r="G97" s="11"/>
      <c r="H97" s="11"/>
      <c r="I97" s="11"/>
      <c r="J97" s="16">
        <v>0</v>
      </c>
      <c r="K97" s="16">
        <v>0</v>
      </c>
      <c r="L97" s="16">
        <v>0</v>
      </c>
      <c r="M97" s="16">
        <v>0</v>
      </c>
      <c r="N97" s="16">
        <v>0</v>
      </c>
      <c r="O97" s="16">
        <v>0</v>
      </c>
      <c r="P97" s="16">
        <v>0</v>
      </c>
      <c r="Q97" s="16">
        <v>0</v>
      </c>
      <c r="R97" s="16">
        <v>0</v>
      </c>
      <c r="S97" s="16">
        <v>0</v>
      </c>
      <c r="T97" s="16">
        <v>0</v>
      </c>
      <c r="U97" s="16">
        <v>0</v>
      </c>
      <c r="V97" s="16">
        <v>0</v>
      </c>
      <c r="W97" s="16">
        <v>0</v>
      </c>
      <c r="X97" s="16">
        <v>0</v>
      </c>
      <c r="Y97" s="16">
        <v>0</v>
      </c>
      <c r="Z97" s="16">
        <v>0</v>
      </c>
      <c r="AA97" s="16">
        <v>0</v>
      </c>
      <c r="AB97" s="16">
        <v>0</v>
      </c>
      <c r="AC97" s="16">
        <v>0</v>
      </c>
      <c r="AD97" s="16">
        <v>0</v>
      </c>
      <c r="AE97" s="16">
        <v>0</v>
      </c>
      <c r="AF97" s="16">
        <v>0</v>
      </c>
      <c r="AG97" s="16">
        <v>0</v>
      </c>
      <c r="AH97" s="16">
        <v>0</v>
      </c>
      <c r="AI97" s="16">
        <v>0</v>
      </c>
      <c r="AJ97" s="16">
        <v>0</v>
      </c>
      <c r="AK97" s="16">
        <v>0</v>
      </c>
      <c r="AL97" s="16">
        <v>0</v>
      </c>
      <c r="AM97" s="16">
        <v>0</v>
      </c>
      <c r="AN97" s="16">
        <v>0</v>
      </c>
      <c r="AO97" s="16">
        <v>0</v>
      </c>
      <c r="AP97" s="16">
        <v>0</v>
      </c>
      <c r="AQ97" s="16">
        <v>0</v>
      </c>
      <c r="AR97" s="16">
        <v>0</v>
      </c>
      <c r="AS97" s="16">
        <v>0</v>
      </c>
      <c r="AT97" s="16">
        <v>0</v>
      </c>
      <c r="AU97" s="16">
        <v>0</v>
      </c>
      <c r="AV97" s="16">
        <v>0</v>
      </c>
      <c r="AW97" s="16">
        <v>0</v>
      </c>
      <c r="AX97" s="16">
        <v>0</v>
      </c>
      <c r="AY97" s="16">
        <v>0</v>
      </c>
      <c r="AZ97" s="16">
        <v>0</v>
      </c>
      <c r="BA97" s="16">
        <v>0</v>
      </c>
      <c r="BB97" s="16">
        <v>0</v>
      </c>
      <c r="BC97" s="16">
        <v>0</v>
      </c>
      <c r="BD97" s="16">
        <v>0</v>
      </c>
      <c r="BE97" s="16">
        <v>0</v>
      </c>
      <c r="BF97" s="16">
        <v>0</v>
      </c>
      <c r="BG97" s="16">
        <v>0</v>
      </c>
      <c r="BH97" s="16">
        <v>0</v>
      </c>
      <c r="BI97" s="16">
        <v>0</v>
      </c>
      <c r="BJ97" s="16">
        <v>0</v>
      </c>
      <c r="BK97" s="16">
        <v>0</v>
      </c>
      <c r="BL97" s="16">
        <v>0</v>
      </c>
      <c r="BM97" s="16">
        <v>0</v>
      </c>
      <c r="BN97" s="16">
        <v>0</v>
      </c>
      <c r="BO97" s="16">
        <v>0</v>
      </c>
      <c r="BP97" s="16">
        <v>0</v>
      </c>
      <c r="BQ97" s="16">
        <v>0</v>
      </c>
    </row>
    <row r="98" spans="1:69" hidden="1" outlineLevel="1">
      <c r="A98" s="11"/>
      <c r="B98" s="11"/>
      <c r="C98" s="11"/>
      <c r="D98" s="52" t="s">
        <v>395</v>
      </c>
      <c r="E98" s="11"/>
      <c r="F98" s="11"/>
      <c r="G98" s="11"/>
      <c r="H98" s="11"/>
      <c r="I98" s="11"/>
      <c r="J98" s="16">
        <v>0</v>
      </c>
      <c r="K98" s="16">
        <v>0</v>
      </c>
      <c r="L98" s="16">
        <v>0</v>
      </c>
      <c r="M98" s="16">
        <v>0</v>
      </c>
      <c r="N98" s="16">
        <v>0</v>
      </c>
      <c r="O98" s="16">
        <v>0</v>
      </c>
      <c r="P98" s="16">
        <v>0</v>
      </c>
      <c r="Q98" s="16">
        <v>0</v>
      </c>
      <c r="R98" s="16">
        <v>0</v>
      </c>
      <c r="S98" s="16">
        <v>0</v>
      </c>
      <c r="T98" s="16">
        <v>0</v>
      </c>
      <c r="U98" s="16">
        <v>0</v>
      </c>
      <c r="V98" s="16">
        <v>0</v>
      </c>
      <c r="W98" s="16">
        <v>0</v>
      </c>
      <c r="X98" s="16">
        <v>0</v>
      </c>
      <c r="Y98" s="16">
        <v>0</v>
      </c>
      <c r="Z98" s="16">
        <v>0</v>
      </c>
      <c r="AA98" s="16">
        <v>0</v>
      </c>
      <c r="AB98" s="16">
        <v>0</v>
      </c>
      <c r="AC98" s="16">
        <v>0</v>
      </c>
      <c r="AD98" s="16">
        <v>0</v>
      </c>
      <c r="AE98" s="16">
        <v>0</v>
      </c>
      <c r="AF98" s="16">
        <v>0</v>
      </c>
      <c r="AG98" s="16">
        <v>0</v>
      </c>
      <c r="AH98" s="16">
        <v>0</v>
      </c>
      <c r="AI98" s="16">
        <v>0</v>
      </c>
      <c r="AJ98" s="16">
        <v>0</v>
      </c>
      <c r="AK98" s="16">
        <v>0</v>
      </c>
      <c r="AL98" s="16">
        <v>0</v>
      </c>
      <c r="AM98" s="16">
        <v>0</v>
      </c>
      <c r="AN98" s="16">
        <v>0</v>
      </c>
      <c r="AO98" s="16">
        <v>0</v>
      </c>
      <c r="AP98" s="16">
        <v>0</v>
      </c>
      <c r="AQ98" s="16">
        <v>0</v>
      </c>
      <c r="AR98" s="16">
        <v>0</v>
      </c>
      <c r="AS98" s="16">
        <v>0</v>
      </c>
      <c r="AT98" s="16">
        <v>0</v>
      </c>
      <c r="AU98" s="16">
        <v>0</v>
      </c>
      <c r="AV98" s="16">
        <v>0</v>
      </c>
      <c r="AW98" s="16">
        <v>0</v>
      </c>
      <c r="AX98" s="16">
        <v>0</v>
      </c>
      <c r="AY98" s="16">
        <v>0</v>
      </c>
      <c r="AZ98" s="16">
        <v>0</v>
      </c>
      <c r="BA98" s="16">
        <v>0</v>
      </c>
      <c r="BB98" s="16">
        <v>0</v>
      </c>
      <c r="BC98" s="16">
        <v>0</v>
      </c>
      <c r="BD98" s="16">
        <v>0</v>
      </c>
      <c r="BE98" s="16">
        <v>0</v>
      </c>
      <c r="BF98" s="16">
        <v>0</v>
      </c>
      <c r="BG98" s="16">
        <v>0</v>
      </c>
      <c r="BH98" s="16">
        <v>0</v>
      </c>
      <c r="BI98" s="16">
        <v>0</v>
      </c>
      <c r="BJ98" s="16">
        <v>0</v>
      </c>
      <c r="BK98" s="16">
        <v>0</v>
      </c>
      <c r="BL98" s="16">
        <v>0</v>
      </c>
      <c r="BM98" s="16">
        <v>0</v>
      </c>
      <c r="BN98" s="16">
        <v>0</v>
      </c>
      <c r="BO98" s="16">
        <v>0</v>
      </c>
      <c r="BP98" s="16">
        <v>0</v>
      </c>
      <c r="BQ98" s="16">
        <v>0</v>
      </c>
    </row>
    <row r="99" spans="1:69" hidden="1" outlineLevel="1">
      <c r="A99" s="11"/>
      <c r="B99" s="11"/>
      <c r="C99" s="11"/>
      <c r="D99" s="52" t="s">
        <v>328</v>
      </c>
      <c r="E99" s="11"/>
      <c r="F99" s="11"/>
      <c r="G99" s="11"/>
      <c r="H99" s="11"/>
      <c r="I99" s="11"/>
      <c r="J99" s="16">
        <v>0</v>
      </c>
      <c r="K99" s="16">
        <v>0</v>
      </c>
      <c r="L99" s="16">
        <v>0</v>
      </c>
      <c r="M99" s="16">
        <v>0</v>
      </c>
      <c r="N99" s="16">
        <v>0</v>
      </c>
      <c r="O99" s="16">
        <v>0</v>
      </c>
      <c r="P99" s="16">
        <v>0</v>
      </c>
      <c r="Q99" s="16">
        <v>0</v>
      </c>
      <c r="R99" s="16">
        <v>0</v>
      </c>
      <c r="S99" s="16">
        <v>0</v>
      </c>
      <c r="T99" s="16">
        <v>0</v>
      </c>
      <c r="U99" s="16">
        <v>0</v>
      </c>
      <c r="V99" s="16">
        <v>0</v>
      </c>
      <c r="W99" s="16">
        <v>0</v>
      </c>
      <c r="X99" s="16">
        <v>0</v>
      </c>
      <c r="Y99" s="16">
        <v>0</v>
      </c>
      <c r="Z99" s="16">
        <v>0</v>
      </c>
      <c r="AA99" s="16">
        <v>0</v>
      </c>
      <c r="AB99" s="16">
        <v>0</v>
      </c>
      <c r="AC99" s="16">
        <v>0</v>
      </c>
      <c r="AD99" s="16">
        <v>0</v>
      </c>
      <c r="AE99" s="16">
        <v>0</v>
      </c>
      <c r="AF99" s="16">
        <v>0</v>
      </c>
      <c r="AG99" s="16">
        <v>0</v>
      </c>
      <c r="AH99" s="16">
        <v>0</v>
      </c>
      <c r="AI99" s="16">
        <v>0</v>
      </c>
      <c r="AJ99" s="16">
        <v>0</v>
      </c>
      <c r="AK99" s="16">
        <v>0</v>
      </c>
      <c r="AL99" s="16">
        <v>0</v>
      </c>
      <c r="AM99" s="16">
        <v>0</v>
      </c>
      <c r="AN99" s="16">
        <v>0</v>
      </c>
      <c r="AO99" s="16">
        <v>0</v>
      </c>
      <c r="AP99" s="16">
        <v>0</v>
      </c>
      <c r="AQ99" s="16">
        <v>0</v>
      </c>
      <c r="AR99" s="16">
        <v>0</v>
      </c>
      <c r="AS99" s="16">
        <v>0</v>
      </c>
      <c r="AT99" s="16">
        <v>0</v>
      </c>
      <c r="AU99" s="16">
        <v>0</v>
      </c>
      <c r="AV99" s="16">
        <v>0</v>
      </c>
      <c r="AW99" s="16">
        <v>0</v>
      </c>
      <c r="AX99" s="16">
        <v>0</v>
      </c>
      <c r="AY99" s="16">
        <v>0</v>
      </c>
      <c r="AZ99" s="16">
        <v>0</v>
      </c>
      <c r="BA99" s="16">
        <v>0</v>
      </c>
      <c r="BB99" s="16">
        <v>0</v>
      </c>
      <c r="BC99" s="16">
        <v>0</v>
      </c>
      <c r="BD99" s="16">
        <v>0</v>
      </c>
      <c r="BE99" s="16">
        <v>0</v>
      </c>
      <c r="BF99" s="16">
        <v>0</v>
      </c>
      <c r="BG99" s="16">
        <v>0</v>
      </c>
      <c r="BH99" s="16">
        <v>0</v>
      </c>
      <c r="BI99" s="16">
        <v>0</v>
      </c>
      <c r="BJ99" s="16">
        <v>0</v>
      </c>
      <c r="BK99" s="16">
        <v>0</v>
      </c>
      <c r="BL99" s="16">
        <v>0</v>
      </c>
      <c r="BM99" s="16">
        <v>0</v>
      </c>
      <c r="BN99" s="16">
        <v>0</v>
      </c>
      <c r="BO99" s="16">
        <v>0</v>
      </c>
      <c r="BP99" s="16">
        <v>0</v>
      </c>
      <c r="BQ99" s="16">
        <v>0</v>
      </c>
    </row>
    <row r="100" spans="1:69" hidden="1" outlineLevel="1">
      <c r="A100" s="11"/>
      <c r="B100" s="11"/>
      <c r="C100" s="11"/>
      <c r="D100" s="52" t="s">
        <v>329</v>
      </c>
      <c r="E100" s="11"/>
      <c r="F100" s="11"/>
      <c r="G100" s="11"/>
      <c r="H100" s="11"/>
      <c r="I100" s="11"/>
      <c r="J100" s="16">
        <v>0</v>
      </c>
      <c r="K100" s="16">
        <v>0</v>
      </c>
      <c r="L100" s="16">
        <v>0</v>
      </c>
      <c r="M100" s="16">
        <v>0</v>
      </c>
      <c r="N100" s="16">
        <v>0</v>
      </c>
      <c r="O100" s="16">
        <v>0</v>
      </c>
      <c r="P100" s="16">
        <v>0</v>
      </c>
      <c r="Q100" s="16">
        <v>0</v>
      </c>
      <c r="R100" s="16">
        <v>0</v>
      </c>
      <c r="S100" s="16">
        <v>0</v>
      </c>
      <c r="T100" s="16">
        <v>0</v>
      </c>
      <c r="U100" s="16">
        <v>0</v>
      </c>
      <c r="V100" s="16">
        <v>0</v>
      </c>
      <c r="W100" s="16">
        <v>0</v>
      </c>
      <c r="X100" s="16">
        <v>0</v>
      </c>
      <c r="Y100" s="16">
        <v>0</v>
      </c>
      <c r="Z100" s="16">
        <v>0</v>
      </c>
      <c r="AA100" s="16">
        <v>0</v>
      </c>
      <c r="AB100" s="16">
        <v>0</v>
      </c>
      <c r="AC100" s="16">
        <v>0</v>
      </c>
      <c r="AD100" s="16">
        <v>0</v>
      </c>
      <c r="AE100" s="16">
        <v>0</v>
      </c>
      <c r="AF100" s="16">
        <v>0</v>
      </c>
      <c r="AG100" s="16">
        <v>0</v>
      </c>
      <c r="AH100" s="16">
        <v>0</v>
      </c>
      <c r="AI100" s="16">
        <v>0</v>
      </c>
      <c r="AJ100" s="16">
        <v>0</v>
      </c>
      <c r="AK100" s="16">
        <v>0</v>
      </c>
      <c r="AL100" s="16">
        <v>0</v>
      </c>
      <c r="AM100" s="16">
        <v>0</v>
      </c>
      <c r="AN100" s="16">
        <v>0</v>
      </c>
      <c r="AO100" s="16">
        <v>0</v>
      </c>
      <c r="AP100" s="16">
        <v>0</v>
      </c>
      <c r="AQ100" s="16">
        <v>0</v>
      </c>
      <c r="AR100" s="16">
        <v>0</v>
      </c>
      <c r="AS100" s="16">
        <v>0</v>
      </c>
      <c r="AT100" s="16">
        <v>0</v>
      </c>
      <c r="AU100" s="16">
        <v>0</v>
      </c>
      <c r="AV100" s="16">
        <v>0</v>
      </c>
      <c r="AW100" s="16">
        <v>0</v>
      </c>
      <c r="AX100" s="16">
        <v>0</v>
      </c>
      <c r="AY100" s="16">
        <v>0</v>
      </c>
      <c r="AZ100" s="16">
        <v>0</v>
      </c>
      <c r="BA100" s="16">
        <v>0</v>
      </c>
      <c r="BB100" s="16">
        <v>0</v>
      </c>
      <c r="BC100" s="16">
        <v>0</v>
      </c>
      <c r="BD100" s="16">
        <v>0</v>
      </c>
      <c r="BE100" s="16">
        <v>0</v>
      </c>
      <c r="BF100" s="16">
        <v>0</v>
      </c>
      <c r="BG100" s="16">
        <v>0</v>
      </c>
      <c r="BH100" s="16">
        <v>0</v>
      </c>
      <c r="BI100" s="16">
        <v>0</v>
      </c>
      <c r="BJ100" s="16">
        <v>0</v>
      </c>
      <c r="BK100" s="16">
        <v>0</v>
      </c>
      <c r="BL100" s="16">
        <v>0</v>
      </c>
      <c r="BM100" s="16">
        <v>0</v>
      </c>
      <c r="BN100" s="16">
        <v>0</v>
      </c>
      <c r="BO100" s="16">
        <v>0</v>
      </c>
      <c r="BP100" s="16">
        <v>0</v>
      </c>
      <c r="BQ100" s="16">
        <v>0</v>
      </c>
    </row>
    <row r="101" spans="1:69" hidden="1" outlineLevel="1">
      <c r="A101" s="11"/>
      <c r="B101" s="11"/>
      <c r="C101" s="11"/>
      <c r="D101" s="52" t="s">
        <v>330</v>
      </c>
      <c r="E101" s="11"/>
      <c r="F101" s="11"/>
      <c r="G101" s="11"/>
      <c r="H101" s="11"/>
      <c r="I101" s="11"/>
      <c r="J101" s="16">
        <v>0</v>
      </c>
      <c r="K101" s="16">
        <v>0</v>
      </c>
      <c r="L101" s="16">
        <v>0</v>
      </c>
      <c r="M101" s="16">
        <v>0</v>
      </c>
      <c r="N101" s="16">
        <v>0</v>
      </c>
      <c r="O101" s="16">
        <v>0</v>
      </c>
      <c r="P101" s="16">
        <v>0</v>
      </c>
      <c r="Q101" s="16">
        <v>0</v>
      </c>
      <c r="R101" s="16">
        <v>0</v>
      </c>
      <c r="S101" s="16">
        <v>0</v>
      </c>
      <c r="T101" s="16">
        <v>0</v>
      </c>
      <c r="U101" s="16">
        <v>0</v>
      </c>
      <c r="V101" s="16">
        <v>0</v>
      </c>
      <c r="W101" s="16">
        <v>0</v>
      </c>
      <c r="X101" s="16">
        <v>0</v>
      </c>
      <c r="Y101" s="16">
        <v>0</v>
      </c>
      <c r="Z101" s="16">
        <v>0</v>
      </c>
      <c r="AA101" s="16">
        <v>0</v>
      </c>
      <c r="AB101" s="16">
        <v>0</v>
      </c>
      <c r="AC101" s="16">
        <v>0</v>
      </c>
      <c r="AD101" s="16">
        <v>0</v>
      </c>
      <c r="AE101" s="16">
        <v>0</v>
      </c>
      <c r="AF101" s="16">
        <v>0</v>
      </c>
      <c r="AG101" s="16">
        <v>0</v>
      </c>
      <c r="AH101" s="16">
        <v>0</v>
      </c>
      <c r="AI101" s="16">
        <v>0</v>
      </c>
      <c r="AJ101" s="16">
        <v>0</v>
      </c>
      <c r="AK101" s="16">
        <v>0</v>
      </c>
      <c r="AL101" s="16">
        <v>0</v>
      </c>
      <c r="AM101" s="16">
        <v>0</v>
      </c>
      <c r="AN101" s="16">
        <v>0</v>
      </c>
      <c r="AO101" s="16">
        <v>0</v>
      </c>
      <c r="AP101" s="16">
        <v>0</v>
      </c>
      <c r="AQ101" s="16">
        <v>0</v>
      </c>
      <c r="AR101" s="16">
        <v>0</v>
      </c>
      <c r="AS101" s="16">
        <v>0</v>
      </c>
      <c r="AT101" s="16">
        <v>0</v>
      </c>
      <c r="AU101" s="16">
        <v>0</v>
      </c>
      <c r="AV101" s="16">
        <v>0</v>
      </c>
      <c r="AW101" s="16">
        <v>0</v>
      </c>
      <c r="AX101" s="16">
        <v>0</v>
      </c>
      <c r="AY101" s="16">
        <v>0</v>
      </c>
      <c r="AZ101" s="16">
        <v>0</v>
      </c>
      <c r="BA101" s="16">
        <v>0</v>
      </c>
      <c r="BB101" s="16">
        <v>0</v>
      </c>
      <c r="BC101" s="16">
        <v>0</v>
      </c>
      <c r="BD101" s="16">
        <v>0</v>
      </c>
      <c r="BE101" s="16">
        <v>0</v>
      </c>
      <c r="BF101" s="16">
        <v>0</v>
      </c>
      <c r="BG101" s="16">
        <v>0</v>
      </c>
      <c r="BH101" s="16">
        <v>0</v>
      </c>
      <c r="BI101" s="16">
        <v>0</v>
      </c>
      <c r="BJ101" s="16">
        <v>0</v>
      </c>
      <c r="BK101" s="16">
        <v>0</v>
      </c>
      <c r="BL101" s="16">
        <v>0</v>
      </c>
      <c r="BM101" s="16">
        <v>0</v>
      </c>
      <c r="BN101" s="16">
        <v>0</v>
      </c>
      <c r="BO101" s="16">
        <v>0</v>
      </c>
      <c r="BP101" s="16">
        <v>0</v>
      </c>
      <c r="BQ101" s="16">
        <v>0</v>
      </c>
    </row>
    <row r="102" spans="1:69" hidden="1" outlineLevel="1">
      <c r="A102" s="11"/>
      <c r="B102" s="11"/>
      <c r="C102" s="11"/>
      <c r="D102" s="52" t="s">
        <v>331</v>
      </c>
      <c r="E102" s="11"/>
      <c r="F102" s="11"/>
      <c r="G102" s="11"/>
      <c r="H102" s="11"/>
      <c r="I102" s="11"/>
      <c r="J102" s="16">
        <v>0</v>
      </c>
      <c r="K102" s="16">
        <v>0</v>
      </c>
      <c r="L102" s="16">
        <v>0</v>
      </c>
      <c r="M102" s="16">
        <v>0</v>
      </c>
      <c r="N102" s="16">
        <v>0</v>
      </c>
      <c r="O102" s="16">
        <v>0</v>
      </c>
      <c r="P102" s="16">
        <v>0</v>
      </c>
      <c r="Q102" s="16">
        <v>0</v>
      </c>
      <c r="R102" s="16">
        <v>0</v>
      </c>
      <c r="S102" s="16">
        <v>0</v>
      </c>
      <c r="T102" s="16">
        <v>0</v>
      </c>
      <c r="U102" s="16">
        <v>0</v>
      </c>
      <c r="V102" s="16">
        <v>0</v>
      </c>
      <c r="W102" s="16">
        <v>0</v>
      </c>
      <c r="X102" s="16">
        <v>0</v>
      </c>
      <c r="Y102" s="16">
        <v>0</v>
      </c>
      <c r="Z102" s="16">
        <v>0</v>
      </c>
      <c r="AA102" s="16">
        <v>0</v>
      </c>
      <c r="AB102" s="16">
        <v>0</v>
      </c>
      <c r="AC102" s="16">
        <v>0</v>
      </c>
      <c r="AD102" s="16">
        <v>0</v>
      </c>
      <c r="AE102" s="16">
        <v>0</v>
      </c>
      <c r="AF102" s="16">
        <v>0</v>
      </c>
      <c r="AG102" s="16">
        <v>0</v>
      </c>
      <c r="AH102" s="16">
        <v>0</v>
      </c>
      <c r="AI102" s="16">
        <v>0</v>
      </c>
      <c r="AJ102" s="16">
        <v>0</v>
      </c>
      <c r="AK102" s="16">
        <v>0</v>
      </c>
      <c r="AL102" s="16">
        <v>0</v>
      </c>
      <c r="AM102" s="16">
        <v>0</v>
      </c>
      <c r="AN102" s="16">
        <v>0</v>
      </c>
      <c r="AO102" s="16">
        <v>0</v>
      </c>
      <c r="AP102" s="16">
        <v>0</v>
      </c>
      <c r="AQ102" s="16">
        <v>0</v>
      </c>
      <c r="AR102" s="16">
        <v>0</v>
      </c>
      <c r="AS102" s="16">
        <v>0</v>
      </c>
      <c r="AT102" s="16">
        <v>0</v>
      </c>
      <c r="AU102" s="16">
        <v>0</v>
      </c>
      <c r="AV102" s="16">
        <v>0</v>
      </c>
      <c r="AW102" s="16">
        <v>0</v>
      </c>
      <c r="AX102" s="16">
        <v>0</v>
      </c>
      <c r="AY102" s="16">
        <v>0</v>
      </c>
      <c r="AZ102" s="16">
        <v>0</v>
      </c>
      <c r="BA102" s="16">
        <v>0</v>
      </c>
      <c r="BB102" s="16">
        <v>0</v>
      </c>
      <c r="BC102" s="16">
        <v>0</v>
      </c>
      <c r="BD102" s="16">
        <v>0</v>
      </c>
      <c r="BE102" s="16">
        <v>0</v>
      </c>
      <c r="BF102" s="16">
        <v>0</v>
      </c>
      <c r="BG102" s="16">
        <v>0</v>
      </c>
      <c r="BH102" s="16">
        <v>0</v>
      </c>
      <c r="BI102" s="16">
        <v>0</v>
      </c>
      <c r="BJ102" s="16">
        <v>0</v>
      </c>
      <c r="BK102" s="16">
        <v>0</v>
      </c>
      <c r="BL102" s="16">
        <v>0</v>
      </c>
      <c r="BM102" s="16">
        <v>0</v>
      </c>
      <c r="BN102" s="16">
        <v>0</v>
      </c>
      <c r="BO102" s="16">
        <v>0</v>
      </c>
      <c r="BP102" s="16">
        <v>0</v>
      </c>
      <c r="BQ102" s="16">
        <v>0</v>
      </c>
    </row>
    <row r="103" spans="1:69" hidden="1" outlineLevel="1">
      <c r="A103" s="11"/>
      <c r="B103" s="11"/>
      <c r="C103" s="11"/>
      <c r="D103" s="52" t="s">
        <v>332</v>
      </c>
      <c r="E103" s="11"/>
      <c r="F103" s="11"/>
      <c r="G103" s="11"/>
      <c r="H103" s="11"/>
      <c r="I103" s="11"/>
      <c r="J103" s="16">
        <v>0</v>
      </c>
      <c r="K103" s="16">
        <v>0</v>
      </c>
      <c r="L103" s="16">
        <v>0</v>
      </c>
      <c r="M103" s="16">
        <v>0</v>
      </c>
      <c r="N103" s="16">
        <v>0</v>
      </c>
      <c r="O103" s="16">
        <v>0</v>
      </c>
      <c r="P103" s="16">
        <v>0</v>
      </c>
      <c r="Q103" s="16">
        <v>0</v>
      </c>
      <c r="R103" s="16">
        <v>0</v>
      </c>
      <c r="S103" s="16">
        <v>0</v>
      </c>
      <c r="T103" s="16">
        <v>0</v>
      </c>
      <c r="U103" s="16">
        <v>0</v>
      </c>
      <c r="V103" s="16">
        <v>0</v>
      </c>
      <c r="W103" s="16">
        <v>0</v>
      </c>
      <c r="X103" s="16">
        <v>0</v>
      </c>
      <c r="Y103" s="16">
        <v>0</v>
      </c>
      <c r="Z103" s="16">
        <v>0</v>
      </c>
      <c r="AA103" s="16">
        <v>0</v>
      </c>
      <c r="AB103" s="16">
        <v>0</v>
      </c>
      <c r="AC103" s="16">
        <v>0</v>
      </c>
      <c r="AD103" s="16">
        <v>0</v>
      </c>
      <c r="AE103" s="16">
        <v>0</v>
      </c>
      <c r="AF103" s="16">
        <v>0</v>
      </c>
      <c r="AG103" s="16">
        <v>0</v>
      </c>
      <c r="AH103" s="16">
        <v>0</v>
      </c>
      <c r="AI103" s="16">
        <v>0</v>
      </c>
      <c r="AJ103" s="16">
        <v>0</v>
      </c>
      <c r="AK103" s="16">
        <v>0</v>
      </c>
      <c r="AL103" s="16">
        <v>0</v>
      </c>
      <c r="AM103" s="16">
        <v>0</v>
      </c>
      <c r="AN103" s="16">
        <v>0</v>
      </c>
      <c r="AO103" s="16">
        <v>0</v>
      </c>
      <c r="AP103" s="16">
        <v>0</v>
      </c>
      <c r="AQ103" s="16">
        <v>0</v>
      </c>
      <c r="AR103" s="16">
        <v>0</v>
      </c>
      <c r="AS103" s="16">
        <v>0</v>
      </c>
      <c r="AT103" s="16">
        <v>0</v>
      </c>
      <c r="AU103" s="16">
        <v>0</v>
      </c>
      <c r="AV103" s="16">
        <v>0</v>
      </c>
      <c r="AW103" s="16">
        <v>0</v>
      </c>
      <c r="AX103" s="16">
        <v>0</v>
      </c>
      <c r="AY103" s="16">
        <v>0</v>
      </c>
      <c r="AZ103" s="16">
        <v>0</v>
      </c>
      <c r="BA103" s="16">
        <v>0</v>
      </c>
      <c r="BB103" s="16">
        <v>0</v>
      </c>
      <c r="BC103" s="16">
        <v>0</v>
      </c>
      <c r="BD103" s="16">
        <v>0</v>
      </c>
      <c r="BE103" s="16">
        <v>0</v>
      </c>
      <c r="BF103" s="16">
        <v>0</v>
      </c>
      <c r="BG103" s="16">
        <v>0</v>
      </c>
      <c r="BH103" s="16">
        <v>0</v>
      </c>
      <c r="BI103" s="16">
        <v>0</v>
      </c>
      <c r="BJ103" s="16">
        <v>0</v>
      </c>
      <c r="BK103" s="16">
        <v>0</v>
      </c>
      <c r="BL103" s="16">
        <v>0</v>
      </c>
      <c r="BM103" s="16">
        <v>0</v>
      </c>
      <c r="BN103" s="16">
        <v>0</v>
      </c>
      <c r="BO103" s="16">
        <v>0</v>
      </c>
      <c r="BP103" s="16">
        <v>0</v>
      </c>
      <c r="BQ103" s="16">
        <v>0</v>
      </c>
    </row>
    <row r="104" spans="1:69" hidden="1" outlineLevel="1">
      <c r="A104" s="11"/>
      <c r="B104" s="11"/>
      <c r="C104" s="11"/>
      <c r="D104" s="52" t="s">
        <v>333</v>
      </c>
      <c r="E104" s="11"/>
      <c r="F104" s="11"/>
      <c r="G104" s="11"/>
      <c r="H104" s="11"/>
      <c r="I104" s="11"/>
      <c r="J104" s="16">
        <v>0</v>
      </c>
      <c r="K104" s="16">
        <v>0</v>
      </c>
      <c r="L104" s="16">
        <v>0</v>
      </c>
      <c r="M104" s="16">
        <v>0</v>
      </c>
      <c r="N104" s="16">
        <v>0</v>
      </c>
      <c r="O104" s="16">
        <v>0</v>
      </c>
      <c r="P104" s="16">
        <v>0</v>
      </c>
      <c r="Q104" s="16">
        <v>0</v>
      </c>
      <c r="R104" s="16">
        <v>0</v>
      </c>
      <c r="S104" s="16">
        <v>0</v>
      </c>
      <c r="T104" s="16">
        <v>0</v>
      </c>
      <c r="U104" s="16">
        <v>0</v>
      </c>
      <c r="V104" s="16">
        <v>0</v>
      </c>
      <c r="W104" s="16">
        <v>0</v>
      </c>
      <c r="X104" s="16">
        <v>0</v>
      </c>
      <c r="Y104" s="16">
        <v>0</v>
      </c>
      <c r="Z104" s="16">
        <v>0</v>
      </c>
      <c r="AA104" s="16">
        <v>0</v>
      </c>
      <c r="AB104" s="16">
        <v>0</v>
      </c>
      <c r="AC104" s="16">
        <v>0</v>
      </c>
      <c r="AD104" s="16">
        <v>0</v>
      </c>
      <c r="AE104" s="16">
        <v>0</v>
      </c>
      <c r="AF104" s="16">
        <v>0</v>
      </c>
      <c r="AG104" s="16">
        <v>0</v>
      </c>
      <c r="AH104" s="16">
        <v>0</v>
      </c>
      <c r="AI104" s="16">
        <v>0</v>
      </c>
      <c r="AJ104" s="16">
        <v>0</v>
      </c>
      <c r="AK104" s="16">
        <v>0</v>
      </c>
      <c r="AL104" s="16">
        <v>0</v>
      </c>
      <c r="AM104" s="16">
        <v>0</v>
      </c>
      <c r="AN104" s="16">
        <v>0</v>
      </c>
      <c r="AO104" s="16">
        <v>0</v>
      </c>
      <c r="AP104" s="16">
        <v>0</v>
      </c>
      <c r="AQ104" s="16">
        <v>0</v>
      </c>
      <c r="AR104" s="16">
        <v>0</v>
      </c>
      <c r="AS104" s="16">
        <v>0</v>
      </c>
      <c r="AT104" s="16">
        <v>0</v>
      </c>
      <c r="AU104" s="16">
        <v>0</v>
      </c>
      <c r="AV104" s="16">
        <v>0</v>
      </c>
      <c r="AW104" s="16">
        <v>0</v>
      </c>
      <c r="AX104" s="16">
        <v>0</v>
      </c>
      <c r="AY104" s="16">
        <v>0</v>
      </c>
      <c r="AZ104" s="16">
        <v>0</v>
      </c>
      <c r="BA104" s="16">
        <v>0</v>
      </c>
      <c r="BB104" s="16">
        <v>0</v>
      </c>
      <c r="BC104" s="16">
        <v>0</v>
      </c>
      <c r="BD104" s="16">
        <v>0</v>
      </c>
      <c r="BE104" s="16">
        <v>0</v>
      </c>
      <c r="BF104" s="16">
        <v>0</v>
      </c>
      <c r="BG104" s="16">
        <v>0</v>
      </c>
      <c r="BH104" s="16">
        <v>0</v>
      </c>
      <c r="BI104" s="16">
        <v>0</v>
      </c>
      <c r="BJ104" s="16">
        <v>0</v>
      </c>
      <c r="BK104" s="16">
        <v>0</v>
      </c>
      <c r="BL104" s="16">
        <v>0</v>
      </c>
      <c r="BM104" s="16">
        <v>0</v>
      </c>
      <c r="BN104" s="16">
        <v>0</v>
      </c>
      <c r="BO104" s="16">
        <v>0</v>
      </c>
      <c r="BP104" s="16">
        <v>0</v>
      </c>
      <c r="BQ104" s="16">
        <v>0</v>
      </c>
    </row>
    <row r="105" spans="1:69" hidden="1" outlineLevel="1">
      <c r="A105" s="11"/>
      <c r="B105" s="11"/>
      <c r="C105" s="11"/>
      <c r="D105" s="52" t="s">
        <v>334</v>
      </c>
      <c r="E105" s="11"/>
      <c r="F105" s="11"/>
      <c r="G105" s="11"/>
      <c r="H105" s="11"/>
      <c r="I105" s="11"/>
      <c r="J105" s="438">
        <v>0</v>
      </c>
      <c r="K105" s="438">
        <v>0</v>
      </c>
      <c r="L105" s="438">
        <v>0</v>
      </c>
      <c r="M105" s="438">
        <v>0</v>
      </c>
      <c r="N105" s="438">
        <v>0</v>
      </c>
      <c r="O105" s="438">
        <v>0</v>
      </c>
      <c r="P105" s="438">
        <v>0</v>
      </c>
      <c r="Q105" s="438">
        <v>0</v>
      </c>
      <c r="R105" s="438">
        <v>0</v>
      </c>
      <c r="S105" s="438">
        <v>0</v>
      </c>
      <c r="T105" s="438">
        <v>0</v>
      </c>
      <c r="U105" s="438">
        <v>0</v>
      </c>
      <c r="V105" s="438">
        <v>0</v>
      </c>
      <c r="W105" s="438">
        <v>0</v>
      </c>
      <c r="X105" s="438">
        <v>0</v>
      </c>
      <c r="Y105" s="438">
        <v>0</v>
      </c>
      <c r="Z105" s="438">
        <v>0</v>
      </c>
      <c r="AA105" s="438">
        <v>0</v>
      </c>
      <c r="AB105" s="438">
        <v>0</v>
      </c>
      <c r="AC105" s="438">
        <v>0</v>
      </c>
      <c r="AD105" s="438">
        <v>0</v>
      </c>
      <c r="AE105" s="438">
        <v>0</v>
      </c>
      <c r="AF105" s="438">
        <v>0</v>
      </c>
      <c r="AG105" s="438">
        <v>0</v>
      </c>
      <c r="AH105" s="438">
        <v>0</v>
      </c>
      <c r="AI105" s="438">
        <v>0</v>
      </c>
      <c r="AJ105" s="438">
        <v>0</v>
      </c>
      <c r="AK105" s="438">
        <v>0</v>
      </c>
      <c r="AL105" s="438">
        <v>0</v>
      </c>
      <c r="AM105" s="438">
        <v>0</v>
      </c>
      <c r="AN105" s="438">
        <v>0</v>
      </c>
      <c r="AO105" s="438">
        <v>0</v>
      </c>
      <c r="AP105" s="438">
        <v>0</v>
      </c>
      <c r="AQ105" s="438">
        <v>0</v>
      </c>
      <c r="AR105" s="438">
        <v>0</v>
      </c>
      <c r="AS105" s="438">
        <v>0</v>
      </c>
      <c r="AT105" s="438">
        <v>0</v>
      </c>
      <c r="AU105" s="438">
        <v>0</v>
      </c>
      <c r="AV105" s="438">
        <v>0</v>
      </c>
      <c r="AW105" s="438">
        <v>0</v>
      </c>
      <c r="AX105" s="438">
        <v>0</v>
      </c>
      <c r="AY105" s="438">
        <v>0</v>
      </c>
      <c r="AZ105" s="438">
        <v>0</v>
      </c>
      <c r="BA105" s="438">
        <v>0</v>
      </c>
      <c r="BB105" s="438">
        <v>0</v>
      </c>
      <c r="BC105" s="438">
        <v>0</v>
      </c>
      <c r="BD105" s="438">
        <v>0</v>
      </c>
      <c r="BE105" s="438">
        <v>0</v>
      </c>
      <c r="BF105" s="438">
        <v>0</v>
      </c>
      <c r="BG105" s="438">
        <v>0</v>
      </c>
      <c r="BH105" s="438">
        <v>0</v>
      </c>
      <c r="BI105" s="438">
        <v>0</v>
      </c>
      <c r="BJ105" s="438">
        <v>0</v>
      </c>
      <c r="BK105" s="438">
        <v>0</v>
      </c>
      <c r="BL105" s="438">
        <v>0</v>
      </c>
      <c r="BM105" s="438">
        <v>0</v>
      </c>
      <c r="BN105" s="438">
        <v>0</v>
      </c>
      <c r="BO105" s="438">
        <v>0</v>
      </c>
      <c r="BP105" s="438">
        <v>0</v>
      </c>
      <c r="BQ105" s="438">
        <v>0</v>
      </c>
    </row>
    <row r="106" spans="1:69" collapsed="1">
      <c r="A106" s="11"/>
      <c r="B106" s="11"/>
      <c r="C106" s="11"/>
      <c r="D106" s="58" t="s">
        <v>499</v>
      </c>
      <c r="E106" s="11"/>
      <c r="F106" s="11"/>
      <c r="G106" s="11"/>
      <c r="H106" s="11"/>
      <c r="I106" s="11"/>
      <c r="J106" s="16">
        <v>-4100</v>
      </c>
      <c r="K106" s="16">
        <v>-3800</v>
      </c>
      <c r="L106" s="16">
        <v>-3700</v>
      </c>
      <c r="M106" s="16">
        <v>-3900</v>
      </c>
      <c r="N106" s="16">
        <v>-3800</v>
      </c>
      <c r="O106" s="16">
        <v>-3500</v>
      </c>
      <c r="P106" s="16">
        <v>-4000</v>
      </c>
      <c r="Q106" s="16">
        <v>-3700</v>
      </c>
      <c r="R106" s="16">
        <v>-3800</v>
      </c>
      <c r="S106" s="16">
        <v>-3800</v>
      </c>
      <c r="T106" s="16">
        <v>-3800</v>
      </c>
      <c r="U106" s="16">
        <v>-3800</v>
      </c>
      <c r="V106" s="16">
        <v>-4200</v>
      </c>
      <c r="W106" s="16">
        <v>-3990</v>
      </c>
      <c r="X106" s="16">
        <v>-3885</v>
      </c>
      <c r="Y106" s="16">
        <v>-4095</v>
      </c>
      <c r="Z106" s="16">
        <v>-3990</v>
      </c>
      <c r="AA106" s="16">
        <v>-3780</v>
      </c>
      <c r="AB106" s="16">
        <v>-4200</v>
      </c>
      <c r="AC106" s="16">
        <v>-3885</v>
      </c>
      <c r="AD106" s="16">
        <v>-3990</v>
      </c>
      <c r="AE106" s="16">
        <v>-3990</v>
      </c>
      <c r="AF106" s="16">
        <v>-3990</v>
      </c>
      <c r="AG106" s="16">
        <v>-3990</v>
      </c>
      <c r="AH106" s="16">
        <v>-4410</v>
      </c>
      <c r="AI106" s="16">
        <v>-4189.5</v>
      </c>
      <c r="AJ106" s="16">
        <v>-4079.25</v>
      </c>
      <c r="AK106" s="16">
        <v>-4299.75</v>
      </c>
      <c r="AL106" s="16">
        <v>-4189.5</v>
      </c>
      <c r="AM106" s="16">
        <v>-3858.75</v>
      </c>
      <c r="AN106" s="16">
        <v>-4410</v>
      </c>
      <c r="AO106" s="16">
        <v>-4079.25</v>
      </c>
      <c r="AP106" s="16">
        <v>-4189.5</v>
      </c>
      <c r="AQ106" s="16">
        <v>-4189.5</v>
      </c>
      <c r="AR106" s="16">
        <v>-4189.5</v>
      </c>
      <c r="AS106" s="16">
        <v>-4189.5</v>
      </c>
      <c r="AT106" s="16">
        <v>-4630.5</v>
      </c>
      <c r="AU106" s="16">
        <v>-4398.9750000000004</v>
      </c>
      <c r="AV106" s="16">
        <v>-4283.2125000000005</v>
      </c>
      <c r="AW106" s="16">
        <v>-4514.7375000000002</v>
      </c>
      <c r="AX106" s="16">
        <v>-4398.9750000000004</v>
      </c>
      <c r="AY106" s="16">
        <v>-4051.6875000000005</v>
      </c>
      <c r="AZ106" s="16">
        <v>-4630.5</v>
      </c>
      <c r="BA106" s="16">
        <v>-4283.2125000000005</v>
      </c>
      <c r="BB106" s="16">
        <v>-4398.9750000000004</v>
      </c>
      <c r="BC106" s="16">
        <v>-4398.9750000000004</v>
      </c>
      <c r="BD106" s="16">
        <v>-4398.9750000000004</v>
      </c>
      <c r="BE106" s="16">
        <v>-4398.9750000000004</v>
      </c>
      <c r="BF106" s="16">
        <v>-4862.0249999999996</v>
      </c>
      <c r="BG106" s="16">
        <v>-4618.9237500000008</v>
      </c>
      <c r="BH106" s="16">
        <v>-4497.3731250000001</v>
      </c>
      <c r="BI106" s="16">
        <v>-4740.4743750000007</v>
      </c>
      <c r="BJ106" s="16">
        <v>-4618.9237500000008</v>
      </c>
      <c r="BK106" s="16">
        <v>-4254.2718750000004</v>
      </c>
      <c r="BL106" s="16">
        <v>-4862.0250000000005</v>
      </c>
      <c r="BM106" s="16">
        <v>-4497.3731250000001</v>
      </c>
      <c r="BN106" s="16">
        <v>-4618.9237500000008</v>
      </c>
      <c r="BO106" s="16">
        <v>-4618.9237499999999</v>
      </c>
      <c r="BP106" s="16">
        <v>-4618.9237500000008</v>
      </c>
      <c r="BQ106" s="16">
        <v>-4618.9237500000008</v>
      </c>
    </row>
    <row r="107" spans="1:69" hidden="1" outlineLevel="1">
      <c r="A107" s="11"/>
      <c r="B107" s="11"/>
      <c r="C107" s="11"/>
      <c r="D107" s="52"/>
      <c r="E107" s="11"/>
      <c r="F107" s="11"/>
      <c r="G107" s="11"/>
      <c r="H107" s="11"/>
      <c r="I107" s="11"/>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c r="AL107" s="54"/>
      <c r="AM107" s="54"/>
      <c r="AN107" s="54"/>
      <c r="AO107" s="54"/>
      <c r="AP107" s="54"/>
      <c r="AQ107" s="54"/>
      <c r="AR107" s="54"/>
      <c r="AS107" s="54"/>
      <c r="AT107" s="54"/>
      <c r="AU107" s="54"/>
      <c r="AV107" s="54"/>
      <c r="AW107" s="54"/>
      <c r="AX107" s="54"/>
      <c r="AY107" s="54"/>
      <c r="AZ107" s="54"/>
      <c r="BA107" s="54"/>
      <c r="BB107" s="54"/>
      <c r="BC107" s="54"/>
      <c r="BD107" s="54"/>
      <c r="BE107" s="54"/>
      <c r="BF107" s="54"/>
      <c r="BG107" s="54"/>
      <c r="BH107" s="54"/>
      <c r="BI107" s="54"/>
      <c r="BJ107" s="54"/>
      <c r="BK107" s="54"/>
      <c r="BL107" s="54"/>
      <c r="BM107" s="54"/>
      <c r="BN107" s="54"/>
      <c r="BO107" s="54"/>
      <c r="BP107" s="54"/>
      <c r="BQ107" s="54"/>
    </row>
    <row r="108" spans="1:69" hidden="1" outlineLevel="1">
      <c r="A108" s="11"/>
      <c r="B108" s="11"/>
      <c r="C108" s="11"/>
      <c r="D108" s="58" t="s">
        <v>46</v>
      </c>
      <c r="E108" s="11"/>
      <c r="F108" s="11"/>
      <c r="G108" s="11"/>
      <c r="H108" s="11"/>
      <c r="I108" s="11"/>
      <c r="J108" s="16">
        <v>-27349.456000000002</v>
      </c>
      <c r="K108" s="16">
        <v>-30144.990400000002</v>
      </c>
      <c r="L108" s="16">
        <v>-33000.456144000003</v>
      </c>
      <c r="M108" s="16">
        <v>-36028.459411039999</v>
      </c>
      <c r="N108" s="16">
        <v>-38640.471824046399</v>
      </c>
      <c r="O108" s="16">
        <v>-40946.932559882232</v>
      </c>
      <c r="P108" s="16">
        <v>-43957.341269492827</v>
      </c>
      <c r="Q108" s="16">
        <v>-46080.34263523847</v>
      </c>
      <c r="R108" s="16">
        <v>-48523.803318067003</v>
      </c>
      <c r="S108" s="16">
        <v>-50794.881979440979</v>
      </c>
      <c r="T108" s="16">
        <v>-53000.093001291287</v>
      </c>
      <c r="U108" s="16">
        <v>-55145.364471175068</v>
      </c>
      <c r="V108" s="16">
        <v>-63382.969681557406</v>
      </c>
      <c r="W108" s="16">
        <v>-65900.338820370671</v>
      </c>
      <c r="X108" s="16">
        <v>-68421.290773340355</v>
      </c>
      <c r="Y108" s="16">
        <v>-71163.938915333943</v>
      </c>
      <c r="Z108" s="16">
        <v>-73505.74755122955</v>
      </c>
      <c r="AA108" s="16">
        <v>-75663.583841514992</v>
      </c>
      <c r="AB108" s="16">
        <v>-78378.765573839104</v>
      </c>
      <c r="AC108" s="16">
        <v>-80292.105112838763</v>
      </c>
      <c r="AD108" s="16">
        <v>-82563.949833979961</v>
      </c>
      <c r="AE108" s="16">
        <v>-84674.219322691351</v>
      </c>
      <c r="AF108" s="16">
        <v>-86732.439597567311</v>
      </c>
      <c r="AG108" s="16">
        <v>-88742.774595714698</v>
      </c>
      <c r="AH108" s="16">
        <v>-98833.408454202465</v>
      </c>
      <c r="AI108" s="16">
        <v>-101919.89222000567</v>
      </c>
      <c r="AJ108" s="16">
        <v>-105010.93139961225</v>
      </c>
      <c r="AK108" s="16">
        <v>-108334.42461405593</v>
      </c>
      <c r="AL108" s="16">
        <v>-111235.75258089816</v>
      </c>
      <c r="AM108" s="16">
        <v>-113831.56436747103</v>
      </c>
      <c r="AN108" s="16">
        <v>-117230.31110639335</v>
      </c>
      <c r="AO108" s="16">
        <v>-119673.52735100072</v>
      </c>
      <c r="AP108" s="16">
        <v>-122489.36023589515</v>
      </c>
      <c r="AQ108" s="16">
        <v>-125131.34659625655</v>
      </c>
      <c r="AR108" s="16">
        <v>-127714.18818880225</v>
      </c>
      <c r="AS108" s="16">
        <v>-130242.02514727933</v>
      </c>
      <c r="AT108" s="16">
        <v>-143150.09220551292</v>
      </c>
      <c r="AU108" s="16">
        <v>-147443.30356998779</v>
      </c>
      <c r="AV108" s="16">
        <v>-151730.23658232938</v>
      </c>
      <c r="AW108" s="16">
        <v>-156249.73869366571</v>
      </c>
      <c r="AX108" s="16">
        <v>-160314.11800805715</v>
      </c>
      <c r="AY108" s="16">
        <v>-164045.60714332029</v>
      </c>
      <c r="AZ108" s="16">
        <v>-168607.91301020293</v>
      </c>
      <c r="BA108" s="16">
        <v>-172154.5526048078</v>
      </c>
      <c r="BB108" s="16">
        <v>-176080.04990347163</v>
      </c>
      <c r="BC108" s="16">
        <v>-179810.64394395097</v>
      </c>
      <c r="BD108" s="16">
        <v>-183466.84567173669</v>
      </c>
      <c r="BE108" s="16">
        <v>-187053.11862559055</v>
      </c>
      <c r="BF108" s="16">
        <v>-194340.83041023798</v>
      </c>
      <c r="BG108" s="16">
        <v>-198881.49553927136</v>
      </c>
      <c r="BH108" s="16">
        <v>-203445.48565797144</v>
      </c>
      <c r="BI108" s="16">
        <v>-208280.81329810477</v>
      </c>
      <c r="BJ108" s="16">
        <v>-212662.84042734979</v>
      </c>
      <c r="BK108" s="16">
        <v>-216717.55010250086</v>
      </c>
      <c r="BL108" s="16">
        <v>-221664.65938376272</v>
      </c>
      <c r="BM108" s="16">
        <v>-225563.35854082982</v>
      </c>
      <c r="BN108" s="16">
        <v>-229876.05532991191</v>
      </c>
      <c r="BO108" s="16">
        <v>-233998.60686940819</v>
      </c>
      <c r="BP108" s="16">
        <v>-238055.99351554798</v>
      </c>
      <c r="BQ108" s="16">
        <v>-242051.47351299913</v>
      </c>
    </row>
    <row r="109" spans="1:69" ht="5.0999999999999996" hidden="1" customHeight="1" outlineLevel="1">
      <c r="A109" s="11"/>
      <c r="B109" s="11"/>
      <c r="C109" s="11"/>
      <c r="D109" s="11"/>
      <c r="E109" s="11"/>
      <c r="F109" s="11"/>
      <c r="G109" s="11"/>
      <c r="H109" s="11"/>
      <c r="I109" s="11"/>
      <c r="J109" s="301"/>
      <c r="K109" s="301"/>
      <c r="L109" s="301"/>
      <c r="M109" s="301"/>
      <c r="N109" s="301"/>
      <c r="O109" s="301"/>
      <c r="P109" s="301"/>
      <c r="Q109" s="301"/>
      <c r="R109" s="301"/>
      <c r="S109" s="301"/>
      <c r="T109" s="301"/>
      <c r="U109" s="301"/>
      <c r="V109" s="301"/>
      <c r="W109" s="301"/>
      <c r="X109" s="301"/>
      <c r="Y109" s="301"/>
      <c r="Z109" s="301"/>
      <c r="AA109" s="301"/>
      <c r="AB109" s="301"/>
      <c r="AC109" s="301"/>
      <c r="AD109" s="301"/>
      <c r="AE109" s="301"/>
      <c r="AF109" s="301"/>
      <c r="AG109" s="301"/>
      <c r="AH109" s="301"/>
      <c r="AI109" s="301"/>
      <c r="AJ109" s="301"/>
      <c r="AK109" s="301"/>
      <c r="AL109" s="301"/>
      <c r="AM109" s="301"/>
      <c r="AN109" s="301"/>
      <c r="AO109" s="301"/>
      <c r="AP109" s="301"/>
      <c r="AQ109" s="301"/>
      <c r="AR109" s="301"/>
      <c r="AS109" s="301"/>
      <c r="AT109" s="301"/>
      <c r="AU109" s="301"/>
      <c r="AV109" s="301"/>
      <c r="AW109" s="301"/>
      <c r="AX109" s="301"/>
      <c r="AY109" s="301"/>
      <c r="AZ109" s="301"/>
      <c r="BA109" s="301"/>
      <c r="BB109" s="301"/>
      <c r="BC109" s="301"/>
      <c r="BD109" s="301"/>
      <c r="BE109" s="301"/>
      <c r="BF109" s="301"/>
      <c r="BG109" s="301"/>
      <c r="BH109" s="301"/>
      <c r="BI109" s="301"/>
      <c r="BJ109" s="301"/>
      <c r="BK109" s="301"/>
      <c r="BL109" s="301"/>
      <c r="BM109" s="301"/>
      <c r="BN109" s="301"/>
      <c r="BO109" s="301"/>
      <c r="BP109" s="301"/>
      <c r="BQ109" s="301"/>
    </row>
    <row r="110" spans="1:69" ht="5.0999999999999996" hidden="1" customHeight="1" outlineLevel="1">
      <c r="A110" s="11"/>
      <c r="B110" s="11"/>
      <c r="C110" s="11"/>
      <c r="D110" s="11"/>
      <c r="E110" s="11"/>
      <c r="F110" s="11"/>
      <c r="G110" s="11"/>
      <c r="H110" s="11"/>
      <c r="I110" s="11"/>
      <c r="J110" s="439"/>
      <c r="K110" s="439"/>
      <c r="L110" s="439"/>
      <c r="M110" s="439"/>
      <c r="N110" s="439"/>
      <c r="O110" s="439"/>
      <c r="P110" s="439"/>
      <c r="Q110" s="439"/>
      <c r="R110" s="439"/>
      <c r="S110" s="439"/>
      <c r="T110" s="439"/>
      <c r="U110" s="439"/>
      <c r="V110" s="439"/>
      <c r="W110" s="439"/>
      <c r="X110" s="439"/>
      <c r="Y110" s="439"/>
      <c r="Z110" s="439"/>
      <c r="AA110" s="439"/>
      <c r="AB110" s="439"/>
      <c r="AC110" s="439"/>
      <c r="AD110" s="439"/>
      <c r="AE110" s="439"/>
      <c r="AF110" s="439"/>
      <c r="AG110" s="439"/>
      <c r="AH110" s="439"/>
      <c r="AI110" s="439"/>
      <c r="AJ110" s="439"/>
      <c r="AK110" s="439"/>
      <c r="AL110" s="439"/>
      <c r="AM110" s="439"/>
      <c r="AN110" s="439"/>
      <c r="AO110" s="439"/>
      <c r="AP110" s="439"/>
      <c r="AQ110" s="439"/>
      <c r="AR110" s="439"/>
      <c r="AS110" s="439"/>
      <c r="AT110" s="439"/>
      <c r="AU110" s="439"/>
      <c r="AV110" s="439"/>
      <c r="AW110" s="439"/>
      <c r="AX110" s="439"/>
      <c r="AY110" s="439"/>
      <c r="AZ110" s="439"/>
      <c r="BA110" s="439"/>
      <c r="BB110" s="439"/>
      <c r="BC110" s="439"/>
      <c r="BD110" s="439"/>
      <c r="BE110" s="439"/>
      <c r="BF110" s="439"/>
      <c r="BG110" s="439"/>
      <c r="BH110" s="439"/>
      <c r="BI110" s="439"/>
      <c r="BJ110" s="439"/>
      <c r="BK110" s="439"/>
      <c r="BL110" s="439"/>
      <c r="BM110" s="439"/>
      <c r="BN110" s="439"/>
      <c r="BO110" s="439"/>
      <c r="BP110" s="439"/>
      <c r="BQ110" s="439"/>
    </row>
    <row r="111" spans="1:69" collapsed="1">
      <c r="A111" s="11"/>
      <c r="B111" s="11"/>
      <c r="C111" s="11"/>
      <c r="D111" s="58" t="s">
        <v>43</v>
      </c>
      <c r="E111" s="11"/>
      <c r="F111" s="11"/>
      <c r="G111" s="11"/>
      <c r="H111" s="11"/>
      <c r="I111" s="11"/>
      <c r="J111" s="16">
        <v>-36516.12266666667</v>
      </c>
      <c r="K111" s="16">
        <v>-39311.657066666667</v>
      </c>
      <c r="L111" s="16">
        <v>-42167.122810666668</v>
      </c>
      <c r="M111" s="16">
        <v>-45195.126077706664</v>
      </c>
      <c r="N111" s="16">
        <v>-47807.13849071307</v>
      </c>
      <c r="O111" s="16">
        <v>-50113.599226548904</v>
      </c>
      <c r="P111" s="16">
        <v>-53124.007936159498</v>
      </c>
      <c r="Q111" s="16">
        <v>-55247.009301905142</v>
      </c>
      <c r="R111" s="16">
        <v>-57690.469984733674</v>
      </c>
      <c r="S111" s="16">
        <v>-59961.548646107651</v>
      </c>
      <c r="T111" s="16">
        <v>-62166.759667957958</v>
      </c>
      <c r="U111" s="16">
        <v>-64312.031137841739</v>
      </c>
      <c r="V111" s="16">
        <v>-82266.303014890742</v>
      </c>
      <c r="W111" s="16">
        <v>-84783.672153704014</v>
      </c>
      <c r="X111" s="16">
        <v>-87304.624106673698</v>
      </c>
      <c r="Y111" s="16">
        <v>-90047.272248667286</v>
      </c>
      <c r="Z111" s="16">
        <v>-92389.080884562893</v>
      </c>
      <c r="AA111" s="16">
        <v>-94546.91717484832</v>
      </c>
      <c r="AB111" s="16">
        <v>-97262.098907172447</v>
      </c>
      <c r="AC111" s="16">
        <v>-99175.438446172106</v>
      </c>
      <c r="AD111" s="16">
        <v>-101447.28316731329</v>
      </c>
      <c r="AE111" s="16">
        <v>-103557.55265602469</v>
      </c>
      <c r="AF111" s="16">
        <v>-105615.77293090065</v>
      </c>
      <c r="AG111" s="16">
        <v>-107626.10792904804</v>
      </c>
      <c r="AH111" s="16">
        <v>-128008.15845420246</v>
      </c>
      <c r="AI111" s="16">
        <v>-131094.64222000568</v>
      </c>
      <c r="AJ111" s="16">
        <v>-134185.68139961225</v>
      </c>
      <c r="AK111" s="16">
        <v>-137509.17461405593</v>
      </c>
      <c r="AL111" s="16">
        <v>-140410.50258089817</v>
      </c>
      <c r="AM111" s="16">
        <v>-143006.31436747103</v>
      </c>
      <c r="AN111" s="16">
        <v>-146405.06110639335</v>
      </c>
      <c r="AO111" s="16">
        <v>-148848.27735100072</v>
      </c>
      <c r="AP111" s="16">
        <v>-151664.11023589515</v>
      </c>
      <c r="AQ111" s="16">
        <v>-154306.09659625654</v>
      </c>
      <c r="AR111" s="16">
        <v>-156888.93818880225</v>
      </c>
      <c r="AS111" s="16">
        <v>-159416.77514727932</v>
      </c>
      <c r="AT111" s="16">
        <v>-183216.7488721796</v>
      </c>
      <c r="AU111" s="16">
        <v>-187509.96023665444</v>
      </c>
      <c r="AV111" s="16">
        <v>-191796.89324899606</v>
      </c>
      <c r="AW111" s="16">
        <v>-196316.39536033239</v>
      </c>
      <c r="AX111" s="16">
        <v>-200380.7746747238</v>
      </c>
      <c r="AY111" s="16">
        <v>-204112.26380998694</v>
      </c>
      <c r="AZ111" s="16">
        <v>-208674.56967686961</v>
      </c>
      <c r="BA111" s="16">
        <v>-212221.20927147445</v>
      </c>
      <c r="BB111" s="16">
        <v>-216146.70657013828</v>
      </c>
      <c r="BC111" s="16">
        <v>-219877.30061061762</v>
      </c>
      <c r="BD111" s="16">
        <v>-223533.50233840337</v>
      </c>
      <c r="BE111" s="16">
        <v>-227119.7752922572</v>
      </c>
      <c r="BF111" s="16">
        <v>-245926.65086857131</v>
      </c>
      <c r="BG111" s="16">
        <v>-250467.31599760469</v>
      </c>
      <c r="BH111" s="16">
        <v>-255031.30611630477</v>
      </c>
      <c r="BI111" s="16">
        <v>-259866.6337564381</v>
      </c>
      <c r="BJ111" s="16">
        <v>-264248.66088568314</v>
      </c>
      <c r="BK111" s="16">
        <v>-268303.37056083418</v>
      </c>
      <c r="BL111" s="16">
        <v>-273250.47984209604</v>
      </c>
      <c r="BM111" s="16">
        <v>-277149.17899916315</v>
      </c>
      <c r="BN111" s="16">
        <v>-281461.87578824523</v>
      </c>
      <c r="BO111" s="16">
        <v>-285584.42732774152</v>
      </c>
      <c r="BP111" s="16">
        <v>-289641.8139738813</v>
      </c>
      <c r="BQ111" s="16">
        <v>-293637.29397133249</v>
      </c>
    </row>
    <row r="112" spans="1:69" ht="10.5" customHeight="1">
      <c r="A112" s="11"/>
      <c r="B112" s="11"/>
      <c r="C112" s="11"/>
      <c r="D112" s="11"/>
      <c r="E112" s="11"/>
      <c r="F112" s="11"/>
      <c r="G112" s="11"/>
      <c r="H112" s="11"/>
      <c r="I112" s="11"/>
      <c r="J112" s="301"/>
      <c r="K112" s="301"/>
      <c r="L112" s="301"/>
      <c r="M112" s="301"/>
      <c r="N112" s="301"/>
      <c r="O112" s="301"/>
      <c r="P112" s="301"/>
      <c r="Q112" s="301"/>
      <c r="R112" s="301"/>
      <c r="S112" s="301"/>
      <c r="T112" s="301"/>
      <c r="U112" s="301"/>
      <c r="V112" s="301"/>
      <c r="W112" s="301"/>
      <c r="X112" s="301"/>
      <c r="Y112" s="301"/>
      <c r="Z112" s="301"/>
      <c r="AA112" s="301"/>
      <c r="AB112" s="301"/>
      <c r="AC112" s="301"/>
      <c r="AD112" s="301"/>
      <c r="AE112" s="301"/>
      <c r="AF112" s="301"/>
      <c r="AG112" s="301"/>
      <c r="AH112" s="301"/>
      <c r="AI112" s="301"/>
      <c r="AJ112" s="301"/>
      <c r="AK112" s="301"/>
      <c r="AL112" s="301"/>
      <c r="AM112" s="301"/>
      <c r="AN112" s="301"/>
      <c r="AO112" s="301"/>
      <c r="AP112" s="301"/>
      <c r="AQ112" s="301"/>
      <c r="AR112" s="301"/>
      <c r="AS112" s="301"/>
      <c r="AT112" s="301"/>
      <c r="AU112" s="301"/>
      <c r="AV112" s="301"/>
      <c r="AW112" s="301"/>
      <c r="AX112" s="301"/>
      <c r="AY112" s="301"/>
      <c r="AZ112" s="301"/>
      <c r="BA112" s="301"/>
      <c r="BB112" s="301"/>
      <c r="BC112" s="301"/>
      <c r="BD112" s="301"/>
      <c r="BE112" s="301"/>
      <c r="BF112" s="301"/>
      <c r="BG112" s="301"/>
      <c r="BH112" s="301"/>
      <c r="BI112" s="301"/>
      <c r="BJ112" s="301"/>
      <c r="BK112" s="301"/>
      <c r="BL112" s="301"/>
      <c r="BM112" s="301"/>
      <c r="BN112" s="301"/>
      <c r="BO112" s="301"/>
      <c r="BP112" s="301"/>
      <c r="BQ112" s="301"/>
    </row>
    <row r="113" spans="1:69" ht="11.25">
      <c r="A113" s="11"/>
      <c r="B113" s="11"/>
      <c r="C113" s="51" t="s">
        <v>47</v>
      </c>
      <c r="D113" s="11"/>
      <c r="E113" s="11"/>
      <c r="F113" s="11"/>
      <c r="G113" s="11"/>
      <c r="H113" s="11"/>
      <c r="I113" s="11"/>
      <c r="J113" s="440">
        <v>21974.085333333336</v>
      </c>
      <c r="K113" s="440">
        <v>74898.170133333348</v>
      </c>
      <c r="L113" s="440">
        <v>125241.08778133335</v>
      </c>
      <c r="M113" s="440">
        <v>173117.14332101334</v>
      </c>
      <c r="N113" s="440">
        <v>219321.35434212215</v>
      </c>
      <c r="O113" s="440">
        <v>263931.18685133115</v>
      </c>
      <c r="P113" s="440">
        <v>306108.13491471135</v>
      </c>
      <c r="Q113" s="440">
        <v>347599.15813238721</v>
      </c>
      <c r="R113" s="440">
        <v>387337.9897404724</v>
      </c>
      <c r="S113" s="440">
        <v>425946.32698382984</v>
      </c>
      <c r="T113" s="440">
        <v>463434.91435528517</v>
      </c>
      <c r="U113" s="440">
        <v>499904.52934330946</v>
      </c>
      <c r="V113" s="440">
        <v>533027.15125314263</v>
      </c>
      <c r="W113" s="440">
        <v>579602.42661296786</v>
      </c>
      <c r="X113" s="440">
        <v>624348.60981345247</v>
      </c>
      <c r="Y113" s="440">
        <v>667193.62822734367</v>
      </c>
      <c r="Z113" s="440">
        <v>708894.37503756885</v>
      </c>
      <c r="AA113" s="440">
        <v>749357.59197242139</v>
      </c>
      <c r="AB113" s="440">
        <v>787955.68142193137</v>
      </c>
      <c r="AC113" s="440">
        <v>826152.45358492574</v>
      </c>
      <c r="AD113" s="440">
        <v>862883.81384432595</v>
      </c>
      <c r="AE113" s="440">
        <v>898758.39515241957</v>
      </c>
      <c r="AF113" s="440">
        <v>933748.13982531091</v>
      </c>
      <c r="AG113" s="440">
        <v>967923.83479381644</v>
      </c>
      <c r="AH113" s="440">
        <v>1009113.1937214417</v>
      </c>
      <c r="AI113" s="440">
        <v>1065552.4177400966</v>
      </c>
      <c r="AJ113" s="440">
        <v>1120084.5837934082</v>
      </c>
      <c r="AK113" s="440">
        <v>1172614.9684389506</v>
      </c>
      <c r="AL113" s="440">
        <v>1223922.0438752689</v>
      </c>
      <c r="AM113" s="440">
        <v>1274004.3442470073</v>
      </c>
      <c r="AN113" s="440">
        <v>1321860.5388086869</v>
      </c>
      <c r="AO113" s="440">
        <v>1369348.7149670122</v>
      </c>
      <c r="AP113" s="440">
        <v>1415233.3740102174</v>
      </c>
      <c r="AQ113" s="440">
        <v>1460147.1421363612</v>
      </c>
      <c r="AR113" s="440">
        <v>1504055.4492096382</v>
      </c>
      <c r="AS113" s="440">
        <v>1547028.6775037486</v>
      </c>
      <c r="AT113" s="440">
        <v>1607010.9108270532</v>
      </c>
      <c r="AU113" s="440">
        <v>1684162.9540231256</v>
      </c>
      <c r="AV113" s="440">
        <v>1759124.5402329329</v>
      </c>
      <c r="AW113" s="440">
        <v>1831788.6261256505</v>
      </c>
      <c r="AX113" s="440">
        <v>1902966.7994703045</v>
      </c>
      <c r="AY113" s="440">
        <v>1972653.289769778</v>
      </c>
      <c r="AZ113" s="440">
        <v>2039793.864506783</v>
      </c>
      <c r="BA113" s="440">
        <v>2106337.9126150659</v>
      </c>
      <c r="BB113" s="440">
        <v>2170987.6416923511</v>
      </c>
      <c r="BC113" s="440">
        <v>2234407.7403804995</v>
      </c>
      <c r="BD113" s="440">
        <v>2296563.1697528567</v>
      </c>
      <c r="BE113" s="440">
        <v>2357529.8099683723</v>
      </c>
      <c r="BF113" s="440">
        <v>2426691.8465157123</v>
      </c>
      <c r="BG113" s="440">
        <v>2508258.9762092796</v>
      </c>
      <c r="BH113" s="440">
        <v>2588034.7194771804</v>
      </c>
      <c r="BI113" s="440">
        <v>2665859.4668594473</v>
      </c>
      <c r="BJ113" s="440">
        <v>2742541.839306613</v>
      </c>
      <c r="BK113" s="440">
        <v>2818035.6375341811</v>
      </c>
      <c r="BL113" s="440">
        <v>2891196.9390656329</v>
      </c>
      <c r="BM113" s="440">
        <v>2964038.5584857734</v>
      </c>
      <c r="BN113" s="440">
        <v>3035166.4926501689</v>
      </c>
      <c r="BO113" s="440">
        <v>3105249.8688216056</v>
      </c>
      <c r="BP113" s="440">
        <v>3174225.441805982</v>
      </c>
      <c r="BQ113" s="440">
        <v>3242148.6017626515</v>
      </c>
    </row>
    <row r="114" spans="1:69" ht="10.5" customHeight="1">
      <c r="A114" s="11"/>
      <c r="B114" s="11"/>
      <c r="C114" s="11"/>
      <c r="D114" s="11"/>
      <c r="E114" s="11"/>
      <c r="F114" s="11"/>
      <c r="G114" s="11"/>
      <c r="H114" s="11"/>
      <c r="I114" s="11"/>
      <c r="J114" s="301"/>
      <c r="K114" s="301"/>
      <c r="L114" s="301"/>
      <c r="M114" s="301"/>
      <c r="N114" s="301"/>
      <c r="O114" s="301"/>
      <c r="P114" s="301"/>
      <c r="Q114" s="301"/>
      <c r="R114" s="301"/>
      <c r="S114" s="301"/>
      <c r="T114" s="301"/>
      <c r="U114" s="301"/>
      <c r="V114" s="301"/>
      <c r="W114" s="301"/>
      <c r="X114" s="301"/>
      <c r="Y114" s="301"/>
      <c r="Z114" s="301"/>
      <c r="AA114" s="301"/>
      <c r="AB114" s="301"/>
      <c r="AC114" s="301"/>
      <c r="AD114" s="301"/>
      <c r="AE114" s="301"/>
      <c r="AF114" s="301"/>
      <c r="AG114" s="301"/>
      <c r="AH114" s="301"/>
      <c r="AI114" s="301"/>
      <c r="AJ114" s="301"/>
      <c r="AK114" s="301"/>
      <c r="AL114" s="301"/>
      <c r="AM114" s="301"/>
      <c r="AN114" s="301"/>
      <c r="AO114" s="301"/>
      <c r="AP114" s="301"/>
      <c r="AQ114" s="301"/>
      <c r="AR114" s="301"/>
      <c r="AS114" s="301"/>
      <c r="AT114" s="301"/>
      <c r="AU114" s="301"/>
      <c r="AV114" s="301"/>
      <c r="AW114" s="301"/>
      <c r="AX114" s="301"/>
      <c r="AY114" s="301"/>
      <c r="AZ114" s="301"/>
      <c r="BA114" s="301"/>
      <c r="BB114" s="301"/>
      <c r="BC114" s="301"/>
      <c r="BD114" s="301"/>
      <c r="BE114" s="301"/>
      <c r="BF114" s="301"/>
      <c r="BG114" s="301"/>
      <c r="BH114" s="301"/>
      <c r="BI114" s="301"/>
      <c r="BJ114" s="301"/>
      <c r="BK114" s="301"/>
      <c r="BL114" s="301"/>
      <c r="BM114" s="301"/>
      <c r="BN114" s="301"/>
      <c r="BO114" s="301"/>
      <c r="BP114" s="301"/>
      <c r="BQ114" s="301"/>
    </row>
    <row r="115" spans="1:69" ht="11.25" hidden="1" outlineLevel="1">
      <c r="A115" s="11"/>
      <c r="B115" s="11"/>
      <c r="C115" s="51" t="s">
        <v>301</v>
      </c>
      <c r="D115" s="11"/>
      <c r="E115" s="11"/>
      <c r="F115" s="11"/>
      <c r="G115" s="11"/>
      <c r="H115" s="11"/>
      <c r="I115" s="11"/>
      <c r="J115" s="301"/>
      <c r="K115" s="301"/>
      <c r="L115" s="301"/>
      <c r="M115" s="301"/>
      <c r="N115" s="301"/>
      <c r="O115" s="301"/>
      <c r="P115" s="301"/>
      <c r="Q115" s="301"/>
      <c r="R115" s="301"/>
      <c r="S115" s="301"/>
      <c r="T115" s="301"/>
      <c r="U115" s="301"/>
      <c r="V115" s="301"/>
      <c r="W115" s="301"/>
      <c r="X115" s="301"/>
      <c r="Y115" s="301"/>
      <c r="Z115" s="301"/>
      <c r="AA115" s="301"/>
      <c r="AB115" s="301"/>
      <c r="AC115" s="301"/>
      <c r="AD115" s="301"/>
      <c r="AE115" s="301"/>
      <c r="AF115" s="301"/>
      <c r="AG115" s="301"/>
      <c r="AH115" s="301"/>
      <c r="AI115" s="301"/>
      <c r="AJ115" s="301"/>
      <c r="AK115" s="301"/>
      <c r="AL115" s="301"/>
      <c r="AM115" s="301"/>
      <c r="AN115" s="301"/>
      <c r="AO115" s="301"/>
      <c r="AP115" s="301"/>
      <c r="AQ115" s="301"/>
      <c r="AR115" s="301"/>
      <c r="AS115" s="301"/>
      <c r="AT115" s="301"/>
      <c r="AU115" s="301"/>
      <c r="AV115" s="301"/>
      <c r="AW115" s="301"/>
      <c r="AX115" s="301"/>
      <c r="AY115" s="301"/>
      <c r="AZ115" s="301"/>
      <c r="BA115" s="301"/>
      <c r="BB115" s="301"/>
      <c r="BC115" s="301"/>
      <c r="BD115" s="301"/>
      <c r="BE115" s="301"/>
      <c r="BF115" s="301"/>
      <c r="BG115" s="301"/>
      <c r="BH115" s="301"/>
      <c r="BI115" s="301"/>
      <c r="BJ115" s="301"/>
      <c r="BK115" s="301"/>
      <c r="BL115" s="301"/>
      <c r="BM115" s="301"/>
      <c r="BN115" s="301"/>
      <c r="BO115" s="301"/>
      <c r="BP115" s="301"/>
      <c r="BQ115" s="301"/>
    </row>
    <row r="116" spans="1:69" hidden="1" outlineLevel="1">
      <c r="A116" s="11"/>
      <c r="B116" s="11"/>
      <c r="C116" s="11"/>
      <c r="D116" s="11"/>
      <c r="E116" s="11"/>
      <c r="F116" s="11"/>
      <c r="G116" s="11"/>
      <c r="H116" s="11"/>
      <c r="I116" s="11"/>
      <c r="J116" s="301"/>
      <c r="K116" s="301"/>
      <c r="L116" s="301"/>
      <c r="M116" s="301"/>
      <c r="N116" s="301"/>
      <c r="O116" s="301"/>
      <c r="P116" s="301"/>
      <c r="Q116" s="301"/>
      <c r="R116" s="301"/>
      <c r="S116" s="301"/>
      <c r="T116" s="301"/>
      <c r="U116" s="301"/>
      <c r="V116" s="301"/>
      <c r="W116" s="301"/>
      <c r="X116" s="301"/>
      <c r="Y116" s="301"/>
      <c r="Z116" s="301"/>
      <c r="AA116" s="301"/>
      <c r="AB116" s="301"/>
      <c r="AC116" s="301"/>
      <c r="AD116" s="301"/>
      <c r="AE116" s="301"/>
      <c r="AF116" s="301"/>
      <c r="AG116" s="301"/>
      <c r="AH116" s="301"/>
      <c r="AI116" s="301"/>
      <c r="AJ116" s="301"/>
      <c r="AK116" s="301"/>
      <c r="AL116" s="301"/>
      <c r="AM116" s="301"/>
      <c r="AN116" s="301"/>
      <c r="AO116" s="301"/>
      <c r="AP116" s="301"/>
      <c r="AQ116" s="301"/>
      <c r="AR116" s="301"/>
      <c r="AS116" s="301"/>
      <c r="AT116" s="301"/>
      <c r="AU116" s="301"/>
      <c r="AV116" s="301"/>
      <c r="AW116" s="301"/>
      <c r="AX116" s="301"/>
      <c r="AY116" s="301"/>
      <c r="AZ116" s="301"/>
      <c r="BA116" s="301"/>
      <c r="BB116" s="301"/>
      <c r="BC116" s="301"/>
      <c r="BD116" s="301"/>
      <c r="BE116" s="301"/>
      <c r="BF116" s="301"/>
      <c r="BG116" s="301"/>
      <c r="BH116" s="301"/>
      <c r="BI116" s="301"/>
      <c r="BJ116" s="301"/>
      <c r="BK116" s="301"/>
      <c r="BL116" s="301"/>
      <c r="BM116" s="301"/>
      <c r="BN116" s="301"/>
      <c r="BO116" s="301"/>
      <c r="BP116" s="301"/>
      <c r="BQ116" s="301"/>
    </row>
    <row r="117" spans="1:69" hidden="1" outlineLevel="1">
      <c r="A117" s="11"/>
      <c r="B117" s="11"/>
      <c r="C117" s="11"/>
      <c r="D117" s="52" t="s">
        <v>373</v>
      </c>
      <c r="E117" s="11"/>
      <c r="F117" s="11"/>
      <c r="G117" s="11"/>
      <c r="H117" s="11"/>
      <c r="I117" s="11"/>
      <c r="J117" s="16">
        <v>-33.333333333333336</v>
      </c>
      <c r="K117" s="16">
        <v>-33.333333333333336</v>
      </c>
      <c r="L117" s="16">
        <v>-33.333333333333336</v>
      </c>
      <c r="M117" s="16">
        <v>-33.333333333333336</v>
      </c>
      <c r="N117" s="16">
        <v>-33.333333333333336</v>
      </c>
      <c r="O117" s="16">
        <v>-33.333333333333336</v>
      </c>
      <c r="P117" s="16">
        <v>-33.333333333333336</v>
      </c>
      <c r="Q117" s="16">
        <v>-33.333333333333336</v>
      </c>
      <c r="R117" s="16">
        <v>-33.333333333333336</v>
      </c>
      <c r="S117" s="16">
        <v>-33.333333333333336</v>
      </c>
      <c r="T117" s="16">
        <v>-33.333333333333336</v>
      </c>
      <c r="U117" s="16">
        <v>-33.333333333333336</v>
      </c>
      <c r="V117" s="16">
        <v>-33.333333333333336</v>
      </c>
      <c r="W117" s="16">
        <v>-33.333333333333336</v>
      </c>
      <c r="X117" s="16">
        <v>-33.333333333333336</v>
      </c>
      <c r="Y117" s="16">
        <v>-33.333333333333336</v>
      </c>
      <c r="Z117" s="16">
        <v>-33.333333333333336</v>
      </c>
      <c r="AA117" s="16">
        <v>-33.333333333333336</v>
      </c>
      <c r="AB117" s="16">
        <v>-33.333333333333336</v>
      </c>
      <c r="AC117" s="16">
        <v>-33.333333333333336</v>
      </c>
      <c r="AD117" s="16">
        <v>-33.333333333333336</v>
      </c>
      <c r="AE117" s="16">
        <v>-33.333333333333336</v>
      </c>
      <c r="AF117" s="16">
        <v>-33.333333333333336</v>
      </c>
      <c r="AG117" s="16">
        <v>-33.333333333333336</v>
      </c>
      <c r="AH117" s="16">
        <v>-33.333333333333336</v>
      </c>
      <c r="AI117" s="16">
        <v>-33.333333333333336</v>
      </c>
      <c r="AJ117" s="16">
        <v>-33.333333333333336</v>
      </c>
      <c r="AK117" s="16">
        <v>-33.333333333333336</v>
      </c>
      <c r="AL117" s="16">
        <v>-33.333333333333336</v>
      </c>
      <c r="AM117" s="16">
        <v>-33.333333333333336</v>
      </c>
      <c r="AN117" s="16">
        <v>-33.333333333333336</v>
      </c>
      <c r="AO117" s="16">
        <v>-33.333333333333336</v>
      </c>
      <c r="AP117" s="16">
        <v>-33.333333333333336</v>
      </c>
      <c r="AQ117" s="16">
        <v>-33.333333333333336</v>
      </c>
      <c r="AR117" s="16">
        <v>-33.333333333333336</v>
      </c>
      <c r="AS117" s="16">
        <v>-33.333333333333336</v>
      </c>
      <c r="AT117" s="16">
        <v>-33.333333333333336</v>
      </c>
      <c r="AU117" s="16">
        <v>-33.333333333333336</v>
      </c>
      <c r="AV117" s="16">
        <v>-33.333333333333336</v>
      </c>
      <c r="AW117" s="16">
        <v>-33.333333333333336</v>
      </c>
      <c r="AX117" s="16">
        <v>-33.333333333333336</v>
      </c>
      <c r="AY117" s="16">
        <v>-33.333333333333336</v>
      </c>
      <c r="AZ117" s="16">
        <v>-33.333333333333336</v>
      </c>
      <c r="BA117" s="16">
        <v>-33.333333333333336</v>
      </c>
      <c r="BB117" s="16">
        <v>-33.333333333333336</v>
      </c>
      <c r="BC117" s="16">
        <v>-33.333333333333336</v>
      </c>
      <c r="BD117" s="16">
        <v>-33.333333333333336</v>
      </c>
      <c r="BE117" s="16">
        <v>-33.333333333333336</v>
      </c>
      <c r="BF117" s="16">
        <v>-33.333333333333336</v>
      </c>
      <c r="BG117" s="16">
        <v>-33.333333333333336</v>
      </c>
      <c r="BH117" s="16">
        <v>-33.333333333333336</v>
      </c>
      <c r="BI117" s="16">
        <v>-33.333333333333336</v>
      </c>
      <c r="BJ117" s="16">
        <v>-33.333333333333336</v>
      </c>
      <c r="BK117" s="16">
        <v>-33.333333333333336</v>
      </c>
      <c r="BL117" s="16">
        <v>-33.333333333333336</v>
      </c>
      <c r="BM117" s="16">
        <v>-33.333333333333336</v>
      </c>
      <c r="BN117" s="16">
        <v>-33.333333333333336</v>
      </c>
      <c r="BO117" s="16">
        <v>-33.333333333333336</v>
      </c>
      <c r="BP117" s="16">
        <v>-33.333333333333336</v>
      </c>
      <c r="BQ117" s="16">
        <v>-33.333333333333336</v>
      </c>
    </row>
    <row r="118" spans="1:69" hidden="1" outlineLevel="1">
      <c r="A118" s="11"/>
      <c r="B118" s="11"/>
      <c r="C118" s="11"/>
      <c r="D118" s="52" t="s">
        <v>374</v>
      </c>
      <c r="E118" s="11"/>
      <c r="F118" s="11"/>
      <c r="G118" s="11"/>
      <c r="H118" s="11"/>
      <c r="I118" s="11"/>
      <c r="J118" s="16">
        <v>0</v>
      </c>
      <c r="K118" s="16">
        <v>0</v>
      </c>
      <c r="L118" s="16">
        <v>0</v>
      </c>
      <c r="M118" s="16">
        <v>0</v>
      </c>
      <c r="N118" s="16">
        <v>0</v>
      </c>
      <c r="O118" s="16">
        <v>0</v>
      </c>
      <c r="P118" s="16">
        <v>0</v>
      </c>
      <c r="Q118" s="16">
        <v>0</v>
      </c>
      <c r="R118" s="16">
        <v>0</v>
      </c>
      <c r="S118" s="16">
        <v>0</v>
      </c>
      <c r="T118" s="16">
        <v>0</v>
      </c>
      <c r="U118" s="16">
        <v>0</v>
      </c>
      <c r="V118" s="16">
        <v>0</v>
      </c>
      <c r="W118" s="16">
        <v>0</v>
      </c>
      <c r="X118" s="16">
        <v>0</v>
      </c>
      <c r="Y118" s="16">
        <v>0</v>
      </c>
      <c r="Z118" s="16">
        <v>0</v>
      </c>
      <c r="AA118" s="16">
        <v>0</v>
      </c>
      <c r="AB118" s="16">
        <v>0</v>
      </c>
      <c r="AC118" s="16">
        <v>0</v>
      </c>
      <c r="AD118" s="16">
        <v>0</v>
      </c>
      <c r="AE118" s="16">
        <v>0</v>
      </c>
      <c r="AF118" s="16">
        <v>0</v>
      </c>
      <c r="AG118" s="16">
        <v>0</v>
      </c>
      <c r="AH118" s="16">
        <v>0</v>
      </c>
      <c r="AI118" s="16">
        <v>0</v>
      </c>
      <c r="AJ118" s="16">
        <v>0</v>
      </c>
      <c r="AK118" s="16">
        <v>0</v>
      </c>
      <c r="AL118" s="16">
        <v>0</v>
      </c>
      <c r="AM118" s="16">
        <v>0</v>
      </c>
      <c r="AN118" s="16">
        <v>0</v>
      </c>
      <c r="AO118" s="16">
        <v>0</v>
      </c>
      <c r="AP118" s="16">
        <v>0</v>
      </c>
      <c r="AQ118" s="16">
        <v>0</v>
      </c>
      <c r="AR118" s="16">
        <v>0</v>
      </c>
      <c r="AS118" s="16">
        <v>0</v>
      </c>
      <c r="AT118" s="16">
        <v>0</v>
      </c>
      <c r="AU118" s="16">
        <v>0</v>
      </c>
      <c r="AV118" s="16">
        <v>0</v>
      </c>
      <c r="AW118" s="16">
        <v>0</v>
      </c>
      <c r="AX118" s="16">
        <v>0</v>
      </c>
      <c r="AY118" s="16">
        <v>0</v>
      </c>
      <c r="AZ118" s="16">
        <v>0</v>
      </c>
      <c r="BA118" s="16">
        <v>0</v>
      </c>
      <c r="BB118" s="16">
        <v>0</v>
      </c>
      <c r="BC118" s="16">
        <v>0</v>
      </c>
      <c r="BD118" s="16">
        <v>0</v>
      </c>
      <c r="BE118" s="16">
        <v>0</v>
      </c>
      <c r="BF118" s="16">
        <v>0</v>
      </c>
      <c r="BG118" s="16">
        <v>0</v>
      </c>
      <c r="BH118" s="16">
        <v>0</v>
      </c>
      <c r="BI118" s="16">
        <v>0</v>
      </c>
      <c r="BJ118" s="16">
        <v>0</v>
      </c>
      <c r="BK118" s="16">
        <v>0</v>
      </c>
      <c r="BL118" s="16">
        <v>0</v>
      </c>
      <c r="BM118" s="16">
        <v>0</v>
      </c>
      <c r="BN118" s="16">
        <v>0</v>
      </c>
      <c r="BO118" s="16">
        <v>0</v>
      </c>
      <c r="BP118" s="16">
        <v>0</v>
      </c>
      <c r="BQ118" s="16">
        <v>0</v>
      </c>
    </row>
    <row r="119" spans="1:69" hidden="1" outlineLevel="1">
      <c r="A119" s="11"/>
      <c r="B119" s="11"/>
      <c r="C119" s="11"/>
      <c r="D119" s="52" t="s">
        <v>375</v>
      </c>
      <c r="E119" s="11"/>
      <c r="F119" s="11"/>
      <c r="G119" s="11"/>
      <c r="H119" s="11"/>
      <c r="I119" s="11"/>
      <c r="J119" s="16">
        <v>0</v>
      </c>
      <c r="K119" s="16">
        <v>0</v>
      </c>
      <c r="L119" s="16">
        <v>0</v>
      </c>
      <c r="M119" s="16">
        <v>0</v>
      </c>
      <c r="N119" s="16">
        <v>0</v>
      </c>
      <c r="O119" s="16">
        <v>0</v>
      </c>
      <c r="P119" s="16">
        <v>0</v>
      </c>
      <c r="Q119" s="16">
        <v>0</v>
      </c>
      <c r="R119" s="16">
        <v>0</v>
      </c>
      <c r="S119" s="16">
        <v>0</v>
      </c>
      <c r="T119" s="16">
        <v>0</v>
      </c>
      <c r="U119" s="16">
        <v>0</v>
      </c>
      <c r="V119" s="16">
        <v>0</v>
      </c>
      <c r="W119" s="16">
        <v>0</v>
      </c>
      <c r="X119" s="16">
        <v>0</v>
      </c>
      <c r="Y119" s="16">
        <v>0</v>
      </c>
      <c r="Z119" s="16">
        <v>0</v>
      </c>
      <c r="AA119" s="16">
        <v>0</v>
      </c>
      <c r="AB119" s="16">
        <v>0</v>
      </c>
      <c r="AC119" s="16">
        <v>0</v>
      </c>
      <c r="AD119" s="16">
        <v>0</v>
      </c>
      <c r="AE119" s="16">
        <v>0</v>
      </c>
      <c r="AF119" s="16">
        <v>0</v>
      </c>
      <c r="AG119" s="16">
        <v>0</v>
      </c>
      <c r="AH119" s="16">
        <v>0</v>
      </c>
      <c r="AI119" s="16">
        <v>0</v>
      </c>
      <c r="AJ119" s="16">
        <v>0</v>
      </c>
      <c r="AK119" s="16">
        <v>0</v>
      </c>
      <c r="AL119" s="16">
        <v>0</v>
      </c>
      <c r="AM119" s="16">
        <v>0</v>
      </c>
      <c r="AN119" s="16">
        <v>0</v>
      </c>
      <c r="AO119" s="16">
        <v>0</v>
      </c>
      <c r="AP119" s="16">
        <v>0</v>
      </c>
      <c r="AQ119" s="16">
        <v>0</v>
      </c>
      <c r="AR119" s="16">
        <v>0</v>
      </c>
      <c r="AS119" s="16">
        <v>0</v>
      </c>
      <c r="AT119" s="16">
        <v>0</v>
      </c>
      <c r="AU119" s="16">
        <v>0</v>
      </c>
      <c r="AV119" s="16">
        <v>0</v>
      </c>
      <c r="AW119" s="16">
        <v>0</v>
      </c>
      <c r="AX119" s="16">
        <v>0</v>
      </c>
      <c r="AY119" s="16">
        <v>0</v>
      </c>
      <c r="AZ119" s="16">
        <v>0</v>
      </c>
      <c r="BA119" s="16">
        <v>0</v>
      </c>
      <c r="BB119" s="16">
        <v>0</v>
      </c>
      <c r="BC119" s="16">
        <v>0</v>
      </c>
      <c r="BD119" s="16">
        <v>0</v>
      </c>
      <c r="BE119" s="16">
        <v>0</v>
      </c>
      <c r="BF119" s="16">
        <v>0</v>
      </c>
      <c r="BG119" s="16">
        <v>0</v>
      </c>
      <c r="BH119" s="16">
        <v>0</v>
      </c>
      <c r="BI119" s="16">
        <v>0</v>
      </c>
      <c r="BJ119" s="16">
        <v>0</v>
      </c>
      <c r="BK119" s="16">
        <v>0</v>
      </c>
      <c r="BL119" s="16">
        <v>0</v>
      </c>
      <c r="BM119" s="16">
        <v>0</v>
      </c>
      <c r="BN119" s="16">
        <v>0</v>
      </c>
      <c r="BO119" s="16">
        <v>0</v>
      </c>
      <c r="BP119" s="16">
        <v>0</v>
      </c>
      <c r="BQ119" s="16">
        <v>0</v>
      </c>
    </row>
    <row r="120" spans="1:69" hidden="1" outlineLevel="1">
      <c r="A120" s="11"/>
      <c r="B120" s="11"/>
      <c r="C120" s="11"/>
      <c r="D120" s="52" t="s">
        <v>376</v>
      </c>
      <c r="E120" s="11"/>
      <c r="F120" s="11"/>
      <c r="G120" s="11"/>
      <c r="H120" s="11"/>
      <c r="I120" s="11"/>
      <c r="J120" s="16">
        <v>0</v>
      </c>
      <c r="K120" s="16">
        <v>0</v>
      </c>
      <c r="L120" s="16">
        <v>0</v>
      </c>
      <c r="M120" s="16">
        <v>0</v>
      </c>
      <c r="N120" s="16">
        <v>0</v>
      </c>
      <c r="O120" s="16">
        <v>0</v>
      </c>
      <c r="P120" s="16">
        <v>0</v>
      </c>
      <c r="Q120" s="16">
        <v>0</v>
      </c>
      <c r="R120" s="16">
        <v>0</v>
      </c>
      <c r="S120" s="16">
        <v>0</v>
      </c>
      <c r="T120" s="16">
        <v>0</v>
      </c>
      <c r="U120" s="16">
        <v>0</v>
      </c>
      <c r="V120" s="16">
        <v>0</v>
      </c>
      <c r="W120" s="16">
        <v>0</v>
      </c>
      <c r="X120" s="16">
        <v>0</v>
      </c>
      <c r="Y120" s="16">
        <v>0</v>
      </c>
      <c r="Z120" s="16">
        <v>0</v>
      </c>
      <c r="AA120" s="16">
        <v>0</v>
      </c>
      <c r="AB120" s="16">
        <v>0</v>
      </c>
      <c r="AC120" s="16">
        <v>0</v>
      </c>
      <c r="AD120" s="16">
        <v>0</v>
      </c>
      <c r="AE120" s="16">
        <v>0</v>
      </c>
      <c r="AF120" s="16">
        <v>0</v>
      </c>
      <c r="AG120" s="16">
        <v>0</v>
      </c>
      <c r="AH120" s="16">
        <v>0</v>
      </c>
      <c r="AI120" s="16">
        <v>0</v>
      </c>
      <c r="AJ120" s="16">
        <v>0</v>
      </c>
      <c r="AK120" s="16">
        <v>0</v>
      </c>
      <c r="AL120" s="16">
        <v>0</v>
      </c>
      <c r="AM120" s="16">
        <v>0</v>
      </c>
      <c r="AN120" s="16">
        <v>0</v>
      </c>
      <c r="AO120" s="16">
        <v>0</v>
      </c>
      <c r="AP120" s="16">
        <v>0</v>
      </c>
      <c r="AQ120" s="16">
        <v>0</v>
      </c>
      <c r="AR120" s="16">
        <v>0</v>
      </c>
      <c r="AS120" s="16">
        <v>0</v>
      </c>
      <c r="AT120" s="16">
        <v>0</v>
      </c>
      <c r="AU120" s="16">
        <v>0</v>
      </c>
      <c r="AV120" s="16">
        <v>0</v>
      </c>
      <c r="AW120" s="16">
        <v>0</v>
      </c>
      <c r="AX120" s="16">
        <v>0</v>
      </c>
      <c r="AY120" s="16">
        <v>0</v>
      </c>
      <c r="AZ120" s="16">
        <v>0</v>
      </c>
      <c r="BA120" s="16">
        <v>0</v>
      </c>
      <c r="BB120" s="16">
        <v>0</v>
      </c>
      <c r="BC120" s="16">
        <v>0</v>
      </c>
      <c r="BD120" s="16">
        <v>0</v>
      </c>
      <c r="BE120" s="16">
        <v>0</v>
      </c>
      <c r="BF120" s="16">
        <v>0</v>
      </c>
      <c r="BG120" s="16">
        <v>0</v>
      </c>
      <c r="BH120" s="16">
        <v>0</v>
      </c>
      <c r="BI120" s="16">
        <v>0</v>
      </c>
      <c r="BJ120" s="16">
        <v>0</v>
      </c>
      <c r="BK120" s="16">
        <v>0</v>
      </c>
      <c r="BL120" s="16">
        <v>0</v>
      </c>
      <c r="BM120" s="16">
        <v>0</v>
      </c>
      <c r="BN120" s="16">
        <v>0</v>
      </c>
      <c r="BO120" s="16">
        <v>0</v>
      </c>
      <c r="BP120" s="16">
        <v>0</v>
      </c>
      <c r="BQ120" s="16">
        <v>0</v>
      </c>
    </row>
    <row r="121" spans="1:69" hidden="1" outlineLevel="1">
      <c r="A121" s="11"/>
      <c r="B121" s="11"/>
      <c r="C121" s="11"/>
      <c r="D121" s="52" t="s">
        <v>377</v>
      </c>
      <c r="E121" s="11"/>
      <c r="F121" s="11"/>
      <c r="G121" s="11"/>
      <c r="H121" s="11"/>
      <c r="I121" s="11"/>
      <c r="J121" s="16">
        <v>0</v>
      </c>
      <c r="K121" s="16">
        <v>0</v>
      </c>
      <c r="L121" s="16">
        <v>0</v>
      </c>
      <c r="M121" s="16">
        <v>0</v>
      </c>
      <c r="N121" s="16">
        <v>0</v>
      </c>
      <c r="O121" s="16">
        <v>0</v>
      </c>
      <c r="P121" s="16">
        <v>0</v>
      </c>
      <c r="Q121" s="16">
        <v>0</v>
      </c>
      <c r="R121" s="16">
        <v>0</v>
      </c>
      <c r="S121" s="16">
        <v>0</v>
      </c>
      <c r="T121" s="16">
        <v>0</v>
      </c>
      <c r="U121" s="16">
        <v>0</v>
      </c>
      <c r="V121" s="16">
        <v>0</v>
      </c>
      <c r="W121" s="16">
        <v>0</v>
      </c>
      <c r="X121" s="16">
        <v>0</v>
      </c>
      <c r="Y121" s="16">
        <v>0</v>
      </c>
      <c r="Z121" s="16">
        <v>0</v>
      </c>
      <c r="AA121" s="16">
        <v>0</v>
      </c>
      <c r="AB121" s="16">
        <v>0</v>
      </c>
      <c r="AC121" s="16">
        <v>0</v>
      </c>
      <c r="AD121" s="16">
        <v>0</v>
      </c>
      <c r="AE121" s="16">
        <v>0</v>
      </c>
      <c r="AF121" s="16">
        <v>0</v>
      </c>
      <c r="AG121" s="16">
        <v>0</v>
      </c>
      <c r="AH121" s="16">
        <v>0</v>
      </c>
      <c r="AI121" s="16">
        <v>0</v>
      </c>
      <c r="AJ121" s="16">
        <v>0</v>
      </c>
      <c r="AK121" s="16">
        <v>0</v>
      </c>
      <c r="AL121" s="16">
        <v>0</v>
      </c>
      <c r="AM121" s="16">
        <v>0</v>
      </c>
      <c r="AN121" s="16">
        <v>0</v>
      </c>
      <c r="AO121" s="16">
        <v>0</v>
      </c>
      <c r="AP121" s="16">
        <v>0</v>
      </c>
      <c r="AQ121" s="16">
        <v>0</v>
      </c>
      <c r="AR121" s="16">
        <v>0</v>
      </c>
      <c r="AS121" s="16">
        <v>0</v>
      </c>
      <c r="AT121" s="16">
        <v>0</v>
      </c>
      <c r="AU121" s="16">
        <v>0</v>
      </c>
      <c r="AV121" s="16">
        <v>0</v>
      </c>
      <c r="AW121" s="16">
        <v>0</v>
      </c>
      <c r="AX121" s="16">
        <v>0</v>
      </c>
      <c r="AY121" s="16">
        <v>0</v>
      </c>
      <c r="AZ121" s="16">
        <v>0</v>
      </c>
      <c r="BA121" s="16">
        <v>0</v>
      </c>
      <c r="BB121" s="16">
        <v>0</v>
      </c>
      <c r="BC121" s="16">
        <v>0</v>
      </c>
      <c r="BD121" s="16">
        <v>0</v>
      </c>
      <c r="BE121" s="16">
        <v>0</v>
      </c>
      <c r="BF121" s="16">
        <v>0</v>
      </c>
      <c r="BG121" s="16">
        <v>0</v>
      </c>
      <c r="BH121" s="16">
        <v>0</v>
      </c>
      <c r="BI121" s="16">
        <v>0</v>
      </c>
      <c r="BJ121" s="16">
        <v>0</v>
      </c>
      <c r="BK121" s="16">
        <v>0</v>
      </c>
      <c r="BL121" s="16">
        <v>0</v>
      </c>
      <c r="BM121" s="16">
        <v>0</v>
      </c>
      <c r="BN121" s="16">
        <v>0</v>
      </c>
      <c r="BO121" s="16">
        <v>0</v>
      </c>
      <c r="BP121" s="16">
        <v>0</v>
      </c>
      <c r="BQ121" s="16">
        <v>0</v>
      </c>
    </row>
    <row r="122" spans="1:69" hidden="1" outlineLevel="1">
      <c r="A122" s="11"/>
      <c r="B122" s="11"/>
      <c r="C122" s="11"/>
      <c r="D122" s="52" t="s">
        <v>378</v>
      </c>
      <c r="E122" s="11"/>
      <c r="F122" s="11"/>
      <c r="G122" s="11"/>
      <c r="H122" s="11"/>
      <c r="I122" s="11"/>
      <c r="J122" s="16">
        <v>0</v>
      </c>
      <c r="K122" s="16">
        <v>0</v>
      </c>
      <c r="L122" s="16">
        <v>0</v>
      </c>
      <c r="M122" s="16">
        <v>0</v>
      </c>
      <c r="N122" s="16">
        <v>0</v>
      </c>
      <c r="O122" s="16">
        <v>0</v>
      </c>
      <c r="P122" s="16">
        <v>0</v>
      </c>
      <c r="Q122" s="16">
        <v>0</v>
      </c>
      <c r="R122" s="16">
        <v>0</v>
      </c>
      <c r="S122" s="16">
        <v>0</v>
      </c>
      <c r="T122" s="16">
        <v>0</v>
      </c>
      <c r="U122" s="16">
        <v>0</v>
      </c>
      <c r="V122" s="16">
        <v>0</v>
      </c>
      <c r="W122" s="16">
        <v>0</v>
      </c>
      <c r="X122" s="16">
        <v>0</v>
      </c>
      <c r="Y122" s="16">
        <v>0</v>
      </c>
      <c r="Z122" s="16">
        <v>0</v>
      </c>
      <c r="AA122" s="16">
        <v>0</v>
      </c>
      <c r="AB122" s="16">
        <v>0</v>
      </c>
      <c r="AC122" s="16">
        <v>0</v>
      </c>
      <c r="AD122" s="16">
        <v>0</v>
      </c>
      <c r="AE122" s="16">
        <v>0</v>
      </c>
      <c r="AF122" s="16">
        <v>0</v>
      </c>
      <c r="AG122" s="16">
        <v>0</v>
      </c>
      <c r="AH122" s="16">
        <v>0</v>
      </c>
      <c r="AI122" s="16">
        <v>0</v>
      </c>
      <c r="AJ122" s="16">
        <v>0</v>
      </c>
      <c r="AK122" s="16">
        <v>0</v>
      </c>
      <c r="AL122" s="16">
        <v>0</v>
      </c>
      <c r="AM122" s="16">
        <v>0</v>
      </c>
      <c r="AN122" s="16">
        <v>0</v>
      </c>
      <c r="AO122" s="16">
        <v>0</v>
      </c>
      <c r="AP122" s="16">
        <v>0</v>
      </c>
      <c r="AQ122" s="16">
        <v>0</v>
      </c>
      <c r="AR122" s="16">
        <v>0</v>
      </c>
      <c r="AS122" s="16">
        <v>0</v>
      </c>
      <c r="AT122" s="16">
        <v>0</v>
      </c>
      <c r="AU122" s="16">
        <v>0</v>
      </c>
      <c r="AV122" s="16">
        <v>0</v>
      </c>
      <c r="AW122" s="16">
        <v>0</v>
      </c>
      <c r="AX122" s="16">
        <v>0</v>
      </c>
      <c r="AY122" s="16">
        <v>0</v>
      </c>
      <c r="AZ122" s="16">
        <v>0</v>
      </c>
      <c r="BA122" s="16">
        <v>0</v>
      </c>
      <c r="BB122" s="16">
        <v>0</v>
      </c>
      <c r="BC122" s="16">
        <v>0</v>
      </c>
      <c r="BD122" s="16">
        <v>0</v>
      </c>
      <c r="BE122" s="16">
        <v>0</v>
      </c>
      <c r="BF122" s="16">
        <v>0</v>
      </c>
      <c r="BG122" s="16">
        <v>0</v>
      </c>
      <c r="BH122" s="16">
        <v>0</v>
      </c>
      <c r="BI122" s="16">
        <v>0</v>
      </c>
      <c r="BJ122" s="16">
        <v>0</v>
      </c>
      <c r="BK122" s="16">
        <v>0</v>
      </c>
      <c r="BL122" s="16">
        <v>0</v>
      </c>
      <c r="BM122" s="16">
        <v>0</v>
      </c>
      <c r="BN122" s="16">
        <v>0</v>
      </c>
      <c r="BO122" s="16">
        <v>0</v>
      </c>
      <c r="BP122" s="16">
        <v>0</v>
      </c>
      <c r="BQ122" s="16">
        <v>0</v>
      </c>
    </row>
    <row r="123" spans="1:69" hidden="1" outlineLevel="1">
      <c r="A123" s="11"/>
      <c r="B123" s="11"/>
      <c r="C123" s="11"/>
      <c r="D123" s="52" t="s">
        <v>364</v>
      </c>
      <c r="E123" s="11"/>
      <c r="F123" s="11"/>
      <c r="G123" s="11"/>
      <c r="H123" s="11"/>
      <c r="I123" s="11"/>
      <c r="J123" s="54">
        <v>0</v>
      </c>
      <c r="K123" s="54">
        <v>0</v>
      </c>
      <c r="L123" s="54">
        <v>0</v>
      </c>
      <c r="M123" s="54">
        <v>0</v>
      </c>
      <c r="N123" s="54">
        <v>0</v>
      </c>
      <c r="O123" s="54">
        <v>0</v>
      </c>
      <c r="P123" s="54">
        <v>0</v>
      </c>
      <c r="Q123" s="54">
        <v>0</v>
      </c>
      <c r="R123" s="54">
        <v>0</v>
      </c>
      <c r="S123" s="54">
        <v>0</v>
      </c>
      <c r="T123" s="54">
        <v>0</v>
      </c>
      <c r="U123" s="54">
        <v>0</v>
      </c>
      <c r="V123" s="54">
        <v>0</v>
      </c>
      <c r="W123" s="54">
        <v>0</v>
      </c>
      <c r="X123" s="54">
        <v>0</v>
      </c>
      <c r="Y123" s="54">
        <v>0</v>
      </c>
      <c r="Z123" s="54">
        <v>0</v>
      </c>
      <c r="AA123" s="54">
        <v>0</v>
      </c>
      <c r="AB123" s="54">
        <v>0</v>
      </c>
      <c r="AC123" s="54">
        <v>0</v>
      </c>
      <c r="AD123" s="54">
        <v>0</v>
      </c>
      <c r="AE123" s="54">
        <v>0</v>
      </c>
      <c r="AF123" s="54">
        <v>0</v>
      </c>
      <c r="AG123" s="54">
        <v>0</v>
      </c>
      <c r="AH123" s="54">
        <v>0</v>
      </c>
      <c r="AI123" s="54">
        <v>0</v>
      </c>
      <c r="AJ123" s="54">
        <v>0</v>
      </c>
      <c r="AK123" s="54">
        <v>0</v>
      </c>
      <c r="AL123" s="54">
        <v>0</v>
      </c>
      <c r="AM123" s="54">
        <v>0</v>
      </c>
      <c r="AN123" s="54">
        <v>0</v>
      </c>
      <c r="AO123" s="54">
        <v>0</v>
      </c>
      <c r="AP123" s="54">
        <v>0</v>
      </c>
      <c r="AQ123" s="54">
        <v>0</v>
      </c>
      <c r="AR123" s="54">
        <v>0</v>
      </c>
      <c r="AS123" s="54">
        <v>0</v>
      </c>
      <c r="AT123" s="54">
        <v>0</v>
      </c>
      <c r="AU123" s="54">
        <v>0</v>
      </c>
      <c r="AV123" s="54">
        <v>0</v>
      </c>
      <c r="AW123" s="54">
        <v>0</v>
      </c>
      <c r="AX123" s="54">
        <v>0</v>
      </c>
      <c r="AY123" s="54">
        <v>0</v>
      </c>
      <c r="AZ123" s="54">
        <v>0</v>
      </c>
      <c r="BA123" s="54">
        <v>0</v>
      </c>
      <c r="BB123" s="54">
        <v>0</v>
      </c>
      <c r="BC123" s="54">
        <v>0</v>
      </c>
      <c r="BD123" s="54">
        <v>0</v>
      </c>
      <c r="BE123" s="54">
        <v>0</v>
      </c>
      <c r="BF123" s="54">
        <v>0</v>
      </c>
      <c r="BG123" s="54">
        <v>0</v>
      </c>
      <c r="BH123" s="54">
        <v>0</v>
      </c>
      <c r="BI123" s="54">
        <v>0</v>
      </c>
      <c r="BJ123" s="54">
        <v>0</v>
      </c>
      <c r="BK123" s="54">
        <v>0</v>
      </c>
      <c r="BL123" s="54">
        <v>0</v>
      </c>
      <c r="BM123" s="54">
        <v>0</v>
      </c>
      <c r="BN123" s="54">
        <v>0</v>
      </c>
      <c r="BO123" s="54">
        <v>0</v>
      </c>
      <c r="BP123" s="54">
        <v>0</v>
      </c>
      <c r="BQ123" s="54">
        <v>0</v>
      </c>
    </row>
    <row r="124" spans="1:69" hidden="1" outlineLevel="1">
      <c r="A124" s="11"/>
      <c r="B124" s="11"/>
      <c r="C124" s="11"/>
      <c r="D124" s="52" t="s">
        <v>49</v>
      </c>
      <c r="E124" s="11"/>
      <c r="F124" s="11"/>
      <c r="G124" s="11"/>
      <c r="H124" s="11"/>
      <c r="I124" s="11"/>
      <c r="J124" s="16">
        <v>-33.333333333333336</v>
      </c>
      <c r="K124" s="16">
        <v>-33.333333333333336</v>
      </c>
      <c r="L124" s="16">
        <v>-33.333333333333336</v>
      </c>
      <c r="M124" s="16">
        <v>-33.333333333333336</v>
      </c>
      <c r="N124" s="16">
        <v>-33.333333333333336</v>
      </c>
      <c r="O124" s="16">
        <v>-33.333333333333336</v>
      </c>
      <c r="P124" s="16">
        <v>-33.333333333333336</v>
      </c>
      <c r="Q124" s="16">
        <v>-33.333333333333336</v>
      </c>
      <c r="R124" s="16">
        <v>-33.333333333333336</v>
      </c>
      <c r="S124" s="16">
        <v>-33.333333333333336</v>
      </c>
      <c r="T124" s="16">
        <v>-33.333333333333336</v>
      </c>
      <c r="U124" s="16">
        <v>-33.333333333333336</v>
      </c>
      <c r="V124" s="16">
        <v>-33.333333333333336</v>
      </c>
      <c r="W124" s="16">
        <v>-33.333333333333336</v>
      </c>
      <c r="X124" s="16">
        <v>-33.333333333333336</v>
      </c>
      <c r="Y124" s="16">
        <v>-33.333333333333336</v>
      </c>
      <c r="Z124" s="16">
        <v>-33.333333333333336</v>
      </c>
      <c r="AA124" s="16">
        <v>-33.333333333333336</v>
      </c>
      <c r="AB124" s="16">
        <v>-33.333333333333336</v>
      </c>
      <c r="AC124" s="16">
        <v>-33.333333333333336</v>
      </c>
      <c r="AD124" s="16">
        <v>-33.333333333333336</v>
      </c>
      <c r="AE124" s="16">
        <v>-33.333333333333336</v>
      </c>
      <c r="AF124" s="16">
        <v>-33.333333333333336</v>
      </c>
      <c r="AG124" s="16">
        <v>-33.333333333333336</v>
      </c>
      <c r="AH124" s="16">
        <v>-33.333333333333336</v>
      </c>
      <c r="AI124" s="16">
        <v>-33.333333333333336</v>
      </c>
      <c r="AJ124" s="16">
        <v>-33.333333333333336</v>
      </c>
      <c r="AK124" s="16">
        <v>-33.333333333333336</v>
      </c>
      <c r="AL124" s="16">
        <v>-33.333333333333336</v>
      </c>
      <c r="AM124" s="16">
        <v>-33.333333333333336</v>
      </c>
      <c r="AN124" s="16">
        <v>-33.333333333333336</v>
      </c>
      <c r="AO124" s="16">
        <v>-33.333333333333336</v>
      </c>
      <c r="AP124" s="16">
        <v>-33.333333333333336</v>
      </c>
      <c r="AQ124" s="16">
        <v>-33.333333333333336</v>
      </c>
      <c r="AR124" s="16">
        <v>-33.333333333333336</v>
      </c>
      <c r="AS124" s="16">
        <v>-33.333333333333336</v>
      </c>
      <c r="AT124" s="16">
        <v>-33.333333333333336</v>
      </c>
      <c r="AU124" s="16">
        <v>-33.333333333333336</v>
      </c>
      <c r="AV124" s="16">
        <v>-33.333333333333336</v>
      </c>
      <c r="AW124" s="16">
        <v>-33.333333333333336</v>
      </c>
      <c r="AX124" s="16">
        <v>-33.333333333333336</v>
      </c>
      <c r="AY124" s="16">
        <v>-33.333333333333336</v>
      </c>
      <c r="AZ124" s="16">
        <v>-33.333333333333336</v>
      </c>
      <c r="BA124" s="16">
        <v>-33.333333333333336</v>
      </c>
      <c r="BB124" s="16">
        <v>-33.333333333333336</v>
      </c>
      <c r="BC124" s="16">
        <v>-33.333333333333336</v>
      </c>
      <c r="BD124" s="16">
        <v>-33.333333333333336</v>
      </c>
      <c r="BE124" s="16">
        <v>-33.333333333333336</v>
      </c>
      <c r="BF124" s="16">
        <v>-33.333333333333336</v>
      </c>
      <c r="BG124" s="16">
        <v>-33.333333333333336</v>
      </c>
      <c r="BH124" s="16">
        <v>-33.333333333333336</v>
      </c>
      <c r="BI124" s="16">
        <v>-33.333333333333336</v>
      </c>
      <c r="BJ124" s="16">
        <v>-33.333333333333336</v>
      </c>
      <c r="BK124" s="16">
        <v>-33.333333333333336</v>
      </c>
      <c r="BL124" s="16">
        <v>-33.333333333333336</v>
      </c>
      <c r="BM124" s="16">
        <v>-33.333333333333336</v>
      </c>
      <c r="BN124" s="16">
        <v>-33.333333333333336</v>
      </c>
      <c r="BO124" s="16">
        <v>-33.333333333333336</v>
      </c>
      <c r="BP124" s="16">
        <v>-33.333333333333336</v>
      </c>
      <c r="BQ124" s="16">
        <v>-33.333333333333336</v>
      </c>
    </row>
    <row r="125" spans="1:69" ht="5.0999999999999996" hidden="1" customHeight="1" outlineLevel="1">
      <c r="A125" s="11"/>
      <c r="B125" s="11"/>
      <c r="C125" s="11"/>
      <c r="D125" s="11"/>
      <c r="E125" s="11"/>
      <c r="F125" s="11"/>
      <c r="G125" s="11"/>
      <c r="H125" s="11"/>
      <c r="I125" s="11"/>
      <c r="J125" s="439"/>
      <c r="K125" s="439"/>
      <c r="L125" s="439"/>
      <c r="M125" s="439"/>
      <c r="N125" s="439"/>
      <c r="O125" s="439"/>
      <c r="P125" s="439"/>
      <c r="Q125" s="439"/>
      <c r="R125" s="439"/>
      <c r="S125" s="439"/>
      <c r="T125" s="439"/>
      <c r="U125" s="439"/>
      <c r="V125" s="439"/>
      <c r="W125" s="439"/>
      <c r="X125" s="439"/>
      <c r="Y125" s="439"/>
      <c r="Z125" s="439"/>
      <c r="AA125" s="439"/>
      <c r="AB125" s="439"/>
      <c r="AC125" s="439"/>
      <c r="AD125" s="439"/>
      <c r="AE125" s="439"/>
      <c r="AF125" s="439"/>
      <c r="AG125" s="439"/>
      <c r="AH125" s="439"/>
      <c r="AI125" s="439"/>
      <c r="AJ125" s="439"/>
      <c r="AK125" s="439"/>
      <c r="AL125" s="439"/>
      <c r="AM125" s="439"/>
      <c r="AN125" s="439"/>
      <c r="AO125" s="439"/>
      <c r="AP125" s="439"/>
      <c r="AQ125" s="439"/>
      <c r="AR125" s="439"/>
      <c r="AS125" s="439"/>
      <c r="AT125" s="439"/>
      <c r="AU125" s="439"/>
      <c r="AV125" s="439"/>
      <c r="AW125" s="439"/>
      <c r="AX125" s="439"/>
      <c r="AY125" s="439"/>
      <c r="AZ125" s="439"/>
      <c r="BA125" s="439"/>
      <c r="BB125" s="439"/>
      <c r="BC125" s="439"/>
      <c r="BD125" s="439"/>
      <c r="BE125" s="439"/>
      <c r="BF125" s="439"/>
      <c r="BG125" s="439"/>
      <c r="BH125" s="439"/>
      <c r="BI125" s="439"/>
      <c r="BJ125" s="439"/>
      <c r="BK125" s="439"/>
      <c r="BL125" s="439"/>
      <c r="BM125" s="439"/>
      <c r="BN125" s="439"/>
      <c r="BO125" s="439"/>
      <c r="BP125" s="439"/>
      <c r="BQ125" s="439"/>
    </row>
    <row r="126" spans="1:69" ht="11.25" collapsed="1">
      <c r="A126" s="11"/>
      <c r="B126" s="11"/>
      <c r="C126" s="51" t="s">
        <v>158</v>
      </c>
      <c r="D126" s="52"/>
      <c r="E126" s="11"/>
      <c r="F126" s="11"/>
      <c r="G126" s="11"/>
      <c r="H126" s="11"/>
      <c r="I126" s="11"/>
      <c r="J126" s="16">
        <v>-33.333333333333336</v>
      </c>
      <c r="K126" s="16">
        <v>-33.333333333333336</v>
      </c>
      <c r="L126" s="16">
        <v>-33.333333333333336</v>
      </c>
      <c r="M126" s="16">
        <v>-33.333333333333336</v>
      </c>
      <c r="N126" s="16">
        <v>-33.333333333333336</v>
      </c>
      <c r="O126" s="16">
        <v>-33.333333333333336</v>
      </c>
      <c r="P126" s="16">
        <v>-33.333333333333336</v>
      </c>
      <c r="Q126" s="16">
        <v>-33.333333333333336</v>
      </c>
      <c r="R126" s="16">
        <v>-33.333333333333336</v>
      </c>
      <c r="S126" s="16">
        <v>-33.333333333333336</v>
      </c>
      <c r="T126" s="16">
        <v>-33.333333333333336</v>
      </c>
      <c r="U126" s="16">
        <v>-33.333333333333336</v>
      </c>
      <c r="V126" s="16">
        <v>-33.333333333333336</v>
      </c>
      <c r="W126" s="16">
        <v>-33.333333333333336</v>
      </c>
      <c r="X126" s="16">
        <v>-33.333333333333336</v>
      </c>
      <c r="Y126" s="16">
        <v>-33.333333333333336</v>
      </c>
      <c r="Z126" s="16">
        <v>-33.333333333333336</v>
      </c>
      <c r="AA126" s="16">
        <v>-33.333333333333336</v>
      </c>
      <c r="AB126" s="16">
        <v>-33.333333333333336</v>
      </c>
      <c r="AC126" s="16">
        <v>-33.333333333333336</v>
      </c>
      <c r="AD126" s="16">
        <v>-33.333333333333336</v>
      </c>
      <c r="AE126" s="16">
        <v>-33.333333333333336</v>
      </c>
      <c r="AF126" s="16">
        <v>-33.333333333333336</v>
      </c>
      <c r="AG126" s="16">
        <v>-33.333333333333336</v>
      </c>
      <c r="AH126" s="16">
        <v>-33.333333333333336</v>
      </c>
      <c r="AI126" s="16">
        <v>-33.333333333333336</v>
      </c>
      <c r="AJ126" s="16">
        <v>-33.333333333333336</v>
      </c>
      <c r="AK126" s="16">
        <v>-33.333333333333336</v>
      </c>
      <c r="AL126" s="16">
        <v>-33.333333333333336</v>
      </c>
      <c r="AM126" s="16">
        <v>-33.333333333333336</v>
      </c>
      <c r="AN126" s="16">
        <v>-33.333333333333336</v>
      </c>
      <c r="AO126" s="16">
        <v>-33.333333333333336</v>
      </c>
      <c r="AP126" s="16">
        <v>-33.333333333333336</v>
      </c>
      <c r="AQ126" s="16">
        <v>-33.333333333333336</v>
      </c>
      <c r="AR126" s="16">
        <v>-33.333333333333336</v>
      </c>
      <c r="AS126" s="16">
        <v>-33.333333333333336</v>
      </c>
      <c r="AT126" s="16">
        <v>-33.333333333333336</v>
      </c>
      <c r="AU126" s="16">
        <v>-33.333333333333336</v>
      </c>
      <c r="AV126" s="16">
        <v>-33.333333333333336</v>
      </c>
      <c r="AW126" s="16">
        <v>-33.333333333333336</v>
      </c>
      <c r="AX126" s="16">
        <v>-33.333333333333336</v>
      </c>
      <c r="AY126" s="16">
        <v>-33.333333333333336</v>
      </c>
      <c r="AZ126" s="16">
        <v>-33.333333333333336</v>
      </c>
      <c r="BA126" s="16">
        <v>-33.333333333333336</v>
      </c>
      <c r="BB126" s="16">
        <v>-33.333333333333336</v>
      </c>
      <c r="BC126" s="16">
        <v>-33.333333333333336</v>
      </c>
      <c r="BD126" s="16">
        <v>-33.333333333333336</v>
      </c>
      <c r="BE126" s="16">
        <v>-33.333333333333336</v>
      </c>
      <c r="BF126" s="16">
        <v>-33.333333333333336</v>
      </c>
      <c r="BG126" s="16">
        <v>-33.333333333333336</v>
      </c>
      <c r="BH126" s="16">
        <v>-33.333333333333336</v>
      </c>
      <c r="BI126" s="16">
        <v>-33.333333333333336</v>
      </c>
      <c r="BJ126" s="16">
        <v>-33.333333333333336</v>
      </c>
      <c r="BK126" s="16">
        <v>-33.333333333333336</v>
      </c>
      <c r="BL126" s="16">
        <v>-33.333333333333336</v>
      </c>
      <c r="BM126" s="16">
        <v>-33.333333333333336</v>
      </c>
      <c r="BN126" s="16">
        <v>-33.333333333333336</v>
      </c>
      <c r="BO126" s="16">
        <v>-33.333333333333336</v>
      </c>
      <c r="BP126" s="16">
        <v>-33.333333333333336</v>
      </c>
      <c r="BQ126" s="16">
        <v>-33.333333333333336</v>
      </c>
    </row>
    <row r="127" spans="1:69" ht="10.5" customHeight="1">
      <c r="A127" s="11"/>
      <c r="B127" s="11"/>
      <c r="C127" s="11"/>
      <c r="D127" s="11"/>
      <c r="E127" s="11"/>
      <c r="F127" s="11"/>
      <c r="G127" s="11"/>
      <c r="H127" s="11"/>
      <c r="I127" s="11"/>
      <c r="J127" s="301"/>
      <c r="K127" s="301"/>
      <c r="L127" s="301"/>
      <c r="M127" s="301"/>
      <c r="N127" s="301"/>
      <c r="O127" s="301"/>
      <c r="P127" s="301"/>
      <c r="Q127" s="301"/>
      <c r="R127" s="301"/>
      <c r="S127" s="301"/>
      <c r="T127" s="301"/>
      <c r="U127" s="301"/>
      <c r="V127" s="301"/>
      <c r="W127" s="301"/>
      <c r="X127" s="301"/>
      <c r="Y127" s="301"/>
      <c r="Z127" s="301"/>
      <c r="AA127" s="301"/>
      <c r="AB127" s="301"/>
      <c r="AC127" s="301"/>
      <c r="AD127" s="301"/>
      <c r="AE127" s="301"/>
      <c r="AF127" s="301"/>
      <c r="AG127" s="301"/>
      <c r="AH127" s="301"/>
      <c r="AI127" s="301"/>
      <c r="AJ127" s="301"/>
      <c r="AK127" s="301"/>
      <c r="AL127" s="301"/>
      <c r="AM127" s="301"/>
      <c r="AN127" s="301"/>
      <c r="AO127" s="301"/>
      <c r="AP127" s="301"/>
      <c r="AQ127" s="301"/>
      <c r="AR127" s="301"/>
      <c r="AS127" s="301"/>
      <c r="AT127" s="301"/>
      <c r="AU127" s="301"/>
      <c r="AV127" s="301"/>
      <c r="AW127" s="301"/>
      <c r="AX127" s="301"/>
      <c r="AY127" s="301"/>
      <c r="AZ127" s="301"/>
      <c r="BA127" s="301"/>
      <c r="BB127" s="301"/>
      <c r="BC127" s="301"/>
      <c r="BD127" s="301"/>
      <c r="BE127" s="301"/>
      <c r="BF127" s="301"/>
      <c r="BG127" s="301"/>
      <c r="BH127" s="301"/>
      <c r="BI127" s="301"/>
      <c r="BJ127" s="301"/>
      <c r="BK127" s="301"/>
      <c r="BL127" s="301"/>
      <c r="BM127" s="301"/>
      <c r="BN127" s="301"/>
      <c r="BO127" s="301"/>
      <c r="BP127" s="301"/>
      <c r="BQ127" s="301"/>
    </row>
    <row r="128" spans="1:69" ht="11.25">
      <c r="A128" s="11"/>
      <c r="B128" s="11"/>
      <c r="C128" s="51" t="s">
        <v>50</v>
      </c>
      <c r="D128" s="11"/>
      <c r="E128" s="11"/>
      <c r="F128" s="11"/>
      <c r="G128" s="11"/>
      <c r="H128" s="11"/>
      <c r="I128" s="11"/>
      <c r="J128" s="440">
        <v>21940.752000000004</v>
      </c>
      <c r="K128" s="440">
        <v>74864.836800000019</v>
      </c>
      <c r="L128" s="440">
        <v>125207.75444800002</v>
      </c>
      <c r="M128" s="440">
        <v>173083.80998768</v>
      </c>
      <c r="N128" s="440">
        <v>219288.02100878881</v>
      </c>
      <c r="O128" s="440">
        <v>263897.85351799784</v>
      </c>
      <c r="P128" s="440">
        <v>306074.80158137804</v>
      </c>
      <c r="Q128" s="440">
        <v>347565.82479905389</v>
      </c>
      <c r="R128" s="440">
        <v>387304.65640713909</v>
      </c>
      <c r="S128" s="440">
        <v>425912.99365049653</v>
      </c>
      <c r="T128" s="440">
        <v>463401.58102195186</v>
      </c>
      <c r="U128" s="440">
        <v>499871.19600997615</v>
      </c>
      <c r="V128" s="440">
        <v>532993.81791980925</v>
      </c>
      <c r="W128" s="440">
        <v>579569.09327963449</v>
      </c>
      <c r="X128" s="440">
        <v>624315.27648011909</v>
      </c>
      <c r="Y128" s="440">
        <v>667160.29489401029</v>
      </c>
      <c r="Z128" s="440">
        <v>708861.04170423548</v>
      </c>
      <c r="AA128" s="440">
        <v>749324.25863908802</v>
      </c>
      <c r="AB128" s="440">
        <v>787922.348088598</v>
      </c>
      <c r="AC128" s="440">
        <v>826119.12025159237</v>
      </c>
      <c r="AD128" s="440">
        <v>862850.48051099258</v>
      </c>
      <c r="AE128" s="440">
        <v>898725.0618190862</v>
      </c>
      <c r="AF128" s="440">
        <v>933714.80649197754</v>
      </c>
      <c r="AG128" s="440">
        <v>967890.50146048306</v>
      </c>
      <c r="AH128" s="440">
        <v>1009079.8603881083</v>
      </c>
      <c r="AI128" s="440">
        <v>1065519.0844067633</v>
      </c>
      <c r="AJ128" s="440">
        <v>1120051.250460075</v>
      </c>
      <c r="AK128" s="440">
        <v>1172581.6351056173</v>
      </c>
      <c r="AL128" s="440">
        <v>1223888.7105419356</v>
      </c>
      <c r="AM128" s="440">
        <v>1273971.010913674</v>
      </c>
      <c r="AN128" s="440">
        <v>1321827.2054753536</v>
      </c>
      <c r="AO128" s="440">
        <v>1369315.3816336789</v>
      </c>
      <c r="AP128" s="440">
        <v>1415200.0406768841</v>
      </c>
      <c r="AQ128" s="440">
        <v>1460113.808803028</v>
      </c>
      <c r="AR128" s="440">
        <v>1504022.1158763049</v>
      </c>
      <c r="AS128" s="440">
        <v>1546995.3441704153</v>
      </c>
      <c r="AT128" s="440">
        <v>1606977.57749372</v>
      </c>
      <c r="AU128" s="440">
        <v>1684129.6206897923</v>
      </c>
      <c r="AV128" s="440">
        <v>1759091.2068995996</v>
      </c>
      <c r="AW128" s="440">
        <v>1831755.2927923172</v>
      </c>
      <c r="AX128" s="440">
        <v>1902933.4661369713</v>
      </c>
      <c r="AY128" s="440">
        <v>1972619.9564364448</v>
      </c>
      <c r="AZ128" s="440">
        <v>2039760.5311734497</v>
      </c>
      <c r="BA128" s="440">
        <v>2106304.5792817324</v>
      </c>
      <c r="BB128" s="440">
        <v>2170954.3083590176</v>
      </c>
      <c r="BC128" s="440">
        <v>2234374.407047166</v>
      </c>
      <c r="BD128" s="440">
        <v>2296529.8364195232</v>
      </c>
      <c r="BE128" s="440">
        <v>2357496.4766350389</v>
      </c>
      <c r="BF128" s="440">
        <v>2426658.5131823788</v>
      </c>
      <c r="BG128" s="440">
        <v>2508225.6428759461</v>
      </c>
      <c r="BH128" s="440">
        <v>2588001.3861438469</v>
      </c>
      <c r="BI128" s="440">
        <v>2665826.1335261138</v>
      </c>
      <c r="BJ128" s="440">
        <v>2742508.5059732795</v>
      </c>
      <c r="BK128" s="440">
        <v>2818002.3042008476</v>
      </c>
      <c r="BL128" s="440">
        <v>2891163.6057322994</v>
      </c>
      <c r="BM128" s="440">
        <v>2964005.2251524399</v>
      </c>
      <c r="BN128" s="440">
        <v>3035133.1593168355</v>
      </c>
      <c r="BO128" s="440">
        <v>3105216.5354882721</v>
      </c>
      <c r="BP128" s="440">
        <v>3174192.1084726485</v>
      </c>
      <c r="BQ128" s="440">
        <v>3242115.268429318</v>
      </c>
    </row>
    <row r="129" spans="1:69" ht="10.5" customHeight="1">
      <c r="A129" s="11"/>
      <c r="B129" s="11"/>
      <c r="C129" s="11"/>
      <c r="D129" s="11"/>
      <c r="E129" s="11"/>
      <c r="F129" s="11"/>
      <c r="G129" s="11"/>
      <c r="H129" s="11"/>
      <c r="I129" s="11"/>
      <c r="J129" s="301"/>
      <c r="K129" s="301"/>
      <c r="L129" s="301"/>
      <c r="M129" s="301"/>
      <c r="N129" s="301"/>
      <c r="O129" s="301"/>
      <c r="P129" s="301"/>
      <c r="Q129" s="301"/>
      <c r="R129" s="301"/>
      <c r="S129" s="301"/>
      <c r="T129" s="301"/>
      <c r="U129" s="301"/>
      <c r="V129" s="301"/>
      <c r="W129" s="301"/>
      <c r="X129" s="301"/>
      <c r="Y129" s="301"/>
      <c r="Z129" s="301"/>
      <c r="AA129" s="301"/>
      <c r="AB129" s="301"/>
      <c r="AC129" s="301"/>
      <c r="AD129" s="301"/>
      <c r="AE129" s="301"/>
      <c r="AF129" s="301"/>
      <c r="AG129" s="301"/>
      <c r="AH129" s="301"/>
      <c r="AI129" s="301"/>
      <c r="AJ129" s="301"/>
      <c r="AK129" s="301"/>
      <c r="AL129" s="301"/>
      <c r="AM129" s="301"/>
      <c r="AN129" s="301"/>
      <c r="AO129" s="301"/>
      <c r="AP129" s="301"/>
      <c r="AQ129" s="301"/>
      <c r="AR129" s="301"/>
      <c r="AS129" s="301"/>
      <c r="AT129" s="301"/>
      <c r="AU129" s="301"/>
      <c r="AV129" s="301"/>
      <c r="AW129" s="301"/>
      <c r="AX129" s="301"/>
      <c r="AY129" s="301"/>
      <c r="AZ129" s="301"/>
      <c r="BA129" s="301"/>
      <c r="BB129" s="301"/>
      <c r="BC129" s="301"/>
      <c r="BD129" s="301"/>
      <c r="BE129" s="301"/>
      <c r="BF129" s="301"/>
      <c r="BG129" s="301"/>
      <c r="BH129" s="301"/>
      <c r="BI129" s="301"/>
      <c r="BJ129" s="301"/>
      <c r="BK129" s="301"/>
      <c r="BL129" s="301"/>
      <c r="BM129" s="301"/>
      <c r="BN129" s="301"/>
      <c r="BO129" s="301"/>
      <c r="BP129" s="301"/>
      <c r="BQ129" s="301"/>
    </row>
    <row r="130" spans="1:69">
      <c r="A130" s="11"/>
      <c r="B130" s="11"/>
      <c r="C130" s="11"/>
      <c r="D130" s="11" t="s">
        <v>235</v>
      </c>
      <c r="E130" s="11"/>
      <c r="F130" s="11"/>
      <c r="G130" s="11"/>
      <c r="H130" s="11"/>
      <c r="I130" s="11"/>
      <c r="J130" s="16">
        <v>0</v>
      </c>
      <c r="K130" s="16">
        <v>-10000</v>
      </c>
      <c r="L130" s="16">
        <v>-9877.5555231509825</v>
      </c>
      <c r="M130" s="16">
        <v>-9753.8866015334715</v>
      </c>
      <c r="N130" s="16">
        <v>-9628.9809906997907</v>
      </c>
      <c r="O130" s="16">
        <v>-9502.8263237577685</v>
      </c>
      <c r="P130" s="16">
        <v>-9375.4101101463293</v>
      </c>
      <c r="Q130" s="16">
        <v>-9246.7197343987773</v>
      </c>
      <c r="R130" s="16">
        <v>-9116.7424548937452</v>
      </c>
      <c r="S130" s="16">
        <v>-8985.465402593667</v>
      </c>
      <c r="T130" s="16">
        <v>-8852.8755797705853</v>
      </c>
      <c r="U130" s="16">
        <v>-8718.9598587192741</v>
      </c>
      <c r="V130" s="16">
        <v>-8583.704980457449</v>
      </c>
      <c r="W130" s="16">
        <v>-8447.0975534130048</v>
      </c>
      <c r="X130" s="16">
        <v>-8309.1240520981173</v>
      </c>
      <c r="Y130" s="16">
        <v>-8169.7708157700781</v>
      </c>
      <c r="Z130" s="16">
        <v>-8029.024047078763</v>
      </c>
      <c r="AA130" s="16">
        <v>-7886.869810700533</v>
      </c>
      <c r="AB130" s="16">
        <v>-7743.2940319585196</v>
      </c>
      <c r="AC130" s="16">
        <v>-7598.2824954290891</v>
      </c>
      <c r="AD130" s="16">
        <v>-7451.8208435343613</v>
      </c>
      <c r="AE130" s="16">
        <v>-7303.8945751206866</v>
      </c>
      <c r="AF130" s="16">
        <v>-7154.4890440228774</v>
      </c>
      <c r="AG130" s="16">
        <v>-7003.5894576140863</v>
      </c>
      <c r="AH130" s="16">
        <v>-6851.1808753412106</v>
      </c>
      <c r="AI130" s="16">
        <v>-6697.2482072456041</v>
      </c>
      <c r="AJ130" s="16">
        <v>-6541.7762124690425</v>
      </c>
      <c r="AK130" s="16">
        <v>-6384.7494977447159</v>
      </c>
      <c r="AL130" s="16">
        <v>-6226.1525158731456</v>
      </c>
      <c r="AM130" s="16">
        <v>-6065.9695641828584</v>
      </c>
      <c r="AN130" s="16">
        <v>-5904.1847829756698</v>
      </c>
      <c r="AO130" s="16">
        <v>-5740.7821539564084</v>
      </c>
      <c r="AP130" s="16">
        <v>-5575.7454986469556</v>
      </c>
      <c r="AQ130" s="16">
        <v>-5409.0584767844075</v>
      </c>
      <c r="AR130" s="16">
        <v>-5240.7045847032323</v>
      </c>
      <c r="AS130" s="16">
        <v>-5070.6671537012489</v>
      </c>
      <c r="AT130" s="16">
        <v>-4898.9293483892425</v>
      </c>
      <c r="AU130" s="16">
        <v>-4725.4741650241167</v>
      </c>
      <c r="AV130" s="16">
        <v>-4550.2844298253403</v>
      </c>
      <c r="AW130" s="16">
        <v>-4373.3427972745767</v>
      </c>
      <c r="AX130" s="16">
        <v>-4194.6317483983039</v>
      </c>
      <c r="AY130" s="16">
        <v>-4014.1335890332698</v>
      </c>
      <c r="AZ130" s="16">
        <v>-3831.8304480745842</v>
      </c>
      <c r="BA130" s="16">
        <v>-3647.7042757063123</v>
      </c>
      <c r="BB130" s="16">
        <v>-3461.7368416143577</v>
      </c>
      <c r="BC130" s="16">
        <v>-3273.9097331814837</v>
      </c>
      <c r="BD130" s="16">
        <v>-3084.20435366428</v>
      </c>
      <c r="BE130" s="16">
        <v>-2892.6019203519054</v>
      </c>
      <c r="BF130" s="16">
        <v>-2699.0834627064069</v>
      </c>
      <c r="BG130" s="16">
        <v>-2503.6298204844534</v>
      </c>
      <c r="BH130" s="16">
        <v>-2306.22164184028</v>
      </c>
      <c r="BI130" s="16">
        <v>-2106.8393814096648</v>
      </c>
      <c r="BJ130" s="16">
        <v>-1905.463298374744</v>
      </c>
      <c r="BK130" s="16">
        <v>-1702.0734545094735</v>
      </c>
      <c r="BL130" s="16">
        <v>-1496.6497122055503</v>
      </c>
      <c r="BM130" s="16">
        <v>-1289.1717324785882</v>
      </c>
      <c r="BN130" s="16">
        <v>-1079.6189729543562</v>
      </c>
      <c r="BO130" s="16">
        <v>-867.97068583488203</v>
      </c>
      <c r="BP130" s="16">
        <v>-654.20591584421322</v>
      </c>
      <c r="BQ130" s="16">
        <v>-438.30349815363763</v>
      </c>
    </row>
    <row r="131" spans="1:69" ht="10.5" customHeight="1">
      <c r="A131" s="11"/>
      <c r="B131" s="11"/>
      <c r="C131" s="11"/>
      <c r="D131" s="11"/>
      <c r="E131" s="11"/>
      <c r="F131" s="11"/>
      <c r="G131" s="11"/>
      <c r="H131" s="11"/>
      <c r="I131" s="11"/>
      <c r="J131" s="301"/>
      <c r="K131" s="301"/>
      <c r="L131" s="301"/>
      <c r="M131" s="301"/>
      <c r="N131" s="301"/>
      <c r="O131" s="301"/>
      <c r="P131" s="301"/>
      <c r="Q131" s="301"/>
      <c r="R131" s="301"/>
      <c r="S131" s="301"/>
      <c r="T131" s="301"/>
      <c r="U131" s="301"/>
      <c r="V131" s="301"/>
      <c r="W131" s="301"/>
      <c r="X131" s="301"/>
      <c r="Y131" s="301"/>
      <c r="Z131" s="301"/>
      <c r="AA131" s="301"/>
      <c r="AB131" s="301"/>
      <c r="AC131" s="301"/>
      <c r="AD131" s="301"/>
      <c r="AE131" s="301"/>
      <c r="AF131" s="301"/>
      <c r="AG131" s="301"/>
      <c r="AH131" s="301"/>
      <c r="AI131" s="301"/>
      <c r="AJ131" s="301"/>
      <c r="AK131" s="301"/>
      <c r="AL131" s="301"/>
      <c r="AM131" s="301"/>
      <c r="AN131" s="301"/>
      <c r="AO131" s="301"/>
      <c r="AP131" s="301"/>
      <c r="AQ131" s="301"/>
      <c r="AR131" s="301"/>
      <c r="AS131" s="301"/>
      <c r="AT131" s="301"/>
      <c r="AU131" s="301"/>
      <c r="AV131" s="301"/>
      <c r="AW131" s="301"/>
      <c r="AX131" s="301"/>
      <c r="AY131" s="301"/>
      <c r="AZ131" s="301"/>
      <c r="BA131" s="301"/>
      <c r="BB131" s="301"/>
      <c r="BC131" s="301"/>
      <c r="BD131" s="301"/>
      <c r="BE131" s="301"/>
      <c r="BF131" s="301"/>
      <c r="BG131" s="301"/>
      <c r="BH131" s="301"/>
      <c r="BI131" s="301"/>
      <c r="BJ131" s="301"/>
      <c r="BK131" s="301"/>
      <c r="BL131" s="301"/>
      <c r="BM131" s="301"/>
      <c r="BN131" s="301"/>
      <c r="BO131" s="301"/>
      <c r="BP131" s="301"/>
      <c r="BQ131" s="301"/>
    </row>
    <row r="132" spans="1:69" ht="11.25">
      <c r="A132" s="11"/>
      <c r="B132" s="11"/>
      <c r="C132" s="51" t="s">
        <v>52</v>
      </c>
      <c r="D132" s="11"/>
      <c r="E132" s="11"/>
      <c r="F132" s="11"/>
      <c r="G132" s="11"/>
      <c r="H132" s="11"/>
      <c r="I132" s="11"/>
      <c r="J132" s="440">
        <v>21940.752000000004</v>
      </c>
      <c r="K132" s="440">
        <v>64864.836800000019</v>
      </c>
      <c r="L132" s="440">
        <v>115330.19892484904</v>
      </c>
      <c r="M132" s="440">
        <v>163329.92338614652</v>
      </c>
      <c r="N132" s="440">
        <v>209659.04001808903</v>
      </c>
      <c r="O132" s="440">
        <v>254395.02719424007</v>
      </c>
      <c r="P132" s="440">
        <v>296699.39147123171</v>
      </c>
      <c r="Q132" s="440">
        <v>338319.10506465513</v>
      </c>
      <c r="R132" s="440">
        <v>378187.91395224532</v>
      </c>
      <c r="S132" s="440">
        <v>416927.52824790287</v>
      </c>
      <c r="T132" s="440">
        <v>454548.70544218126</v>
      </c>
      <c r="U132" s="440">
        <v>491152.23615125689</v>
      </c>
      <c r="V132" s="440">
        <v>524410.11293935182</v>
      </c>
      <c r="W132" s="440">
        <v>571121.99572622147</v>
      </c>
      <c r="X132" s="440">
        <v>616006.15242802096</v>
      </c>
      <c r="Y132" s="440">
        <v>658990.52407824027</v>
      </c>
      <c r="Z132" s="440">
        <v>700832.01765715668</v>
      </c>
      <c r="AA132" s="440">
        <v>741437.38882838748</v>
      </c>
      <c r="AB132" s="440">
        <v>780179.05405663943</v>
      </c>
      <c r="AC132" s="440">
        <v>818520.83775616332</v>
      </c>
      <c r="AD132" s="440">
        <v>855398.65966745827</v>
      </c>
      <c r="AE132" s="440">
        <v>891421.16724396555</v>
      </c>
      <c r="AF132" s="440">
        <v>926560.31744795467</v>
      </c>
      <c r="AG132" s="440">
        <v>960886.91200286895</v>
      </c>
      <c r="AH132" s="440">
        <v>1002228.6795127671</v>
      </c>
      <c r="AI132" s="440">
        <v>1058821.8361995178</v>
      </c>
      <c r="AJ132" s="440">
        <v>1113509.474247606</v>
      </c>
      <c r="AK132" s="440">
        <v>1166196.8856078726</v>
      </c>
      <c r="AL132" s="440">
        <v>1217662.5580260626</v>
      </c>
      <c r="AM132" s="440">
        <v>1267905.0413494911</v>
      </c>
      <c r="AN132" s="440">
        <v>1315923.020692378</v>
      </c>
      <c r="AO132" s="440">
        <v>1363574.5994797226</v>
      </c>
      <c r="AP132" s="440">
        <v>1409624.2951782371</v>
      </c>
      <c r="AQ132" s="440">
        <v>1454704.7503262435</v>
      </c>
      <c r="AR132" s="440">
        <v>1498781.4112916016</v>
      </c>
      <c r="AS132" s="440">
        <v>1541924.6770167141</v>
      </c>
      <c r="AT132" s="440">
        <v>1602078.6481453308</v>
      </c>
      <c r="AU132" s="440">
        <v>1679404.1465247683</v>
      </c>
      <c r="AV132" s="440">
        <v>1754540.9224697743</v>
      </c>
      <c r="AW132" s="440">
        <v>1827381.9499950428</v>
      </c>
      <c r="AX132" s="440">
        <v>1898738.834388573</v>
      </c>
      <c r="AY132" s="440">
        <v>1968605.8228474115</v>
      </c>
      <c r="AZ132" s="440">
        <v>2035928.7007253752</v>
      </c>
      <c r="BA132" s="440">
        <v>2102656.8750060261</v>
      </c>
      <c r="BB132" s="440">
        <v>2167492.5715174032</v>
      </c>
      <c r="BC132" s="440">
        <v>2231100.4973139847</v>
      </c>
      <c r="BD132" s="440">
        <v>2293445.6320658592</v>
      </c>
      <c r="BE132" s="440">
        <v>2354603.874714687</v>
      </c>
      <c r="BF132" s="440">
        <v>2423959.4297196725</v>
      </c>
      <c r="BG132" s="440">
        <v>2505722.0130554615</v>
      </c>
      <c r="BH132" s="440">
        <v>2585695.1645020065</v>
      </c>
      <c r="BI132" s="440">
        <v>2663719.294144704</v>
      </c>
      <c r="BJ132" s="440">
        <v>2740603.0426749047</v>
      </c>
      <c r="BK132" s="440">
        <v>2816300.2307463381</v>
      </c>
      <c r="BL132" s="440">
        <v>2889666.956020094</v>
      </c>
      <c r="BM132" s="440">
        <v>2962716.0534199611</v>
      </c>
      <c r="BN132" s="440">
        <v>3034053.5403438811</v>
      </c>
      <c r="BO132" s="440">
        <v>3104348.5648024371</v>
      </c>
      <c r="BP132" s="440">
        <v>3173537.9025568045</v>
      </c>
      <c r="BQ132" s="440">
        <v>3241676.9649311644</v>
      </c>
    </row>
    <row r="133" spans="1:69" ht="10.5" customHeight="1">
      <c r="A133" s="11"/>
      <c r="B133" s="11"/>
      <c r="C133" s="11"/>
      <c r="D133" s="11"/>
      <c r="E133" s="11"/>
      <c r="F133" s="11"/>
      <c r="G133" s="11"/>
      <c r="H133" s="11"/>
      <c r="I133" s="11"/>
      <c r="J133" s="301"/>
      <c r="K133" s="301"/>
      <c r="L133" s="301"/>
      <c r="M133" s="301"/>
      <c r="N133" s="301"/>
      <c r="O133" s="301"/>
      <c r="P133" s="301"/>
      <c r="Q133" s="301"/>
      <c r="R133" s="301"/>
      <c r="S133" s="301"/>
      <c r="T133" s="301"/>
      <c r="U133" s="301"/>
      <c r="V133" s="301"/>
      <c r="W133" s="301"/>
      <c r="X133" s="301"/>
      <c r="Y133" s="301"/>
      <c r="Z133" s="301"/>
      <c r="AA133" s="301"/>
      <c r="AB133" s="301"/>
      <c r="AC133" s="301"/>
      <c r="AD133" s="301"/>
      <c r="AE133" s="301"/>
      <c r="AF133" s="301"/>
      <c r="AG133" s="301"/>
      <c r="AH133" s="301"/>
      <c r="AI133" s="301"/>
      <c r="AJ133" s="301"/>
      <c r="AK133" s="301"/>
      <c r="AL133" s="301"/>
      <c r="AM133" s="301"/>
      <c r="AN133" s="301"/>
      <c r="AO133" s="301"/>
      <c r="AP133" s="301"/>
      <c r="AQ133" s="301"/>
      <c r="AR133" s="301"/>
      <c r="AS133" s="301"/>
      <c r="AT133" s="301"/>
      <c r="AU133" s="301"/>
      <c r="AV133" s="301"/>
      <c r="AW133" s="301"/>
      <c r="AX133" s="301"/>
      <c r="AY133" s="301"/>
      <c r="AZ133" s="301"/>
      <c r="BA133" s="301"/>
      <c r="BB133" s="301"/>
      <c r="BC133" s="301"/>
      <c r="BD133" s="301"/>
      <c r="BE133" s="301"/>
      <c r="BF133" s="301"/>
      <c r="BG133" s="301"/>
      <c r="BH133" s="301"/>
      <c r="BI133" s="301"/>
      <c r="BJ133" s="301"/>
      <c r="BK133" s="301"/>
      <c r="BL133" s="301"/>
      <c r="BM133" s="301"/>
      <c r="BN133" s="301"/>
      <c r="BO133" s="301"/>
      <c r="BP133" s="301"/>
      <c r="BQ133" s="301"/>
    </row>
    <row r="134" spans="1:69">
      <c r="A134" s="11"/>
      <c r="B134" s="11"/>
      <c r="C134" s="11"/>
      <c r="D134" s="11" t="s">
        <v>53</v>
      </c>
      <c r="E134" s="11"/>
      <c r="F134" s="11"/>
      <c r="G134" s="59">
        <v>12</v>
      </c>
      <c r="H134" s="60">
        <v>12</v>
      </c>
      <c r="I134" s="11"/>
      <c r="J134" s="441">
        <v>-2194.0752000000007</v>
      </c>
      <c r="K134" s="441">
        <v>-6486.4836800000021</v>
      </c>
      <c r="L134" s="441">
        <v>-11533.019892484905</v>
      </c>
      <c r="M134" s="441">
        <v>-16332.992338614653</v>
      </c>
      <c r="N134" s="441">
        <v>-20965.904001808904</v>
      </c>
      <c r="O134" s="441">
        <v>-25439.50271942401</v>
      </c>
      <c r="P134" s="441">
        <v>-29669.939147123168</v>
      </c>
      <c r="Q134" s="441">
        <v>-33831.910506465516</v>
      </c>
      <c r="R134" s="441">
        <v>-37818.791395224529</v>
      </c>
      <c r="S134" s="441">
        <v>-41692.752824790288</v>
      </c>
      <c r="T134" s="441">
        <v>-45454.870544218131</v>
      </c>
      <c r="U134" s="441">
        <v>-49115.223615125688</v>
      </c>
      <c r="V134" s="441">
        <v>-52441.011293935182</v>
      </c>
      <c r="W134" s="441">
        <v>-57112.19957262215</v>
      </c>
      <c r="X134" s="441">
        <v>-61600.615242802101</v>
      </c>
      <c r="Y134" s="441">
        <v>-65899.052407824027</v>
      </c>
      <c r="Z134" s="441">
        <v>-70083.201765715683</v>
      </c>
      <c r="AA134" s="441">
        <v>-74143.738882838763</v>
      </c>
      <c r="AB134" s="441">
        <v>-78017.905405663958</v>
      </c>
      <c r="AC134" s="441">
        <v>-81852.083775616338</v>
      </c>
      <c r="AD134" s="441">
        <v>-85539.865966745827</v>
      </c>
      <c r="AE134" s="441">
        <v>-89142.116724396561</v>
      </c>
      <c r="AF134" s="441">
        <v>-92656.031744795473</v>
      </c>
      <c r="AG134" s="441">
        <v>-96088.691200286892</v>
      </c>
      <c r="AH134" s="441">
        <v>-100222.86795127671</v>
      </c>
      <c r="AI134" s="441">
        <v>-105882.18361995179</v>
      </c>
      <c r="AJ134" s="441">
        <v>-111350.9474247606</v>
      </c>
      <c r="AK134" s="441">
        <v>-116619.68856078727</v>
      </c>
      <c r="AL134" s="441">
        <v>-121766.25580260628</v>
      </c>
      <c r="AM134" s="441">
        <v>-126790.50413494912</v>
      </c>
      <c r="AN134" s="441">
        <v>-131592.3020692378</v>
      </c>
      <c r="AO134" s="441">
        <v>-136357.45994797227</v>
      </c>
      <c r="AP134" s="441">
        <v>-140962.42951782374</v>
      </c>
      <c r="AQ134" s="441">
        <v>-145470.47503262435</v>
      </c>
      <c r="AR134" s="441">
        <v>-149878.14112916018</v>
      </c>
      <c r="AS134" s="441">
        <v>-154192.46770167141</v>
      </c>
      <c r="AT134" s="441">
        <v>-160207.8648145331</v>
      </c>
      <c r="AU134" s="441">
        <v>-167940.41465247684</v>
      </c>
      <c r="AV134" s="441">
        <v>-175454.09224697741</v>
      </c>
      <c r="AW134" s="441">
        <v>-182738.19499950428</v>
      </c>
      <c r="AX134" s="441">
        <v>-189873.8834388573</v>
      </c>
      <c r="AY134" s="441">
        <v>-196860.58228474116</v>
      </c>
      <c r="AZ134" s="441">
        <v>-203592.87007253751</v>
      </c>
      <c r="BA134" s="441">
        <v>-210265.68750060259</v>
      </c>
      <c r="BB134" s="441">
        <v>-216749.25715174034</v>
      </c>
      <c r="BC134" s="441">
        <v>-223110.0497313985</v>
      </c>
      <c r="BD134" s="441">
        <v>-229344.56320658591</v>
      </c>
      <c r="BE134" s="441">
        <v>-235460.38747146868</v>
      </c>
      <c r="BF134" s="441">
        <v>-242395.94297196725</v>
      </c>
      <c r="BG134" s="441">
        <v>-250572.20130554616</v>
      </c>
      <c r="BH134" s="441">
        <v>-258569.51645020067</v>
      </c>
      <c r="BI134" s="441">
        <v>-266371.92941447045</v>
      </c>
      <c r="BJ134" s="441">
        <v>-274060.30426749046</v>
      </c>
      <c r="BK134" s="441">
        <v>-281630.02307463385</v>
      </c>
      <c r="BL134" s="441">
        <v>-288966.69560200942</v>
      </c>
      <c r="BM134" s="441">
        <v>-296271.60534199612</v>
      </c>
      <c r="BN134" s="441">
        <v>-303405.35403438815</v>
      </c>
      <c r="BO134" s="441">
        <v>-310434.85648024367</v>
      </c>
      <c r="BP134" s="441">
        <v>-317353.79025568051</v>
      </c>
      <c r="BQ134" s="441">
        <v>-324167.69649311644</v>
      </c>
    </row>
    <row r="135" spans="1:69" ht="10.5" customHeight="1">
      <c r="A135" s="11"/>
      <c r="B135" s="11"/>
      <c r="C135" s="11"/>
      <c r="D135" s="11"/>
      <c r="E135" s="11"/>
      <c r="F135" s="11"/>
      <c r="G135" s="11"/>
      <c r="H135" s="11"/>
      <c r="I135" s="11"/>
      <c r="J135" s="301"/>
      <c r="K135" s="301"/>
      <c r="L135" s="301"/>
      <c r="M135" s="301"/>
      <c r="N135" s="301"/>
      <c r="O135" s="301"/>
      <c r="P135" s="301"/>
      <c r="Q135" s="301"/>
      <c r="R135" s="301"/>
      <c r="S135" s="301"/>
      <c r="T135" s="301"/>
      <c r="U135" s="301"/>
      <c r="V135" s="301"/>
      <c r="W135" s="301"/>
      <c r="X135" s="301"/>
      <c r="Y135" s="301"/>
      <c r="Z135" s="301"/>
      <c r="AA135" s="301"/>
      <c r="AB135" s="301"/>
      <c r="AC135" s="301"/>
      <c r="AD135" s="301"/>
      <c r="AE135" s="301"/>
      <c r="AF135" s="301"/>
      <c r="AG135" s="301"/>
      <c r="AH135" s="301"/>
      <c r="AI135" s="301"/>
      <c r="AJ135" s="301"/>
      <c r="AK135" s="301"/>
      <c r="AL135" s="301"/>
      <c r="AM135" s="301"/>
      <c r="AN135" s="301"/>
      <c r="AO135" s="301"/>
      <c r="AP135" s="301"/>
      <c r="AQ135" s="301"/>
      <c r="AR135" s="301"/>
      <c r="AS135" s="301"/>
      <c r="AT135" s="301"/>
      <c r="AU135" s="301"/>
      <c r="AV135" s="301"/>
      <c r="AW135" s="301"/>
      <c r="AX135" s="301"/>
      <c r="AY135" s="301"/>
      <c r="AZ135" s="301"/>
      <c r="BA135" s="301"/>
      <c r="BB135" s="301"/>
      <c r="BC135" s="301"/>
      <c r="BD135" s="301"/>
      <c r="BE135" s="301"/>
      <c r="BF135" s="301"/>
      <c r="BG135" s="301"/>
      <c r="BH135" s="301"/>
      <c r="BI135" s="301"/>
      <c r="BJ135" s="301"/>
      <c r="BK135" s="301"/>
      <c r="BL135" s="301"/>
      <c r="BM135" s="301"/>
      <c r="BN135" s="301"/>
      <c r="BO135" s="301"/>
      <c r="BP135" s="301"/>
      <c r="BQ135" s="301"/>
    </row>
    <row r="136" spans="1:69" ht="12" thickBot="1">
      <c r="A136" s="11"/>
      <c r="B136" s="11"/>
      <c r="C136" s="51" t="s">
        <v>54</v>
      </c>
      <c r="D136" s="11"/>
      <c r="E136" s="11"/>
      <c r="F136" s="11"/>
      <c r="G136" s="11"/>
      <c r="H136" s="11"/>
      <c r="I136" s="11"/>
      <c r="J136" s="442">
        <v>19746.676800000005</v>
      </c>
      <c r="K136" s="442">
        <v>58378.353120000014</v>
      </c>
      <c r="L136" s="442">
        <v>103797.17903236413</v>
      </c>
      <c r="M136" s="442">
        <v>146996.93104753186</v>
      </c>
      <c r="N136" s="442">
        <v>188693.13601628013</v>
      </c>
      <c r="O136" s="442">
        <v>228955.52447481605</v>
      </c>
      <c r="P136" s="442">
        <v>267029.45232410851</v>
      </c>
      <c r="Q136" s="442">
        <v>304487.1945581896</v>
      </c>
      <c r="R136" s="442">
        <v>340369.1225570208</v>
      </c>
      <c r="S136" s="442">
        <v>375234.77542311256</v>
      </c>
      <c r="T136" s="442">
        <v>409093.83489796316</v>
      </c>
      <c r="U136" s="442">
        <v>442037.01253613119</v>
      </c>
      <c r="V136" s="442">
        <v>471969.10164541664</v>
      </c>
      <c r="W136" s="442">
        <v>514009.79615359934</v>
      </c>
      <c r="X136" s="442">
        <v>554405.53718521888</v>
      </c>
      <c r="Y136" s="442">
        <v>593091.47167041618</v>
      </c>
      <c r="Z136" s="442">
        <v>630748.81589144096</v>
      </c>
      <c r="AA136" s="442">
        <v>667293.64994554874</v>
      </c>
      <c r="AB136" s="442">
        <v>702161.14865097543</v>
      </c>
      <c r="AC136" s="442">
        <v>736668.75398054696</v>
      </c>
      <c r="AD136" s="442">
        <v>769858.7937007125</v>
      </c>
      <c r="AE136" s="442">
        <v>802279.05051956896</v>
      </c>
      <c r="AF136" s="442">
        <v>833904.28570315917</v>
      </c>
      <c r="AG136" s="442">
        <v>864798.2208025821</v>
      </c>
      <c r="AH136" s="442">
        <v>902005.81156149041</v>
      </c>
      <c r="AI136" s="442">
        <v>952939.652579566</v>
      </c>
      <c r="AJ136" s="442">
        <v>1002158.5268228455</v>
      </c>
      <c r="AK136" s="442">
        <v>1049577.1970470853</v>
      </c>
      <c r="AL136" s="442">
        <v>1095896.3022234563</v>
      </c>
      <c r="AM136" s="442">
        <v>1141114.537214542</v>
      </c>
      <c r="AN136" s="442">
        <v>1184330.7186231404</v>
      </c>
      <c r="AO136" s="442">
        <v>1227217.1395317502</v>
      </c>
      <c r="AP136" s="442">
        <v>1268661.8656604134</v>
      </c>
      <c r="AQ136" s="442">
        <v>1309234.2752936191</v>
      </c>
      <c r="AR136" s="442">
        <v>1348903.2701624413</v>
      </c>
      <c r="AS136" s="442">
        <v>1387732.2093150427</v>
      </c>
      <c r="AT136" s="442">
        <v>1441870.7833307977</v>
      </c>
      <c r="AU136" s="442">
        <v>1511463.7318722915</v>
      </c>
      <c r="AV136" s="442">
        <v>1579086.8302227969</v>
      </c>
      <c r="AW136" s="442">
        <v>1644643.7549955384</v>
      </c>
      <c r="AX136" s="442">
        <v>1708864.9509497157</v>
      </c>
      <c r="AY136" s="442">
        <v>1771745.2405626704</v>
      </c>
      <c r="AZ136" s="442">
        <v>1832335.8306528376</v>
      </c>
      <c r="BA136" s="442">
        <v>1892391.1875054236</v>
      </c>
      <c r="BB136" s="442">
        <v>1950743.3143656629</v>
      </c>
      <c r="BC136" s="442">
        <v>2007990.4475825862</v>
      </c>
      <c r="BD136" s="442">
        <v>2064101.0688592733</v>
      </c>
      <c r="BE136" s="442">
        <v>2119143.4872432183</v>
      </c>
      <c r="BF136" s="442">
        <v>2181563.4867477054</v>
      </c>
      <c r="BG136" s="442">
        <v>2255149.8117499151</v>
      </c>
      <c r="BH136" s="442">
        <v>2327125.6480518058</v>
      </c>
      <c r="BI136" s="442">
        <v>2397347.3647302333</v>
      </c>
      <c r="BJ136" s="442">
        <v>2466542.7384074144</v>
      </c>
      <c r="BK136" s="442">
        <v>2534670.2076717042</v>
      </c>
      <c r="BL136" s="442">
        <v>2600700.2604180845</v>
      </c>
      <c r="BM136" s="442">
        <v>2666444.4480779651</v>
      </c>
      <c r="BN136" s="442">
        <v>2730648.1863094931</v>
      </c>
      <c r="BO136" s="442">
        <v>2793913.7083221935</v>
      </c>
      <c r="BP136" s="442">
        <v>2856184.1123011238</v>
      </c>
      <c r="BQ136" s="442">
        <v>2917509.2684380477</v>
      </c>
    </row>
    <row r="137" spans="1:69" ht="11.25" thickTop="1">
      <c r="A137" s="11"/>
      <c r="B137" s="11"/>
      <c r="C137" s="11"/>
      <c r="D137" s="11"/>
      <c r="E137" s="11"/>
      <c r="F137" s="11"/>
      <c r="G137" s="11"/>
      <c r="H137" s="11"/>
      <c r="I137" s="11"/>
      <c r="J137" s="301"/>
      <c r="K137" s="301"/>
      <c r="L137" s="301"/>
      <c r="M137" s="301"/>
      <c r="N137" s="301"/>
      <c r="O137" s="301"/>
      <c r="P137" s="301"/>
      <c r="Q137" s="301"/>
      <c r="R137" s="301"/>
      <c r="S137" s="301"/>
      <c r="T137" s="301"/>
      <c r="U137" s="301"/>
      <c r="V137" s="301"/>
      <c r="W137" s="301"/>
      <c r="X137" s="301"/>
      <c r="Y137" s="301"/>
      <c r="Z137" s="301"/>
      <c r="AA137" s="301"/>
      <c r="AB137" s="301"/>
      <c r="AC137" s="301"/>
      <c r="AD137" s="301"/>
      <c r="AE137" s="301"/>
      <c r="AF137" s="301"/>
      <c r="AG137" s="301"/>
      <c r="AH137" s="301"/>
      <c r="AI137" s="301"/>
      <c r="AJ137" s="301"/>
      <c r="AK137" s="301"/>
      <c r="AL137" s="301"/>
      <c r="AM137" s="301"/>
      <c r="AN137" s="301"/>
      <c r="AO137" s="301"/>
      <c r="AP137" s="301"/>
      <c r="AQ137" s="301"/>
      <c r="AR137" s="301"/>
      <c r="AS137" s="301"/>
      <c r="AT137" s="301"/>
      <c r="AU137" s="301"/>
      <c r="AV137" s="301"/>
      <c r="AW137" s="301"/>
      <c r="AX137" s="301"/>
      <c r="AY137" s="301"/>
      <c r="AZ137" s="301"/>
      <c r="BA137" s="301"/>
      <c r="BB137" s="301"/>
      <c r="BC137" s="301"/>
      <c r="BD137" s="301"/>
      <c r="BE137" s="301"/>
      <c r="BF137" s="301"/>
      <c r="BG137" s="301"/>
      <c r="BH137" s="301"/>
      <c r="BI137" s="301"/>
      <c r="BJ137" s="301"/>
      <c r="BK137" s="301"/>
      <c r="BL137" s="301"/>
      <c r="BM137" s="301"/>
      <c r="BN137" s="301"/>
      <c r="BO137" s="301"/>
      <c r="BP137" s="301"/>
      <c r="BQ137" s="301"/>
    </row>
    <row r="138" spans="1:69">
      <c r="A138" s="11"/>
      <c r="B138" s="11"/>
      <c r="C138" s="52" t="s">
        <v>55</v>
      </c>
      <c r="D138" s="11"/>
      <c r="E138" s="11"/>
      <c r="F138" s="11"/>
      <c r="G138" s="11"/>
      <c r="H138" s="11"/>
      <c r="I138" s="15">
        <v>0</v>
      </c>
      <c r="J138" s="16">
        <v>0</v>
      </c>
      <c r="K138" s="16">
        <v>0</v>
      </c>
      <c r="L138" s="16">
        <v>0</v>
      </c>
      <c r="M138" s="16">
        <v>0</v>
      </c>
      <c r="N138" s="16">
        <v>0</v>
      </c>
      <c r="O138" s="16">
        <v>0</v>
      </c>
      <c r="P138" s="16">
        <v>0</v>
      </c>
      <c r="Q138" s="16">
        <v>0</v>
      </c>
      <c r="R138" s="16">
        <v>0</v>
      </c>
      <c r="S138" s="16">
        <v>0</v>
      </c>
      <c r="T138" s="16">
        <v>0</v>
      </c>
      <c r="U138" s="16">
        <v>0</v>
      </c>
      <c r="V138" s="16">
        <v>0</v>
      </c>
      <c r="W138" s="16">
        <v>0</v>
      </c>
      <c r="X138" s="16">
        <v>0</v>
      </c>
      <c r="Y138" s="16">
        <v>0</v>
      </c>
      <c r="Z138" s="16">
        <v>0</v>
      </c>
      <c r="AA138" s="16">
        <v>0</v>
      </c>
      <c r="AB138" s="16">
        <v>0</v>
      </c>
      <c r="AC138" s="16">
        <v>0</v>
      </c>
      <c r="AD138" s="16">
        <v>0</v>
      </c>
      <c r="AE138" s="16">
        <v>0</v>
      </c>
      <c r="AF138" s="16">
        <v>0</v>
      </c>
      <c r="AG138" s="16">
        <v>0</v>
      </c>
      <c r="AH138" s="16">
        <v>0</v>
      </c>
      <c r="AI138" s="16">
        <v>0</v>
      </c>
      <c r="AJ138" s="16">
        <v>0</v>
      </c>
      <c r="AK138" s="16">
        <v>0</v>
      </c>
      <c r="AL138" s="16">
        <v>0</v>
      </c>
      <c r="AM138" s="16">
        <v>0</v>
      </c>
      <c r="AN138" s="16">
        <v>0</v>
      </c>
      <c r="AO138" s="16">
        <v>0</v>
      </c>
      <c r="AP138" s="16">
        <v>0</v>
      </c>
      <c r="AQ138" s="16">
        <v>0</v>
      </c>
      <c r="AR138" s="16">
        <v>0</v>
      </c>
      <c r="AS138" s="16">
        <v>0</v>
      </c>
      <c r="AT138" s="16">
        <v>0</v>
      </c>
      <c r="AU138" s="16">
        <v>0</v>
      </c>
      <c r="AV138" s="16">
        <v>0</v>
      </c>
      <c r="AW138" s="16">
        <v>0</v>
      </c>
      <c r="AX138" s="16">
        <v>0</v>
      </c>
      <c r="AY138" s="16">
        <v>0</v>
      </c>
      <c r="AZ138" s="16">
        <v>0</v>
      </c>
      <c r="BA138" s="16">
        <v>0</v>
      </c>
      <c r="BB138" s="16">
        <v>0</v>
      </c>
      <c r="BC138" s="16">
        <v>0</v>
      </c>
      <c r="BD138" s="16">
        <v>0</v>
      </c>
      <c r="BE138" s="16">
        <v>0</v>
      </c>
      <c r="BF138" s="16">
        <v>0</v>
      </c>
      <c r="BG138" s="16">
        <v>0</v>
      </c>
      <c r="BH138" s="16">
        <v>0</v>
      </c>
      <c r="BI138" s="16">
        <v>0</v>
      </c>
      <c r="BJ138" s="16">
        <v>0</v>
      </c>
      <c r="BK138" s="16">
        <v>0</v>
      </c>
      <c r="BL138" s="16">
        <v>0</v>
      </c>
      <c r="BM138" s="16">
        <v>0</v>
      </c>
      <c r="BN138" s="16">
        <v>0</v>
      </c>
      <c r="BO138" s="16">
        <v>0</v>
      </c>
      <c r="BP138" s="16">
        <v>0</v>
      </c>
      <c r="BQ138" s="16">
        <v>0</v>
      </c>
    </row>
    <row r="139" spans="1:69" hidden="1" outlineLevel="1">
      <c r="A139" s="11"/>
      <c r="B139" s="11"/>
      <c r="C139" s="11"/>
      <c r="D139" s="11"/>
      <c r="E139" s="11"/>
      <c r="F139" s="11"/>
      <c r="G139" s="11"/>
      <c r="H139" s="11"/>
      <c r="I139" s="11"/>
      <c r="J139" s="301">
        <v>0</v>
      </c>
      <c r="K139" s="301">
        <v>0</v>
      </c>
      <c r="L139" s="301">
        <v>0</v>
      </c>
      <c r="M139" s="301">
        <v>0</v>
      </c>
      <c r="N139" s="301">
        <v>0</v>
      </c>
      <c r="O139" s="301">
        <v>0</v>
      </c>
      <c r="P139" s="301">
        <v>0</v>
      </c>
      <c r="Q139" s="301">
        <v>0</v>
      </c>
      <c r="R139" s="301">
        <v>0</v>
      </c>
      <c r="S139" s="301">
        <v>0</v>
      </c>
      <c r="T139" s="301">
        <v>0</v>
      </c>
      <c r="U139" s="301">
        <v>0</v>
      </c>
      <c r="V139" s="301">
        <v>0</v>
      </c>
      <c r="W139" s="301">
        <v>0</v>
      </c>
      <c r="X139" s="301">
        <v>0</v>
      </c>
      <c r="Y139" s="301">
        <v>0</v>
      </c>
      <c r="Z139" s="301">
        <v>0</v>
      </c>
      <c r="AA139" s="301">
        <v>0</v>
      </c>
      <c r="AB139" s="301">
        <v>0</v>
      </c>
      <c r="AC139" s="301">
        <v>0</v>
      </c>
      <c r="AD139" s="301">
        <v>0</v>
      </c>
      <c r="AE139" s="301">
        <v>0</v>
      </c>
      <c r="AF139" s="301">
        <v>0</v>
      </c>
      <c r="AG139" s="301">
        <v>0</v>
      </c>
      <c r="AH139" s="301">
        <v>0</v>
      </c>
      <c r="AI139" s="301">
        <v>0</v>
      </c>
      <c r="AJ139" s="301">
        <v>0</v>
      </c>
      <c r="AK139" s="301">
        <v>0</v>
      </c>
      <c r="AL139" s="301">
        <v>0</v>
      </c>
      <c r="AM139" s="301">
        <v>0</v>
      </c>
      <c r="AN139" s="301">
        <v>0</v>
      </c>
      <c r="AO139" s="301">
        <v>0</v>
      </c>
      <c r="AP139" s="301">
        <v>0</v>
      </c>
      <c r="AQ139" s="301">
        <v>0</v>
      </c>
      <c r="AR139" s="301">
        <v>0</v>
      </c>
      <c r="AS139" s="301">
        <v>0</v>
      </c>
      <c r="AT139" s="301">
        <v>0</v>
      </c>
      <c r="AU139" s="301">
        <v>0</v>
      </c>
      <c r="AV139" s="301">
        <v>0</v>
      </c>
      <c r="AW139" s="301">
        <v>0</v>
      </c>
      <c r="AX139" s="301">
        <v>0</v>
      </c>
      <c r="AY139" s="301">
        <v>0</v>
      </c>
      <c r="AZ139" s="301">
        <v>0</v>
      </c>
      <c r="BA139" s="301">
        <v>0</v>
      </c>
      <c r="BB139" s="301">
        <v>0</v>
      </c>
      <c r="BC139" s="301">
        <v>0</v>
      </c>
      <c r="BD139" s="301">
        <v>0</v>
      </c>
      <c r="BE139" s="301">
        <v>0</v>
      </c>
      <c r="BF139" s="301">
        <v>0</v>
      </c>
      <c r="BG139" s="301">
        <v>0</v>
      </c>
      <c r="BH139" s="301">
        <v>0</v>
      </c>
      <c r="BI139" s="301">
        <v>0</v>
      </c>
      <c r="BJ139" s="301">
        <v>0</v>
      </c>
      <c r="BK139" s="301">
        <v>0</v>
      </c>
      <c r="BL139" s="301">
        <v>0</v>
      </c>
      <c r="BM139" s="301">
        <v>0</v>
      </c>
      <c r="BN139" s="301">
        <v>0</v>
      </c>
      <c r="BO139" s="301">
        <v>0</v>
      </c>
      <c r="BP139" s="301">
        <v>0</v>
      </c>
      <c r="BQ139" s="301">
        <v>0</v>
      </c>
    </row>
    <row r="140" spans="1:69" ht="10.5" customHeight="1" collapsed="1"/>
  </sheetData>
  <sheetProtection sheet="1" objects="1" scenarios="1"/>
  <conditionalFormatting sqref="I138">
    <cfRule type="cellIs" dxfId="73" priority="3" operator="notEqual">
      <formula>0</formula>
    </cfRule>
  </conditionalFormatting>
  <conditionalFormatting sqref="J138:M138">
    <cfRule type="cellIs" dxfId="72" priority="4" operator="notEqual">
      <formula>0</formula>
    </cfRule>
  </conditionalFormatting>
  <conditionalFormatting sqref="N138:BQ138">
    <cfRule type="cellIs" dxfId="71" priority="2" operator="notEqual">
      <formula>0</formula>
    </cfRule>
  </conditionalFormatting>
  <hyperlinks>
    <hyperlink ref="B3" location="Contents" tooltip="Go to Table of Contents" display="Go to Table of Contents"/>
  </hyperlinks>
  <pageMargins left="0.2" right="0.2" top="0.25" bottom="0.25" header="0" footer="0.25"/>
  <pageSetup paperSize="9" scale="87" fitToWidth="5" orientation="landscape" r:id="rId1"/>
  <headerFooter>
    <oddFooter>&amp;L&amp;12Built with finmodelslab.com template&amp;C&amp;12Income Statement&amp;R&amp;12&amp;D</oddFooter>
  </headerFooter>
  <colBreaks count="4" manualBreakCount="4">
    <brk id="21" max="135" man="1"/>
    <brk id="33" max="135" man="1"/>
    <brk id="45" max="135" man="1"/>
    <brk id="57" max="135" man="1"/>
  </col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00B0F0"/>
    <pageSetUpPr autoPageBreaks="0"/>
  </sheetPr>
  <dimension ref="A1:BQ112"/>
  <sheetViews>
    <sheetView showGridLines="0" zoomScaleNormal="100" workbookViewId="0">
      <pane xSplit="9" ySplit="10" topLeftCell="J11" activePane="bottomRight" state="frozen"/>
      <selection activeCell="K32" sqref="K32"/>
      <selection pane="topRight" activeCell="K32" sqref="K32"/>
      <selection pane="bottomLeft" activeCell="K32" sqref="K32"/>
      <selection pane="bottomRight"/>
    </sheetView>
  </sheetViews>
  <sheetFormatPr defaultColWidth="11.6640625" defaultRowHeight="10.5" customHeight="1" outlineLevelRow="1"/>
  <cols>
    <col min="1" max="1" width="1.5" customWidth="1"/>
    <col min="2" max="5" width="3.6640625" customWidth="1"/>
    <col min="6" max="6" width="11.6640625" customWidth="1"/>
    <col min="7" max="8" width="6.1640625" customWidth="1"/>
    <col min="9" max="9" width="11.6640625" customWidth="1"/>
    <col min="10" max="69" width="12.6640625" customWidth="1"/>
    <col min="70" max="70" width="11.6640625" customWidth="1"/>
  </cols>
  <sheetData>
    <row r="1" spans="1:69" ht="18">
      <c r="A1" s="39"/>
      <c r="B1" s="43" t="s">
        <v>92</v>
      </c>
      <c r="C1" s="39"/>
      <c r="D1" s="39"/>
      <c r="E1" s="39"/>
      <c r="F1" s="39"/>
      <c r="G1" s="39"/>
      <c r="H1" s="39"/>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row>
    <row r="2" spans="1:69" ht="15">
      <c r="A2" s="39"/>
      <c r="B2" s="40" t="s">
        <v>700</v>
      </c>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row>
    <row r="3" spans="1:69">
      <c r="A3" s="39"/>
      <c r="B3" s="41" t="s">
        <v>0</v>
      </c>
      <c r="C3" s="42"/>
      <c r="D3" s="42"/>
      <c r="E3" s="42"/>
      <c r="F3" s="42"/>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row>
    <row r="4" spans="1:69">
      <c r="A4" s="39"/>
      <c r="B4" s="39"/>
      <c r="C4" s="39"/>
      <c r="D4" s="39"/>
      <c r="E4" s="39"/>
      <c r="F4" s="39"/>
      <c r="G4" s="39"/>
      <c r="H4" s="39"/>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row>
    <row r="5" spans="1:69" s="272" customFormat="1">
      <c r="B5" s="616" t="s">
        <v>497</v>
      </c>
      <c r="U5" s="272">
        <v>2019</v>
      </c>
      <c r="AG5" s="272">
        <v>2020</v>
      </c>
      <c r="AS5" s="272">
        <v>2021</v>
      </c>
      <c r="BE5" s="272">
        <v>2022</v>
      </c>
      <c r="BQ5" s="272">
        <v>2023</v>
      </c>
    </row>
    <row r="6" spans="1:69">
      <c r="A6" s="39"/>
      <c r="B6" s="45" t="s">
        <v>312</v>
      </c>
      <c r="C6" s="39"/>
      <c r="D6" s="39"/>
      <c r="E6" s="39"/>
      <c r="F6" s="39"/>
      <c r="G6" s="39"/>
      <c r="H6" s="39"/>
      <c r="I6" s="39"/>
      <c r="J6" s="46">
        <v>43373</v>
      </c>
      <c r="K6" s="46">
        <v>43404</v>
      </c>
      <c r="L6" s="46">
        <v>43434</v>
      </c>
      <c r="M6" s="46">
        <v>43465</v>
      </c>
      <c r="N6" s="46">
        <v>43496</v>
      </c>
      <c r="O6" s="46">
        <v>43524</v>
      </c>
      <c r="P6" s="46">
        <v>43555</v>
      </c>
      <c r="Q6" s="46">
        <v>43585</v>
      </c>
      <c r="R6" s="46">
        <v>43616</v>
      </c>
      <c r="S6" s="46">
        <v>43646</v>
      </c>
      <c r="T6" s="46">
        <v>43677</v>
      </c>
      <c r="U6" s="46">
        <v>43708</v>
      </c>
      <c r="V6" s="46">
        <v>43738</v>
      </c>
      <c r="W6" s="46">
        <v>43769</v>
      </c>
      <c r="X6" s="46">
        <v>43799</v>
      </c>
      <c r="Y6" s="46">
        <v>43830</v>
      </c>
      <c r="Z6" s="46">
        <v>43861</v>
      </c>
      <c r="AA6" s="46">
        <v>43890</v>
      </c>
      <c r="AB6" s="46">
        <v>43921</v>
      </c>
      <c r="AC6" s="46">
        <v>43951</v>
      </c>
      <c r="AD6" s="46">
        <v>43982</v>
      </c>
      <c r="AE6" s="46">
        <v>44012</v>
      </c>
      <c r="AF6" s="46">
        <v>44043</v>
      </c>
      <c r="AG6" s="46">
        <v>44074</v>
      </c>
      <c r="AH6" s="46">
        <v>44104</v>
      </c>
      <c r="AI6" s="46">
        <v>44135</v>
      </c>
      <c r="AJ6" s="46">
        <v>44165</v>
      </c>
      <c r="AK6" s="46">
        <v>44196</v>
      </c>
      <c r="AL6" s="46">
        <v>44227</v>
      </c>
      <c r="AM6" s="46">
        <v>44255</v>
      </c>
      <c r="AN6" s="46">
        <v>44286</v>
      </c>
      <c r="AO6" s="46">
        <v>44316</v>
      </c>
      <c r="AP6" s="46">
        <v>44347</v>
      </c>
      <c r="AQ6" s="46">
        <v>44377</v>
      </c>
      <c r="AR6" s="46">
        <v>44408</v>
      </c>
      <c r="AS6" s="46">
        <v>44439</v>
      </c>
      <c r="AT6" s="46">
        <v>44469</v>
      </c>
      <c r="AU6" s="46">
        <v>44500</v>
      </c>
      <c r="AV6" s="46">
        <v>44530</v>
      </c>
      <c r="AW6" s="46">
        <v>44561</v>
      </c>
      <c r="AX6" s="46">
        <v>44592</v>
      </c>
      <c r="AY6" s="46">
        <v>44620</v>
      </c>
      <c r="AZ6" s="46">
        <v>44651</v>
      </c>
      <c r="BA6" s="46">
        <v>44681</v>
      </c>
      <c r="BB6" s="46">
        <v>44712</v>
      </c>
      <c r="BC6" s="46">
        <v>44742</v>
      </c>
      <c r="BD6" s="46">
        <v>44773</v>
      </c>
      <c r="BE6" s="46">
        <v>44804</v>
      </c>
      <c r="BF6" s="46">
        <v>44834</v>
      </c>
      <c r="BG6" s="46">
        <v>44865</v>
      </c>
      <c r="BH6" s="46">
        <v>44895</v>
      </c>
      <c r="BI6" s="46">
        <v>44926</v>
      </c>
      <c r="BJ6" s="46">
        <v>44957</v>
      </c>
      <c r="BK6" s="46">
        <v>44985</v>
      </c>
      <c r="BL6" s="46">
        <v>45016</v>
      </c>
      <c r="BM6" s="46">
        <v>45046</v>
      </c>
      <c r="BN6" s="46">
        <v>45077</v>
      </c>
      <c r="BO6" s="46">
        <v>45107</v>
      </c>
      <c r="BP6" s="46">
        <v>45138</v>
      </c>
      <c r="BQ6" s="46">
        <v>45169</v>
      </c>
    </row>
    <row r="7" spans="1:69" hidden="1">
      <c r="A7" s="39"/>
      <c r="B7" s="44" t="s">
        <v>39</v>
      </c>
      <c r="C7" s="39"/>
      <c r="D7" s="39"/>
      <c r="E7" s="39"/>
      <c r="F7" s="39"/>
      <c r="G7" s="39"/>
      <c r="H7" s="39"/>
      <c r="I7" s="39"/>
      <c r="J7" s="47">
        <v>43344</v>
      </c>
      <c r="K7" s="47">
        <v>43374</v>
      </c>
      <c r="L7" s="47">
        <v>43405</v>
      </c>
      <c r="M7" s="47">
        <v>43435</v>
      </c>
      <c r="N7" s="47">
        <v>43466</v>
      </c>
      <c r="O7" s="47">
        <v>43497</v>
      </c>
      <c r="P7" s="47">
        <v>43525</v>
      </c>
      <c r="Q7" s="47">
        <v>43556</v>
      </c>
      <c r="R7" s="47">
        <v>43586</v>
      </c>
      <c r="S7" s="47">
        <v>43617</v>
      </c>
      <c r="T7" s="47">
        <v>43647</v>
      </c>
      <c r="U7" s="47">
        <v>43678</v>
      </c>
      <c r="V7" s="47">
        <v>43709</v>
      </c>
      <c r="W7" s="47">
        <v>43739</v>
      </c>
      <c r="X7" s="47">
        <v>43770</v>
      </c>
      <c r="Y7" s="47">
        <v>43800</v>
      </c>
      <c r="Z7" s="47">
        <v>43831</v>
      </c>
      <c r="AA7" s="47">
        <v>43862</v>
      </c>
      <c r="AB7" s="47">
        <v>43891</v>
      </c>
      <c r="AC7" s="47">
        <v>43922</v>
      </c>
      <c r="AD7" s="47">
        <v>43952</v>
      </c>
      <c r="AE7" s="47">
        <v>43983</v>
      </c>
      <c r="AF7" s="47">
        <v>44013</v>
      </c>
      <c r="AG7" s="47">
        <v>44044</v>
      </c>
      <c r="AH7" s="47">
        <v>44075</v>
      </c>
      <c r="AI7" s="47">
        <v>44105</v>
      </c>
      <c r="AJ7" s="47">
        <v>44136</v>
      </c>
      <c r="AK7" s="47">
        <v>44166</v>
      </c>
      <c r="AL7" s="47">
        <v>44197</v>
      </c>
      <c r="AM7" s="47">
        <v>44228</v>
      </c>
      <c r="AN7" s="47">
        <v>44256</v>
      </c>
      <c r="AO7" s="47">
        <v>44287</v>
      </c>
      <c r="AP7" s="47">
        <v>44317</v>
      </c>
      <c r="AQ7" s="47">
        <v>44348</v>
      </c>
      <c r="AR7" s="47">
        <v>44378</v>
      </c>
      <c r="AS7" s="47">
        <v>44409</v>
      </c>
      <c r="AT7" s="47">
        <v>44440</v>
      </c>
      <c r="AU7" s="47">
        <v>44470</v>
      </c>
      <c r="AV7" s="47">
        <v>44501</v>
      </c>
      <c r="AW7" s="47">
        <v>44531</v>
      </c>
      <c r="AX7" s="47">
        <v>44562</v>
      </c>
      <c r="AY7" s="47">
        <v>44593</v>
      </c>
      <c r="AZ7" s="47">
        <v>44621</v>
      </c>
      <c r="BA7" s="47">
        <v>44652</v>
      </c>
      <c r="BB7" s="47">
        <v>44682</v>
      </c>
      <c r="BC7" s="47">
        <v>44713</v>
      </c>
      <c r="BD7" s="47">
        <v>44743</v>
      </c>
      <c r="BE7" s="47">
        <v>44774</v>
      </c>
      <c r="BF7" s="47">
        <v>44805</v>
      </c>
      <c r="BG7" s="47">
        <v>44835</v>
      </c>
      <c r="BH7" s="47">
        <v>44866</v>
      </c>
      <c r="BI7" s="47">
        <v>44896</v>
      </c>
      <c r="BJ7" s="47">
        <v>44927</v>
      </c>
      <c r="BK7" s="47">
        <v>44958</v>
      </c>
      <c r="BL7" s="47">
        <v>44986</v>
      </c>
      <c r="BM7" s="47">
        <v>45017</v>
      </c>
      <c r="BN7" s="47">
        <v>45047</v>
      </c>
      <c r="BO7" s="47">
        <v>45078</v>
      </c>
      <c r="BP7" s="47">
        <v>45108</v>
      </c>
      <c r="BQ7" s="47">
        <v>45139</v>
      </c>
    </row>
    <row r="8" spans="1:69" hidden="1">
      <c r="A8" s="39"/>
      <c r="B8" s="44" t="s">
        <v>40</v>
      </c>
      <c r="C8" s="39"/>
      <c r="D8" s="39"/>
      <c r="E8" s="39"/>
      <c r="F8" s="39"/>
      <c r="G8" s="39"/>
      <c r="H8" s="39"/>
      <c r="I8" s="39"/>
      <c r="J8" s="47">
        <v>43373</v>
      </c>
      <c r="K8" s="47">
        <v>43404</v>
      </c>
      <c r="L8" s="47">
        <v>43434</v>
      </c>
      <c r="M8" s="47">
        <v>43465</v>
      </c>
      <c r="N8" s="47">
        <v>43496</v>
      </c>
      <c r="O8" s="47">
        <v>43524</v>
      </c>
      <c r="P8" s="47">
        <v>43555</v>
      </c>
      <c r="Q8" s="47">
        <v>43585</v>
      </c>
      <c r="R8" s="47">
        <v>43616</v>
      </c>
      <c r="S8" s="47">
        <v>43646</v>
      </c>
      <c r="T8" s="47">
        <v>43677</v>
      </c>
      <c r="U8" s="47">
        <v>43708</v>
      </c>
      <c r="V8" s="47">
        <v>43738</v>
      </c>
      <c r="W8" s="47">
        <v>43769</v>
      </c>
      <c r="X8" s="47">
        <v>43799</v>
      </c>
      <c r="Y8" s="47">
        <v>43830</v>
      </c>
      <c r="Z8" s="47">
        <v>43861</v>
      </c>
      <c r="AA8" s="47">
        <v>43890</v>
      </c>
      <c r="AB8" s="47">
        <v>43921</v>
      </c>
      <c r="AC8" s="47">
        <v>43951</v>
      </c>
      <c r="AD8" s="47">
        <v>43982</v>
      </c>
      <c r="AE8" s="47">
        <v>44012</v>
      </c>
      <c r="AF8" s="47">
        <v>44043</v>
      </c>
      <c r="AG8" s="47">
        <v>44074</v>
      </c>
      <c r="AH8" s="47">
        <v>44104</v>
      </c>
      <c r="AI8" s="47">
        <v>44135</v>
      </c>
      <c r="AJ8" s="47">
        <v>44165</v>
      </c>
      <c r="AK8" s="47">
        <v>44196</v>
      </c>
      <c r="AL8" s="47">
        <v>44227</v>
      </c>
      <c r="AM8" s="47">
        <v>44255</v>
      </c>
      <c r="AN8" s="47">
        <v>44286</v>
      </c>
      <c r="AO8" s="47">
        <v>44316</v>
      </c>
      <c r="AP8" s="47">
        <v>44347</v>
      </c>
      <c r="AQ8" s="47">
        <v>44377</v>
      </c>
      <c r="AR8" s="47">
        <v>44408</v>
      </c>
      <c r="AS8" s="47">
        <v>44439</v>
      </c>
      <c r="AT8" s="47">
        <v>44469</v>
      </c>
      <c r="AU8" s="47">
        <v>44500</v>
      </c>
      <c r="AV8" s="47">
        <v>44530</v>
      </c>
      <c r="AW8" s="47">
        <v>44561</v>
      </c>
      <c r="AX8" s="47">
        <v>44592</v>
      </c>
      <c r="AY8" s="47">
        <v>44620</v>
      </c>
      <c r="AZ8" s="47">
        <v>44651</v>
      </c>
      <c r="BA8" s="47">
        <v>44681</v>
      </c>
      <c r="BB8" s="47">
        <v>44712</v>
      </c>
      <c r="BC8" s="47">
        <v>44742</v>
      </c>
      <c r="BD8" s="47">
        <v>44773</v>
      </c>
      <c r="BE8" s="47">
        <v>44804</v>
      </c>
      <c r="BF8" s="47">
        <v>44834</v>
      </c>
      <c r="BG8" s="47">
        <v>44865</v>
      </c>
      <c r="BH8" s="47">
        <v>44895</v>
      </c>
      <c r="BI8" s="47">
        <v>44926</v>
      </c>
      <c r="BJ8" s="47">
        <v>44957</v>
      </c>
      <c r="BK8" s="47">
        <v>44985</v>
      </c>
      <c r="BL8" s="47">
        <v>45016</v>
      </c>
      <c r="BM8" s="47">
        <v>45046</v>
      </c>
      <c r="BN8" s="47">
        <v>45077</v>
      </c>
      <c r="BO8" s="47">
        <v>45107</v>
      </c>
      <c r="BP8" s="47">
        <v>45138</v>
      </c>
      <c r="BQ8" s="47">
        <v>45169</v>
      </c>
    </row>
    <row r="9" spans="1:69" hidden="1">
      <c r="A9" s="39"/>
      <c r="B9" s="44" t="s">
        <v>41</v>
      </c>
      <c r="C9" s="39"/>
      <c r="D9" s="39"/>
      <c r="E9" s="39"/>
      <c r="F9" s="39"/>
      <c r="G9" s="39"/>
      <c r="H9" s="39"/>
      <c r="I9" s="39"/>
      <c r="J9" s="48">
        <v>1</v>
      </c>
      <c r="K9" s="48">
        <v>2</v>
      </c>
      <c r="L9" s="48">
        <v>3</v>
      </c>
      <c r="M9" s="48">
        <v>4</v>
      </c>
      <c r="N9" s="48">
        <v>5</v>
      </c>
      <c r="O9" s="48">
        <v>6</v>
      </c>
      <c r="P9" s="48">
        <v>7</v>
      </c>
      <c r="Q9" s="48">
        <v>8</v>
      </c>
      <c r="R9" s="48">
        <v>9</v>
      </c>
      <c r="S9" s="48">
        <v>10</v>
      </c>
      <c r="T9" s="48">
        <v>11</v>
      </c>
      <c r="U9" s="48">
        <v>12</v>
      </c>
      <c r="V9" s="48">
        <v>13</v>
      </c>
      <c r="W9" s="48">
        <v>14</v>
      </c>
      <c r="X9" s="48">
        <v>15</v>
      </c>
      <c r="Y9" s="48">
        <v>16</v>
      </c>
      <c r="Z9" s="48">
        <v>17</v>
      </c>
      <c r="AA9" s="48">
        <v>18</v>
      </c>
      <c r="AB9" s="48">
        <v>19</v>
      </c>
      <c r="AC9" s="48">
        <v>20</v>
      </c>
      <c r="AD9" s="48">
        <v>21</v>
      </c>
      <c r="AE9" s="48">
        <v>22</v>
      </c>
      <c r="AF9" s="48">
        <v>23</v>
      </c>
      <c r="AG9" s="48">
        <v>24</v>
      </c>
      <c r="AH9" s="48">
        <v>25</v>
      </c>
      <c r="AI9" s="48">
        <v>26</v>
      </c>
      <c r="AJ9" s="48">
        <v>27</v>
      </c>
      <c r="AK9" s="48">
        <v>28</v>
      </c>
      <c r="AL9" s="48">
        <v>29</v>
      </c>
      <c r="AM9" s="48">
        <v>30</v>
      </c>
      <c r="AN9" s="48">
        <v>31</v>
      </c>
      <c r="AO9" s="48">
        <v>32</v>
      </c>
      <c r="AP9" s="48">
        <v>33</v>
      </c>
      <c r="AQ9" s="48">
        <v>34</v>
      </c>
      <c r="AR9" s="48">
        <v>35</v>
      </c>
      <c r="AS9" s="48">
        <v>36</v>
      </c>
      <c r="AT9" s="48">
        <v>37</v>
      </c>
      <c r="AU9" s="48">
        <v>38</v>
      </c>
      <c r="AV9" s="48">
        <v>39</v>
      </c>
      <c r="AW9" s="48">
        <v>40</v>
      </c>
      <c r="AX9" s="48">
        <v>41</v>
      </c>
      <c r="AY9" s="48">
        <v>42</v>
      </c>
      <c r="AZ9" s="48">
        <v>43</v>
      </c>
      <c r="BA9" s="48">
        <v>44</v>
      </c>
      <c r="BB9" s="48">
        <v>45</v>
      </c>
      <c r="BC9" s="48">
        <v>46</v>
      </c>
      <c r="BD9" s="48">
        <v>47</v>
      </c>
      <c r="BE9" s="48">
        <v>48</v>
      </c>
      <c r="BF9" s="48">
        <v>49</v>
      </c>
      <c r="BG9" s="48">
        <v>50</v>
      </c>
      <c r="BH9" s="48">
        <v>51</v>
      </c>
      <c r="BI9" s="48">
        <v>52</v>
      </c>
      <c r="BJ9" s="48">
        <v>53</v>
      </c>
      <c r="BK9" s="48">
        <v>54</v>
      </c>
      <c r="BL9" s="48">
        <v>55</v>
      </c>
      <c r="BM9" s="48">
        <v>56</v>
      </c>
      <c r="BN9" s="48">
        <v>57</v>
      </c>
      <c r="BO9" s="48">
        <v>58</v>
      </c>
      <c r="BP9" s="48">
        <v>59</v>
      </c>
      <c r="BQ9" s="48">
        <v>60</v>
      </c>
    </row>
    <row r="10" spans="1:69">
      <c r="A10" s="49"/>
      <c r="B10" s="45" t="s">
        <v>259</v>
      </c>
      <c r="C10" s="49"/>
      <c r="D10" s="49"/>
      <c r="E10" s="49"/>
      <c r="F10" s="49"/>
      <c r="G10" s="49"/>
      <c r="H10" s="49"/>
      <c r="I10" s="49"/>
      <c r="J10" s="49">
        <v>2019</v>
      </c>
      <c r="K10" s="49">
        <v>2019</v>
      </c>
      <c r="L10" s="49">
        <v>2019</v>
      </c>
      <c r="M10" s="49">
        <v>2019</v>
      </c>
      <c r="N10" s="49">
        <v>2019</v>
      </c>
      <c r="O10" s="49">
        <v>2019</v>
      </c>
      <c r="P10" s="49">
        <v>2019</v>
      </c>
      <c r="Q10" s="49">
        <v>2019</v>
      </c>
      <c r="R10" s="49">
        <v>2019</v>
      </c>
      <c r="S10" s="49">
        <v>2019</v>
      </c>
      <c r="T10" s="49">
        <v>2019</v>
      </c>
      <c r="U10" s="49">
        <v>2019</v>
      </c>
      <c r="V10" s="49">
        <v>2020</v>
      </c>
      <c r="W10" s="49">
        <v>2020</v>
      </c>
      <c r="X10" s="49">
        <v>2020</v>
      </c>
      <c r="Y10" s="49">
        <v>2020</v>
      </c>
      <c r="Z10" s="49">
        <v>2020</v>
      </c>
      <c r="AA10" s="49">
        <v>2020</v>
      </c>
      <c r="AB10" s="49">
        <v>2020</v>
      </c>
      <c r="AC10" s="49">
        <v>2020</v>
      </c>
      <c r="AD10" s="49">
        <v>2020</v>
      </c>
      <c r="AE10" s="49">
        <v>2020</v>
      </c>
      <c r="AF10" s="49">
        <v>2020</v>
      </c>
      <c r="AG10" s="49">
        <v>2020</v>
      </c>
      <c r="AH10" s="49">
        <v>2021</v>
      </c>
      <c r="AI10" s="49">
        <v>2021</v>
      </c>
      <c r="AJ10" s="49">
        <v>2021</v>
      </c>
      <c r="AK10" s="49">
        <v>2021</v>
      </c>
      <c r="AL10" s="49">
        <v>2021</v>
      </c>
      <c r="AM10" s="49">
        <v>2021</v>
      </c>
      <c r="AN10" s="49">
        <v>2021</v>
      </c>
      <c r="AO10" s="49">
        <v>2021</v>
      </c>
      <c r="AP10" s="49">
        <v>2021</v>
      </c>
      <c r="AQ10" s="49">
        <v>2021</v>
      </c>
      <c r="AR10" s="49">
        <v>2021</v>
      </c>
      <c r="AS10" s="49">
        <v>2021</v>
      </c>
      <c r="AT10" s="49">
        <v>2022</v>
      </c>
      <c r="AU10" s="49">
        <v>2022</v>
      </c>
      <c r="AV10" s="49">
        <v>2022</v>
      </c>
      <c r="AW10" s="49">
        <v>2022</v>
      </c>
      <c r="AX10" s="49">
        <v>2022</v>
      </c>
      <c r="AY10" s="49">
        <v>2022</v>
      </c>
      <c r="AZ10" s="49">
        <v>2022</v>
      </c>
      <c r="BA10" s="49">
        <v>2022</v>
      </c>
      <c r="BB10" s="49">
        <v>2022</v>
      </c>
      <c r="BC10" s="49">
        <v>2022</v>
      </c>
      <c r="BD10" s="49">
        <v>2022</v>
      </c>
      <c r="BE10" s="49">
        <v>2022</v>
      </c>
      <c r="BF10" s="49">
        <v>2023</v>
      </c>
      <c r="BG10" s="49">
        <v>2023</v>
      </c>
      <c r="BH10" s="49">
        <v>2023</v>
      </c>
      <c r="BI10" s="49">
        <v>2023</v>
      </c>
      <c r="BJ10" s="49">
        <v>2023</v>
      </c>
      <c r="BK10" s="49">
        <v>2023</v>
      </c>
      <c r="BL10" s="49">
        <v>2023</v>
      </c>
      <c r="BM10" s="49">
        <v>2023</v>
      </c>
      <c r="BN10" s="49">
        <v>2023</v>
      </c>
      <c r="BO10" s="49">
        <v>2023</v>
      </c>
      <c r="BP10" s="49">
        <v>2023</v>
      </c>
      <c r="BQ10" s="49">
        <v>2023</v>
      </c>
    </row>
    <row r="11" spans="1:69">
      <c r="A11" s="49"/>
      <c r="B11" s="45"/>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49"/>
      <c r="AG11" s="49"/>
      <c r="AH11" s="49"/>
      <c r="AI11" s="49"/>
      <c r="AJ11" s="49"/>
      <c r="AK11" s="49"/>
      <c r="AL11" s="49"/>
      <c r="AM11" s="49"/>
      <c r="AN11" s="49"/>
      <c r="AO11" s="49"/>
      <c r="AP11" s="49"/>
      <c r="AQ11" s="49"/>
      <c r="AR11" s="49"/>
      <c r="AS11" s="49"/>
      <c r="AT11" s="49"/>
      <c r="AU11" s="49"/>
      <c r="AV11" s="49"/>
      <c r="AW11" s="49"/>
      <c r="AX11" s="49"/>
      <c r="AY11" s="49"/>
      <c r="AZ11" s="49"/>
      <c r="BA11" s="49"/>
      <c r="BB11" s="49"/>
      <c r="BC11" s="49"/>
      <c r="BD11" s="49"/>
      <c r="BE11" s="49"/>
      <c r="BF11" s="49"/>
      <c r="BG11" s="49"/>
      <c r="BH11" s="49"/>
      <c r="BI11" s="49"/>
      <c r="BJ11" s="49"/>
      <c r="BK11" s="49"/>
      <c r="BL11" s="49"/>
      <c r="BM11" s="49"/>
      <c r="BN11" s="49"/>
      <c r="BO11" s="49"/>
      <c r="BP11" s="49"/>
      <c r="BQ11" s="49"/>
    </row>
    <row r="12" spans="1:69" ht="12.75">
      <c r="A12" s="11"/>
      <c r="B12" s="50" t="s">
        <v>781</v>
      </c>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1"/>
      <c r="BE12" s="11"/>
      <c r="BF12" s="11"/>
      <c r="BG12" s="11"/>
      <c r="BH12" s="11"/>
      <c r="BI12" s="11"/>
      <c r="BJ12" s="11"/>
      <c r="BK12" s="11"/>
      <c r="BL12" s="11"/>
      <c r="BM12" s="11"/>
      <c r="BN12" s="11"/>
      <c r="BO12" s="11"/>
      <c r="BP12" s="11"/>
      <c r="BQ12" s="11"/>
    </row>
    <row r="13" spans="1:69" ht="10.5" customHeight="1">
      <c r="A13" s="11"/>
      <c r="B13" s="11"/>
      <c r="C13" s="11"/>
      <c r="D13" s="11"/>
      <c r="E13" s="11"/>
      <c r="F13" s="11"/>
      <c r="G13" s="11"/>
      <c r="H13" s="11"/>
      <c r="I13" s="11"/>
      <c r="J13" s="55"/>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1"/>
      <c r="BE13" s="11"/>
      <c r="BF13" s="11"/>
      <c r="BG13" s="11"/>
      <c r="BH13" s="11"/>
      <c r="BI13" s="11"/>
      <c r="BJ13" s="11"/>
      <c r="BK13" s="11"/>
      <c r="BL13" s="11"/>
      <c r="BM13" s="11"/>
      <c r="BN13" s="11"/>
      <c r="BO13" s="11"/>
      <c r="BP13" s="11"/>
      <c r="BQ13" s="11"/>
    </row>
    <row r="14" spans="1:69" ht="11.25">
      <c r="A14" s="11"/>
      <c r="B14" s="11"/>
      <c r="C14" s="51" t="s">
        <v>95</v>
      </c>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c r="BG14" s="11"/>
      <c r="BH14" s="11"/>
      <c r="BI14" s="11"/>
      <c r="BJ14" s="11"/>
      <c r="BK14" s="11"/>
      <c r="BL14" s="11"/>
      <c r="BM14" s="11"/>
      <c r="BN14" s="11"/>
      <c r="BO14" s="11"/>
      <c r="BP14" s="11"/>
      <c r="BQ14" s="11"/>
    </row>
    <row r="15" spans="1:69" ht="10.5" customHeight="1">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c r="BI15" s="11"/>
      <c r="BJ15" s="11"/>
      <c r="BK15" s="11"/>
      <c r="BL15" s="11"/>
      <c r="BM15" s="11"/>
      <c r="BN15" s="11"/>
      <c r="BO15" s="11"/>
      <c r="BP15" s="11"/>
      <c r="BQ15" s="11"/>
    </row>
    <row r="16" spans="1:69" hidden="1" outlineLevel="1">
      <c r="A16" s="11"/>
      <c r="B16" s="11"/>
      <c r="C16" s="11"/>
      <c r="D16" s="11"/>
      <c r="E16" s="52" t="s">
        <v>42</v>
      </c>
      <c r="F16" s="11"/>
      <c r="G16" s="11"/>
      <c r="H16" s="11"/>
      <c r="I16" s="11"/>
      <c r="J16" s="16">
        <v>403616.64</v>
      </c>
      <c r="K16" s="16">
        <v>434743.00800000003</v>
      </c>
      <c r="L16" s="16">
        <v>463068.00288000004</v>
      </c>
      <c r="M16" s="16">
        <v>488843.74822080007</v>
      </c>
      <c r="N16" s="16">
        <v>512299.67648092809</v>
      </c>
      <c r="O16" s="16">
        <v>533644.57119764457</v>
      </c>
      <c r="P16" s="16">
        <v>553068.42538985657</v>
      </c>
      <c r="Q16" s="16">
        <v>570744.13270476949</v>
      </c>
      <c r="R16" s="16">
        <v>586829.02636134019</v>
      </c>
      <c r="S16" s="16">
        <v>601466.2795888196</v>
      </c>
      <c r="T16" s="16">
        <v>614786.18002582574</v>
      </c>
      <c r="U16" s="16">
        <v>626907.28942350147</v>
      </c>
      <c r="V16" s="16">
        <v>1004783.3431002528</v>
      </c>
      <c r="W16" s="16">
        <v>1030137.6395611446</v>
      </c>
      <c r="X16" s="16">
        <v>1053463.592305165</v>
      </c>
      <c r="Y16" s="16">
        <v>1074923.4688296639</v>
      </c>
      <c r="Z16" s="16">
        <v>1094666.5552322029</v>
      </c>
      <c r="AA16" s="16">
        <v>1112830.1947225388</v>
      </c>
      <c r="AB16" s="16">
        <v>1129540.7430536477</v>
      </c>
      <c r="AC16" s="16">
        <v>1144914.4475182679</v>
      </c>
      <c r="AD16" s="16">
        <v>1159058.2556257187</v>
      </c>
      <c r="AE16" s="16">
        <v>1172070.5590845733</v>
      </c>
      <c r="AF16" s="16">
        <v>1184041.8782667194</v>
      </c>
      <c r="AG16" s="16">
        <v>1195055.491914294</v>
      </c>
      <c r="AH16" s="16">
        <v>1658821.6123713173</v>
      </c>
      <c r="AI16" s="16">
        <v>1689020.0655703573</v>
      </c>
      <c r="AJ16" s="16">
        <v>1717104.6270454642</v>
      </c>
      <c r="AK16" s="16">
        <v>1743223.2692173137</v>
      </c>
      <c r="AL16" s="16">
        <v>1767513.6064371339</v>
      </c>
      <c r="AM16" s="16">
        <v>1790103.6200515665</v>
      </c>
      <c r="AN16" s="16">
        <v>1811112.3327129891</v>
      </c>
      <c r="AO16" s="16">
        <v>1830650.4354881118</v>
      </c>
      <c r="AP16" s="16">
        <v>1848820.8710689764</v>
      </c>
      <c r="AQ16" s="16">
        <v>1865719.37615918</v>
      </c>
      <c r="AR16" s="16">
        <v>1881434.9858930693</v>
      </c>
      <c r="AS16" s="16">
        <v>1896050.5029455866</v>
      </c>
      <c r="AT16" s="16">
        <v>2537100.7198061533</v>
      </c>
      <c r="AU16" s="16">
        <v>2577781.003850569</v>
      </c>
      <c r="AV16" s="16">
        <v>2616020.4708523192</v>
      </c>
      <c r="AW16" s="16">
        <v>2651965.569833965</v>
      </c>
      <c r="AX16" s="16">
        <v>2685753.9628767115</v>
      </c>
      <c r="AY16" s="16">
        <v>2717515.0523368935</v>
      </c>
      <c r="AZ16" s="16">
        <v>2747370.4764294648</v>
      </c>
      <c r="BA16" s="16">
        <v>2775434.5750764813</v>
      </c>
      <c r="BB16" s="16">
        <v>2801814.8278046772</v>
      </c>
      <c r="BC16" s="16">
        <v>2826612.2653691815</v>
      </c>
      <c r="BD16" s="16">
        <v>2849921.8566798149</v>
      </c>
      <c r="BE16" s="16">
        <v>2871832.8725118106</v>
      </c>
      <c r="BF16" s="16">
        <v>3589811.9161253944</v>
      </c>
      <c r="BG16" s="16">
        <v>3629102.1702587316</v>
      </c>
      <c r="BH16" s="16">
        <v>3666427.9116854016</v>
      </c>
      <c r="BI16" s="16">
        <v>3701887.3660407388</v>
      </c>
      <c r="BJ16" s="16">
        <v>3735573.8476783084</v>
      </c>
      <c r="BK16" s="16">
        <v>3767576.0052340003</v>
      </c>
      <c r="BL16" s="16">
        <v>3797978.0549119068</v>
      </c>
      <c r="BM16" s="16">
        <v>3826860.0021059187</v>
      </c>
      <c r="BN16" s="16">
        <v>3854297.8519402295</v>
      </c>
      <c r="BO16" s="16">
        <v>3880363.8092828244</v>
      </c>
      <c r="BP16" s="16">
        <v>3905126.4687582902</v>
      </c>
      <c r="BQ16" s="16">
        <v>3928650.9952599825</v>
      </c>
    </row>
    <row r="17" spans="1:69" ht="4.5" hidden="1" customHeight="1" outlineLevel="1">
      <c r="A17" s="11"/>
      <c r="B17" s="11"/>
      <c r="C17" s="11"/>
      <c r="D17" s="11"/>
      <c r="E17" s="52"/>
      <c r="F17" s="11"/>
      <c r="G17" s="11"/>
      <c r="H17" s="11"/>
      <c r="I17" s="11"/>
      <c r="J17" s="54"/>
      <c r="K17" s="54"/>
      <c r="L17" s="54"/>
      <c r="M17" s="54"/>
      <c r="N17" s="54"/>
      <c r="O17" s="54"/>
      <c r="P17" s="54"/>
      <c r="Q17" s="54"/>
      <c r="R17" s="54"/>
      <c r="S17" s="54"/>
      <c r="T17" s="54"/>
      <c r="U17" s="54"/>
      <c r="V17" s="54"/>
      <c r="W17" s="54"/>
      <c r="X17" s="54"/>
      <c r="Y17" s="54"/>
      <c r="Z17" s="54"/>
      <c r="AA17" s="54"/>
      <c r="AB17" s="54"/>
      <c r="AC17" s="54"/>
      <c r="AD17" s="54"/>
      <c r="AE17" s="54"/>
      <c r="AF17" s="54"/>
      <c r="AG17" s="54"/>
      <c r="AH17" s="54"/>
      <c r="AI17" s="54"/>
      <c r="AJ17" s="54"/>
      <c r="AK17" s="54"/>
      <c r="AL17" s="54"/>
      <c r="AM17" s="54"/>
      <c r="AN17" s="54"/>
      <c r="AO17" s="54"/>
      <c r="AP17" s="54"/>
      <c r="AQ17" s="54"/>
      <c r="AR17" s="54"/>
      <c r="AS17" s="54"/>
      <c r="AT17" s="54"/>
      <c r="AU17" s="54"/>
      <c r="AV17" s="54"/>
      <c r="AW17" s="54"/>
      <c r="AX17" s="54"/>
      <c r="AY17" s="54"/>
      <c r="AZ17" s="54"/>
      <c r="BA17" s="54"/>
      <c r="BB17" s="54"/>
      <c r="BC17" s="54"/>
      <c r="BD17" s="54"/>
      <c r="BE17" s="54"/>
      <c r="BF17" s="54"/>
      <c r="BG17" s="54"/>
      <c r="BH17" s="54"/>
      <c r="BI17" s="54"/>
      <c r="BJ17" s="54"/>
      <c r="BK17" s="54"/>
      <c r="BL17" s="54"/>
      <c r="BM17" s="54"/>
      <c r="BN17" s="54"/>
      <c r="BO17" s="54"/>
      <c r="BP17" s="54"/>
      <c r="BQ17" s="54"/>
    </row>
    <row r="18" spans="1:69" hidden="1" outlineLevel="1">
      <c r="A18" s="11"/>
      <c r="B18" s="11"/>
      <c r="C18" s="11"/>
      <c r="D18" s="11"/>
      <c r="E18" s="52" t="s">
        <v>265</v>
      </c>
      <c r="F18" s="11"/>
      <c r="G18" s="11"/>
      <c r="H18" s="11"/>
      <c r="I18" s="11"/>
      <c r="J18" s="16">
        <v>403616.64</v>
      </c>
      <c r="K18" s="16">
        <v>434743.00800000003</v>
      </c>
      <c r="L18" s="16">
        <v>463068.00288000004</v>
      </c>
      <c r="M18" s="16">
        <v>488843.74822080007</v>
      </c>
      <c r="N18" s="16">
        <v>512299.67648092809</v>
      </c>
      <c r="O18" s="16">
        <v>533644.57119764457</v>
      </c>
      <c r="P18" s="16">
        <v>553068.42538985657</v>
      </c>
      <c r="Q18" s="16">
        <v>570744.13270476949</v>
      </c>
      <c r="R18" s="16">
        <v>586829.02636134019</v>
      </c>
      <c r="S18" s="16">
        <v>601466.2795888196</v>
      </c>
      <c r="T18" s="16">
        <v>614786.18002582574</v>
      </c>
      <c r="U18" s="16">
        <v>626907.28942350147</v>
      </c>
      <c r="V18" s="16">
        <v>1004783.3431002528</v>
      </c>
      <c r="W18" s="16">
        <v>1030137.6395611446</v>
      </c>
      <c r="X18" s="16">
        <v>1053463.592305165</v>
      </c>
      <c r="Y18" s="16">
        <v>1074923.4688296639</v>
      </c>
      <c r="Z18" s="16">
        <v>1094666.5552322029</v>
      </c>
      <c r="AA18" s="16">
        <v>1112830.1947225388</v>
      </c>
      <c r="AB18" s="16">
        <v>1129540.7430536477</v>
      </c>
      <c r="AC18" s="16">
        <v>1144914.4475182679</v>
      </c>
      <c r="AD18" s="16">
        <v>1159058.2556257187</v>
      </c>
      <c r="AE18" s="16">
        <v>1172070.5590845733</v>
      </c>
      <c r="AF18" s="16">
        <v>1184041.8782667194</v>
      </c>
      <c r="AG18" s="16">
        <v>1195055.491914294</v>
      </c>
      <c r="AH18" s="16">
        <v>1658821.6123713173</v>
      </c>
      <c r="AI18" s="16">
        <v>1689020.0655703573</v>
      </c>
      <c r="AJ18" s="16">
        <v>1717104.6270454642</v>
      </c>
      <c r="AK18" s="16">
        <v>1743223.2692173137</v>
      </c>
      <c r="AL18" s="16">
        <v>1767513.6064371339</v>
      </c>
      <c r="AM18" s="16">
        <v>1790103.6200515665</v>
      </c>
      <c r="AN18" s="16">
        <v>1811112.3327129891</v>
      </c>
      <c r="AO18" s="16">
        <v>1830650.4354881118</v>
      </c>
      <c r="AP18" s="16">
        <v>1848820.8710689764</v>
      </c>
      <c r="AQ18" s="16">
        <v>1865719.37615918</v>
      </c>
      <c r="AR18" s="16">
        <v>1881434.9858930693</v>
      </c>
      <c r="AS18" s="16">
        <v>1896050.5029455866</v>
      </c>
      <c r="AT18" s="16">
        <v>2537100.7198061533</v>
      </c>
      <c r="AU18" s="16">
        <v>2577781.003850569</v>
      </c>
      <c r="AV18" s="16">
        <v>2616020.4708523192</v>
      </c>
      <c r="AW18" s="16">
        <v>2651965.569833965</v>
      </c>
      <c r="AX18" s="16">
        <v>2685753.9628767115</v>
      </c>
      <c r="AY18" s="16">
        <v>2717515.0523368935</v>
      </c>
      <c r="AZ18" s="16">
        <v>2747370.4764294648</v>
      </c>
      <c r="BA18" s="16">
        <v>2775434.5750764813</v>
      </c>
      <c r="BB18" s="16">
        <v>2801814.8278046772</v>
      </c>
      <c r="BC18" s="16">
        <v>2826612.2653691815</v>
      </c>
      <c r="BD18" s="16">
        <v>2849921.8566798149</v>
      </c>
      <c r="BE18" s="16">
        <v>2871832.8725118106</v>
      </c>
      <c r="BF18" s="16">
        <v>3589811.9161253944</v>
      </c>
      <c r="BG18" s="16">
        <v>3629102.1702587316</v>
      </c>
      <c r="BH18" s="16">
        <v>3666427.9116854016</v>
      </c>
      <c r="BI18" s="16">
        <v>3701887.3660407388</v>
      </c>
      <c r="BJ18" s="16">
        <v>3735573.8476783084</v>
      </c>
      <c r="BK18" s="16">
        <v>3767576.0052340003</v>
      </c>
      <c r="BL18" s="16">
        <v>3797978.0549119068</v>
      </c>
      <c r="BM18" s="16">
        <v>3826860.0021059187</v>
      </c>
      <c r="BN18" s="16">
        <v>3854297.8519402295</v>
      </c>
      <c r="BO18" s="16">
        <v>3880363.8092828244</v>
      </c>
      <c r="BP18" s="16">
        <v>3905126.4687582902</v>
      </c>
      <c r="BQ18" s="16">
        <v>3928650.9952599825</v>
      </c>
    </row>
    <row r="19" spans="1:69" ht="5.0999999999999996" hidden="1" customHeight="1" outlineLevel="1">
      <c r="A19" s="11"/>
      <c r="B19" s="11"/>
      <c r="C19" s="11"/>
      <c r="D19" s="11"/>
      <c r="E19" s="11"/>
      <c r="F19" s="11"/>
      <c r="G19" s="11"/>
      <c r="H19" s="11"/>
      <c r="I19" s="11"/>
      <c r="J19" s="439"/>
      <c r="K19" s="439"/>
      <c r="L19" s="439"/>
      <c r="M19" s="439"/>
      <c r="N19" s="439"/>
      <c r="O19" s="439"/>
      <c r="P19" s="439"/>
      <c r="Q19" s="439"/>
      <c r="R19" s="439"/>
      <c r="S19" s="439"/>
      <c r="T19" s="439"/>
      <c r="U19" s="439"/>
      <c r="V19" s="439"/>
      <c r="W19" s="439"/>
      <c r="X19" s="439"/>
      <c r="Y19" s="439"/>
      <c r="Z19" s="439"/>
      <c r="AA19" s="439"/>
      <c r="AB19" s="439"/>
      <c r="AC19" s="439"/>
      <c r="AD19" s="439"/>
      <c r="AE19" s="439"/>
      <c r="AF19" s="439"/>
      <c r="AG19" s="439"/>
      <c r="AH19" s="439"/>
      <c r="AI19" s="439"/>
      <c r="AJ19" s="439"/>
      <c r="AK19" s="439"/>
      <c r="AL19" s="439"/>
      <c r="AM19" s="439"/>
      <c r="AN19" s="439"/>
      <c r="AO19" s="439"/>
      <c r="AP19" s="439"/>
      <c r="AQ19" s="439"/>
      <c r="AR19" s="439"/>
      <c r="AS19" s="439"/>
      <c r="AT19" s="439"/>
      <c r="AU19" s="439"/>
      <c r="AV19" s="439"/>
      <c r="AW19" s="439"/>
      <c r="AX19" s="439"/>
      <c r="AY19" s="439"/>
      <c r="AZ19" s="439"/>
      <c r="BA19" s="439"/>
      <c r="BB19" s="439"/>
      <c r="BC19" s="439"/>
      <c r="BD19" s="439"/>
      <c r="BE19" s="439"/>
      <c r="BF19" s="439"/>
      <c r="BG19" s="439"/>
      <c r="BH19" s="439"/>
      <c r="BI19" s="439"/>
      <c r="BJ19" s="439"/>
      <c r="BK19" s="439"/>
      <c r="BL19" s="439"/>
      <c r="BM19" s="439"/>
      <c r="BN19" s="439"/>
      <c r="BO19" s="439"/>
      <c r="BP19" s="439"/>
      <c r="BQ19" s="439"/>
    </row>
    <row r="20" spans="1:69" collapsed="1">
      <c r="A20" s="11"/>
      <c r="B20" s="11"/>
      <c r="C20" s="11"/>
      <c r="D20" s="52" t="s">
        <v>96</v>
      </c>
      <c r="E20" s="11"/>
      <c r="F20" s="11"/>
      <c r="G20" s="11"/>
      <c r="H20" s="11"/>
      <c r="I20" s="11"/>
      <c r="J20" s="16">
        <v>403616.64</v>
      </c>
      <c r="K20" s="16">
        <v>434743.00800000003</v>
      </c>
      <c r="L20" s="16">
        <v>463068.00288000004</v>
      </c>
      <c r="M20" s="16">
        <v>488843.74822080007</v>
      </c>
      <c r="N20" s="16">
        <v>512299.67648092809</v>
      </c>
      <c r="O20" s="16">
        <v>533644.57119764457</v>
      </c>
      <c r="P20" s="16">
        <v>553068.42538985657</v>
      </c>
      <c r="Q20" s="16">
        <v>570744.13270476949</v>
      </c>
      <c r="R20" s="16">
        <v>586829.02636134019</v>
      </c>
      <c r="S20" s="16">
        <v>601466.2795888196</v>
      </c>
      <c r="T20" s="16">
        <v>614786.18002582574</v>
      </c>
      <c r="U20" s="16">
        <v>626907.28942350147</v>
      </c>
      <c r="V20" s="16">
        <v>1004783.3431002528</v>
      </c>
      <c r="W20" s="16">
        <v>1030137.6395611446</v>
      </c>
      <c r="X20" s="16">
        <v>1053463.592305165</v>
      </c>
      <c r="Y20" s="16">
        <v>1074923.4688296639</v>
      </c>
      <c r="Z20" s="16">
        <v>1094666.5552322029</v>
      </c>
      <c r="AA20" s="16">
        <v>1112830.1947225388</v>
      </c>
      <c r="AB20" s="16">
        <v>1129540.7430536477</v>
      </c>
      <c r="AC20" s="16">
        <v>1144914.4475182679</v>
      </c>
      <c r="AD20" s="16">
        <v>1159058.2556257187</v>
      </c>
      <c r="AE20" s="16">
        <v>1172070.5590845733</v>
      </c>
      <c r="AF20" s="16">
        <v>1184041.8782667194</v>
      </c>
      <c r="AG20" s="16">
        <v>1195055.491914294</v>
      </c>
      <c r="AH20" s="16">
        <v>1658821.6123713173</v>
      </c>
      <c r="AI20" s="16">
        <v>1689020.0655703573</v>
      </c>
      <c r="AJ20" s="16">
        <v>1717104.6270454642</v>
      </c>
      <c r="AK20" s="16">
        <v>1743223.2692173137</v>
      </c>
      <c r="AL20" s="16">
        <v>1767513.6064371339</v>
      </c>
      <c r="AM20" s="16">
        <v>1790103.6200515665</v>
      </c>
      <c r="AN20" s="16">
        <v>1811112.3327129891</v>
      </c>
      <c r="AO20" s="16">
        <v>1830650.4354881118</v>
      </c>
      <c r="AP20" s="16">
        <v>1848820.8710689764</v>
      </c>
      <c r="AQ20" s="16">
        <v>1865719.37615918</v>
      </c>
      <c r="AR20" s="16">
        <v>1881434.9858930693</v>
      </c>
      <c r="AS20" s="16">
        <v>1896050.5029455866</v>
      </c>
      <c r="AT20" s="16">
        <v>2537100.7198061533</v>
      </c>
      <c r="AU20" s="16">
        <v>2577781.003850569</v>
      </c>
      <c r="AV20" s="16">
        <v>2616020.4708523192</v>
      </c>
      <c r="AW20" s="16">
        <v>2651965.569833965</v>
      </c>
      <c r="AX20" s="16">
        <v>2685753.9628767115</v>
      </c>
      <c r="AY20" s="16">
        <v>2717515.0523368935</v>
      </c>
      <c r="AZ20" s="16">
        <v>2747370.4764294648</v>
      </c>
      <c r="BA20" s="16">
        <v>2775434.5750764813</v>
      </c>
      <c r="BB20" s="16">
        <v>2801814.8278046772</v>
      </c>
      <c r="BC20" s="16">
        <v>2826612.2653691815</v>
      </c>
      <c r="BD20" s="16">
        <v>2849921.8566798149</v>
      </c>
      <c r="BE20" s="16">
        <v>2871832.8725118106</v>
      </c>
      <c r="BF20" s="16">
        <v>3589811.9161253944</v>
      </c>
      <c r="BG20" s="16">
        <v>3629102.1702587316</v>
      </c>
      <c r="BH20" s="16">
        <v>3666427.9116854016</v>
      </c>
      <c r="BI20" s="16">
        <v>3701887.3660407388</v>
      </c>
      <c r="BJ20" s="16">
        <v>3735573.8476783084</v>
      </c>
      <c r="BK20" s="16">
        <v>3767576.0052340003</v>
      </c>
      <c r="BL20" s="16">
        <v>3797978.0549119068</v>
      </c>
      <c r="BM20" s="16">
        <v>3826860.0021059187</v>
      </c>
      <c r="BN20" s="16">
        <v>3854297.8519402295</v>
      </c>
      <c r="BO20" s="16">
        <v>3880363.8092828244</v>
      </c>
      <c r="BP20" s="16">
        <v>3905126.4687582902</v>
      </c>
      <c r="BQ20" s="16">
        <v>3928650.9952599825</v>
      </c>
    </row>
    <row r="21" spans="1:69" ht="5.0999999999999996" hidden="1" customHeight="1" outlineLevel="1">
      <c r="A21" s="11"/>
      <c r="B21" s="11"/>
      <c r="C21" s="11"/>
      <c r="D21" s="11"/>
      <c r="E21" s="11"/>
      <c r="F21" s="11"/>
      <c r="G21" s="11"/>
      <c r="H21" s="11"/>
      <c r="I21" s="11"/>
      <c r="J21" s="301"/>
      <c r="K21" s="301"/>
      <c r="L21" s="301"/>
      <c r="M21" s="301"/>
      <c r="N21" s="301"/>
      <c r="O21" s="301"/>
      <c r="P21" s="301"/>
      <c r="Q21" s="301"/>
      <c r="R21" s="301"/>
      <c r="S21" s="301"/>
      <c r="T21" s="301"/>
      <c r="U21" s="301"/>
      <c r="V21" s="301"/>
      <c r="W21" s="301"/>
      <c r="X21" s="301"/>
      <c r="Y21" s="301"/>
      <c r="Z21" s="301"/>
      <c r="AA21" s="301"/>
      <c r="AB21" s="301"/>
      <c r="AC21" s="301"/>
      <c r="AD21" s="301"/>
      <c r="AE21" s="301"/>
      <c r="AF21" s="301"/>
      <c r="AG21" s="301"/>
      <c r="AH21" s="301"/>
      <c r="AI21" s="301"/>
      <c r="AJ21" s="301"/>
      <c r="AK21" s="301"/>
      <c r="AL21" s="301"/>
      <c r="AM21" s="301"/>
      <c r="AN21" s="301"/>
      <c r="AO21" s="301"/>
      <c r="AP21" s="301"/>
      <c r="AQ21" s="301"/>
      <c r="AR21" s="301"/>
      <c r="AS21" s="301"/>
      <c r="AT21" s="301"/>
      <c r="AU21" s="301"/>
      <c r="AV21" s="301"/>
      <c r="AW21" s="301"/>
      <c r="AX21" s="301"/>
      <c r="AY21" s="301"/>
      <c r="AZ21" s="301"/>
      <c r="BA21" s="301"/>
      <c r="BB21" s="301"/>
      <c r="BC21" s="301"/>
      <c r="BD21" s="301"/>
      <c r="BE21" s="301"/>
      <c r="BF21" s="301"/>
      <c r="BG21" s="301"/>
      <c r="BH21" s="301"/>
      <c r="BI21" s="301"/>
      <c r="BJ21" s="301"/>
      <c r="BK21" s="301"/>
      <c r="BL21" s="301"/>
      <c r="BM21" s="301"/>
      <c r="BN21" s="301"/>
      <c r="BO21" s="301"/>
      <c r="BP21" s="301"/>
      <c r="BQ21" s="301"/>
    </row>
    <row r="22" spans="1:69" hidden="1" outlineLevel="1">
      <c r="A22" s="11"/>
      <c r="B22" s="11"/>
      <c r="C22" s="11"/>
      <c r="D22" s="11"/>
      <c r="E22" s="52" t="s">
        <v>365</v>
      </c>
      <c r="F22" s="11"/>
      <c r="G22" s="11"/>
      <c r="H22" s="11"/>
      <c r="I22" s="11"/>
      <c r="J22" s="16">
        <v>-6498.9120000000012</v>
      </c>
      <c r="K22" s="16">
        <v>-12689.980800000003</v>
      </c>
      <c r="L22" s="16">
        <v>-18600.912288000003</v>
      </c>
      <c r="M22" s="16">
        <v>-24256.918822080002</v>
      </c>
      <c r="N22" s="16">
        <v>-29680.943648092805</v>
      </c>
      <c r="O22" s="16">
        <v>-34893.865119764458</v>
      </c>
      <c r="P22" s="16">
        <v>-39914.682538985653</v>
      </c>
      <c r="Q22" s="16">
        <v>-44760.685270476941</v>
      </c>
      <c r="R22" s="16">
        <v>-49447.606636134013</v>
      </c>
      <c r="S22" s="16">
        <v>-53989.763958881951</v>
      </c>
      <c r="T22" s="16">
        <v>-58400.186002582574</v>
      </c>
      <c r="U22" s="16">
        <v>-62690.728942350135</v>
      </c>
      <c r="V22" s="16">
        <v>-68365.939363114812</v>
      </c>
      <c r="W22" s="16">
        <v>-73820.677640741327</v>
      </c>
      <c r="X22" s="16">
        <v>-79072.581546680696</v>
      </c>
      <c r="Y22" s="16">
        <v>-84137.877830667887</v>
      </c>
      <c r="Z22" s="16">
        <v>-89031.495102459099</v>
      </c>
      <c r="AA22" s="16">
        <v>-93767.167683029984</v>
      </c>
      <c r="AB22" s="16">
        <v>-98357.531147678208</v>
      </c>
      <c r="AC22" s="16">
        <v>-102814.21022567754</v>
      </c>
      <c r="AD22" s="16">
        <v>-107147.89966795992</v>
      </c>
      <c r="AE22" s="16">
        <v>-111368.4386453827</v>
      </c>
      <c r="AF22" s="16">
        <v>-115484.87919513462</v>
      </c>
      <c r="AG22" s="16">
        <v>-119505.54919142938</v>
      </c>
      <c r="AH22" s="16">
        <v>-126346.81690840492</v>
      </c>
      <c r="AI22" s="16">
        <v>-132960.78444001134</v>
      </c>
      <c r="AJ22" s="16">
        <v>-139363.3627992245</v>
      </c>
      <c r="AK22" s="16">
        <v>-145569.34922811185</v>
      </c>
      <c r="AL22" s="16">
        <v>-151592.50516179632</v>
      </c>
      <c r="AM22" s="16">
        <v>-157445.62873494206</v>
      </c>
      <c r="AN22" s="16">
        <v>-163140.62221278669</v>
      </c>
      <c r="AO22" s="16">
        <v>-168688.55470200145</v>
      </c>
      <c r="AP22" s="16">
        <v>-174099.72047179029</v>
      </c>
      <c r="AQ22" s="16">
        <v>-179383.69319251311</v>
      </c>
      <c r="AR22" s="16">
        <v>-184549.37637760449</v>
      </c>
      <c r="AS22" s="16">
        <v>-189605.05029455866</v>
      </c>
      <c r="AT22" s="16">
        <v>-198914.18441102587</v>
      </c>
      <c r="AU22" s="16">
        <v>-207963.65713997558</v>
      </c>
      <c r="AV22" s="16">
        <v>-216769.04816465877</v>
      </c>
      <c r="AW22" s="16">
        <v>-225345.00238733145</v>
      </c>
      <c r="AX22" s="16">
        <v>-233705.28601611426</v>
      </c>
      <c r="AY22" s="16">
        <v>-241862.83928664058</v>
      </c>
      <c r="AZ22" s="16">
        <v>-249829.82602040583</v>
      </c>
      <c r="BA22" s="16">
        <v>-257617.68020961562</v>
      </c>
      <c r="BB22" s="16">
        <v>-265237.14980694326</v>
      </c>
      <c r="BC22" s="16">
        <v>-272698.33788790193</v>
      </c>
      <c r="BD22" s="16">
        <v>-280010.74134347338</v>
      </c>
      <c r="BE22" s="16">
        <v>-287183.28725118109</v>
      </c>
      <c r="BF22" s="16">
        <v>-296957.61082047597</v>
      </c>
      <c r="BG22" s="16">
        <v>-306525.14357854275</v>
      </c>
      <c r="BH22" s="16">
        <v>-315896.22506594285</v>
      </c>
      <c r="BI22" s="16">
        <v>-325080.67784620955</v>
      </c>
      <c r="BJ22" s="16">
        <v>-334087.8333546996</v>
      </c>
      <c r="BK22" s="16">
        <v>-342926.5564550017</v>
      </c>
      <c r="BL22" s="16">
        <v>-351605.26876752544</v>
      </c>
      <c r="BM22" s="16">
        <v>-360131.97083165962</v>
      </c>
      <c r="BN22" s="16">
        <v>-368514.26315982384</v>
      </c>
      <c r="BO22" s="16">
        <v>-376759.36623881641</v>
      </c>
      <c r="BP22" s="16">
        <v>-384874.13953109598</v>
      </c>
      <c r="BQ22" s="16">
        <v>-392865.09952599829</v>
      </c>
    </row>
    <row r="23" spans="1:69" hidden="1" outlineLevel="1">
      <c r="A23" s="11"/>
      <c r="B23" s="11"/>
      <c r="C23" s="11"/>
      <c r="D23" s="11"/>
      <c r="E23" s="52" t="s">
        <v>97</v>
      </c>
      <c r="F23" s="11"/>
      <c r="G23" s="11"/>
      <c r="H23" s="11"/>
      <c r="I23" s="11"/>
      <c r="J23" s="16">
        <v>-8333.3333333333339</v>
      </c>
      <c r="K23" s="16">
        <v>-8333.3333333333339</v>
      </c>
      <c r="L23" s="16">
        <v>-8333.3333333333339</v>
      </c>
      <c r="M23" s="16">
        <v>-8333.3333333333339</v>
      </c>
      <c r="N23" s="16">
        <v>-8333.3333333333339</v>
      </c>
      <c r="O23" s="16">
        <v>-8333.3333333333339</v>
      </c>
      <c r="P23" s="16">
        <v>-8333.3333333333339</v>
      </c>
      <c r="Q23" s="16">
        <v>-8333.3333333333339</v>
      </c>
      <c r="R23" s="16">
        <v>-8333.3333333333339</v>
      </c>
      <c r="S23" s="16">
        <v>-8333.3333333333339</v>
      </c>
      <c r="T23" s="16">
        <v>-8333.3333333333339</v>
      </c>
      <c r="U23" s="16">
        <v>-8333.3333333333339</v>
      </c>
      <c r="V23" s="16">
        <v>-17166.666666666668</v>
      </c>
      <c r="W23" s="16">
        <v>-17166.666666666668</v>
      </c>
      <c r="X23" s="16">
        <v>-17166.666666666668</v>
      </c>
      <c r="Y23" s="16">
        <v>-17166.666666666668</v>
      </c>
      <c r="Z23" s="16">
        <v>-17166.666666666668</v>
      </c>
      <c r="AA23" s="16">
        <v>-17166.666666666668</v>
      </c>
      <c r="AB23" s="16">
        <v>-17166.666666666668</v>
      </c>
      <c r="AC23" s="16">
        <v>-17166.666666666668</v>
      </c>
      <c r="AD23" s="16">
        <v>-17166.666666666668</v>
      </c>
      <c r="AE23" s="16">
        <v>-17166.666666666668</v>
      </c>
      <c r="AF23" s="16">
        <v>-17166.666666666668</v>
      </c>
      <c r="AG23" s="16">
        <v>-17166.666666666668</v>
      </c>
      <c r="AH23" s="16">
        <v>-26522.5</v>
      </c>
      <c r="AI23" s="16">
        <v>-26522.5</v>
      </c>
      <c r="AJ23" s="16">
        <v>-26522.5</v>
      </c>
      <c r="AK23" s="16">
        <v>-26522.5</v>
      </c>
      <c r="AL23" s="16">
        <v>-26522.5</v>
      </c>
      <c r="AM23" s="16">
        <v>-26522.5</v>
      </c>
      <c r="AN23" s="16">
        <v>-26522.5</v>
      </c>
      <c r="AO23" s="16">
        <v>-26522.5</v>
      </c>
      <c r="AP23" s="16">
        <v>-26522.5</v>
      </c>
      <c r="AQ23" s="16">
        <v>-26522.5</v>
      </c>
      <c r="AR23" s="16">
        <v>-26522.5</v>
      </c>
      <c r="AS23" s="16">
        <v>-26522.5</v>
      </c>
      <c r="AT23" s="16">
        <v>-36424.23333333333</v>
      </c>
      <c r="AU23" s="16">
        <v>-36424.23333333333</v>
      </c>
      <c r="AV23" s="16">
        <v>-36424.23333333333</v>
      </c>
      <c r="AW23" s="16">
        <v>-36424.23333333333</v>
      </c>
      <c r="AX23" s="16">
        <v>-36424.23333333333</v>
      </c>
      <c r="AY23" s="16">
        <v>-36424.23333333333</v>
      </c>
      <c r="AZ23" s="16">
        <v>-36424.23333333333</v>
      </c>
      <c r="BA23" s="16">
        <v>-36424.23333333333</v>
      </c>
      <c r="BB23" s="16">
        <v>-36424.23333333333</v>
      </c>
      <c r="BC23" s="16">
        <v>-36424.23333333333</v>
      </c>
      <c r="BD23" s="16">
        <v>-36424.23333333333</v>
      </c>
      <c r="BE23" s="16">
        <v>-36424.23333333333</v>
      </c>
      <c r="BF23" s="16">
        <v>-46896.200416666667</v>
      </c>
      <c r="BG23" s="16">
        <v>-46896.200416666667</v>
      </c>
      <c r="BH23" s="16">
        <v>-46896.200416666667</v>
      </c>
      <c r="BI23" s="16">
        <v>-46896.200416666667</v>
      </c>
      <c r="BJ23" s="16">
        <v>-46896.200416666667</v>
      </c>
      <c r="BK23" s="16">
        <v>-46896.200416666667</v>
      </c>
      <c r="BL23" s="16">
        <v>-46896.200416666667</v>
      </c>
      <c r="BM23" s="16">
        <v>-46896.200416666667</v>
      </c>
      <c r="BN23" s="16">
        <v>-46896.200416666667</v>
      </c>
      <c r="BO23" s="16">
        <v>-46896.200416666667</v>
      </c>
      <c r="BP23" s="16">
        <v>-46896.200416666667</v>
      </c>
      <c r="BQ23" s="16">
        <v>-46896.200416666667</v>
      </c>
    </row>
    <row r="24" spans="1:69" hidden="1" outlineLevel="1">
      <c r="A24" s="11"/>
      <c r="B24" s="11"/>
      <c r="C24" s="11"/>
      <c r="D24" s="11"/>
      <c r="E24" s="52" t="s">
        <v>98</v>
      </c>
      <c r="F24" s="11"/>
      <c r="G24" s="11"/>
      <c r="H24" s="11"/>
      <c r="I24" s="11"/>
      <c r="J24" s="16">
        <v>-833.33333333333348</v>
      </c>
      <c r="K24" s="16">
        <v>-833.33333333333348</v>
      </c>
      <c r="L24" s="16">
        <v>-833.33333333333348</v>
      </c>
      <c r="M24" s="16">
        <v>-833.33333333333348</v>
      </c>
      <c r="N24" s="16">
        <v>-833.33333333333348</v>
      </c>
      <c r="O24" s="16">
        <v>-833.33333333333348</v>
      </c>
      <c r="P24" s="16">
        <v>-833.33333333333348</v>
      </c>
      <c r="Q24" s="16">
        <v>-833.33333333333348</v>
      </c>
      <c r="R24" s="16">
        <v>-833.33333333333348</v>
      </c>
      <c r="S24" s="16">
        <v>-833.33333333333348</v>
      </c>
      <c r="T24" s="16">
        <v>-833.33333333333348</v>
      </c>
      <c r="U24" s="16">
        <v>-833.33333333333348</v>
      </c>
      <c r="V24" s="16">
        <v>-1716.666666666667</v>
      </c>
      <c r="W24" s="16">
        <v>-1716.666666666667</v>
      </c>
      <c r="X24" s="16">
        <v>-1716.666666666667</v>
      </c>
      <c r="Y24" s="16">
        <v>-1716.666666666667</v>
      </c>
      <c r="Z24" s="16">
        <v>-1716.666666666667</v>
      </c>
      <c r="AA24" s="16">
        <v>-1716.666666666667</v>
      </c>
      <c r="AB24" s="16">
        <v>-1716.666666666667</v>
      </c>
      <c r="AC24" s="16">
        <v>-1716.666666666667</v>
      </c>
      <c r="AD24" s="16">
        <v>-1716.666666666667</v>
      </c>
      <c r="AE24" s="16">
        <v>-1716.666666666667</v>
      </c>
      <c r="AF24" s="16">
        <v>-1716.666666666667</v>
      </c>
      <c r="AG24" s="16">
        <v>-1716.666666666667</v>
      </c>
      <c r="AH24" s="16">
        <v>-2652.25</v>
      </c>
      <c r="AI24" s="16">
        <v>-2652.25</v>
      </c>
      <c r="AJ24" s="16">
        <v>-2652.25</v>
      </c>
      <c r="AK24" s="16">
        <v>-2652.25</v>
      </c>
      <c r="AL24" s="16">
        <v>-2652.25</v>
      </c>
      <c r="AM24" s="16">
        <v>-2652.25</v>
      </c>
      <c r="AN24" s="16">
        <v>-2652.25</v>
      </c>
      <c r="AO24" s="16">
        <v>-2652.25</v>
      </c>
      <c r="AP24" s="16">
        <v>-2652.25</v>
      </c>
      <c r="AQ24" s="16">
        <v>-2652.25</v>
      </c>
      <c r="AR24" s="16">
        <v>-2652.25</v>
      </c>
      <c r="AS24" s="16">
        <v>-2652.25</v>
      </c>
      <c r="AT24" s="16">
        <v>-3642.4233333333332</v>
      </c>
      <c r="AU24" s="16">
        <v>-3642.4233333333332</v>
      </c>
      <c r="AV24" s="16">
        <v>-3642.4233333333332</v>
      </c>
      <c r="AW24" s="16">
        <v>-3642.4233333333332</v>
      </c>
      <c r="AX24" s="16">
        <v>-3642.4233333333332</v>
      </c>
      <c r="AY24" s="16">
        <v>-3642.4233333333332</v>
      </c>
      <c r="AZ24" s="16">
        <v>-3642.4233333333332</v>
      </c>
      <c r="BA24" s="16">
        <v>-3642.4233333333332</v>
      </c>
      <c r="BB24" s="16">
        <v>-3642.4233333333332</v>
      </c>
      <c r="BC24" s="16">
        <v>-3642.4233333333332</v>
      </c>
      <c r="BD24" s="16">
        <v>-3642.4233333333332</v>
      </c>
      <c r="BE24" s="16">
        <v>-3642.4233333333332</v>
      </c>
      <c r="BF24" s="16">
        <v>-4689.620041666667</v>
      </c>
      <c r="BG24" s="16">
        <v>-4689.620041666667</v>
      </c>
      <c r="BH24" s="16">
        <v>-4689.620041666667</v>
      </c>
      <c r="BI24" s="16">
        <v>-4689.620041666667</v>
      </c>
      <c r="BJ24" s="16">
        <v>-4689.620041666667</v>
      </c>
      <c r="BK24" s="16">
        <v>-4689.620041666667</v>
      </c>
      <c r="BL24" s="16">
        <v>-4689.620041666667</v>
      </c>
      <c r="BM24" s="16">
        <v>-4689.620041666667</v>
      </c>
      <c r="BN24" s="16">
        <v>-4689.620041666667</v>
      </c>
      <c r="BO24" s="16">
        <v>-4689.620041666667</v>
      </c>
      <c r="BP24" s="16">
        <v>-4689.620041666667</v>
      </c>
      <c r="BQ24" s="16">
        <v>-4689.620041666667</v>
      </c>
    </row>
    <row r="25" spans="1:69" ht="3" hidden="1" customHeight="1" outlineLevel="1">
      <c r="A25" s="11"/>
      <c r="B25" s="11"/>
      <c r="C25" s="11"/>
      <c r="D25" s="11"/>
      <c r="E25" s="52"/>
      <c r="F25" s="11"/>
      <c r="G25" s="11"/>
      <c r="H25" s="11"/>
      <c r="I25" s="11"/>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c r="AY25" s="16"/>
      <c r="AZ25" s="16"/>
      <c r="BA25" s="16"/>
      <c r="BB25" s="16"/>
      <c r="BC25" s="16"/>
      <c r="BD25" s="16"/>
      <c r="BE25" s="16"/>
      <c r="BF25" s="16"/>
      <c r="BG25" s="16"/>
      <c r="BH25" s="16"/>
      <c r="BI25" s="16"/>
      <c r="BJ25" s="16"/>
      <c r="BK25" s="16"/>
      <c r="BL25" s="16"/>
      <c r="BM25" s="16"/>
      <c r="BN25" s="16"/>
      <c r="BO25" s="16"/>
      <c r="BP25" s="16"/>
      <c r="BQ25" s="16"/>
    </row>
    <row r="26" spans="1:69" hidden="1" outlineLevel="1">
      <c r="A26" s="11"/>
      <c r="B26" s="11"/>
      <c r="C26" s="11"/>
      <c r="D26" s="11"/>
      <c r="E26" s="52" t="s">
        <v>263</v>
      </c>
      <c r="F26" s="11"/>
      <c r="G26" s="11"/>
      <c r="H26" s="11"/>
      <c r="I26" s="11"/>
      <c r="J26" s="16">
        <v>-23249.456000000002</v>
      </c>
      <c r="K26" s="16">
        <v>-26344.990400000002</v>
      </c>
      <c r="L26" s="16">
        <v>-29300.456144000003</v>
      </c>
      <c r="M26" s="16">
        <v>-32128.459411039999</v>
      </c>
      <c r="N26" s="16">
        <v>-34840.471824046399</v>
      </c>
      <c r="O26" s="16">
        <v>-37446.932559882232</v>
      </c>
      <c r="P26" s="16">
        <v>-39957.341269492827</v>
      </c>
      <c r="Q26" s="16">
        <v>-42380.34263523847</v>
      </c>
      <c r="R26" s="16">
        <v>-44723.803318067003</v>
      </c>
      <c r="S26" s="16">
        <v>-46994.881979440979</v>
      </c>
      <c r="T26" s="16">
        <v>-49200.093001291287</v>
      </c>
      <c r="U26" s="16">
        <v>-51345.364471175068</v>
      </c>
      <c r="V26" s="16">
        <v>-59182.969681557406</v>
      </c>
      <c r="W26" s="16">
        <v>-61910.338820370664</v>
      </c>
      <c r="X26" s="16">
        <v>-64536.290773340348</v>
      </c>
      <c r="Y26" s="16">
        <v>-67068.938915333943</v>
      </c>
      <c r="Z26" s="16">
        <v>-69515.74755122955</v>
      </c>
      <c r="AA26" s="16">
        <v>-71883.583841514992</v>
      </c>
      <c r="AB26" s="16">
        <v>-74178.765573839104</v>
      </c>
      <c r="AC26" s="16">
        <v>-76407.105112838763</v>
      </c>
      <c r="AD26" s="16">
        <v>-78573.949833979961</v>
      </c>
      <c r="AE26" s="16">
        <v>-80684.219322691351</v>
      </c>
      <c r="AF26" s="16">
        <v>-82742.439597567311</v>
      </c>
      <c r="AG26" s="16">
        <v>-84752.774595714698</v>
      </c>
      <c r="AH26" s="16">
        <v>-94423.408454202465</v>
      </c>
      <c r="AI26" s="16">
        <v>-97730.39222000567</v>
      </c>
      <c r="AJ26" s="16">
        <v>-100931.68139961225</v>
      </c>
      <c r="AK26" s="16">
        <v>-104034.67461405593</v>
      </c>
      <c r="AL26" s="16">
        <v>-107046.25258089816</v>
      </c>
      <c r="AM26" s="16">
        <v>-109972.81436747103</v>
      </c>
      <c r="AN26" s="16">
        <v>-112820.31110639335</v>
      </c>
      <c r="AO26" s="16">
        <v>-115594.27735100072</v>
      </c>
      <c r="AP26" s="16">
        <v>-118299.86023589515</v>
      </c>
      <c r="AQ26" s="16">
        <v>-120941.84659625655</v>
      </c>
      <c r="AR26" s="16">
        <v>-123524.68818880225</v>
      </c>
      <c r="AS26" s="16">
        <v>-126052.52514727933</v>
      </c>
      <c r="AT26" s="16">
        <v>-138519.59220551292</v>
      </c>
      <c r="AU26" s="16">
        <v>-143044.32856998779</v>
      </c>
      <c r="AV26" s="16">
        <v>-147447.02408232939</v>
      </c>
      <c r="AW26" s="16">
        <v>-151735.00119366572</v>
      </c>
      <c r="AX26" s="16">
        <v>-155915.14300805714</v>
      </c>
      <c r="AY26" s="16">
        <v>-159993.91964332029</v>
      </c>
      <c r="AZ26" s="16">
        <v>-163977.41301020293</v>
      </c>
      <c r="BA26" s="16">
        <v>-167871.34010480781</v>
      </c>
      <c r="BB26" s="16">
        <v>-171681.07490347163</v>
      </c>
      <c r="BC26" s="16">
        <v>-175411.66894395096</v>
      </c>
      <c r="BD26" s="16">
        <v>-179067.87067173669</v>
      </c>
      <c r="BE26" s="16">
        <v>-182654.14362559054</v>
      </c>
      <c r="BF26" s="16">
        <v>-189478.80541023798</v>
      </c>
      <c r="BG26" s="16">
        <v>-194262.57178927137</v>
      </c>
      <c r="BH26" s="16">
        <v>-198948.11253297143</v>
      </c>
      <c r="BI26" s="16">
        <v>-203540.33892310478</v>
      </c>
      <c r="BJ26" s="16">
        <v>-208043.9166773498</v>
      </c>
      <c r="BK26" s="16">
        <v>-212463.27822750085</v>
      </c>
      <c r="BL26" s="16">
        <v>-216802.63438376272</v>
      </c>
      <c r="BM26" s="16">
        <v>-221065.98541582981</v>
      </c>
      <c r="BN26" s="16">
        <v>-225257.13157991192</v>
      </c>
      <c r="BO26" s="16">
        <v>-229379.6831194082</v>
      </c>
      <c r="BP26" s="16">
        <v>-233437.06976554799</v>
      </c>
      <c r="BQ26" s="16">
        <v>-237432.54976299914</v>
      </c>
    </row>
    <row r="27" spans="1:69" hidden="1" outlineLevel="1">
      <c r="A27" s="11"/>
      <c r="B27" s="11"/>
      <c r="C27" s="11"/>
      <c r="D27" s="11"/>
      <c r="E27" s="52" t="s">
        <v>264</v>
      </c>
      <c r="F27" s="11"/>
      <c r="G27" s="11"/>
      <c r="H27" s="11"/>
      <c r="I27" s="11"/>
      <c r="J27" s="16">
        <v>-4100</v>
      </c>
      <c r="K27" s="16">
        <v>-3800</v>
      </c>
      <c r="L27" s="16">
        <v>-3700</v>
      </c>
      <c r="M27" s="16">
        <v>-3900</v>
      </c>
      <c r="N27" s="16">
        <v>-3800</v>
      </c>
      <c r="O27" s="16">
        <v>-3500</v>
      </c>
      <c r="P27" s="16">
        <v>-4000</v>
      </c>
      <c r="Q27" s="16">
        <v>-3700</v>
      </c>
      <c r="R27" s="16">
        <v>-3800</v>
      </c>
      <c r="S27" s="16">
        <v>-3800</v>
      </c>
      <c r="T27" s="16">
        <v>-3800</v>
      </c>
      <c r="U27" s="16">
        <v>-3800</v>
      </c>
      <c r="V27" s="16">
        <v>-4200</v>
      </c>
      <c r="W27" s="16">
        <v>-3990</v>
      </c>
      <c r="X27" s="16">
        <v>-3885</v>
      </c>
      <c r="Y27" s="16">
        <v>-4095</v>
      </c>
      <c r="Z27" s="16">
        <v>-3990</v>
      </c>
      <c r="AA27" s="16">
        <v>-3780</v>
      </c>
      <c r="AB27" s="16">
        <v>-4200</v>
      </c>
      <c r="AC27" s="16">
        <v>-3885</v>
      </c>
      <c r="AD27" s="16">
        <v>-3990</v>
      </c>
      <c r="AE27" s="16">
        <v>-3990</v>
      </c>
      <c r="AF27" s="16">
        <v>-3990</v>
      </c>
      <c r="AG27" s="16">
        <v>-3990</v>
      </c>
      <c r="AH27" s="16">
        <v>-4410</v>
      </c>
      <c r="AI27" s="16">
        <v>-4189.5</v>
      </c>
      <c r="AJ27" s="16">
        <v>-4079.25</v>
      </c>
      <c r="AK27" s="16">
        <v>-4299.75</v>
      </c>
      <c r="AL27" s="16">
        <v>-4189.5</v>
      </c>
      <c r="AM27" s="16">
        <v>-3858.75</v>
      </c>
      <c r="AN27" s="16">
        <v>-4410</v>
      </c>
      <c r="AO27" s="16">
        <v>-4079.25</v>
      </c>
      <c r="AP27" s="16">
        <v>-4189.5</v>
      </c>
      <c r="AQ27" s="16">
        <v>-4189.5</v>
      </c>
      <c r="AR27" s="16">
        <v>-4189.5</v>
      </c>
      <c r="AS27" s="16">
        <v>-4189.5</v>
      </c>
      <c r="AT27" s="16">
        <v>-4630.5</v>
      </c>
      <c r="AU27" s="16">
        <v>-4398.9750000000004</v>
      </c>
      <c r="AV27" s="16">
        <v>-4283.2125000000005</v>
      </c>
      <c r="AW27" s="16">
        <v>-4514.7375000000002</v>
      </c>
      <c r="AX27" s="16">
        <v>-4398.9750000000004</v>
      </c>
      <c r="AY27" s="16">
        <v>-4051.6875000000005</v>
      </c>
      <c r="AZ27" s="16">
        <v>-4630.5</v>
      </c>
      <c r="BA27" s="16">
        <v>-4283.2125000000005</v>
      </c>
      <c r="BB27" s="16">
        <v>-4398.9750000000004</v>
      </c>
      <c r="BC27" s="16">
        <v>-4398.9750000000004</v>
      </c>
      <c r="BD27" s="16">
        <v>-4398.9750000000004</v>
      </c>
      <c r="BE27" s="16">
        <v>-4398.9750000000004</v>
      </c>
      <c r="BF27" s="16">
        <v>-4862.0249999999996</v>
      </c>
      <c r="BG27" s="16">
        <v>-4618.9237500000008</v>
      </c>
      <c r="BH27" s="16">
        <v>-4497.3731250000001</v>
      </c>
      <c r="BI27" s="16">
        <v>-4740.4743750000007</v>
      </c>
      <c r="BJ27" s="16">
        <v>-4618.9237500000008</v>
      </c>
      <c r="BK27" s="16">
        <v>-4254.2718750000004</v>
      </c>
      <c r="BL27" s="16">
        <v>-4862.0250000000005</v>
      </c>
      <c r="BM27" s="16">
        <v>-4497.3731250000001</v>
      </c>
      <c r="BN27" s="16">
        <v>-4618.9237500000008</v>
      </c>
      <c r="BO27" s="16">
        <v>-4618.9237499999999</v>
      </c>
      <c r="BP27" s="16">
        <v>-4618.9237500000008</v>
      </c>
      <c r="BQ27" s="16">
        <v>-4618.9237500000008</v>
      </c>
    </row>
    <row r="28" spans="1:69" ht="7.5" hidden="1" customHeight="1" outlineLevel="1">
      <c r="A28" s="11"/>
      <c r="B28" s="11"/>
      <c r="C28" s="11"/>
      <c r="D28" s="11"/>
      <c r="E28" s="52"/>
      <c r="F28" s="11"/>
      <c r="G28" s="11"/>
      <c r="H28" s="11"/>
      <c r="I28" s="11"/>
      <c r="J28" s="54"/>
      <c r="K28" s="54"/>
      <c r="L28" s="54"/>
      <c r="M28" s="54"/>
      <c r="N28" s="54"/>
      <c r="O28" s="54"/>
      <c r="P28" s="54"/>
      <c r="Q28" s="54"/>
      <c r="R28" s="54"/>
      <c r="S28" s="54"/>
      <c r="T28" s="54"/>
      <c r="U28" s="54"/>
      <c r="V28" s="54"/>
      <c r="W28" s="54"/>
      <c r="X28" s="54"/>
      <c r="Y28" s="54"/>
      <c r="Z28" s="54"/>
      <c r="AA28" s="54"/>
      <c r="AB28" s="54"/>
      <c r="AC28" s="54"/>
      <c r="AD28" s="54"/>
      <c r="AE28" s="54"/>
      <c r="AF28" s="54"/>
      <c r="AG28" s="54"/>
      <c r="AH28" s="54"/>
      <c r="AI28" s="54"/>
      <c r="AJ28" s="54"/>
      <c r="AK28" s="54"/>
      <c r="AL28" s="54"/>
      <c r="AM28" s="54"/>
      <c r="AN28" s="54"/>
      <c r="AO28" s="54"/>
      <c r="AP28" s="54"/>
      <c r="AQ28" s="54"/>
      <c r="AR28" s="54"/>
      <c r="AS28" s="54"/>
      <c r="AT28" s="54"/>
      <c r="AU28" s="54"/>
      <c r="AV28" s="54"/>
      <c r="AW28" s="54"/>
      <c r="AX28" s="54"/>
      <c r="AY28" s="54"/>
      <c r="AZ28" s="54"/>
      <c r="BA28" s="54"/>
      <c r="BB28" s="54"/>
      <c r="BC28" s="54"/>
      <c r="BD28" s="54"/>
      <c r="BE28" s="54"/>
      <c r="BF28" s="54"/>
      <c r="BG28" s="54"/>
      <c r="BH28" s="54"/>
      <c r="BI28" s="54"/>
      <c r="BJ28" s="54"/>
      <c r="BK28" s="54"/>
      <c r="BL28" s="54"/>
      <c r="BM28" s="54"/>
      <c r="BN28" s="54"/>
      <c r="BO28" s="54"/>
      <c r="BP28" s="54"/>
      <c r="BQ28" s="54"/>
    </row>
    <row r="29" spans="1:69" hidden="1" outlineLevel="1">
      <c r="A29" s="11"/>
      <c r="B29" s="11"/>
      <c r="C29" s="11"/>
      <c r="D29" s="11"/>
      <c r="E29" s="52" t="s">
        <v>99</v>
      </c>
      <c r="F29" s="11"/>
      <c r="G29" s="11"/>
      <c r="H29" s="11"/>
      <c r="I29" s="11"/>
      <c r="J29" s="16">
        <v>-43015.034666666674</v>
      </c>
      <c r="K29" s="16">
        <v>-52001.637866666671</v>
      </c>
      <c r="L29" s="16">
        <v>-60768.035098666674</v>
      </c>
      <c r="M29" s="16">
        <v>-69452.044899786677</v>
      </c>
      <c r="N29" s="16">
        <v>-77488.082138805883</v>
      </c>
      <c r="O29" s="16">
        <v>-85007.464346313354</v>
      </c>
      <c r="P29" s="16">
        <v>-93038.690475145151</v>
      </c>
      <c r="Q29" s="16">
        <v>-100007.69457238208</v>
      </c>
      <c r="R29" s="16">
        <v>-107138.07662086768</v>
      </c>
      <c r="S29" s="16">
        <v>-113951.31260498959</v>
      </c>
      <c r="T29" s="16">
        <v>-120566.94567054052</v>
      </c>
      <c r="U29" s="16">
        <v>-127002.76008019186</v>
      </c>
      <c r="V29" s="16">
        <v>-150632.24237800555</v>
      </c>
      <c r="W29" s="16">
        <v>-158604.34979444533</v>
      </c>
      <c r="X29" s="16">
        <v>-166377.20565335438</v>
      </c>
      <c r="Y29" s="16">
        <v>-174185.15007933517</v>
      </c>
      <c r="Z29" s="16">
        <v>-181420.57598702199</v>
      </c>
      <c r="AA29" s="16">
        <v>-188314.08485787833</v>
      </c>
      <c r="AB29" s="16">
        <v>-195619.63005485066</v>
      </c>
      <c r="AC29" s="16">
        <v>-201989.64867184963</v>
      </c>
      <c r="AD29" s="16">
        <v>-208595.18283527321</v>
      </c>
      <c r="AE29" s="16">
        <v>-214925.9913014074</v>
      </c>
      <c r="AF29" s="16">
        <v>-221100.65212603525</v>
      </c>
      <c r="AG29" s="16">
        <v>-227131.65712047741</v>
      </c>
      <c r="AH29" s="16">
        <v>-254354.97536260739</v>
      </c>
      <c r="AI29" s="16">
        <v>-264055.42666001699</v>
      </c>
      <c r="AJ29" s="16">
        <v>-273549.04419883678</v>
      </c>
      <c r="AK29" s="16">
        <v>-283078.52384216781</v>
      </c>
      <c r="AL29" s="16">
        <v>-292003.00774269446</v>
      </c>
      <c r="AM29" s="16">
        <v>-300451.94310241309</v>
      </c>
      <c r="AN29" s="16">
        <v>-309545.68331918004</v>
      </c>
      <c r="AO29" s="16">
        <v>-317536.8320530022</v>
      </c>
      <c r="AP29" s="16">
        <v>-325763.83070768544</v>
      </c>
      <c r="AQ29" s="16">
        <v>-333689.78978876967</v>
      </c>
      <c r="AR29" s="16">
        <v>-341438.31456640677</v>
      </c>
      <c r="AS29" s="16">
        <v>-349021.82544183801</v>
      </c>
      <c r="AT29" s="16">
        <v>-382130.93328320549</v>
      </c>
      <c r="AU29" s="16">
        <v>-395473.61737663002</v>
      </c>
      <c r="AV29" s="16">
        <v>-408565.94141365483</v>
      </c>
      <c r="AW29" s="16">
        <v>-421661.39774766384</v>
      </c>
      <c r="AX29" s="16">
        <v>-434086.06069083803</v>
      </c>
      <c r="AY29" s="16">
        <v>-445975.10309662751</v>
      </c>
      <c r="AZ29" s="16">
        <v>-458504.39569727541</v>
      </c>
      <c r="BA29" s="16">
        <v>-469838.88948109013</v>
      </c>
      <c r="BB29" s="16">
        <v>-481383.85637708154</v>
      </c>
      <c r="BC29" s="16">
        <v>-492575.63849851955</v>
      </c>
      <c r="BD29" s="16">
        <v>-503544.24368187669</v>
      </c>
      <c r="BE29" s="16">
        <v>-514303.06254343828</v>
      </c>
      <c r="BF29" s="16">
        <v>-542884.26168904733</v>
      </c>
      <c r="BG29" s="16">
        <v>-556992.45957614749</v>
      </c>
      <c r="BH29" s="16">
        <v>-570927.53118224768</v>
      </c>
      <c r="BI29" s="16">
        <v>-584947.31160264765</v>
      </c>
      <c r="BJ29" s="16">
        <v>-598336.49424038269</v>
      </c>
      <c r="BK29" s="16">
        <v>-611229.92701583588</v>
      </c>
      <c r="BL29" s="16">
        <v>-624855.74860962154</v>
      </c>
      <c r="BM29" s="16">
        <v>-637281.14983082283</v>
      </c>
      <c r="BN29" s="16">
        <v>-649976.13894806907</v>
      </c>
      <c r="BO29" s="16">
        <v>-662343.79356655793</v>
      </c>
      <c r="BP29" s="16">
        <v>-674515.95350497728</v>
      </c>
      <c r="BQ29" s="16">
        <v>-686502.39349733072</v>
      </c>
    </row>
    <row r="30" spans="1:69" ht="5.0999999999999996" hidden="1" customHeight="1" outlineLevel="1">
      <c r="A30" s="11"/>
      <c r="B30" s="11"/>
      <c r="C30" s="11"/>
      <c r="D30" s="11"/>
      <c r="E30" s="11"/>
      <c r="F30" s="11"/>
      <c r="G30" s="11"/>
      <c r="H30" s="11"/>
      <c r="I30" s="11"/>
      <c r="J30" s="301"/>
      <c r="K30" s="301"/>
      <c r="L30" s="301"/>
      <c r="M30" s="301"/>
      <c r="N30" s="301"/>
      <c r="O30" s="301"/>
      <c r="P30" s="301"/>
      <c r="Q30" s="301"/>
      <c r="R30" s="301"/>
      <c r="S30" s="301"/>
      <c r="T30" s="301"/>
      <c r="U30" s="301"/>
      <c r="V30" s="301"/>
      <c r="W30" s="301"/>
      <c r="X30" s="301"/>
      <c r="Y30" s="301"/>
      <c r="Z30" s="301"/>
      <c r="AA30" s="301"/>
      <c r="AB30" s="301"/>
      <c r="AC30" s="301"/>
      <c r="AD30" s="301"/>
      <c r="AE30" s="301"/>
      <c r="AF30" s="301"/>
      <c r="AG30" s="301"/>
      <c r="AH30" s="301"/>
      <c r="AI30" s="301"/>
      <c r="AJ30" s="301"/>
      <c r="AK30" s="301"/>
      <c r="AL30" s="301"/>
      <c r="AM30" s="301"/>
      <c r="AN30" s="301"/>
      <c r="AO30" s="301"/>
      <c r="AP30" s="301"/>
      <c r="AQ30" s="301"/>
      <c r="AR30" s="301"/>
      <c r="AS30" s="301"/>
      <c r="AT30" s="301"/>
      <c r="AU30" s="301"/>
      <c r="AV30" s="301"/>
      <c r="AW30" s="301"/>
      <c r="AX30" s="301"/>
      <c r="AY30" s="301"/>
      <c r="AZ30" s="301"/>
      <c r="BA30" s="301"/>
      <c r="BB30" s="301"/>
      <c r="BC30" s="301"/>
      <c r="BD30" s="301"/>
      <c r="BE30" s="301"/>
      <c r="BF30" s="301"/>
      <c r="BG30" s="301"/>
      <c r="BH30" s="301"/>
      <c r="BI30" s="301"/>
      <c r="BJ30" s="301"/>
      <c r="BK30" s="301"/>
      <c r="BL30" s="301"/>
      <c r="BM30" s="301"/>
      <c r="BN30" s="301"/>
      <c r="BO30" s="301"/>
      <c r="BP30" s="301"/>
      <c r="BQ30" s="301"/>
    </row>
    <row r="31" spans="1:69" collapsed="1">
      <c r="A31" s="11"/>
      <c r="B31" s="11"/>
      <c r="C31" s="11"/>
      <c r="D31" s="52" t="s">
        <v>100</v>
      </c>
      <c r="E31" s="11"/>
      <c r="F31" s="11"/>
      <c r="G31" s="11"/>
      <c r="H31" s="11"/>
      <c r="I31" s="11"/>
      <c r="J31" s="16">
        <v>-43015.034666666674</v>
      </c>
      <c r="K31" s="16">
        <v>-52001.637866666671</v>
      </c>
      <c r="L31" s="16">
        <v>-60768.035098666674</v>
      </c>
      <c r="M31" s="16">
        <v>-69452.044899786677</v>
      </c>
      <c r="N31" s="16">
        <v>-77488.082138805883</v>
      </c>
      <c r="O31" s="16">
        <v>-85007.464346313354</v>
      </c>
      <c r="P31" s="16">
        <v>-93038.690475145151</v>
      </c>
      <c r="Q31" s="16">
        <v>-100007.69457238208</v>
      </c>
      <c r="R31" s="16">
        <v>-107138.07662086768</v>
      </c>
      <c r="S31" s="16">
        <v>-113951.31260498959</v>
      </c>
      <c r="T31" s="16">
        <v>-120566.94567054052</v>
      </c>
      <c r="U31" s="16">
        <v>-127002.76008019186</v>
      </c>
      <c r="V31" s="16">
        <v>-150632.24237800555</v>
      </c>
      <c r="W31" s="16">
        <v>-158604.34979444533</v>
      </c>
      <c r="X31" s="16">
        <v>-166377.20565335438</v>
      </c>
      <c r="Y31" s="16">
        <v>-174185.15007933517</v>
      </c>
      <c r="Z31" s="16">
        <v>-181420.57598702199</v>
      </c>
      <c r="AA31" s="16">
        <v>-188314.08485787833</v>
      </c>
      <c r="AB31" s="16">
        <v>-195619.63005485066</v>
      </c>
      <c r="AC31" s="16">
        <v>-201989.64867184963</v>
      </c>
      <c r="AD31" s="16">
        <v>-208595.18283527321</v>
      </c>
      <c r="AE31" s="16">
        <v>-214925.9913014074</v>
      </c>
      <c r="AF31" s="16">
        <v>-221100.65212603525</v>
      </c>
      <c r="AG31" s="16">
        <v>-227131.65712047741</v>
      </c>
      <c r="AH31" s="16">
        <v>-254354.97536260739</v>
      </c>
      <c r="AI31" s="16">
        <v>-264055.42666001699</v>
      </c>
      <c r="AJ31" s="16">
        <v>-273549.04419883678</v>
      </c>
      <c r="AK31" s="16">
        <v>-283078.52384216781</v>
      </c>
      <c r="AL31" s="16">
        <v>-292003.00774269446</v>
      </c>
      <c r="AM31" s="16">
        <v>-300451.94310241309</v>
      </c>
      <c r="AN31" s="16">
        <v>-309545.68331918004</v>
      </c>
      <c r="AO31" s="16">
        <v>-317536.8320530022</v>
      </c>
      <c r="AP31" s="16">
        <v>-325763.83070768544</v>
      </c>
      <c r="AQ31" s="16">
        <v>-333689.78978876967</v>
      </c>
      <c r="AR31" s="16">
        <v>-341438.31456640677</v>
      </c>
      <c r="AS31" s="16">
        <v>-349021.82544183801</v>
      </c>
      <c r="AT31" s="16">
        <v>-382130.93328320549</v>
      </c>
      <c r="AU31" s="16">
        <v>-395473.61737663002</v>
      </c>
      <c r="AV31" s="16">
        <v>-408565.94141365483</v>
      </c>
      <c r="AW31" s="16">
        <v>-421661.39774766384</v>
      </c>
      <c r="AX31" s="16">
        <v>-434086.06069083803</v>
      </c>
      <c r="AY31" s="16">
        <v>-445975.10309662751</v>
      </c>
      <c r="AZ31" s="16">
        <v>-458504.39569727541</v>
      </c>
      <c r="BA31" s="16">
        <v>-469838.88948109013</v>
      </c>
      <c r="BB31" s="16">
        <v>-481383.85637708154</v>
      </c>
      <c r="BC31" s="16">
        <v>-492575.63849851955</v>
      </c>
      <c r="BD31" s="16">
        <v>-503544.24368187669</v>
      </c>
      <c r="BE31" s="16">
        <v>-514303.06254343828</v>
      </c>
      <c r="BF31" s="16">
        <v>-542884.26168904733</v>
      </c>
      <c r="BG31" s="16">
        <v>-556992.45957614749</v>
      </c>
      <c r="BH31" s="16">
        <v>-570927.53118224768</v>
      </c>
      <c r="BI31" s="16">
        <v>-584947.31160264765</v>
      </c>
      <c r="BJ31" s="16">
        <v>-598336.49424038269</v>
      </c>
      <c r="BK31" s="16">
        <v>-611229.92701583588</v>
      </c>
      <c r="BL31" s="16">
        <v>-624855.74860962154</v>
      </c>
      <c r="BM31" s="16">
        <v>-637281.14983082283</v>
      </c>
      <c r="BN31" s="16">
        <v>-649976.13894806907</v>
      </c>
      <c r="BO31" s="16">
        <v>-662343.79356655793</v>
      </c>
      <c r="BP31" s="16">
        <v>-674515.95350497728</v>
      </c>
      <c r="BQ31" s="16">
        <v>-686502.39349733072</v>
      </c>
    </row>
    <row r="32" spans="1:69" ht="3" customHeight="1">
      <c r="A32" s="11"/>
      <c r="B32" s="11"/>
      <c r="C32" s="11"/>
      <c r="D32" s="11"/>
      <c r="E32" s="11"/>
      <c r="F32" s="11"/>
      <c r="G32" s="11"/>
      <c r="H32" s="11"/>
      <c r="I32" s="11"/>
      <c r="J32" s="301"/>
      <c r="K32" s="301"/>
      <c r="L32" s="301"/>
      <c r="M32" s="301"/>
      <c r="N32" s="301"/>
      <c r="O32" s="301"/>
      <c r="P32" s="301"/>
      <c r="Q32" s="301"/>
      <c r="R32" s="301"/>
      <c r="S32" s="301"/>
      <c r="T32" s="301"/>
      <c r="U32" s="301"/>
      <c r="V32" s="301"/>
      <c r="W32" s="301"/>
      <c r="X32" s="301"/>
      <c r="Y32" s="301"/>
      <c r="Z32" s="301"/>
      <c r="AA32" s="301"/>
      <c r="AB32" s="301"/>
      <c r="AC32" s="301"/>
      <c r="AD32" s="301"/>
      <c r="AE32" s="301"/>
      <c r="AF32" s="301"/>
      <c r="AG32" s="301"/>
      <c r="AH32" s="301"/>
      <c r="AI32" s="301"/>
      <c r="AJ32" s="301"/>
      <c r="AK32" s="301"/>
      <c r="AL32" s="301"/>
      <c r="AM32" s="301"/>
      <c r="AN32" s="301"/>
      <c r="AO32" s="301"/>
      <c r="AP32" s="301"/>
      <c r="AQ32" s="301"/>
      <c r="AR32" s="301"/>
      <c r="AS32" s="301"/>
      <c r="AT32" s="301"/>
      <c r="AU32" s="301"/>
      <c r="AV32" s="301"/>
      <c r="AW32" s="301"/>
      <c r="AX32" s="301"/>
      <c r="AY32" s="301"/>
      <c r="AZ32" s="301"/>
      <c r="BA32" s="301"/>
      <c r="BB32" s="301"/>
      <c r="BC32" s="301"/>
      <c r="BD32" s="301"/>
      <c r="BE32" s="301"/>
      <c r="BF32" s="301"/>
      <c r="BG32" s="301"/>
      <c r="BH32" s="301"/>
      <c r="BI32" s="301"/>
      <c r="BJ32" s="301"/>
      <c r="BK32" s="301"/>
      <c r="BL32" s="301"/>
      <c r="BM32" s="301"/>
      <c r="BN32" s="301"/>
      <c r="BO32" s="301"/>
      <c r="BP32" s="301"/>
      <c r="BQ32" s="301"/>
    </row>
    <row r="33" spans="1:69">
      <c r="A33" s="11"/>
      <c r="B33" s="11"/>
      <c r="C33" s="11"/>
      <c r="D33" s="52" t="s">
        <v>236</v>
      </c>
      <c r="E33" s="11"/>
      <c r="F33" s="11"/>
      <c r="G33" s="11"/>
      <c r="H33" s="11"/>
      <c r="I33" s="11"/>
      <c r="J33" s="16">
        <v>0</v>
      </c>
      <c r="K33" s="16">
        <v>-10000</v>
      </c>
      <c r="L33" s="16">
        <v>-9877.5555231509825</v>
      </c>
      <c r="M33" s="16">
        <v>-9753.8866015334715</v>
      </c>
      <c r="N33" s="16">
        <v>-9628.9809906997907</v>
      </c>
      <c r="O33" s="16">
        <v>-9502.8263237577685</v>
      </c>
      <c r="P33" s="16">
        <v>-9375.4101101463293</v>
      </c>
      <c r="Q33" s="16">
        <v>-9246.7197343987773</v>
      </c>
      <c r="R33" s="16">
        <v>-9116.7424548937452</v>
      </c>
      <c r="S33" s="16">
        <v>-8985.465402593667</v>
      </c>
      <c r="T33" s="16">
        <v>-8852.8755797705853</v>
      </c>
      <c r="U33" s="16">
        <v>-8718.9598587192741</v>
      </c>
      <c r="V33" s="16">
        <v>-8583.704980457449</v>
      </c>
      <c r="W33" s="16">
        <v>-8447.0975534130048</v>
      </c>
      <c r="X33" s="16">
        <v>-8309.1240520981173</v>
      </c>
      <c r="Y33" s="16">
        <v>-8169.7708157700781</v>
      </c>
      <c r="Z33" s="16">
        <v>-8029.024047078763</v>
      </c>
      <c r="AA33" s="16">
        <v>-7886.869810700533</v>
      </c>
      <c r="AB33" s="16">
        <v>-7743.2940319585196</v>
      </c>
      <c r="AC33" s="16">
        <v>-7598.2824954290891</v>
      </c>
      <c r="AD33" s="16">
        <v>-7451.8208435343613</v>
      </c>
      <c r="AE33" s="16">
        <v>-7303.8945751206866</v>
      </c>
      <c r="AF33" s="16">
        <v>-7154.4890440228774</v>
      </c>
      <c r="AG33" s="16">
        <v>-7003.5894576140863</v>
      </c>
      <c r="AH33" s="16">
        <v>-6851.1808753412106</v>
      </c>
      <c r="AI33" s="16">
        <v>-6697.2482072456041</v>
      </c>
      <c r="AJ33" s="16">
        <v>-6541.7762124690425</v>
      </c>
      <c r="AK33" s="16">
        <v>-6384.7494977447159</v>
      </c>
      <c r="AL33" s="16">
        <v>-6226.1525158731456</v>
      </c>
      <c r="AM33" s="16">
        <v>-6065.9695641828584</v>
      </c>
      <c r="AN33" s="16">
        <v>-5904.1847829756698</v>
      </c>
      <c r="AO33" s="16">
        <v>-5740.7821539564084</v>
      </c>
      <c r="AP33" s="16">
        <v>-5575.7454986469556</v>
      </c>
      <c r="AQ33" s="16">
        <v>-5409.0584767844075</v>
      </c>
      <c r="AR33" s="16">
        <v>-5240.7045847032323</v>
      </c>
      <c r="AS33" s="16">
        <v>-5070.6671537012489</v>
      </c>
      <c r="AT33" s="16">
        <v>-4898.9293483892425</v>
      </c>
      <c r="AU33" s="16">
        <v>-4725.4741650241167</v>
      </c>
      <c r="AV33" s="16">
        <v>-4550.2844298253403</v>
      </c>
      <c r="AW33" s="16">
        <v>-4373.3427972745767</v>
      </c>
      <c r="AX33" s="16">
        <v>-4194.6317483983039</v>
      </c>
      <c r="AY33" s="16">
        <v>-4014.1335890332698</v>
      </c>
      <c r="AZ33" s="16">
        <v>-3831.8304480745842</v>
      </c>
      <c r="BA33" s="16">
        <v>-3647.7042757063123</v>
      </c>
      <c r="BB33" s="16">
        <v>-3461.7368416143577</v>
      </c>
      <c r="BC33" s="16">
        <v>-3273.9097331814837</v>
      </c>
      <c r="BD33" s="16">
        <v>-3084.20435366428</v>
      </c>
      <c r="BE33" s="16">
        <v>-2892.6019203519054</v>
      </c>
      <c r="BF33" s="16">
        <v>-2699.0834627064069</v>
      </c>
      <c r="BG33" s="16">
        <v>-2503.6298204844534</v>
      </c>
      <c r="BH33" s="16">
        <v>-2306.22164184028</v>
      </c>
      <c r="BI33" s="16">
        <v>-2106.8393814096648</v>
      </c>
      <c r="BJ33" s="16">
        <v>-1905.463298374744</v>
      </c>
      <c r="BK33" s="16">
        <v>-1702.0734545094735</v>
      </c>
      <c r="BL33" s="16">
        <v>-1496.6497122055503</v>
      </c>
      <c r="BM33" s="16">
        <v>-1289.1717324785882</v>
      </c>
      <c r="BN33" s="16">
        <v>-1079.6189729543562</v>
      </c>
      <c r="BO33" s="16">
        <v>-867.97068583488203</v>
      </c>
      <c r="BP33" s="16">
        <v>-654.20591584421322</v>
      </c>
      <c r="BQ33" s="16">
        <v>-438.30349815363763</v>
      </c>
    </row>
    <row r="34" spans="1:69" ht="3" customHeight="1">
      <c r="A34" s="11"/>
      <c r="B34" s="11"/>
      <c r="C34" s="11"/>
      <c r="D34" s="52"/>
      <c r="E34" s="11"/>
      <c r="F34" s="11"/>
      <c r="G34" s="11"/>
      <c r="H34" s="11"/>
      <c r="I34" s="11"/>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c r="AY34" s="16"/>
      <c r="AZ34" s="16"/>
      <c r="BA34" s="16"/>
      <c r="BB34" s="16"/>
      <c r="BC34" s="16"/>
      <c r="BD34" s="16"/>
      <c r="BE34" s="16"/>
      <c r="BF34" s="16"/>
      <c r="BG34" s="16"/>
      <c r="BH34" s="16"/>
      <c r="BI34" s="16"/>
      <c r="BJ34" s="16"/>
      <c r="BK34" s="16"/>
      <c r="BL34" s="16"/>
      <c r="BM34" s="16"/>
      <c r="BN34" s="16"/>
      <c r="BO34" s="16"/>
      <c r="BP34" s="16"/>
      <c r="BQ34" s="16"/>
    </row>
    <row r="35" spans="1:69">
      <c r="A35" s="11"/>
      <c r="B35" s="11"/>
      <c r="C35" s="11"/>
      <c r="D35" s="52" t="s">
        <v>101</v>
      </c>
      <c r="E35" s="11"/>
      <c r="F35" s="11"/>
      <c r="G35" s="11"/>
      <c r="H35" s="11"/>
      <c r="I35" s="11"/>
      <c r="J35" s="16">
        <v>-2194.0752000000007</v>
      </c>
      <c r="K35" s="16">
        <v>-6486.4836800000021</v>
      </c>
      <c r="L35" s="16">
        <v>-11533.019892484905</v>
      </c>
      <c r="M35" s="16">
        <v>-16332.992338614653</v>
      </c>
      <c r="N35" s="16">
        <v>-20965.904001808904</v>
      </c>
      <c r="O35" s="16">
        <v>-25439.50271942401</v>
      </c>
      <c r="P35" s="16">
        <v>-29669.939147123168</v>
      </c>
      <c r="Q35" s="16">
        <v>-33831.910506465516</v>
      </c>
      <c r="R35" s="16">
        <v>-37818.791395224529</v>
      </c>
      <c r="S35" s="16">
        <v>-41692.752824790288</v>
      </c>
      <c r="T35" s="16">
        <v>-45454.870544218131</v>
      </c>
      <c r="U35" s="16">
        <v>-49115.223615125688</v>
      </c>
      <c r="V35" s="16">
        <v>-52441.011293935182</v>
      </c>
      <c r="W35" s="16">
        <v>-57112.19957262215</v>
      </c>
      <c r="X35" s="16">
        <v>-61600.615242802101</v>
      </c>
      <c r="Y35" s="16">
        <v>-65899.052407824027</v>
      </c>
      <c r="Z35" s="16">
        <v>-70083.201765715683</v>
      </c>
      <c r="AA35" s="16">
        <v>-74143.738882838763</v>
      </c>
      <c r="AB35" s="16">
        <v>-78017.905405663958</v>
      </c>
      <c r="AC35" s="16">
        <v>-81852.083775616338</v>
      </c>
      <c r="AD35" s="16">
        <v>-85539.865966745827</v>
      </c>
      <c r="AE35" s="16">
        <v>-89142.116724396561</v>
      </c>
      <c r="AF35" s="16">
        <v>-92656.031744795473</v>
      </c>
      <c r="AG35" s="16">
        <v>-96088.691200286892</v>
      </c>
      <c r="AH35" s="16">
        <v>-100222.86795127671</v>
      </c>
      <c r="AI35" s="16">
        <v>-105882.18361995179</v>
      </c>
      <c r="AJ35" s="16">
        <v>-111350.9474247606</v>
      </c>
      <c r="AK35" s="16">
        <v>-116619.68856078727</v>
      </c>
      <c r="AL35" s="16">
        <v>-121766.25580260628</v>
      </c>
      <c r="AM35" s="16">
        <v>-126790.50413494912</v>
      </c>
      <c r="AN35" s="16">
        <v>-131592.3020692378</v>
      </c>
      <c r="AO35" s="16">
        <v>-136357.45994797227</v>
      </c>
      <c r="AP35" s="16">
        <v>-140962.42951782374</v>
      </c>
      <c r="AQ35" s="16">
        <v>-145470.47503262435</v>
      </c>
      <c r="AR35" s="16">
        <v>-149878.14112916018</v>
      </c>
      <c r="AS35" s="16">
        <v>-154192.46770167141</v>
      </c>
      <c r="AT35" s="16">
        <v>-160207.8648145331</v>
      </c>
      <c r="AU35" s="16">
        <v>-167940.41465247684</v>
      </c>
      <c r="AV35" s="16">
        <v>-175454.09224697741</v>
      </c>
      <c r="AW35" s="16">
        <v>-182738.19499950428</v>
      </c>
      <c r="AX35" s="16">
        <v>-189873.8834388573</v>
      </c>
      <c r="AY35" s="16">
        <v>-196860.58228474116</v>
      </c>
      <c r="AZ35" s="16">
        <v>-203592.87007253751</v>
      </c>
      <c r="BA35" s="16">
        <v>-210265.68750060259</v>
      </c>
      <c r="BB35" s="16">
        <v>-216749.25715174034</v>
      </c>
      <c r="BC35" s="16">
        <v>-223110.0497313985</v>
      </c>
      <c r="BD35" s="16">
        <v>-229344.56320658591</v>
      </c>
      <c r="BE35" s="16">
        <v>-235460.38747146868</v>
      </c>
      <c r="BF35" s="16">
        <v>-242395.94297196725</v>
      </c>
      <c r="BG35" s="16">
        <v>-250572.20130554616</v>
      </c>
      <c r="BH35" s="16">
        <v>-258569.51645020067</v>
      </c>
      <c r="BI35" s="16">
        <v>-266371.92941447045</v>
      </c>
      <c r="BJ35" s="16">
        <v>-274060.30426749046</v>
      </c>
      <c r="BK35" s="16">
        <v>-281630.02307463385</v>
      </c>
      <c r="BL35" s="16">
        <v>-288966.69560200942</v>
      </c>
      <c r="BM35" s="16">
        <v>-296271.60534199612</v>
      </c>
      <c r="BN35" s="16">
        <v>-303405.35403438815</v>
      </c>
      <c r="BO35" s="16">
        <v>-310434.85648024367</v>
      </c>
      <c r="BP35" s="16">
        <v>-317353.79025568051</v>
      </c>
      <c r="BQ35" s="16">
        <v>-324167.69649311644</v>
      </c>
    </row>
    <row r="36" spans="1:69" ht="3.75" customHeight="1">
      <c r="A36" s="11"/>
      <c r="B36" s="11"/>
      <c r="C36" s="11"/>
      <c r="D36" s="11"/>
      <c r="E36" s="11"/>
      <c r="F36" s="11"/>
      <c r="G36" s="11"/>
      <c r="H36" s="11"/>
      <c r="I36" s="11"/>
      <c r="J36" s="301"/>
      <c r="K36" s="301"/>
      <c r="L36" s="301"/>
      <c r="M36" s="301"/>
      <c r="N36" s="301"/>
      <c r="O36" s="301"/>
      <c r="P36" s="301"/>
      <c r="Q36" s="301"/>
      <c r="R36" s="301"/>
      <c r="S36" s="301"/>
      <c r="T36" s="301"/>
      <c r="U36" s="301"/>
      <c r="V36" s="301"/>
      <c r="W36" s="301"/>
      <c r="X36" s="301"/>
      <c r="Y36" s="301"/>
      <c r="Z36" s="301"/>
      <c r="AA36" s="301"/>
      <c r="AB36" s="301"/>
      <c r="AC36" s="301"/>
      <c r="AD36" s="301"/>
      <c r="AE36" s="301"/>
      <c r="AF36" s="301"/>
      <c r="AG36" s="301"/>
      <c r="AH36" s="301"/>
      <c r="AI36" s="301"/>
      <c r="AJ36" s="301"/>
      <c r="AK36" s="301"/>
      <c r="AL36" s="301"/>
      <c r="AM36" s="301"/>
      <c r="AN36" s="301"/>
      <c r="AO36" s="301"/>
      <c r="AP36" s="301"/>
      <c r="AQ36" s="301"/>
      <c r="AR36" s="301"/>
      <c r="AS36" s="301"/>
      <c r="AT36" s="301"/>
      <c r="AU36" s="301"/>
      <c r="AV36" s="301"/>
      <c r="AW36" s="301"/>
      <c r="AX36" s="301"/>
      <c r="AY36" s="301"/>
      <c r="AZ36" s="301"/>
      <c r="BA36" s="301"/>
      <c r="BB36" s="301"/>
      <c r="BC36" s="301"/>
      <c r="BD36" s="301"/>
      <c r="BE36" s="301"/>
      <c r="BF36" s="301"/>
      <c r="BG36" s="301"/>
      <c r="BH36" s="301"/>
      <c r="BI36" s="301"/>
      <c r="BJ36" s="301"/>
      <c r="BK36" s="301"/>
      <c r="BL36" s="301"/>
      <c r="BM36" s="301"/>
      <c r="BN36" s="301"/>
      <c r="BO36" s="301"/>
      <c r="BP36" s="301"/>
      <c r="BQ36" s="301"/>
    </row>
    <row r="37" spans="1:69">
      <c r="A37" s="11"/>
      <c r="B37" s="11"/>
      <c r="C37" s="11"/>
      <c r="D37" s="53" t="s">
        <v>782</v>
      </c>
      <c r="E37" s="11"/>
      <c r="F37" s="11"/>
      <c r="G37" s="11"/>
      <c r="H37" s="11"/>
      <c r="I37" s="11"/>
      <c r="J37" s="443">
        <v>358407.53013333335</v>
      </c>
      <c r="K37" s="443">
        <v>366254.88645333337</v>
      </c>
      <c r="L37" s="443">
        <v>380889.39236569748</v>
      </c>
      <c r="M37" s="443">
        <v>393304.82438086526</v>
      </c>
      <c r="N37" s="443">
        <v>404216.70934961352</v>
      </c>
      <c r="O37" s="443">
        <v>413694.7778081494</v>
      </c>
      <c r="P37" s="443">
        <v>420984.38565744192</v>
      </c>
      <c r="Q37" s="443">
        <v>427657.80789152312</v>
      </c>
      <c r="R37" s="443">
        <v>432755.4158903542</v>
      </c>
      <c r="S37" s="443">
        <v>436836.748756446</v>
      </c>
      <c r="T37" s="443">
        <v>439911.48823129653</v>
      </c>
      <c r="U37" s="443">
        <v>442070.34586946463</v>
      </c>
      <c r="V37" s="443">
        <v>793126.38444785471</v>
      </c>
      <c r="W37" s="443">
        <v>805973.9926406641</v>
      </c>
      <c r="X37" s="443">
        <v>817176.6473569104</v>
      </c>
      <c r="Y37" s="443">
        <v>826669.49552673474</v>
      </c>
      <c r="Z37" s="443">
        <v>835133.75343238632</v>
      </c>
      <c r="AA37" s="443">
        <v>842485.50117112126</v>
      </c>
      <c r="AB37" s="443">
        <v>848159.91356117453</v>
      </c>
      <c r="AC37" s="443">
        <v>853474.43257537286</v>
      </c>
      <c r="AD37" s="443">
        <v>857471.38598016533</v>
      </c>
      <c r="AE37" s="443">
        <v>860698.55648364872</v>
      </c>
      <c r="AF37" s="443">
        <v>863130.70535186585</v>
      </c>
      <c r="AG37" s="443">
        <v>864831.55413591559</v>
      </c>
      <c r="AH37" s="443">
        <v>1297392.5881820919</v>
      </c>
      <c r="AI37" s="443">
        <v>1312385.2070831428</v>
      </c>
      <c r="AJ37" s="443">
        <v>1325662.859209398</v>
      </c>
      <c r="AK37" s="443">
        <v>1337140.3073166138</v>
      </c>
      <c r="AL37" s="443">
        <v>1347518.1903759602</v>
      </c>
      <c r="AM37" s="443">
        <v>1356795.2032500214</v>
      </c>
      <c r="AN37" s="443">
        <v>1364070.1625415958</v>
      </c>
      <c r="AO37" s="443">
        <v>1371015.3613331809</v>
      </c>
      <c r="AP37" s="443">
        <v>1376518.8653448201</v>
      </c>
      <c r="AQ37" s="443">
        <v>1381150.0528610016</v>
      </c>
      <c r="AR37" s="443">
        <v>1384877.8256127988</v>
      </c>
      <c r="AS37" s="443">
        <v>1387765.542648376</v>
      </c>
      <c r="AT37" s="443">
        <v>1989862.9923600254</v>
      </c>
      <c r="AU37" s="443">
        <v>2009641.4976564378</v>
      </c>
      <c r="AV37" s="443">
        <v>2027450.1527618614</v>
      </c>
      <c r="AW37" s="443">
        <v>2043192.6342895222</v>
      </c>
      <c r="AX37" s="443">
        <v>2057599.386998618</v>
      </c>
      <c r="AY37" s="443">
        <v>2070665.2333664917</v>
      </c>
      <c r="AZ37" s="443">
        <v>2081441.3802115768</v>
      </c>
      <c r="BA37" s="443">
        <v>2091682.2938190824</v>
      </c>
      <c r="BB37" s="443">
        <v>2100219.9774342412</v>
      </c>
      <c r="BC37" s="443">
        <v>2107652.6674060822</v>
      </c>
      <c r="BD37" s="443">
        <v>2113948.8454376878</v>
      </c>
      <c r="BE37" s="443">
        <v>2119176.8205765518</v>
      </c>
      <c r="BF37" s="443">
        <v>2801832.6280016736</v>
      </c>
      <c r="BG37" s="443">
        <v>2819033.879556553</v>
      </c>
      <c r="BH37" s="443">
        <v>2834624.6424111128</v>
      </c>
      <c r="BI37" s="443">
        <v>2848461.2856422104</v>
      </c>
      <c r="BJ37" s="443">
        <v>2861271.5858720606</v>
      </c>
      <c r="BK37" s="443">
        <v>2873013.981689021</v>
      </c>
      <c r="BL37" s="443">
        <v>2882658.9609880704</v>
      </c>
      <c r="BM37" s="443">
        <v>2892018.075200621</v>
      </c>
      <c r="BN37" s="443">
        <v>2899836.7399848183</v>
      </c>
      <c r="BO37" s="443">
        <v>2906717.1885501877</v>
      </c>
      <c r="BP37" s="443">
        <v>2912602.5190817881</v>
      </c>
      <c r="BQ37" s="443">
        <v>2917542.6017713817</v>
      </c>
    </row>
    <row r="38" spans="1:69" ht="10.5" customHeight="1">
      <c r="A38" s="11"/>
      <c r="B38" s="11"/>
      <c r="C38" s="11"/>
      <c r="D38" s="11"/>
      <c r="E38" s="11"/>
      <c r="F38" s="11"/>
      <c r="G38" s="11"/>
      <c r="H38" s="11"/>
      <c r="I38" s="11"/>
      <c r="J38" s="301"/>
      <c r="K38" s="301"/>
      <c r="L38" s="301"/>
      <c r="M38" s="301"/>
      <c r="N38" s="301"/>
      <c r="O38" s="301"/>
      <c r="P38" s="301"/>
      <c r="Q38" s="301"/>
      <c r="R38" s="301"/>
      <c r="S38" s="301"/>
      <c r="T38" s="301"/>
      <c r="U38" s="301"/>
      <c r="V38" s="301"/>
      <c r="W38" s="301"/>
      <c r="X38" s="301"/>
      <c r="Y38" s="301"/>
      <c r="Z38" s="301"/>
      <c r="AA38" s="301"/>
      <c r="AB38" s="301"/>
      <c r="AC38" s="301"/>
      <c r="AD38" s="301"/>
      <c r="AE38" s="301"/>
      <c r="AF38" s="301"/>
      <c r="AG38" s="301"/>
      <c r="AH38" s="301"/>
      <c r="AI38" s="301"/>
      <c r="AJ38" s="301"/>
      <c r="AK38" s="301"/>
      <c r="AL38" s="301"/>
      <c r="AM38" s="301"/>
      <c r="AN38" s="301"/>
      <c r="AO38" s="301"/>
      <c r="AP38" s="301"/>
      <c r="AQ38" s="301"/>
      <c r="AR38" s="301"/>
      <c r="AS38" s="301"/>
      <c r="AT38" s="301"/>
      <c r="AU38" s="301"/>
      <c r="AV38" s="301"/>
      <c r="AW38" s="301"/>
      <c r="AX38" s="301"/>
      <c r="AY38" s="301"/>
      <c r="AZ38" s="301"/>
      <c r="BA38" s="301"/>
      <c r="BB38" s="301"/>
      <c r="BC38" s="301"/>
      <c r="BD38" s="301"/>
      <c r="BE38" s="301"/>
      <c r="BF38" s="301"/>
      <c r="BG38" s="301"/>
      <c r="BH38" s="301"/>
      <c r="BI38" s="301"/>
      <c r="BJ38" s="301"/>
      <c r="BK38" s="301"/>
      <c r="BL38" s="301"/>
      <c r="BM38" s="301"/>
      <c r="BN38" s="301"/>
      <c r="BO38" s="301"/>
      <c r="BP38" s="301"/>
      <c r="BQ38" s="301"/>
    </row>
    <row r="39" spans="1:69" ht="11.25">
      <c r="A39" s="11"/>
      <c r="B39" s="11"/>
      <c r="C39" s="51" t="s">
        <v>103</v>
      </c>
      <c r="D39" s="11"/>
      <c r="E39" s="11"/>
      <c r="F39" s="11"/>
      <c r="G39" s="11"/>
      <c r="H39" s="11"/>
      <c r="I39" s="11"/>
      <c r="J39" s="301"/>
      <c r="K39" s="301"/>
      <c r="L39" s="301"/>
      <c r="M39" s="301"/>
      <c r="N39" s="301"/>
      <c r="O39" s="301"/>
      <c r="P39" s="301"/>
      <c r="Q39" s="301"/>
      <c r="R39" s="301"/>
      <c r="S39" s="301"/>
      <c r="T39" s="301"/>
      <c r="U39" s="301"/>
      <c r="V39" s="301"/>
      <c r="W39" s="301"/>
      <c r="X39" s="301"/>
      <c r="Y39" s="301"/>
      <c r="Z39" s="301"/>
      <c r="AA39" s="301"/>
      <c r="AB39" s="301"/>
      <c r="AC39" s="301"/>
      <c r="AD39" s="301"/>
      <c r="AE39" s="301"/>
      <c r="AF39" s="301"/>
      <c r="AG39" s="301"/>
      <c r="AH39" s="301"/>
      <c r="AI39" s="301"/>
      <c r="AJ39" s="301"/>
      <c r="AK39" s="301"/>
      <c r="AL39" s="301"/>
      <c r="AM39" s="301"/>
      <c r="AN39" s="301"/>
      <c r="AO39" s="301"/>
      <c r="AP39" s="301"/>
      <c r="AQ39" s="301"/>
      <c r="AR39" s="301"/>
      <c r="AS39" s="301"/>
      <c r="AT39" s="301"/>
      <c r="AU39" s="301"/>
      <c r="AV39" s="301"/>
      <c r="AW39" s="301"/>
      <c r="AX39" s="301"/>
      <c r="AY39" s="301"/>
      <c r="AZ39" s="301"/>
      <c r="BA39" s="301"/>
      <c r="BB39" s="301"/>
      <c r="BC39" s="301"/>
      <c r="BD39" s="301"/>
      <c r="BE39" s="301"/>
      <c r="BF39" s="301"/>
      <c r="BG39" s="301"/>
      <c r="BH39" s="301"/>
      <c r="BI39" s="301"/>
      <c r="BJ39" s="301"/>
      <c r="BK39" s="301"/>
      <c r="BL39" s="301"/>
      <c r="BM39" s="301"/>
      <c r="BN39" s="301"/>
      <c r="BO39" s="301"/>
      <c r="BP39" s="301"/>
      <c r="BQ39" s="301"/>
    </row>
    <row r="40" spans="1:69" ht="10.5" customHeight="1">
      <c r="A40" s="11"/>
      <c r="B40" s="11"/>
      <c r="C40" s="11"/>
      <c r="D40" s="11"/>
      <c r="E40" s="11"/>
      <c r="F40" s="11"/>
      <c r="G40" s="11"/>
      <c r="H40" s="11"/>
      <c r="I40" s="11"/>
      <c r="J40" s="301"/>
      <c r="K40" s="301"/>
      <c r="L40" s="301"/>
      <c r="M40" s="301"/>
      <c r="N40" s="301"/>
      <c r="O40" s="301"/>
      <c r="P40" s="301"/>
      <c r="Q40" s="301"/>
      <c r="R40" s="301"/>
      <c r="S40" s="301"/>
      <c r="T40" s="301"/>
      <c r="U40" s="301"/>
      <c r="V40" s="301"/>
      <c r="W40" s="301"/>
      <c r="X40" s="301"/>
      <c r="Y40" s="301"/>
      <c r="Z40" s="301"/>
      <c r="AA40" s="301"/>
      <c r="AB40" s="301"/>
      <c r="AC40" s="301"/>
      <c r="AD40" s="301"/>
      <c r="AE40" s="301"/>
      <c r="AF40" s="301"/>
      <c r="AG40" s="301"/>
      <c r="AH40" s="301"/>
      <c r="AI40" s="301"/>
      <c r="AJ40" s="301"/>
      <c r="AK40" s="301"/>
      <c r="AL40" s="301"/>
      <c r="AM40" s="301"/>
      <c r="AN40" s="301"/>
      <c r="AO40" s="301"/>
      <c r="AP40" s="301"/>
      <c r="AQ40" s="301"/>
      <c r="AR40" s="301"/>
      <c r="AS40" s="301"/>
      <c r="AT40" s="301"/>
      <c r="AU40" s="301"/>
      <c r="AV40" s="301"/>
      <c r="AW40" s="301"/>
      <c r="AX40" s="301"/>
      <c r="AY40" s="301"/>
      <c r="AZ40" s="301"/>
      <c r="BA40" s="301"/>
      <c r="BB40" s="301"/>
      <c r="BC40" s="301"/>
      <c r="BD40" s="301"/>
      <c r="BE40" s="301"/>
      <c r="BF40" s="301"/>
      <c r="BG40" s="301"/>
      <c r="BH40" s="301"/>
      <c r="BI40" s="301"/>
      <c r="BJ40" s="301"/>
      <c r="BK40" s="301"/>
      <c r="BL40" s="301"/>
      <c r="BM40" s="301"/>
      <c r="BN40" s="301"/>
      <c r="BO40" s="301"/>
      <c r="BP40" s="301"/>
      <c r="BQ40" s="301"/>
    </row>
    <row r="41" spans="1:69" hidden="1" outlineLevel="1">
      <c r="A41" s="11"/>
      <c r="B41" s="11"/>
      <c r="C41" s="11"/>
      <c r="D41" s="52" t="s">
        <v>373</v>
      </c>
      <c r="E41" s="11"/>
      <c r="F41" s="11"/>
      <c r="G41" s="11"/>
      <c r="H41" s="11"/>
      <c r="I41" s="11"/>
      <c r="J41" s="16">
        <v>-2000</v>
      </c>
      <c r="K41" s="16">
        <v>0</v>
      </c>
      <c r="L41" s="16">
        <v>0</v>
      </c>
      <c r="M41" s="16">
        <v>0</v>
      </c>
      <c r="N41" s="16">
        <v>0</v>
      </c>
      <c r="O41" s="16">
        <v>0</v>
      </c>
      <c r="P41" s="16">
        <v>0</v>
      </c>
      <c r="Q41" s="16">
        <v>0</v>
      </c>
      <c r="R41" s="16">
        <v>0</v>
      </c>
      <c r="S41" s="16">
        <v>0</v>
      </c>
      <c r="T41" s="16">
        <v>0</v>
      </c>
      <c r="U41" s="16">
        <v>0</v>
      </c>
      <c r="V41" s="16">
        <v>0</v>
      </c>
      <c r="W41" s="16">
        <v>0</v>
      </c>
      <c r="X41" s="16">
        <v>0</v>
      </c>
      <c r="Y41" s="16">
        <v>0</v>
      </c>
      <c r="Z41" s="16">
        <v>0</v>
      </c>
      <c r="AA41" s="16">
        <v>0</v>
      </c>
      <c r="AB41" s="16">
        <v>0</v>
      </c>
      <c r="AC41" s="16">
        <v>0</v>
      </c>
      <c r="AD41" s="16">
        <v>0</v>
      </c>
      <c r="AE41" s="16">
        <v>0</v>
      </c>
      <c r="AF41" s="16">
        <v>0</v>
      </c>
      <c r="AG41" s="16">
        <v>0</v>
      </c>
      <c r="AH41" s="16">
        <v>0</v>
      </c>
      <c r="AI41" s="16">
        <v>0</v>
      </c>
      <c r="AJ41" s="16">
        <v>0</v>
      </c>
      <c r="AK41" s="16">
        <v>0</v>
      </c>
      <c r="AL41" s="16">
        <v>0</v>
      </c>
      <c r="AM41" s="16">
        <v>0</v>
      </c>
      <c r="AN41" s="16">
        <v>0</v>
      </c>
      <c r="AO41" s="16">
        <v>0</v>
      </c>
      <c r="AP41" s="16">
        <v>0</v>
      </c>
      <c r="AQ41" s="16">
        <v>0</v>
      </c>
      <c r="AR41" s="16">
        <v>0</v>
      </c>
      <c r="AS41" s="16">
        <v>0</v>
      </c>
      <c r="AT41" s="16">
        <v>0</v>
      </c>
      <c r="AU41" s="16">
        <v>0</v>
      </c>
      <c r="AV41" s="16">
        <v>0</v>
      </c>
      <c r="AW41" s="16">
        <v>0</v>
      </c>
      <c r="AX41" s="16">
        <v>0</v>
      </c>
      <c r="AY41" s="16">
        <v>0</v>
      </c>
      <c r="AZ41" s="16">
        <v>0</v>
      </c>
      <c r="BA41" s="16">
        <v>0</v>
      </c>
      <c r="BB41" s="16">
        <v>0</v>
      </c>
      <c r="BC41" s="16">
        <v>0</v>
      </c>
      <c r="BD41" s="16">
        <v>0</v>
      </c>
      <c r="BE41" s="16">
        <v>0</v>
      </c>
      <c r="BF41" s="16">
        <v>0</v>
      </c>
      <c r="BG41" s="16">
        <v>0</v>
      </c>
      <c r="BH41" s="16">
        <v>0</v>
      </c>
      <c r="BI41" s="16">
        <v>0</v>
      </c>
      <c r="BJ41" s="16">
        <v>0</v>
      </c>
      <c r="BK41" s="16">
        <v>0</v>
      </c>
      <c r="BL41" s="16">
        <v>0</v>
      </c>
      <c r="BM41" s="16">
        <v>0</v>
      </c>
      <c r="BN41" s="16">
        <v>0</v>
      </c>
      <c r="BO41" s="16">
        <v>0</v>
      </c>
      <c r="BP41" s="16">
        <v>0</v>
      </c>
      <c r="BQ41" s="16">
        <v>0</v>
      </c>
    </row>
    <row r="42" spans="1:69" hidden="1" outlineLevel="1">
      <c r="A42" s="11"/>
      <c r="B42" s="11"/>
      <c r="C42" s="11"/>
      <c r="D42" s="52" t="s">
        <v>374</v>
      </c>
      <c r="E42" s="11"/>
      <c r="F42" s="11"/>
      <c r="G42" s="11"/>
      <c r="H42" s="11"/>
      <c r="I42" s="11"/>
      <c r="J42" s="16">
        <v>0</v>
      </c>
      <c r="K42" s="16">
        <v>0</v>
      </c>
      <c r="L42" s="16">
        <v>0</v>
      </c>
      <c r="M42" s="16">
        <v>0</v>
      </c>
      <c r="N42" s="16">
        <v>0</v>
      </c>
      <c r="O42" s="16">
        <v>0</v>
      </c>
      <c r="P42" s="16">
        <v>0</v>
      </c>
      <c r="Q42" s="16">
        <v>0</v>
      </c>
      <c r="R42" s="16">
        <v>0</v>
      </c>
      <c r="S42" s="16">
        <v>0</v>
      </c>
      <c r="T42" s="16">
        <v>0</v>
      </c>
      <c r="U42" s="16">
        <v>0</v>
      </c>
      <c r="V42" s="16">
        <v>0</v>
      </c>
      <c r="W42" s="16">
        <v>0</v>
      </c>
      <c r="X42" s="16">
        <v>0</v>
      </c>
      <c r="Y42" s="16">
        <v>0</v>
      </c>
      <c r="Z42" s="16">
        <v>0</v>
      </c>
      <c r="AA42" s="16">
        <v>0</v>
      </c>
      <c r="AB42" s="16">
        <v>0</v>
      </c>
      <c r="AC42" s="16">
        <v>0</v>
      </c>
      <c r="AD42" s="16">
        <v>0</v>
      </c>
      <c r="AE42" s="16">
        <v>0</v>
      </c>
      <c r="AF42" s="16">
        <v>0</v>
      </c>
      <c r="AG42" s="16">
        <v>0</v>
      </c>
      <c r="AH42" s="16">
        <v>0</v>
      </c>
      <c r="AI42" s="16">
        <v>0</v>
      </c>
      <c r="AJ42" s="16">
        <v>0</v>
      </c>
      <c r="AK42" s="16">
        <v>0</v>
      </c>
      <c r="AL42" s="16">
        <v>0</v>
      </c>
      <c r="AM42" s="16">
        <v>0</v>
      </c>
      <c r="AN42" s="16">
        <v>0</v>
      </c>
      <c r="AO42" s="16">
        <v>0</v>
      </c>
      <c r="AP42" s="16">
        <v>0</v>
      </c>
      <c r="AQ42" s="16">
        <v>0</v>
      </c>
      <c r="AR42" s="16">
        <v>0</v>
      </c>
      <c r="AS42" s="16">
        <v>0</v>
      </c>
      <c r="AT42" s="16">
        <v>0</v>
      </c>
      <c r="AU42" s="16">
        <v>0</v>
      </c>
      <c r="AV42" s="16">
        <v>0</v>
      </c>
      <c r="AW42" s="16">
        <v>0</v>
      </c>
      <c r="AX42" s="16">
        <v>0</v>
      </c>
      <c r="AY42" s="16">
        <v>0</v>
      </c>
      <c r="AZ42" s="16">
        <v>0</v>
      </c>
      <c r="BA42" s="16">
        <v>0</v>
      </c>
      <c r="BB42" s="16">
        <v>0</v>
      </c>
      <c r="BC42" s="16">
        <v>0</v>
      </c>
      <c r="BD42" s="16">
        <v>0</v>
      </c>
      <c r="BE42" s="16">
        <v>0</v>
      </c>
      <c r="BF42" s="16">
        <v>0</v>
      </c>
      <c r="BG42" s="16">
        <v>0</v>
      </c>
      <c r="BH42" s="16">
        <v>0</v>
      </c>
      <c r="BI42" s="16">
        <v>0</v>
      </c>
      <c r="BJ42" s="16">
        <v>0</v>
      </c>
      <c r="BK42" s="16">
        <v>0</v>
      </c>
      <c r="BL42" s="16">
        <v>0</v>
      </c>
      <c r="BM42" s="16">
        <v>0</v>
      </c>
      <c r="BN42" s="16">
        <v>0</v>
      </c>
      <c r="BO42" s="16">
        <v>0</v>
      </c>
      <c r="BP42" s="16">
        <v>0</v>
      </c>
      <c r="BQ42" s="16">
        <v>0</v>
      </c>
    </row>
    <row r="43" spans="1:69" hidden="1" outlineLevel="1">
      <c r="A43" s="11"/>
      <c r="B43" s="11"/>
      <c r="C43" s="11"/>
      <c r="D43" s="52" t="s">
        <v>375</v>
      </c>
      <c r="E43" s="11"/>
      <c r="F43" s="11"/>
      <c r="G43" s="11"/>
      <c r="H43" s="11"/>
      <c r="I43" s="11"/>
      <c r="J43" s="16">
        <v>0</v>
      </c>
      <c r="K43" s="16">
        <v>0</v>
      </c>
      <c r="L43" s="16">
        <v>0</v>
      </c>
      <c r="M43" s="16">
        <v>0</v>
      </c>
      <c r="N43" s="16">
        <v>0</v>
      </c>
      <c r="O43" s="16">
        <v>0</v>
      </c>
      <c r="P43" s="16">
        <v>0</v>
      </c>
      <c r="Q43" s="16">
        <v>0</v>
      </c>
      <c r="R43" s="16">
        <v>0</v>
      </c>
      <c r="S43" s="16">
        <v>0</v>
      </c>
      <c r="T43" s="16">
        <v>0</v>
      </c>
      <c r="U43" s="16">
        <v>0</v>
      </c>
      <c r="V43" s="16">
        <v>0</v>
      </c>
      <c r="W43" s="16">
        <v>0</v>
      </c>
      <c r="X43" s="16">
        <v>0</v>
      </c>
      <c r="Y43" s="16">
        <v>0</v>
      </c>
      <c r="Z43" s="16">
        <v>0</v>
      </c>
      <c r="AA43" s="16">
        <v>0</v>
      </c>
      <c r="AB43" s="16">
        <v>0</v>
      </c>
      <c r="AC43" s="16">
        <v>0</v>
      </c>
      <c r="AD43" s="16">
        <v>0</v>
      </c>
      <c r="AE43" s="16">
        <v>0</v>
      </c>
      <c r="AF43" s="16">
        <v>0</v>
      </c>
      <c r="AG43" s="16">
        <v>0</v>
      </c>
      <c r="AH43" s="16">
        <v>0</v>
      </c>
      <c r="AI43" s="16">
        <v>0</v>
      </c>
      <c r="AJ43" s="16">
        <v>0</v>
      </c>
      <c r="AK43" s="16">
        <v>0</v>
      </c>
      <c r="AL43" s="16">
        <v>0</v>
      </c>
      <c r="AM43" s="16">
        <v>0</v>
      </c>
      <c r="AN43" s="16">
        <v>0</v>
      </c>
      <c r="AO43" s="16">
        <v>0</v>
      </c>
      <c r="AP43" s="16">
        <v>0</v>
      </c>
      <c r="AQ43" s="16">
        <v>0</v>
      </c>
      <c r="AR43" s="16">
        <v>0</v>
      </c>
      <c r="AS43" s="16">
        <v>0</v>
      </c>
      <c r="AT43" s="16">
        <v>0</v>
      </c>
      <c r="AU43" s="16">
        <v>0</v>
      </c>
      <c r="AV43" s="16">
        <v>0</v>
      </c>
      <c r="AW43" s="16">
        <v>0</v>
      </c>
      <c r="AX43" s="16">
        <v>0</v>
      </c>
      <c r="AY43" s="16">
        <v>0</v>
      </c>
      <c r="AZ43" s="16">
        <v>0</v>
      </c>
      <c r="BA43" s="16">
        <v>0</v>
      </c>
      <c r="BB43" s="16">
        <v>0</v>
      </c>
      <c r="BC43" s="16">
        <v>0</v>
      </c>
      <c r="BD43" s="16">
        <v>0</v>
      </c>
      <c r="BE43" s="16">
        <v>0</v>
      </c>
      <c r="BF43" s="16">
        <v>0</v>
      </c>
      <c r="BG43" s="16">
        <v>0</v>
      </c>
      <c r="BH43" s="16">
        <v>0</v>
      </c>
      <c r="BI43" s="16">
        <v>0</v>
      </c>
      <c r="BJ43" s="16">
        <v>0</v>
      </c>
      <c r="BK43" s="16">
        <v>0</v>
      </c>
      <c r="BL43" s="16">
        <v>0</v>
      </c>
      <c r="BM43" s="16">
        <v>0</v>
      </c>
      <c r="BN43" s="16">
        <v>0</v>
      </c>
      <c r="BO43" s="16">
        <v>0</v>
      </c>
      <c r="BP43" s="16">
        <v>0</v>
      </c>
      <c r="BQ43" s="16">
        <v>0</v>
      </c>
    </row>
    <row r="44" spans="1:69" hidden="1" outlineLevel="1">
      <c r="A44" s="11"/>
      <c r="B44" s="11"/>
      <c r="C44" s="11"/>
      <c r="D44" s="52" t="s">
        <v>376</v>
      </c>
      <c r="E44" s="11"/>
      <c r="F44" s="11"/>
      <c r="G44" s="11"/>
      <c r="H44" s="11"/>
      <c r="I44" s="11"/>
      <c r="J44" s="16">
        <v>0</v>
      </c>
      <c r="K44" s="16">
        <v>0</v>
      </c>
      <c r="L44" s="16">
        <v>0</v>
      </c>
      <c r="M44" s="16">
        <v>0</v>
      </c>
      <c r="N44" s="16">
        <v>0</v>
      </c>
      <c r="O44" s="16">
        <v>0</v>
      </c>
      <c r="P44" s="16">
        <v>0</v>
      </c>
      <c r="Q44" s="16">
        <v>0</v>
      </c>
      <c r="R44" s="16">
        <v>0</v>
      </c>
      <c r="S44" s="16">
        <v>0</v>
      </c>
      <c r="T44" s="16">
        <v>0</v>
      </c>
      <c r="U44" s="16">
        <v>0</v>
      </c>
      <c r="V44" s="16">
        <v>0</v>
      </c>
      <c r="W44" s="16">
        <v>0</v>
      </c>
      <c r="X44" s="16">
        <v>0</v>
      </c>
      <c r="Y44" s="16">
        <v>0</v>
      </c>
      <c r="Z44" s="16">
        <v>0</v>
      </c>
      <c r="AA44" s="16">
        <v>0</v>
      </c>
      <c r="AB44" s="16">
        <v>0</v>
      </c>
      <c r="AC44" s="16">
        <v>0</v>
      </c>
      <c r="AD44" s="16">
        <v>0</v>
      </c>
      <c r="AE44" s="16">
        <v>0</v>
      </c>
      <c r="AF44" s="16">
        <v>0</v>
      </c>
      <c r="AG44" s="16">
        <v>0</v>
      </c>
      <c r="AH44" s="16">
        <v>0</v>
      </c>
      <c r="AI44" s="16">
        <v>0</v>
      </c>
      <c r="AJ44" s="16">
        <v>0</v>
      </c>
      <c r="AK44" s="16">
        <v>0</v>
      </c>
      <c r="AL44" s="16">
        <v>0</v>
      </c>
      <c r="AM44" s="16">
        <v>0</v>
      </c>
      <c r="AN44" s="16">
        <v>0</v>
      </c>
      <c r="AO44" s="16">
        <v>0</v>
      </c>
      <c r="AP44" s="16">
        <v>0</v>
      </c>
      <c r="AQ44" s="16">
        <v>0</v>
      </c>
      <c r="AR44" s="16">
        <v>0</v>
      </c>
      <c r="AS44" s="16">
        <v>0</v>
      </c>
      <c r="AT44" s="16">
        <v>0</v>
      </c>
      <c r="AU44" s="16">
        <v>0</v>
      </c>
      <c r="AV44" s="16">
        <v>0</v>
      </c>
      <c r="AW44" s="16">
        <v>0</v>
      </c>
      <c r="AX44" s="16">
        <v>0</v>
      </c>
      <c r="AY44" s="16">
        <v>0</v>
      </c>
      <c r="AZ44" s="16">
        <v>0</v>
      </c>
      <c r="BA44" s="16">
        <v>0</v>
      </c>
      <c r="BB44" s="16">
        <v>0</v>
      </c>
      <c r="BC44" s="16">
        <v>0</v>
      </c>
      <c r="BD44" s="16">
        <v>0</v>
      </c>
      <c r="BE44" s="16">
        <v>0</v>
      </c>
      <c r="BF44" s="16">
        <v>0</v>
      </c>
      <c r="BG44" s="16">
        <v>0</v>
      </c>
      <c r="BH44" s="16">
        <v>0</v>
      </c>
      <c r="BI44" s="16">
        <v>0</v>
      </c>
      <c r="BJ44" s="16">
        <v>0</v>
      </c>
      <c r="BK44" s="16">
        <v>0</v>
      </c>
      <c r="BL44" s="16">
        <v>0</v>
      </c>
      <c r="BM44" s="16">
        <v>0</v>
      </c>
      <c r="BN44" s="16">
        <v>0</v>
      </c>
      <c r="BO44" s="16">
        <v>0</v>
      </c>
      <c r="BP44" s="16">
        <v>0</v>
      </c>
      <c r="BQ44" s="16">
        <v>0</v>
      </c>
    </row>
    <row r="45" spans="1:69" hidden="1" outlineLevel="1">
      <c r="A45" s="11"/>
      <c r="B45" s="11"/>
      <c r="C45" s="11"/>
      <c r="D45" s="52" t="s">
        <v>377</v>
      </c>
      <c r="E45" s="11"/>
      <c r="F45" s="11"/>
      <c r="G45" s="11"/>
      <c r="H45" s="11"/>
      <c r="I45" s="11"/>
      <c r="J45" s="16">
        <v>0</v>
      </c>
      <c r="K45" s="16">
        <v>0</v>
      </c>
      <c r="L45" s="16">
        <v>0</v>
      </c>
      <c r="M45" s="16">
        <v>0</v>
      </c>
      <c r="N45" s="16">
        <v>0</v>
      </c>
      <c r="O45" s="16">
        <v>0</v>
      </c>
      <c r="P45" s="16">
        <v>0</v>
      </c>
      <c r="Q45" s="16">
        <v>0</v>
      </c>
      <c r="R45" s="16">
        <v>0</v>
      </c>
      <c r="S45" s="16">
        <v>0</v>
      </c>
      <c r="T45" s="16">
        <v>0</v>
      </c>
      <c r="U45" s="16">
        <v>0</v>
      </c>
      <c r="V45" s="16">
        <v>0</v>
      </c>
      <c r="W45" s="16">
        <v>0</v>
      </c>
      <c r="X45" s="16">
        <v>0</v>
      </c>
      <c r="Y45" s="16">
        <v>0</v>
      </c>
      <c r="Z45" s="16">
        <v>0</v>
      </c>
      <c r="AA45" s="16">
        <v>0</v>
      </c>
      <c r="AB45" s="16">
        <v>0</v>
      </c>
      <c r="AC45" s="16">
        <v>0</v>
      </c>
      <c r="AD45" s="16">
        <v>0</v>
      </c>
      <c r="AE45" s="16">
        <v>0</v>
      </c>
      <c r="AF45" s="16">
        <v>0</v>
      </c>
      <c r="AG45" s="16">
        <v>0</v>
      </c>
      <c r="AH45" s="16">
        <v>0</v>
      </c>
      <c r="AI45" s="16">
        <v>0</v>
      </c>
      <c r="AJ45" s="16">
        <v>0</v>
      </c>
      <c r="AK45" s="16">
        <v>0</v>
      </c>
      <c r="AL45" s="16">
        <v>0</v>
      </c>
      <c r="AM45" s="16">
        <v>0</v>
      </c>
      <c r="AN45" s="16">
        <v>0</v>
      </c>
      <c r="AO45" s="16">
        <v>0</v>
      </c>
      <c r="AP45" s="16">
        <v>0</v>
      </c>
      <c r="AQ45" s="16">
        <v>0</v>
      </c>
      <c r="AR45" s="16">
        <v>0</v>
      </c>
      <c r="AS45" s="16">
        <v>0</v>
      </c>
      <c r="AT45" s="16">
        <v>0</v>
      </c>
      <c r="AU45" s="16">
        <v>0</v>
      </c>
      <c r="AV45" s="16">
        <v>0</v>
      </c>
      <c r="AW45" s="16">
        <v>0</v>
      </c>
      <c r="AX45" s="16">
        <v>0</v>
      </c>
      <c r="AY45" s="16">
        <v>0</v>
      </c>
      <c r="AZ45" s="16">
        <v>0</v>
      </c>
      <c r="BA45" s="16">
        <v>0</v>
      </c>
      <c r="BB45" s="16">
        <v>0</v>
      </c>
      <c r="BC45" s="16">
        <v>0</v>
      </c>
      <c r="BD45" s="16">
        <v>0</v>
      </c>
      <c r="BE45" s="16">
        <v>0</v>
      </c>
      <c r="BF45" s="16">
        <v>0</v>
      </c>
      <c r="BG45" s="16">
        <v>0</v>
      </c>
      <c r="BH45" s="16">
        <v>0</v>
      </c>
      <c r="BI45" s="16">
        <v>0</v>
      </c>
      <c r="BJ45" s="16">
        <v>0</v>
      </c>
      <c r="BK45" s="16">
        <v>0</v>
      </c>
      <c r="BL45" s="16">
        <v>0</v>
      </c>
      <c r="BM45" s="16">
        <v>0</v>
      </c>
      <c r="BN45" s="16">
        <v>0</v>
      </c>
      <c r="BO45" s="16">
        <v>0</v>
      </c>
      <c r="BP45" s="16">
        <v>0</v>
      </c>
      <c r="BQ45" s="16">
        <v>0</v>
      </c>
    </row>
    <row r="46" spans="1:69" hidden="1" outlineLevel="1">
      <c r="A46" s="11"/>
      <c r="B46" s="11"/>
      <c r="C46" s="11"/>
      <c r="D46" s="52" t="s">
        <v>378</v>
      </c>
      <c r="E46" s="11"/>
      <c r="F46" s="11"/>
      <c r="G46" s="11"/>
      <c r="H46" s="11"/>
      <c r="I46" s="11"/>
      <c r="J46" s="16">
        <v>0</v>
      </c>
      <c r="K46" s="16">
        <v>0</v>
      </c>
      <c r="L46" s="16">
        <v>0</v>
      </c>
      <c r="M46" s="16">
        <v>0</v>
      </c>
      <c r="N46" s="16">
        <v>0</v>
      </c>
      <c r="O46" s="16">
        <v>0</v>
      </c>
      <c r="P46" s="16">
        <v>0</v>
      </c>
      <c r="Q46" s="16">
        <v>0</v>
      </c>
      <c r="R46" s="16">
        <v>0</v>
      </c>
      <c r="S46" s="16">
        <v>0</v>
      </c>
      <c r="T46" s="16">
        <v>0</v>
      </c>
      <c r="U46" s="16">
        <v>0</v>
      </c>
      <c r="V46" s="16">
        <v>0</v>
      </c>
      <c r="W46" s="16">
        <v>0</v>
      </c>
      <c r="X46" s="16">
        <v>0</v>
      </c>
      <c r="Y46" s="16">
        <v>0</v>
      </c>
      <c r="Z46" s="16">
        <v>0</v>
      </c>
      <c r="AA46" s="16">
        <v>0</v>
      </c>
      <c r="AB46" s="16">
        <v>0</v>
      </c>
      <c r="AC46" s="16">
        <v>0</v>
      </c>
      <c r="AD46" s="16">
        <v>0</v>
      </c>
      <c r="AE46" s="16">
        <v>0</v>
      </c>
      <c r="AF46" s="16">
        <v>0</v>
      </c>
      <c r="AG46" s="16">
        <v>0</v>
      </c>
      <c r="AH46" s="16">
        <v>0</v>
      </c>
      <c r="AI46" s="16">
        <v>0</v>
      </c>
      <c r="AJ46" s="16">
        <v>0</v>
      </c>
      <c r="AK46" s="16">
        <v>0</v>
      </c>
      <c r="AL46" s="16">
        <v>0</v>
      </c>
      <c r="AM46" s="16">
        <v>0</v>
      </c>
      <c r="AN46" s="16">
        <v>0</v>
      </c>
      <c r="AO46" s="16">
        <v>0</v>
      </c>
      <c r="AP46" s="16">
        <v>0</v>
      </c>
      <c r="AQ46" s="16">
        <v>0</v>
      </c>
      <c r="AR46" s="16">
        <v>0</v>
      </c>
      <c r="AS46" s="16">
        <v>0</v>
      </c>
      <c r="AT46" s="16">
        <v>0</v>
      </c>
      <c r="AU46" s="16">
        <v>0</v>
      </c>
      <c r="AV46" s="16">
        <v>0</v>
      </c>
      <c r="AW46" s="16">
        <v>0</v>
      </c>
      <c r="AX46" s="16">
        <v>0</v>
      </c>
      <c r="AY46" s="16">
        <v>0</v>
      </c>
      <c r="AZ46" s="16">
        <v>0</v>
      </c>
      <c r="BA46" s="16">
        <v>0</v>
      </c>
      <c r="BB46" s="16">
        <v>0</v>
      </c>
      <c r="BC46" s="16">
        <v>0</v>
      </c>
      <c r="BD46" s="16">
        <v>0</v>
      </c>
      <c r="BE46" s="16">
        <v>0</v>
      </c>
      <c r="BF46" s="16">
        <v>0</v>
      </c>
      <c r="BG46" s="16">
        <v>0</v>
      </c>
      <c r="BH46" s="16">
        <v>0</v>
      </c>
      <c r="BI46" s="16">
        <v>0</v>
      </c>
      <c r="BJ46" s="16">
        <v>0</v>
      </c>
      <c r="BK46" s="16">
        <v>0</v>
      </c>
      <c r="BL46" s="16">
        <v>0</v>
      </c>
      <c r="BM46" s="16">
        <v>0</v>
      </c>
      <c r="BN46" s="16">
        <v>0</v>
      </c>
      <c r="BO46" s="16">
        <v>0</v>
      </c>
      <c r="BP46" s="16">
        <v>0</v>
      </c>
      <c r="BQ46" s="16">
        <v>0</v>
      </c>
    </row>
    <row r="47" spans="1:69" hidden="1" outlineLevel="1">
      <c r="A47" s="11"/>
      <c r="B47" s="11"/>
      <c r="C47" s="11"/>
      <c r="D47" s="52" t="s">
        <v>364</v>
      </c>
      <c r="E47" s="11"/>
      <c r="F47" s="11"/>
      <c r="G47" s="11"/>
      <c r="H47" s="11"/>
      <c r="I47" s="11"/>
      <c r="J47" s="54">
        <v>0</v>
      </c>
      <c r="K47" s="54">
        <v>0</v>
      </c>
      <c r="L47" s="54">
        <v>0</v>
      </c>
      <c r="M47" s="54">
        <v>0</v>
      </c>
      <c r="N47" s="54">
        <v>0</v>
      </c>
      <c r="O47" s="54">
        <v>0</v>
      </c>
      <c r="P47" s="54">
        <v>0</v>
      </c>
      <c r="Q47" s="54">
        <v>0</v>
      </c>
      <c r="R47" s="54">
        <v>0</v>
      </c>
      <c r="S47" s="54">
        <v>0</v>
      </c>
      <c r="T47" s="54">
        <v>0</v>
      </c>
      <c r="U47" s="54">
        <v>0</v>
      </c>
      <c r="V47" s="54">
        <v>0</v>
      </c>
      <c r="W47" s="54">
        <v>0</v>
      </c>
      <c r="X47" s="54">
        <v>0</v>
      </c>
      <c r="Y47" s="54">
        <v>0</v>
      </c>
      <c r="Z47" s="54">
        <v>0</v>
      </c>
      <c r="AA47" s="54">
        <v>0</v>
      </c>
      <c r="AB47" s="54">
        <v>0</v>
      </c>
      <c r="AC47" s="54">
        <v>0</v>
      </c>
      <c r="AD47" s="54">
        <v>0</v>
      </c>
      <c r="AE47" s="54">
        <v>0</v>
      </c>
      <c r="AF47" s="54">
        <v>0</v>
      </c>
      <c r="AG47" s="54">
        <v>0</v>
      </c>
      <c r="AH47" s="54">
        <v>0</v>
      </c>
      <c r="AI47" s="54">
        <v>0</v>
      </c>
      <c r="AJ47" s="54">
        <v>0</v>
      </c>
      <c r="AK47" s="54">
        <v>0</v>
      </c>
      <c r="AL47" s="54">
        <v>0</v>
      </c>
      <c r="AM47" s="54">
        <v>0</v>
      </c>
      <c r="AN47" s="54">
        <v>0</v>
      </c>
      <c r="AO47" s="54">
        <v>0</v>
      </c>
      <c r="AP47" s="54">
        <v>0</v>
      </c>
      <c r="AQ47" s="54">
        <v>0</v>
      </c>
      <c r="AR47" s="54">
        <v>0</v>
      </c>
      <c r="AS47" s="54">
        <v>0</v>
      </c>
      <c r="AT47" s="54">
        <v>0</v>
      </c>
      <c r="AU47" s="54">
        <v>0</v>
      </c>
      <c r="AV47" s="54">
        <v>0</v>
      </c>
      <c r="AW47" s="54">
        <v>0</v>
      </c>
      <c r="AX47" s="54">
        <v>0</v>
      </c>
      <c r="AY47" s="54">
        <v>0</v>
      </c>
      <c r="AZ47" s="54">
        <v>0</v>
      </c>
      <c r="BA47" s="54">
        <v>0</v>
      </c>
      <c r="BB47" s="54">
        <v>0</v>
      </c>
      <c r="BC47" s="54">
        <v>0</v>
      </c>
      <c r="BD47" s="54">
        <v>0</v>
      </c>
      <c r="BE47" s="54">
        <v>0</v>
      </c>
      <c r="BF47" s="54">
        <v>0</v>
      </c>
      <c r="BG47" s="54">
        <v>0</v>
      </c>
      <c r="BH47" s="54">
        <v>0</v>
      </c>
      <c r="BI47" s="54">
        <v>0</v>
      </c>
      <c r="BJ47" s="54">
        <v>0</v>
      </c>
      <c r="BK47" s="54">
        <v>0</v>
      </c>
      <c r="BL47" s="54">
        <v>0</v>
      </c>
      <c r="BM47" s="54">
        <v>0</v>
      </c>
      <c r="BN47" s="54">
        <v>0</v>
      </c>
      <c r="BO47" s="54">
        <v>0</v>
      </c>
      <c r="BP47" s="54">
        <v>0</v>
      </c>
      <c r="BQ47" s="54">
        <v>0</v>
      </c>
    </row>
    <row r="48" spans="1:69" collapsed="1">
      <c r="A48" s="11"/>
      <c r="B48" s="11"/>
      <c r="C48" s="11"/>
      <c r="D48" s="52" t="s">
        <v>104</v>
      </c>
      <c r="E48" s="11"/>
      <c r="F48" s="11"/>
      <c r="G48" s="11"/>
      <c r="H48" s="11"/>
      <c r="I48" s="11"/>
      <c r="J48" s="16">
        <v>-2000</v>
      </c>
      <c r="K48" s="16">
        <v>0</v>
      </c>
      <c r="L48" s="16">
        <v>0</v>
      </c>
      <c r="M48" s="16">
        <v>0</v>
      </c>
      <c r="N48" s="16">
        <v>0</v>
      </c>
      <c r="O48" s="16">
        <v>0</v>
      </c>
      <c r="P48" s="16">
        <v>0</v>
      </c>
      <c r="Q48" s="16">
        <v>0</v>
      </c>
      <c r="R48" s="16">
        <v>0</v>
      </c>
      <c r="S48" s="16">
        <v>0</v>
      </c>
      <c r="T48" s="16">
        <v>0</v>
      </c>
      <c r="U48" s="16">
        <v>0</v>
      </c>
      <c r="V48" s="16">
        <v>0</v>
      </c>
      <c r="W48" s="16">
        <v>0</v>
      </c>
      <c r="X48" s="16">
        <v>0</v>
      </c>
      <c r="Y48" s="16">
        <v>0</v>
      </c>
      <c r="Z48" s="16">
        <v>0</v>
      </c>
      <c r="AA48" s="16">
        <v>0</v>
      </c>
      <c r="AB48" s="16">
        <v>0</v>
      </c>
      <c r="AC48" s="16">
        <v>0</v>
      </c>
      <c r="AD48" s="16">
        <v>0</v>
      </c>
      <c r="AE48" s="16">
        <v>0</v>
      </c>
      <c r="AF48" s="16">
        <v>0</v>
      </c>
      <c r="AG48" s="16">
        <v>0</v>
      </c>
      <c r="AH48" s="16">
        <v>0</v>
      </c>
      <c r="AI48" s="16">
        <v>0</v>
      </c>
      <c r="AJ48" s="16">
        <v>0</v>
      </c>
      <c r="AK48" s="16">
        <v>0</v>
      </c>
      <c r="AL48" s="16">
        <v>0</v>
      </c>
      <c r="AM48" s="16">
        <v>0</v>
      </c>
      <c r="AN48" s="16">
        <v>0</v>
      </c>
      <c r="AO48" s="16">
        <v>0</v>
      </c>
      <c r="AP48" s="16">
        <v>0</v>
      </c>
      <c r="AQ48" s="16">
        <v>0</v>
      </c>
      <c r="AR48" s="16">
        <v>0</v>
      </c>
      <c r="AS48" s="16">
        <v>0</v>
      </c>
      <c r="AT48" s="16">
        <v>0</v>
      </c>
      <c r="AU48" s="16">
        <v>0</v>
      </c>
      <c r="AV48" s="16">
        <v>0</v>
      </c>
      <c r="AW48" s="16">
        <v>0</v>
      </c>
      <c r="AX48" s="16">
        <v>0</v>
      </c>
      <c r="AY48" s="16">
        <v>0</v>
      </c>
      <c r="AZ48" s="16">
        <v>0</v>
      </c>
      <c r="BA48" s="16">
        <v>0</v>
      </c>
      <c r="BB48" s="16">
        <v>0</v>
      </c>
      <c r="BC48" s="16">
        <v>0</v>
      </c>
      <c r="BD48" s="16">
        <v>0</v>
      </c>
      <c r="BE48" s="16">
        <v>0</v>
      </c>
      <c r="BF48" s="16">
        <v>0</v>
      </c>
      <c r="BG48" s="16">
        <v>0</v>
      </c>
      <c r="BH48" s="16">
        <v>0</v>
      </c>
      <c r="BI48" s="16">
        <v>0</v>
      </c>
      <c r="BJ48" s="16">
        <v>0</v>
      </c>
      <c r="BK48" s="16">
        <v>0</v>
      </c>
      <c r="BL48" s="16">
        <v>0</v>
      </c>
      <c r="BM48" s="16">
        <v>0</v>
      </c>
      <c r="BN48" s="16">
        <v>0</v>
      </c>
      <c r="BO48" s="16">
        <v>0</v>
      </c>
      <c r="BP48" s="16">
        <v>0</v>
      </c>
      <c r="BQ48" s="16">
        <v>0</v>
      </c>
    </row>
    <row r="49" spans="1:69" ht="5.0999999999999996" customHeight="1">
      <c r="A49" s="11"/>
      <c r="B49" s="11"/>
      <c r="C49" s="11"/>
      <c r="D49" s="11"/>
      <c r="E49" s="11"/>
      <c r="F49" s="11"/>
      <c r="G49" s="11"/>
      <c r="H49" s="11"/>
      <c r="I49" s="11"/>
      <c r="J49" s="301"/>
      <c r="K49" s="301"/>
      <c r="L49" s="301"/>
      <c r="M49" s="301"/>
      <c r="N49" s="301"/>
      <c r="O49" s="301"/>
      <c r="P49" s="301"/>
      <c r="Q49" s="301"/>
      <c r="R49" s="301"/>
      <c r="S49" s="301"/>
      <c r="T49" s="301"/>
      <c r="U49" s="301"/>
      <c r="V49" s="301"/>
      <c r="W49" s="301"/>
      <c r="X49" s="301"/>
      <c r="Y49" s="301"/>
      <c r="Z49" s="301"/>
      <c r="AA49" s="301"/>
      <c r="AB49" s="301"/>
      <c r="AC49" s="301"/>
      <c r="AD49" s="301"/>
      <c r="AE49" s="301"/>
      <c r="AF49" s="301"/>
      <c r="AG49" s="301"/>
      <c r="AH49" s="301"/>
      <c r="AI49" s="301"/>
      <c r="AJ49" s="301"/>
      <c r="AK49" s="301"/>
      <c r="AL49" s="301"/>
      <c r="AM49" s="301"/>
      <c r="AN49" s="301"/>
      <c r="AO49" s="301"/>
      <c r="AP49" s="301"/>
      <c r="AQ49" s="301"/>
      <c r="AR49" s="301"/>
      <c r="AS49" s="301"/>
      <c r="AT49" s="301"/>
      <c r="AU49" s="301"/>
      <c r="AV49" s="301"/>
      <c r="AW49" s="301"/>
      <c r="AX49" s="301"/>
      <c r="AY49" s="301"/>
      <c r="AZ49" s="301"/>
      <c r="BA49" s="301"/>
      <c r="BB49" s="301"/>
      <c r="BC49" s="301"/>
      <c r="BD49" s="301"/>
      <c r="BE49" s="301"/>
      <c r="BF49" s="301"/>
      <c r="BG49" s="301"/>
      <c r="BH49" s="301"/>
      <c r="BI49" s="301"/>
      <c r="BJ49" s="301"/>
      <c r="BK49" s="301"/>
      <c r="BL49" s="301"/>
      <c r="BM49" s="301"/>
      <c r="BN49" s="301"/>
      <c r="BO49" s="301"/>
      <c r="BP49" s="301"/>
      <c r="BQ49" s="301"/>
    </row>
    <row r="50" spans="1:69">
      <c r="A50" s="11"/>
      <c r="B50" s="11"/>
      <c r="C50" s="11"/>
      <c r="D50" s="53" t="s">
        <v>783</v>
      </c>
      <c r="E50" s="11"/>
      <c r="F50" s="11"/>
      <c r="G50" s="11"/>
      <c r="H50" s="11"/>
      <c r="I50" s="11"/>
      <c r="J50" s="443">
        <v>-2000</v>
      </c>
      <c r="K50" s="443">
        <v>0</v>
      </c>
      <c r="L50" s="443">
        <v>0</v>
      </c>
      <c r="M50" s="443">
        <v>0</v>
      </c>
      <c r="N50" s="443">
        <v>0</v>
      </c>
      <c r="O50" s="443">
        <v>0</v>
      </c>
      <c r="P50" s="443">
        <v>0</v>
      </c>
      <c r="Q50" s="443">
        <v>0</v>
      </c>
      <c r="R50" s="443">
        <v>0</v>
      </c>
      <c r="S50" s="443">
        <v>0</v>
      </c>
      <c r="T50" s="443">
        <v>0</v>
      </c>
      <c r="U50" s="443">
        <v>0</v>
      </c>
      <c r="V50" s="443">
        <v>0</v>
      </c>
      <c r="W50" s="443">
        <v>0</v>
      </c>
      <c r="X50" s="443">
        <v>0</v>
      </c>
      <c r="Y50" s="443">
        <v>0</v>
      </c>
      <c r="Z50" s="443">
        <v>0</v>
      </c>
      <c r="AA50" s="443">
        <v>0</v>
      </c>
      <c r="AB50" s="443">
        <v>0</v>
      </c>
      <c r="AC50" s="443">
        <v>0</v>
      </c>
      <c r="AD50" s="443">
        <v>0</v>
      </c>
      <c r="AE50" s="443">
        <v>0</v>
      </c>
      <c r="AF50" s="443">
        <v>0</v>
      </c>
      <c r="AG50" s="443">
        <v>0</v>
      </c>
      <c r="AH50" s="443">
        <v>0</v>
      </c>
      <c r="AI50" s="443">
        <v>0</v>
      </c>
      <c r="AJ50" s="443">
        <v>0</v>
      </c>
      <c r="AK50" s="443">
        <v>0</v>
      </c>
      <c r="AL50" s="443">
        <v>0</v>
      </c>
      <c r="AM50" s="443">
        <v>0</v>
      </c>
      <c r="AN50" s="443">
        <v>0</v>
      </c>
      <c r="AO50" s="443">
        <v>0</v>
      </c>
      <c r="AP50" s="443">
        <v>0</v>
      </c>
      <c r="AQ50" s="443">
        <v>0</v>
      </c>
      <c r="AR50" s="443">
        <v>0</v>
      </c>
      <c r="AS50" s="443">
        <v>0</v>
      </c>
      <c r="AT50" s="443">
        <v>0</v>
      </c>
      <c r="AU50" s="443">
        <v>0</v>
      </c>
      <c r="AV50" s="443">
        <v>0</v>
      </c>
      <c r="AW50" s="443">
        <v>0</v>
      </c>
      <c r="AX50" s="443">
        <v>0</v>
      </c>
      <c r="AY50" s="443">
        <v>0</v>
      </c>
      <c r="AZ50" s="443">
        <v>0</v>
      </c>
      <c r="BA50" s="443">
        <v>0</v>
      </c>
      <c r="BB50" s="443">
        <v>0</v>
      </c>
      <c r="BC50" s="443">
        <v>0</v>
      </c>
      <c r="BD50" s="443">
        <v>0</v>
      </c>
      <c r="BE50" s="443">
        <v>0</v>
      </c>
      <c r="BF50" s="443">
        <v>0</v>
      </c>
      <c r="BG50" s="443">
        <v>0</v>
      </c>
      <c r="BH50" s="443">
        <v>0</v>
      </c>
      <c r="BI50" s="443">
        <v>0</v>
      </c>
      <c r="BJ50" s="443">
        <v>0</v>
      </c>
      <c r="BK50" s="443">
        <v>0</v>
      </c>
      <c r="BL50" s="443">
        <v>0</v>
      </c>
      <c r="BM50" s="443">
        <v>0</v>
      </c>
      <c r="BN50" s="443">
        <v>0</v>
      </c>
      <c r="BO50" s="443">
        <v>0</v>
      </c>
      <c r="BP50" s="443">
        <v>0</v>
      </c>
      <c r="BQ50" s="443">
        <v>0</v>
      </c>
    </row>
    <row r="51" spans="1:69" ht="10.5" customHeight="1">
      <c r="A51" s="11"/>
      <c r="B51" s="11"/>
      <c r="C51" s="11"/>
      <c r="D51" s="11"/>
      <c r="E51" s="11"/>
      <c r="F51" s="11"/>
      <c r="G51" s="11"/>
      <c r="H51" s="11"/>
      <c r="I51" s="11"/>
      <c r="J51" s="301"/>
      <c r="K51" s="301"/>
      <c r="L51" s="301"/>
      <c r="M51" s="301"/>
      <c r="N51" s="301"/>
      <c r="O51" s="301"/>
      <c r="P51" s="301"/>
      <c r="Q51" s="301"/>
      <c r="R51" s="301"/>
      <c r="S51" s="301"/>
      <c r="T51" s="301"/>
      <c r="U51" s="301"/>
      <c r="V51" s="301"/>
      <c r="W51" s="301"/>
      <c r="X51" s="301"/>
      <c r="Y51" s="301"/>
      <c r="Z51" s="301"/>
      <c r="AA51" s="301"/>
      <c r="AB51" s="301"/>
      <c r="AC51" s="301"/>
      <c r="AD51" s="301"/>
      <c r="AE51" s="301"/>
      <c r="AF51" s="301"/>
      <c r="AG51" s="301"/>
      <c r="AH51" s="301"/>
      <c r="AI51" s="301"/>
      <c r="AJ51" s="301"/>
      <c r="AK51" s="301"/>
      <c r="AL51" s="301"/>
      <c r="AM51" s="301"/>
      <c r="AN51" s="301"/>
      <c r="AO51" s="301"/>
      <c r="AP51" s="301"/>
      <c r="AQ51" s="301"/>
      <c r="AR51" s="301"/>
      <c r="AS51" s="301"/>
      <c r="AT51" s="301"/>
      <c r="AU51" s="301"/>
      <c r="AV51" s="301"/>
      <c r="AW51" s="301"/>
      <c r="AX51" s="301"/>
      <c r="AY51" s="301"/>
      <c r="AZ51" s="301"/>
      <c r="BA51" s="301"/>
      <c r="BB51" s="301"/>
      <c r="BC51" s="301"/>
      <c r="BD51" s="301"/>
      <c r="BE51" s="301"/>
      <c r="BF51" s="301"/>
      <c r="BG51" s="301"/>
      <c r="BH51" s="301"/>
      <c r="BI51" s="301"/>
      <c r="BJ51" s="301"/>
      <c r="BK51" s="301"/>
      <c r="BL51" s="301"/>
      <c r="BM51" s="301"/>
      <c r="BN51" s="301"/>
      <c r="BO51" s="301"/>
      <c r="BP51" s="301"/>
      <c r="BQ51" s="301"/>
    </row>
    <row r="52" spans="1:69" ht="11.25">
      <c r="A52" s="11"/>
      <c r="B52" s="11"/>
      <c r="C52" s="51" t="s">
        <v>106</v>
      </c>
      <c r="D52" s="11"/>
      <c r="E52" s="11"/>
      <c r="F52" s="11"/>
      <c r="G52" s="11"/>
      <c r="H52" s="11"/>
      <c r="I52" s="11"/>
      <c r="J52" s="301"/>
      <c r="K52" s="301"/>
      <c r="L52" s="301"/>
      <c r="M52" s="301"/>
      <c r="N52" s="301"/>
      <c r="O52" s="301"/>
      <c r="P52" s="301"/>
      <c r="Q52" s="301"/>
      <c r="R52" s="301"/>
      <c r="S52" s="301"/>
      <c r="T52" s="301"/>
      <c r="U52" s="301"/>
      <c r="V52" s="301"/>
      <c r="W52" s="301"/>
      <c r="X52" s="301"/>
      <c r="Y52" s="301"/>
      <c r="Z52" s="301"/>
      <c r="AA52" s="301"/>
      <c r="AB52" s="301"/>
      <c r="AC52" s="301"/>
      <c r="AD52" s="301"/>
      <c r="AE52" s="301"/>
      <c r="AF52" s="301"/>
      <c r="AG52" s="301"/>
      <c r="AH52" s="301"/>
      <c r="AI52" s="301"/>
      <c r="AJ52" s="301"/>
      <c r="AK52" s="301"/>
      <c r="AL52" s="301"/>
      <c r="AM52" s="301"/>
      <c r="AN52" s="301"/>
      <c r="AO52" s="301"/>
      <c r="AP52" s="301"/>
      <c r="AQ52" s="301"/>
      <c r="AR52" s="301"/>
      <c r="AS52" s="301"/>
      <c r="AT52" s="301"/>
      <c r="AU52" s="301"/>
      <c r="AV52" s="301"/>
      <c r="AW52" s="301"/>
      <c r="AX52" s="301"/>
      <c r="AY52" s="301"/>
      <c r="AZ52" s="301"/>
      <c r="BA52" s="301"/>
      <c r="BB52" s="301"/>
      <c r="BC52" s="301"/>
      <c r="BD52" s="301"/>
      <c r="BE52" s="301"/>
      <c r="BF52" s="301"/>
      <c r="BG52" s="301"/>
      <c r="BH52" s="301"/>
      <c r="BI52" s="301"/>
      <c r="BJ52" s="301"/>
      <c r="BK52" s="301"/>
      <c r="BL52" s="301"/>
      <c r="BM52" s="301"/>
      <c r="BN52" s="301"/>
      <c r="BO52" s="301"/>
      <c r="BP52" s="301"/>
      <c r="BQ52" s="301"/>
    </row>
    <row r="53" spans="1:69" ht="10.5" customHeight="1">
      <c r="A53" s="11"/>
      <c r="B53" s="11"/>
      <c r="C53" s="11"/>
      <c r="D53" s="11"/>
      <c r="E53" s="11"/>
      <c r="F53" s="11"/>
      <c r="G53" s="11"/>
      <c r="H53" s="11"/>
      <c r="I53" s="11"/>
      <c r="J53" s="301"/>
      <c r="K53" s="301"/>
      <c r="L53" s="301"/>
      <c r="M53" s="301"/>
      <c r="N53" s="301"/>
      <c r="O53" s="301"/>
      <c r="P53" s="301"/>
      <c r="Q53" s="301"/>
      <c r="R53" s="301"/>
      <c r="S53" s="301"/>
      <c r="T53" s="301"/>
      <c r="U53" s="301"/>
      <c r="V53" s="301"/>
      <c r="W53" s="301"/>
      <c r="X53" s="301"/>
      <c r="Y53" s="301"/>
      <c r="Z53" s="301"/>
      <c r="AA53" s="301"/>
      <c r="AB53" s="301"/>
      <c r="AC53" s="301"/>
      <c r="AD53" s="301"/>
      <c r="AE53" s="301"/>
      <c r="AF53" s="301"/>
      <c r="AG53" s="301"/>
      <c r="AH53" s="301"/>
      <c r="AI53" s="301"/>
      <c r="AJ53" s="301"/>
      <c r="AK53" s="301"/>
      <c r="AL53" s="301"/>
      <c r="AM53" s="301"/>
      <c r="AN53" s="301"/>
      <c r="AO53" s="301"/>
      <c r="AP53" s="301"/>
      <c r="AQ53" s="301"/>
      <c r="AR53" s="301"/>
      <c r="AS53" s="301"/>
      <c r="AT53" s="301"/>
      <c r="AU53" s="301"/>
      <c r="AV53" s="301"/>
      <c r="AW53" s="301"/>
      <c r="AX53" s="301"/>
      <c r="AY53" s="301"/>
      <c r="AZ53" s="301"/>
      <c r="BA53" s="301"/>
      <c r="BB53" s="301"/>
      <c r="BC53" s="301"/>
      <c r="BD53" s="301"/>
      <c r="BE53" s="301"/>
      <c r="BF53" s="301"/>
      <c r="BG53" s="301"/>
      <c r="BH53" s="301"/>
      <c r="BI53" s="301"/>
      <c r="BJ53" s="301"/>
      <c r="BK53" s="301"/>
      <c r="BL53" s="301"/>
      <c r="BM53" s="301"/>
      <c r="BN53" s="301"/>
      <c r="BO53" s="301"/>
      <c r="BP53" s="301"/>
      <c r="BQ53" s="301"/>
    </row>
    <row r="54" spans="1:69" hidden="1" outlineLevel="1">
      <c r="A54" s="11"/>
      <c r="B54" s="11"/>
      <c r="C54" s="11"/>
      <c r="D54" s="52" t="s">
        <v>341</v>
      </c>
      <c r="E54" s="11"/>
      <c r="F54" s="11"/>
      <c r="G54" s="11"/>
      <c r="H54" s="11"/>
      <c r="I54" s="11"/>
      <c r="J54" s="16">
        <v>1000000</v>
      </c>
      <c r="K54" s="16">
        <v>0</v>
      </c>
      <c r="L54" s="16">
        <v>0</v>
      </c>
      <c r="M54" s="16">
        <v>0</v>
      </c>
      <c r="N54" s="16">
        <v>0</v>
      </c>
      <c r="O54" s="16">
        <v>0</v>
      </c>
      <c r="P54" s="16">
        <v>0</v>
      </c>
      <c r="Q54" s="16">
        <v>0</v>
      </c>
      <c r="R54" s="16">
        <v>0</v>
      </c>
      <c r="S54" s="16">
        <v>0</v>
      </c>
      <c r="T54" s="16">
        <v>0</v>
      </c>
      <c r="U54" s="16">
        <v>0</v>
      </c>
      <c r="V54" s="16">
        <v>0</v>
      </c>
      <c r="W54" s="16">
        <v>0</v>
      </c>
      <c r="X54" s="16">
        <v>0</v>
      </c>
      <c r="Y54" s="16">
        <v>0</v>
      </c>
      <c r="Z54" s="16">
        <v>0</v>
      </c>
      <c r="AA54" s="16">
        <v>0</v>
      </c>
      <c r="AB54" s="16">
        <v>0</v>
      </c>
      <c r="AC54" s="16">
        <v>0</v>
      </c>
      <c r="AD54" s="16">
        <v>0</v>
      </c>
      <c r="AE54" s="16">
        <v>0</v>
      </c>
      <c r="AF54" s="16">
        <v>0</v>
      </c>
      <c r="AG54" s="16">
        <v>0</v>
      </c>
      <c r="AH54" s="16">
        <v>0</v>
      </c>
      <c r="AI54" s="16">
        <v>0</v>
      </c>
      <c r="AJ54" s="16">
        <v>0</v>
      </c>
      <c r="AK54" s="16">
        <v>0</v>
      </c>
      <c r="AL54" s="16">
        <v>0</v>
      </c>
      <c r="AM54" s="16">
        <v>0</v>
      </c>
      <c r="AN54" s="16">
        <v>0</v>
      </c>
      <c r="AO54" s="16">
        <v>0</v>
      </c>
      <c r="AP54" s="16">
        <v>0</v>
      </c>
      <c r="AQ54" s="16">
        <v>0</v>
      </c>
      <c r="AR54" s="16">
        <v>0</v>
      </c>
      <c r="AS54" s="16">
        <v>0</v>
      </c>
      <c r="AT54" s="16">
        <v>0</v>
      </c>
      <c r="AU54" s="16">
        <v>0</v>
      </c>
      <c r="AV54" s="16">
        <v>0</v>
      </c>
      <c r="AW54" s="16">
        <v>0</v>
      </c>
      <c r="AX54" s="16">
        <v>0</v>
      </c>
      <c r="AY54" s="16">
        <v>0</v>
      </c>
      <c r="AZ54" s="16">
        <v>0</v>
      </c>
      <c r="BA54" s="16">
        <v>0</v>
      </c>
      <c r="BB54" s="16">
        <v>0</v>
      </c>
      <c r="BC54" s="16">
        <v>0</v>
      </c>
      <c r="BD54" s="16">
        <v>0</v>
      </c>
      <c r="BE54" s="16">
        <v>0</v>
      </c>
      <c r="BF54" s="16">
        <v>0</v>
      </c>
      <c r="BG54" s="16">
        <v>0</v>
      </c>
      <c r="BH54" s="16">
        <v>0</v>
      </c>
      <c r="BI54" s="16">
        <v>0</v>
      </c>
      <c r="BJ54" s="16">
        <v>0</v>
      </c>
      <c r="BK54" s="16">
        <v>0</v>
      </c>
      <c r="BL54" s="16">
        <v>0</v>
      </c>
      <c r="BM54" s="16">
        <v>0</v>
      </c>
      <c r="BN54" s="16">
        <v>0</v>
      </c>
      <c r="BO54" s="16">
        <v>0</v>
      </c>
      <c r="BP54" s="16">
        <v>0</v>
      </c>
      <c r="BQ54" s="16">
        <v>0</v>
      </c>
    </row>
    <row r="55" spans="1:69" hidden="1" outlineLevel="1">
      <c r="A55" s="11"/>
      <c r="B55" s="11"/>
      <c r="C55" s="11"/>
      <c r="D55" s="52" t="s">
        <v>342</v>
      </c>
      <c r="E55" s="11"/>
      <c r="F55" s="11"/>
      <c r="G55" s="11"/>
      <c r="H55" s="11"/>
      <c r="I55" s="11"/>
      <c r="J55" s="16">
        <v>0</v>
      </c>
      <c r="K55" s="16">
        <v>0</v>
      </c>
      <c r="L55" s="16">
        <v>0</v>
      </c>
      <c r="M55" s="16">
        <v>0</v>
      </c>
      <c r="N55" s="16">
        <v>0</v>
      </c>
      <c r="O55" s="16">
        <v>0</v>
      </c>
      <c r="P55" s="16">
        <v>0</v>
      </c>
      <c r="Q55" s="16">
        <v>0</v>
      </c>
      <c r="R55" s="16">
        <v>0</v>
      </c>
      <c r="S55" s="16">
        <v>0</v>
      </c>
      <c r="T55" s="16">
        <v>0</v>
      </c>
      <c r="U55" s="16">
        <v>0</v>
      </c>
      <c r="V55" s="16">
        <v>0</v>
      </c>
      <c r="W55" s="16">
        <v>0</v>
      </c>
      <c r="X55" s="16">
        <v>0</v>
      </c>
      <c r="Y55" s="16">
        <v>0</v>
      </c>
      <c r="Z55" s="16">
        <v>0</v>
      </c>
      <c r="AA55" s="16">
        <v>0</v>
      </c>
      <c r="AB55" s="16">
        <v>0</v>
      </c>
      <c r="AC55" s="16">
        <v>0</v>
      </c>
      <c r="AD55" s="16">
        <v>0</v>
      </c>
      <c r="AE55" s="16">
        <v>0</v>
      </c>
      <c r="AF55" s="16">
        <v>0</v>
      </c>
      <c r="AG55" s="16">
        <v>0</v>
      </c>
      <c r="AH55" s="16">
        <v>0</v>
      </c>
      <c r="AI55" s="16">
        <v>0</v>
      </c>
      <c r="AJ55" s="16">
        <v>0</v>
      </c>
      <c r="AK55" s="16">
        <v>0</v>
      </c>
      <c r="AL55" s="16">
        <v>0</v>
      </c>
      <c r="AM55" s="16">
        <v>0</v>
      </c>
      <c r="AN55" s="16">
        <v>0</v>
      </c>
      <c r="AO55" s="16">
        <v>0</v>
      </c>
      <c r="AP55" s="16">
        <v>0</v>
      </c>
      <c r="AQ55" s="16">
        <v>0</v>
      </c>
      <c r="AR55" s="16">
        <v>0</v>
      </c>
      <c r="AS55" s="16">
        <v>0</v>
      </c>
      <c r="AT55" s="16">
        <v>0</v>
      </c>
      <c r="AU55" s="16">
        <v>0</v>
      </c>
      <c r="AV55" s="16">
        <v>0</v>
      </c>
      <c r="AW55" s="16">
        <v>0</v>
      </c>
      <c r="AX55" s="16">
        <v>0</v>
      </c>
      <c r="AY55" s="16">
        <v>0</v>
      </c>
      <c r="AZ55" s="16">
        <v>0</v>
      </c>
      <c r="BA55" s="16">
        <v>0</v>
      </c>
      <c r="BB55" s="16">
        <v>0</v>
      </c>
      <c r="BC55" s="16">
        <v>0</v>
      </c>
      <c r="BD55" s="16">
        <v>0</v>
      </c>
      <c r="BE55" s="16">
        <v>0</v>
      </c>
      <c r="BF55" s="16">
        <v>0</v>
      </c>
      <c r="BG55" s="16">
        <v>0</v>
      </c>
      <c r="BH55" s="16">
        <v>0</v>
      </c>
      <c r="BI55" s="16">
        <v>0</v>
      </c>
      <c r="BJ55" s="16">
        <v>0</v>
      </c>
      <c r="BK55" s="16">
        <v>0</v>
      </c>
      <c r="BL55" s="16">
        <v>0</v>
      </c>
      <c r="BM55" s="16">
        <v>0</v>
      </c>
      <c r="BN55" s="16">
        <v>0</v>
      </c>
      <c r="BO55" s="16">
        <v>0</v>
      </c>
      <c r="BP55" s="16">
        <v>0</v>
      </c>
      <c r="BQ55" s="16">
        <v>0</v>
      </c>
    </row>
    <row r="56" spans="1:69" hidden="1" outlineLevel="1">
      <c r="A56" s="11"/>
      <c r="B56" s="11"/>
      <c r="C56" s="11"/>
      <c r="D56" s="52" t="s">
        <v>343</v>
      </c>
      <c r="E56" s="11"/>
      <c r="F56" s="11"/>
      <c r="G56" s="11"/>
      <c r="H56" s="11"/>
      <c r="I56" s="11"/>
      <c r="J56" s="54">
        <v>0</v>
      </c>
      <c r="K56" s="54">
        <v>0</v>
      </c>
      <c r="L56" s="54">
        <v>0</v>
      </c>
      <c r="M56" s="54">
        <v>0</v>
      </c>
      <c r="N56" s="54">
        <v>0</v>
      </c>
      <c r="O56" s="54">
        <v>0</v>
      </c>
      <c r="P56" s="54">
        <v>0</v>
      </c>
      <c r="Q56" s="54">
        <v>0</v>
      </c>
      <c r="R56" s="54">
        <v>0</v>
      </c>
      <c r="S56" s="54">
        <v>0</v>
      </c>
      <c r="T56" s="54">
        <v>0</v>
      </c>
      <c r="U56" s="54">
        <v>0</v>
      </c>
      <c r="V56" s="54">
        <v>0</v>
      </c>
      <c r="W56" s="54">
        <v>0</v>
      </c>
      <c r="X56" s="54">
        <v>0</v>
      </c>
      <c r="Y56" s="54">
        <v>0</v>
      </c>
      <c r="Z56" s="54">
        <v>0</v>
      </c>
      <c r="AA56" s="54">
        <v>0</v>
      </c>
      <c r="AB56" s="54">
        <v>0</v>
      </c>
      <c r="AC56" s="54">
        <v>0</v>
      </c>
      <c r="AD56" s="54">
        <v>0</v>
      </c>
      <c r="AE56" s="54">
        <v>0</v>
      </c>
      <c r="AF56" s="54">
        <v>0</v>
      </c>
      <c r="AG56" s="54">
        <v>0</v>
      </c>
      <c r="AH56" s="54">
        <v>0</v>
      </c>
      <c r="AI56" s="54">
        <v>0</v>
      </c>
      <c r="AJ56" s="54">
        <v>0</v>
      </c>
      <c r="AK56" s="54">
        <v>0</v>
      </c>
      <c r="AL56" s="54">
        <v>0</v>
      </c>
      <c r="AM56" s="54">
        <v>0</v>
      </c>
      <c r="AN56" s="54">
        <v>0</v>
      </c>
      <c r="AO56" s="54">
        <v>0</v>
      </c>
      <c r="AP56" s="54">
        <v>0</v>
      </c>
      <c r="AQ56" s="54">
        <v>0</v>
      </c>
      <c r="AR56" s="54">
        <v>0</v>
      </c>
      <c r="AS56" s="54">
        <v>0</v>
      </c>
      <c r="AT56" s="54">
        <v>0</v>
      </c>
      <c r="AU56" s="54">
        <v>0</v>
      </c>
      <c r="AV56" s="54">
        <v>0</v>
      </c>
      <c r="AW56" s="54">
        <v>0</v>
      </c>
      <c r="AX56" s="54">
        <v>0</v>
      </c>
      <c r="AY56" s="54">
        <v>0</v>
      </c>
      <c r="AZ56" s="54">
        <v>0</v>
      </c>
      <c r="BA56" s="54">
        <v>0</v>
      </c>
      <c r="BB56" s="54">
        <v>0</v>
      </c>
      <c r="BC56" s="54">
        <v>0</v>
      </c>
      <c r="BD56" s="54">
        <v>0</v>
      </c>
      <c r="BE56" s="54">
        <v>0</v>
      </c>
      <c r="BF56" s="54">
        <v>0</v>
      </c>
      <c r="BG56" s="54">
        <v>0</v>
      </c>
      <c r="BH56" s="54">
        <v>0</v>
      </c>
      <c r="BI56" s="54">
        <v>0</v>
      </c>
      <c r="BJ56" s="54">
        <v>0</v>
      </c>
      <c r="BK56" s="54">
        <v>0</v>
      </c>
      <c r="BL56" s="54">
        <v>0</v>
      </c>
      <c r="BM56" s="54">
        <v>0</v>
      </c>
      <c r="BN56" s="54">
        <v>0</v>
      </c>
      <c r="BO56" s="54">
        <v>0</v>
      </c>
      <c r="BP56" s="54">
        <v>0</v>
      </c>
      <c r="BQ56" s="54">
        <v>0</v>
      </c>
    </row>
    <row r="57" spans="1:69" collapsed="1">
      <c r="A57" s="11"/>
      <c r="B57" s="11"/>
      <c r="C57" s="11"/>
      <c r="D57" s="52" t="s">
        <v>503</v>
      </c>
      <c r="E57" s="11"/>
      <c r="F57" s="11"/>
      <c r="G57" s="11"/>
      <c r="H57" s="11"/>
      <c r="I57" s="11"/>
      <c r="J57" s="16">
        <v>1000000</v>
      </c>
      <c r="K57" s="16">
        <v>0</v>
      </c>
      <c r="L57" s="16">
        <v>0</v>
      </c>
      <c r="M57" s="16">
        <v>0</v>
      </c>
      <c r="N57" s="16">
        <v>0</v>
      </c>
      <c r="O57" s="16">
        <v>0</v>
      </c>
      <c r="P57" s="16">
        <v>0</v>
      </c>
      <c r="Q57" s="16">
        <v>0</v>
      </c>
      <c r="R57" s="16">
        <v>0</v>
      </c>
      <c r="S57" s="16">
        <v>0</v>
      </c>
      <c r="T57" s="16">
        <v>0</v>
      </c>
      <c r="U57" s="16">
        <v>0</v>
      </c>
      <c r="V57" s="16">
        <v>0</v>
      </c>
      <c r="W57" s="16">
        <v>0</v>
      </c>
      <c r="X57" s="16">
        <v>0</v>
      </c>
      <c r="Y57" s="16">
        <v>0</v>
      </c>
      <c r="Z57" s="16">
        <v>0</v>
      </c>
      <c r="AA57" s="16">
        <v>0</v>
      </c>
      <c r="AB57" s="16">
        <v>0</v>
      </c>
      <c r="AC57" s="16">
        <v>0</v>
      </c>
      <c r="AD57" s="16">
        <v>0</v>
      </c>
      <c r="AE57" s="16">
        <v>0</v>
      </c>
      <c r="AF57" s="16">
        <v>0</v>
      </c>
      <c r="AG57" s="16">
        <v>0</v>
      </c>
      <c r="AH57" s="16">
        <v>0</v>
      </c>
      <c r="AI57" s="16">
        <v>0</v>
      </c>
      <c r="AJ57" s="16">
        <v>0</v>
      </c>
      <c r="AK57" s="16">
        <v>0</v>
      </c>
      <c r="AL57" s="16">
        <v>0</v>
      </c>
      <c r="AM57" s="16">
        <v>0</v>
      </c>
      <c r="AN57" s="16">
        <v>0</v>
      </c>
      <c r="AO57" s="16">
        <v>0</v>
      </c>
      <c r="AP57" s="16">
        <v>0</v>
      </c>
      <c r="AQ57" s="16">
        <v>0</v>
      </c>
      <c r="AR57" s="16">
        <v>0</v>
      </c>
      <c r="AS57" s="16">
        <v>0</v>
      </c>
      <c r="AT57" s="16">
        <v>0</v>
      </c>
      <c r="AU57" s="16">
        <v>0</v>
      </c>
      <c r="AV57" s="16">
        <v>0</v>
      </c>
      <c r="AW57" s="16">
        <v>0</v>
      </c>
      <c r="AX57" s="16">
        <v>0</v>
      </c>
      <c r="AY57" s="16">
        <v>0</v>
      </c>
      <c r="AZ57" s="16">
        <v>0</v>
      </c>
      <c r="BA57" s="16">
        <v>0</v>
      </c>
      <c r="BB57" s="16">
        <v>0</v>
      </c>
      <c r="BC57" s="16">
        <v>0</v>
      </c>
      <c r="BD57" s="16">
        <v>0</v>
      </c>
      <c r="BE57" s="16">
        <v>0</v>
      </c>
      <c r="BF57" s="16">
        <v>0</v>
      </c>
      <c r="BG57" s="16">
        <v>0</v>
      </c>
      <c r="BH57" s="16">
        <v>0</v>
      </c>
      <c r="BI57" s="16">
        <v>0</v>
      </c>
      <c r="BJ57" s="16">
        <v>0</v>
      </c>
      <c r="BK57" s="16">
        <v>0</v>
      </c>
      <c r="BL57" s="16">
        <v>0</v>
      </c>
      <c r="BM57" s="16">
        <v>0</v>
      </c>
      <c r="BN57" s="16">
        <v>0</v>
      </c>
      <c r="BO57" s="16">
        <v>0</v>
      </c>
      <c r="BP57" s="16">
        <v>0</v>
      </c>
      <c r="BQ57" s="16">
        <v>0</v>
      </c>
    </row>
    <row r="58" spans="1:69" ht="5.0999999999999996" hidden="1" customHeight="1" outlineLevel="1">
      <c r="A58" s="11"/>
      <c r="B58" s="11"/>
      <c r="C58" s="11"/>
      <c r="D58" s="11"/>
      <c r="E58" s="11"/>
      <c r="F58" s="11"/>
      <c r="G58" s="11"/>
      <c r="H58" s="11"/>
      <c r="I58" s="11"/>
      <c r="J58" s="301"/>
      <c r="K58" s="301"/>
      <c r="L58" s="301"/>
      <c r="M58" s="301"/>
      <c r="N58" s="301"/>
      <c r="O58" s="301"/>
      <c r="P58" s="301"/>
      <c r="Q58" s="301"/>
      <c r="R58" s="301"/>
      <c r="S58" s="301"/>
      <c r="T58" s="301"/>
      <c r="U58" s="301"/>
      <c r="V58" s="301"/>
      <c r="W58" s="301"/>
      <c r="X58" s="301"/>
      <c r="Y58" s="301"/>
      <c r="Z58" s="301"/>
      <c r="AA58" s="301"/>
      <c r="AB58" s="301"/>
      <c r="AC58" s="301"/>
      <c r="AD58" s="301"/>
      <c r="AE58" s="301"/>
      <c r="AF58" s="301"/>
      <c r="AG58" s="301"/>
      <c r="AH58" s="301"/>
      <c r="AI58" s="301"/>
      <c r="AJ58" s="301"/>
      <c r="AK58" s="301"/>
      <c r="AL58" s="301"/>
      <c r="AM58" s="301"/>
      <c r="AN58" s="301"/>
      <c r="AO58" s="301"/>
      <c r="AP58" s="301"/>
      <c r="AQ58" s="301"/>
      <c r="AR58" s="301"/>
      <c r="AS58" s="301"/>
      <c r="AT58" s="301"/>
      <c r="AU58" s="301"/>
      <c r="AV58" s="301"/>
      <c r="AW58" s="301"/>
      <c r="AX58" s="301"/>
      <c r="AY58" s="301"/>
      <c r="AZ58" s="301"/>
      <c r="BA58" s="301"/>
      <c r="BB58" s="301"/>
      <c r="BC58" s="301"/>
      <c r="BD58" s="301"/>
      <c r="BE58" s="301"/>
      <c r="BF58" s="301"/>
      <c r="BG58" s="301"/>
      <c r="BH58" s="301"/>
      <c r="BI58" s="301"/>
      <c r="BJ58" s="301"/>
      <c r="BK58" s="301"/>
      <c r="BL58" s="301"/>
      <c r="BM58" s="301"/>
      <c r="BN58" s="301"/>
      <c r="BO58" s="301"/>
      <c r="BP58" s="301"/>
      <c r="BQ58" s="301"/>
    </row>
    <row r="59" spans="1:69" hidden="1" outlineLevel="1">
      <c r="A59" s="11"/>
      <c r="B59" s="11"/>
      <c r="C59" s="11"/>
      <c r="D59" s="52" t="s">
        <v>341</v>
      </c>
      <c r="E59" s="11"/>
      <c r="F59" s="11"/>
      <c r="G59" s="11"/>
      <c r="H59" s="11"/>
      <c r="I59" s="11"/>
      <c r="J59" s="16">
        <v>0</v>
      </c>
      <c r="K59" s="16">
        <v>-12244.447684901774</v>
      </c>
      <c r="L59" s="16">
        <v>-12366.892161750791</v>
      </c>
      <c r="M59" s="16">
        <v>-12490.561083368299</v>
      </c>
      <c r="N59" s="16">
        <v>-12615.466694201983</v>
      </c>
      <c r="O59" s="16">
        <v>-12741.621361144002</v>
      </c>
      <c r="P59" s="16">
        <v>-12869.037574755441</v>
      </c>
      <c r="Q59" s="16">
        <v>-12997.727950502998</v>
      </c>
      <c r="R59" s="16">
        <v>-13127.705230008027</v>
      </c>
      <c r="S59" s="16">
        <v>-13258.982282308105</v>
      </c>
      <c r="T59" s="16">
        <v>-13391.572105131187</v>
      </c>
      <c r="U59" s="16">
        <v>-13525.487826182498</v>
      </c>
      <c r="V59" s="16">
        <v>-13660.742704444323</v>
      </c>
      <c r="W59" s="16">
        <v>-13797.350131488769</v>
      </c>
      <c r="X59" s="16">
        <v>-13935.323632803655</v>
      </c>
      <c r="Y59" s="16">
        <v>-14074.67686913169</v>
      </c>
      <c r="Z59" s="16">
        <v>-14215.423637823009</v>
      </c>
      <c r="AA59" s="16">
        <v>-14357.577874201239</v>
      </c>
      <c r="AB59" s="16">
        <v>-14501.153652943249</v>
      </c>
      <c r="AC59" s="16">
        <v>-14646.165189472684</v>
      </c>
      <c r="AD59" s="16">
        <v>-14792.626841367412</v>
      </c>
      <c r="AE59" s="16">
        <v>-14940.553109781085</v>
      </c>
      <c r="AF59" s="16">
        <v>-15089.958640878896</v>
      </c>
      <c r="AG59" s="16">
        <v>-15240.858227287685</v>
      </c>
      <c r="AH59" s="16">
        <v>-15393.266809560562</v>
      </c>
      <c r="AI59" s="16">
        <v>-15547.199477656168</v>
      </c>
      <c r="AJ59" s="16">
        <v>-15702.671472432728</v>
      </c>
      <c r="AK59" s="16">
        <v>-15859.698187157055</v>
      </c>
      <c r="AL59" s="16">
        <v>-16018.295169028626</v>
      </c>
      <c r="AM59" s="16">
        <v>-16178.478120718913</v>
      </c>
      <c r="AN59" s="16">
        <v>-16340.262901926102</v>
      </c>
      <c r="AO59" s="16">
        <v>-16503.665530945364</v>
      </c>
      <c r="AP59" s="16">
        <v>-16668.702186254817</v>
      </c>
      <c r="AQ59" s="16">
        <v>-16835.389208117362</v>
      </c>
      <c r="AR59" s="16">
        <v>-17003.743100198539</v>
      </c>
      <c r="AS59" s="16">
        <v>-17173.780531200522</v>
      </c>
      <c r="AT59" s="16">
        <v>-17345.51833651253</v>
      </c>
      <c r="AU59" s="16">
        <v>-17518.973519877654</v>
      </c>
      <c r="AV59" s="16">
        <v>-17694.163255076433</v>
      </c>
      <c r="AW59" s="16">
        <v>-17871.104887627196</v>
      </c>
      <c r="AX59" s="16">
        <v>-18049.815936503466</v>
      </c>
      <c r="AY59" s="16">
        <v>-18230.3140958685</v>
      </c>
      <c r="AZ59" s="16">
        <v>-18412.617236827187</v>
      </c>
      <c r="BA59" s="16">
        <v>-18596.74340919546</v>
      </c>
      <c r="BB59" s="16">
        <v>-18782.710843287412</v>
      </c>
      <c r="BC59" s="16">
        <v>-18970.537951720289</v>
      </c>
      <c r="BD59" s="16">
        <v>-19160.243331237492</v>
      </c>
      <c r="BE59" s="16">
        <v>-19351.845764549867</v>
      </c>
      <c r="BF59" s="16">
        <v>-19545.364222195367</v>
      </c>
      <c r="BG59" s="16">
        <v>-19740.817864417317</v>
      </c>
      <c r="BH59" s="16">
        <v>-19938.226043061495</v>
      </c>
      <c r="BI59" s="16">
        <v>-20137.608303492107</v>
      </c>
      <c r="BJ59" s="16">
        <v>-20338.98438652703</v>
      </c>
      <c r="BK59" s="16">
        <v>-20542.374230392295</v>
      </c>
      <c r="BL59" s="16">
        <v>-20747.797972696218</v>
      </c>
      <c r="BM59" s="16">
        <v>-20955.275952423184</v>
      </c>
      <c r="BN59" s="16">
        <v>-21164.828711947412</v>
      </c>
      <c r="BO59" s="16">
        <v>-21376.47699906689</v>
      </c>
      <c r="BP59" s="16">
        <v>-21590.24176905756</v>
      </c>
      <c r="BQ59" s="16">
        <v>-21806.14418674813</v>
      </c>
    </row>
    <row r="60" spans="1:69" hidden="1" outlineLevel="1">
      <c r="A60" s="11"/>
      <c r="B60" s="11"/>
      <c r="C60" s="11"/>
      <c r="D60" s="52" t="s">
        <v>342</v>
      </c>
      <c r="E60" s="11"/>
      <c r="F60" s="11"/>
      <c r="G60" s="11"/>
      <c r="H60" s="11"/>
      <c r="I60" s="11"/>
      <c r="J60" s="16">
        <v>0</v>
      </c>
      <c r="K60" s="16">
        <v>0</v>
      </c>
      <c r="L60" s="16">
        <v>0</v>
      </c>
      <c r="M60" s="16">
        <v>0</v>
      </c>
      <c r="N60" s="16">
        <v>0</v>
      </c>
      <c r="O60" s="16">
        <v>0</v>
      </c>
      <c r="P60" s="16">
        <v>0</v>
      </c>
      <c r="Q60" s="16">
        <v>0</v>
      </c>
      <c r="R60" s="16">
        <v>0</v>
      </c>
      <c r="S60" s="16">
        <v>0</v>
      </c>
      <c r="T60" s="16">
        <v>0</v>
      </c>
      <c r="U60" s="16">
        <v>0</v>
      </c>
      <c r="V60" s="16">
        <v>0</v>
      </c>
      <c r="W60" s="16">
        <v>0</v>
      </c>
      <c r="X60" s="16">
        <v>0</v>
      </c>
      <c r="Y60" s="16">
        <v>0</v>
      </c>
      <c r="Z60" s="16">
        <v>0</v>
      </c>
      <c r="AA60" s="16">
        <v>0</v>
      </c>
      <c r="AB60" s="16">
        <v>0</v>
      </c>
      <c r="AC60" s="16">
        <v>0</v>
      </c>
      <c r="AD60" s="16">
        <v>0</v>
      </c>
      <c r="AE60" s="16">
        <v>0</v>
      </c>
      <c r="AF60" s="16">
        <v>0</v>
      </c>
      <c r="AG60" s="16">
        <v>0</v>
      </c>
      <c r="AH60" s="16">
        <v>0</v>
      </c>
      <c r="AI60" s="16">
        <v>0</v>
      </c>
      <c r="AJ60" s="16">
        <v>0</v>
      </c>
      <c r="AK60" s="16">
        <v>0</v>
      </c>
      <c r="AL60" s="16">
        <v>0</v>
      </c>
      <c r="AM60" s="16">
        <v>0</v>
      </c>
      <c r="AN60" s="16">
        <v>0</v>
      </c>
      <c r="AO60" s="16">
        <v>0</v>
      </c>
      <c r="AP60" s="16">
        <v>0</v>
      </c>
      <c r="AQ60" s="16">
        <v>0</v>
      </c>
      <c r="AR60" s="16">
        <v>0</v>
      </c>
      <c r="AS60" s="16">
        <v>0</v>
      </c>
      <c r="AT60" s="16">
        <v>0</v>
      </c>
      <c r="AU60" s="16">
        <v>0</v>
      </c>
      <c r="AV60" s="16">
        <v>0</v>
      </c>
      <c r="AW60" s="16">
        <v>0</v>
      </c>
      <c r="AX60" s="16">
        <v>0</v>
      </c>
      <c r="AY60" s="16">
        <v>0</v>
      </c>
      <c r="AZ60" s="16">
        <v>0</v>
      </c>
      <c r="BA60" s="16">
        <v>0</v>
      </c>
      <c r="BB60" s="16">
        <v>0</v>
      </c>
      <c r="BC60" s="16">
        <v>0</v>
      </c>
      <c r="BD60" s="16">
        <v>0</v>
      </c>
      <c r="BE60" s="16">
        <v>0</v>
      </c>
      <c r="BF60" s="16">
        <v>0</v>
      </c>
      <c r="BG60" s="16">
        <v>0</v>
      </c>
      <c r="BH60" s="16">
        <v>0</v>
      </c>
      <c r="BI60" s="16">
        <v>0</v>
      </c>
      <c r="BJ60" s="16">
        <v>0</v>
      </c>
      <c r="BK60" s="16">
        <v>0</v>
      </c>
      <c r="BL60" s="16">
        <v>0</v>
      </c>
      <c r="BM60" s="16">
        <v>0</v>
      </c>
      <c r="BN60" s="16">
        <v>0</v>
      </c>
      <c r="BO60" s="16">
        <v>0</v>
      </c>
      <c r="BP60" s="16">
        <v>0</v>
      </c>
      <c r="BQ60" s="16">
        <v>0</v>
      </c>
    </row>
    <row r="61" spans="1:69" hidden="1" outlineLevel="1">
      <c r="A61" s="11"/>
      <c r="B61" s="11"/>
      <c r="C61" s="11"/>
      <c r="D61" s="52" t="s">
        <v>343</v>
      </c>
      <c r="E61" s="11"/>
      <c r="F61" s="11"/>
      <c r="G61" s="11"/>
      <c r="H61" s="11"/>
      <c r="I61" s="11"/>
      <c r="J61" s="54">
        <v>0</v>
      </c>
      <c r="K61" s="54">
        <v>0</v>
      </c>
      <c r="L61" s="54">
        <v>0</v>
      </c>
      <c r="M61" s="54">
        <v>0</v>
      </c>
      <c r="N61" s="54">
        <v>0</v>
      </c>
      <c r="O61" s="54">
        <v>0</v>
      </c>
      <c r="P61" s="54">
        <v>0</v>
      </c>
      <c r="Q61" s="54">
        <v>0</v>
      </c>
      <c r="R61" s="54">
        <v>0</v>
      </c>
      <c r="S61" s="54">
        <v>0</v>
      </c>
      <c r="T61" s="54">
        <v>0</v>
      </c>
      <c r="U61" s="54">
        <v>0</v>
      </c>
      <c r="V61" s="54">
        <v>0</v>
      </c>
      <c r="W61" s="54">
        <v>0</v>
      </c>
      <c r="X61" s="54">
        <v>0</v>
      </c>
      <c r="Y61" s="54">
        <v>0</v>
      </c>
      <c r="Z61" s="54">
        <v>0</v>
      </c>
      <c r="AA61" s="54">
        <v>0</v>
      </c>
      <c r="AB61" s="54">
        <v>0</v>
      </c>
      <c r="AC61" s="54">
        <v>0</v>
      </c>
      <c r="AD61" s="54">
        <v>0</v>
      </c>
      <c r="AE61" s="54">
        <v>0</v>
      </c>
      <c r="AF61" s="54">
        <v>0</v>
      </c>
      <c r="AG61" s="54">
        <v>0</v>
      </c>
      <c r="AH61" s="54">
        <v>0</v>
      </c>
      <c r="AI61" s="54">
        <v>0</v>
      </c>
      <c r="AJ61" s="54">
        <v>0</v>
      </c>
      <c r="AK61" s="54">
        <v>0</v>
      </c>
      <c r="AL61" s="54">
        <v>0</v>
      </c>
      <c r="AM61" s="54">
        <v>0</v>
      </c>
      <c r="AN61" s="54">
        <v>0</v>
      </c>
      <c r="AO61" s="54">
        <v>0</v>
      </c>
      <c r="AP61" s="54">
        <v>0</v>
      </c>
      <c r="AQ61" s="54">
        <v>0</v>
      </c>
      <c r="AR61" s="54">
        <v>0</v>
      </c>
      <c r="AS61" s="54">
        <v>0</v>
      </c>
      <c r="AT61" s="54">
        <v>0</v>
      </c>
      <c r="AU61" s="54">
        <v>0</v>
      </c>
      <c r="AV61" s="54">
        <v>0</v>
      </c>
      <c r="AW61" s="54">
        <v>0</v>
      </c>
      <c r="AX61" s="54">
        <v>0</v>
      </c>
      <c r="AY61" s="54">
        <v>0</v>
      </c>
      <c r="AZ61" s="54">
        <v>0</v>
      </c>
      <c r="BA61" s="54">
        <v>0</v>
      </c>
      <c r="BB61" s="54">
        <v>0</v>
      </c>
      <c r="BC61" s="54">
        <v>0</v>
      </c>
      <c r="BD61" s="54">
        <v>0</v>
      </c>
      <c r="BE61" s="54">
        <v>0</v>
      </c>
      <c r="BF61" s="54">
        <v>0</v>
      </c>
      <c r="BG61" s="54">
        <v>0</v>
      </c>
      <c r="BH61" s="54">
        <v>0</v>
      </c>
      <c r="BI61" s="54">
        <v>0</v>
      </c>
      <c r="BJ61" s="54">
        <v>0</v>
      </c>
      <c r="BK61" s="54">
        <v>0</v>
      </c>
      <c r="BL61" s="54">
        <v>0</v>
      </c>
      <c r="BM61" s="54">
        <v>0</v>
      </c>
      <c r="BN61" s="54">
        <v>0</v>
      </c>
      <c r="BO61" s="54">
        <v>0</v>
      </c>
      <c r="BP61" s="54">
        <v>0</v>
      </c>
      <c r="BQ61" s="54">
        <v>0</v>
      </c>
    </row>
    <row r="62" spans="1:69" collapsed="1">
      <c r="A62" s="11"/>
      <c r="B62" s="11"/>
      <c r="C62" s="11"/>
      <c r="D62" s="52" t="s">
        <v>504</v>
      </c>
      <c r="E62" s="11"/>
      <c r="F62" s="11"/>
      <c r="G62" s="11"/>
      <c r="H62" s="11"/>
      <c r="I62" s="11"/>
      <c r="J62" s="16">
        <v>0</v>
      </c>
      <c r="K62" s="16">
        <v>-12244.447684901774</v>
      </c>
      <c r="L62" s="16">
        <v>-12366.892161750791</v>
      </c>
      <c r="M62" s="16">
        <v>-12490.561083368299</v>
      </c>
      <c r="N62" s="16">
        <v>-12615.466694201983</v>
      </c>
      <c r="O62" s="16">
        <v>-12741.621361144002</v>
      </c>
      <c r="P62" s="16">
        <v>-12869.037574755441</v>
      </c>
      <c r="Q62" s="16">
        <v>-12997.727950502998</v>
      </c>
      <c r="R62" s="16">
        <v>-13127.705230008027</v>
      </c>
      <c r="S62" s="16">
        <v>-13258.982282308105</v>
      </c>
      <c r="T62" s="16">
        <v>-13391.572105131187</v>
      </c>
      <c r="U62" s="16">
        <v>-13525.487826182498</v>
      </c>
      <c r="V62" s="16">
        <v>-13660.742704444323</v>
      </c>
      <c r="W62" s="16">
        <v>-13797.350131488769</v>
      </c>
      <c r="X62" s="16">
        <v>-13935.323632803655</v>
      </c>
      <c r="Y62" s="16">
        <v>-14074.67686913169</v>
      </c>
      <c r="Z62" s="16">
        <v>-14215.423637823009</v>
      </c>
      <c r="AA62" s="16">
        <v>-14357.577874201239</v>
      </c>
      <c r="AB62" s="16">
        <v>-14501.153652943249</v>
      </c>
      <c r="AC62" s="16">
        <v>-14646.165189472684</v>
      </c>
      <c r="AD62" s="16">
        <v>-14792.626841367412</v>
      </c>
      <c r="AE62" s="16">
        <v>-14940.553109781085</v>
      </c>
      <c r="AF62" s="16">
        <v>-15089.958640878896</v>
      </c>
      <c r="AG62" s="16">
        <v>-15240.858227287685</v>
      </c>
      <c r="AH62" s="16">
        <v>-15393.266809560562</v>
      </c>
      <c r="AI62" s="16">
        <v>-15547.199477656168</v>
      </c>
      <c r="AJ62" s="16">
        <v>-15702.671472432728</v>
      </c>
      <c r="AK62" s="16">
        <v>-15859.698187157055</v>
      </c>
      <c r="AL62" s="16">
        <v>-16018.295169028626</v>
      </c>
      <c r="AM62" s="16">
        <v>-16178.478120718913</v>
      </c>
      <c r="AN62" s="16">
        <v>-16340.262901926102</v>
      </c>
      <c r="AO62" s="16">
        <v>-16503.665530945364</v>
      </c>
      <c r="AP62" s="16">
        <v>-16668.702186254817</v>
      </c>
      <c r="AQ62" s="16">
        <v>-16835.389208117362</v>
      </c>
      <c r="AR62" s="16">
        <v>-17003.743100198539</v>
      </c>
      <c r="AS62" s="16">
        <v>-17173.780531200522</v>
      </c>
      <c r="AT62" s="16">
        <v>-17345.51833651253</v>
      </c>
      <c r="AU62" s="16">
        <v>-17518.973519877654</v>
      </c>
      <c r="AV62" s="16">
        <v>-17694.163255076433</v>
      </c>
      <c r="AW62" s="16">
        <v>-17871.104887627196</v>
      </c>
      <c r="AX62" s="16">
        <v>-18049.815936503466</v>
      </c>
      <c r="AY62" s="16">
        <v>-18230.3140958685</v>
      </c>
      <c r="AZ62" s="16">
        <v>-18412.617236827187</v>
      </c>
      <c r="BA62" s="16">
        <v>-18596.74340919546</v>
      </c>
      <c r="BB62" s="16">
        <v>-18782.710843287412</v>
      </c>
      <c r="BC62" s="16">
        <v>-18970.537951720289</v>
      </c>
      <c r="BD62" s="16">
        <v>-19160.243331237492</v>
      </c>
      <c r="BE62" s="16">
        <v>-19351.845764549867</v>
      </c>
      <c r="BF62" s="16">
        <v>-19545.364222195367</v>
      </c>
      <c r="BG62" s="16">
        <v>-19740.817864417317</v>
      </c>
      <c r="BH62" s="16">
        <v>-19938.226043061495</v>
      </c>
      <c r="BI62" s="16">
        <v>-20137.608303492107</v>
      </c>
      <c r="BJ62" s="16">
        <v>-20338.98438652703</v>
      </c>
      <c r="BK62" s="16">
        <v>-20542.374230392295</v>
      </c>
      <c r="BL62" s="16">
        <v>-20747.797972696218</v>
      </c>
      <c r="BM62" s="16">
        <v>-20955.275952423184</v>
      </c>
      <c r="BN62" s="16">
        <v>-21164.828711947412</v>
      </c>
      <c r="BO62" s="16">
        <v>-21376.47699906689</v>
      </c>
      <c r="BP62" s="16">
        <v>-21590.24176905756</v>
      </c>
      <c r="BQ62" s="16">
        <v>-21806.14418674813</v>
      </c>
    </row>
    <row r="63" spans="1:69" ht="5.0999999999999996" hidden="1" customHeight="1" outlineLevel="1">
      <c r="A63" s="11"/>
      <c r="B63" s="11"/>
      <c r="C63" s="11"/>
      <c r="D63" s="11"/>
      <c r="E63" s="11"/>
      <c r="F63" s="11"/>
      <c r="G63" s="11"/>
      <c r="H63" s="11"/>
      <c r="I63" s="11"/>
      <c r="J63" s="301"/>
      <c r="K63" s="301"/>
      <c r="L63" s="301"/>
      <c r="M63" s="301"/>
      <c r="N63" s="301"/>
      <c r="O63" s="301"/>
      <c r="P63" s="301"/>
      <c r="Q63" s="301"/>
      <c r="R63" s="301"/>
      <c r="S63" s="301"/>
      <c r="T63" s="301"/>
      <c r="U63" s="301"/>
      <c r="V63" s="301"/>
      <c r="W63" s="301"/>
      <c r="X63" s="301"/>
      <c r="Y63" s="301"/>
      <c r="Z63" s="301"/>
      <c r="AA63" s="301"/>
      <c r="AB63" s="301"/>
      <c r="AC63" s="301"/>
      <c r="AD63" s="301"/>
      <c r="AE63" s="301"/>
      <c r="AF63" s="301"/>
      <c r="AG63" s="301"/>
      <c r="AH63" s="301"/>
      <c r="AI63" s="301"/>
      <c r="AJ63" s="301"/>
      <c r="AK63" s="301"/>
      <c r="AL63" s="301"/>
      <c r="AM63" s="301"/>
      <c r="AN63" s="301"/>
      <c r="AO63" s="301"/>
      <c r="AP63" s="301"/>
      <c r="AQ63" s="301"/>
      <c r="AR63" s="301"/>
      <c r="AS63" s="301"/>
      <c r="AT63" s="301"/>
      <c r="AU63" s="301"/>
      <c r="AV63" s="301"/>
      <c r="AW63" s="301"/>
      <c r="AX63" s="301"/>
      <c r="AY63" s="301"/>
      <c r="AZ63" s="301"/>
      <c r="BA63" s="301"/>
      <c r="BB63" s="301"/>
      <c r="BC63" s="301"/>
      <c r="BD63" s="301"/>
      <c r="BE63" s="301"/>
      <c r="BF63" s="301"/>
      <c r="BG63" s="301"/>
      <c r="BH63" s="301"/>
      <c r="BI63" s="301"/>
      <c r="BJ63" s="301"/>
      <c r="BK63" s="301"/>
      <c r="BL63" s="301"/>
      <c r="BM63" s="301"/>
      <c r="BN63" s="301"/>
      <c r="BO63" s="301"/>
      <c r="BP63" s="301"/>
      <c r="BQ63" s="301"/>
    </row>
    <row r="64" spans="1:69" collapsed="1">
      <c r="A64" s="11"/>
      <c r="B64" s="11"/>
      <c r="C64" s="11"/>
      <c r="D64" s="52" t="s">
        <v>109</v>
      </c>
      <c r="E64" s="11"/>
      <c r="F64" s="11"/>
      <c r="G64" s="11"/>
      <c r="H64" s="11"/>
      <c r="I64" s="11"/>
      <c r="J64" s="16">
        <v>2000</v>
      </c>
      <c r="K64" s="16">
        <v>0</v>
      </c>
      <c r="L64" s="16">
        <v>0</v>
      </c>
      <c r="M64" s="16">
        <v>0</v>
      </c>
      <c r="N64" s="16">
        <v>0</v>
      </c>
      <c r="O64" s="16">
        <v>0</v>
      </c>
      <c r="P64" s="16">
        <v>0</v>
      </c>
      <c r="Q64" s="16">
        <v>0</v>
      </c>
      <c r="R64" s="16">
        <v>0</v>
      </c>
      <c r="S64" s="16">
        <v>0</v>
      </c>
      <c r="T64" s="16">
        <v>0</v>
      </c>
      <c r="U64" s="16">
        <v>0</v>
      </c>
      <c r="V64" s="16">
        <v>0</v>
      </c>
      <c r="W64" s="16">
        <v>0</v>
      </c>
      <c r="X64" s="16">
        <v>0</v>
      </c>
      <c r="Y64" s="16">
        <v>0</v>
      </c>
      <c r="Z64" s="16">
        <v>0</v>
      </c>
      <c r="AA64" s="16">
        <v>0</v>
      </c>
      <c r="AB64" s="16">
        <v>0</v>
      </c>
      <c r="AC64" s="16">
        <v>0</v>
      </c>
      <c r="AD64" s="16">
        <v>0</v>
      </c>
      <c r="AE64" s="16">
        <v>0</v>
      </c>
      <c r="AF64" s="16">
        <v>0</v>
      </c>
      <c r="AG64" s="16">
        <v>0</v>
      </c>
      <c r="AH64" s="16">
        <v>0</v>
      </c>
      <c r="AI64" s="16">
        <v>0</v>
      </c>
      <c r="AJ64" s="16">
        <v>0</v>
      </c>
      <c r="AK64" s="16">
        <v>0</v>
      </c>
      <c r="AL64" s="16">
        <v>0</v>
      </c>
      <c r="AM64" s="16">
        <v>0</v>
      </c>
      <c r="AN64" s="16">
        <v>0</v>
      </c>
      <c r="AO64" s="16">
        <v>0</v>
      </c>
      <c r="AP64" s="16">
        <v>0</v>
      </c>
      <c r="AQ64" s="16">
        <v>0</v>
      </c>
      <c r="AR64" s="16">
        <v>0</v>
      </c>
      <c r="AS64" s="16">
        <v>0</v>
      </c>
      <c r="AT64" s="16">
        <v>0</v>
      </c>
      <c r="AU64" s="16">
        <v>0</v>
      </c>
      <c r="AV64" s="16">
        <v>0</v>
      </c>
      <c r="AW64" s="16">
        <v>0</v>
      </c>
      <c r="AX64" s="16">
        <v>0</v>
      </c>
      <c r="AY64" s="16">
        <v>0</v>
      </c>
      <c r="AZ64" s="16">
        <v>0</v>
      </c>
      <c r="BA64" s="16">
        <v>0</v>
      </c>
      <c r="BB64" s="16">
        <v>0</v>
      </c>
      <c r="BC64" s="16">
        <v>0</v>
      </c>
      <c r="BD64" s="16">
        <v>0</v>
      </c>
      <c r="BE64" s="16">
        <v>0</v>
      </c>
      <c r="BF64" s="16">
        <v>0</v>
      </c>
      <c r="BG64" s="16">
        <v>0</v>
      </c>
      <c r="BH64" s="16">
        <v>0</v>
      </c>
      <c r="BI64" s="16">
        <v>0</v>
      </c>
      <c r="BJ64" s="16">
        <v>0</v>
      </c>
      <c r="BK64" s="16">
        <v>0</v>
      </c>
      <c r="BL64" s="16">
        <v>0</v>
      </c>
      <c r="BM64" s="16">
        <v>0</v>
      </c>
      <c r="BN64" s="16">
        <v>0</v>
      </c>
      <c r="BO64" s="16">
        <v>0</v>
      </c>
      <c r="BP64" s="16">
        <v>0</v>
      </c>
      <c r="BQ64" s="16">
        <v>0</v>
      </c>
    </row>
    <row r="65" spans="1:69" ht="5.0999999999999996" hidden="1" customHeight="1" outlineLevel="1">
      <c r="A65" s="11"/>
      <c r="B65" s="11"/>
      <c r="C65" s="11"/>
      <c r="D65" s="11"/>
      <c r="E65" s="11"/>
      <c r="F65" s="11"/>
      <c r="G65" s="11"/>
      <c r="H65" s="11"/>
      <c r="I65" s="11"/>
      <c r="J65" s="301"/>
      <c r="K65" s="301"/>
      <c r="L65" s="301"/>
      <c r="M65" s="301"/>
      <c r="N65" s="301"/>
      <c r="O65" s="301"/>
      <c r="P65" s="301"/>
      <c r="Q65" s="301"/>
      <c r="R65" s="301"/>
      <c r="S65" s="301"/>
      <c r="T65" s="301"/>
      <c r="U65" s="301"/>
      <c r="V65" s="301"/>
      <c r="W65" s="301"/>
      <c r="X65" s="301"/>
      <c r="Y65" s="301"/>
      <c r="Z65" s="301"/>
      <c r="AA65" s="301"/>
      <c r="AB65" s="301"/>
      <c r="AC65" s="301"/>
      <c r="AD65" s="301"/>
      <c r="AE65" s="301"/>
      <c r="AF65" s="301"/>
      <c r="AG65" s="301"/>
      <c r="AH65" s="301"/>
      <c r="AI65" s="301"/>
      <c r="AJ65" s="301"/>
      <c r="AK65" s="301"/>
      <c r="AL65" s="301"/>
      <c r="AM65" s="301"/>
      <c r="AN65" s="301"/>
      <c r="AO65" s="301"/>
      <c r="AP65" s="301"/>
      <c r="AQ65" s="301"/>
      <c r="AR65" s="301"/>
      <c r="AS65" s="301"/>
      <c r="AT65" s="301"/>
      <c r="AU65" s="301"/>
      <c r="AV65" s="301"/>
      <c r="AW65" s="301"/>
      <c r="AX65" s="301"/>
      <c r="AY65" s="301"/>
      <c r="AZ65" s="301"/>
      <c r="BA65" s="301"/>
      <c r="BB65" s="301"/>
      <c r="BC65" s="301"/>
      <c r="BD65" s="301"/>
      <c r="BE65" s="301"/>
      <c r="BF65" s="301"/>
      <c r="BG65" s="301"/>
      <c r="BH65" s="301"/>
      <c r="BI65" s="301"/>
      <c r="BJ65" s="301"/>
      <c r="BK65" s="301"/>
      <c r="BL65" s="301"/>
      <c r="BM65" s="301"/>
      <c r="BN65" s="301"/>
      <c r="BO65" s="301"/>
      <c r="BP65" s="301"/>
      <c r="BQ65" s="301"/>
    </row>
    <row r="66" spans="1:69" collapsed="1">
      <c r="A66" s="11"/>
      <c r="B66" s="11"/>
      <c r="C66" s="11"/>
      <c r="D66" s="52" t="s">
        <v>110</v>
      </c>
      <c r="E66" s="11"/>
      <c r="F66" s="11"/>
      <c r="G66" s="11"/>
      <c r="H66" s="11"/>
      <c r="I66" s="11"/>
      <c r="J66" s="16">
        <v>0</v>
      </c>
      <c r="K66" s="16">
        <v>0</v>
      </c>
      <c r="L66" s="16">
        <v>0</v>
      </c>
      <c r="M66" s="16">
        <v>0</v>
      </c>
      <c r="N66" s="16">
        <v>0</v>
      </c>
      <c r="O66" s="16">
        <v>0</v>
      </c>
      <c r="P66" s="16">
        <v>0</v>
      </c>
      <c r="Q66" s="16">
        <v>0</v>
      </c>
      <c r="R66" s="16">
        <v>0</v>
      </c>
      <c r="S66" s="16">
        <v>0</v>
      </c>
      <c r="T66" s="16">
        <v>0</v>
      </c>
      <c r="U66" s="16">
        <v>0</v>
      </c>
      <c r="V66" s="16">
        <v>0</v>
      </c>
      <c r="W66" s="16">
        <v>0</v>
      </c>
      <c r="X66" s="16">
        <v>0</v>
      </c>
      <c r="Y66" s="16">
        <v>0</v>
      </c>
      <c r="Z66" s="16">
        <v>0</v>
      </c>
      <c r="AA66" s="16">
        <v>0</v>
      </c>
      <c r="AB66" s="16">
        <v>0</v>
      </c>
      <c r="AC66" s="16">
        <v>0</v>
      </c>
      <c r="AD66" s="16">
        <v>0</v>
      </c>
      <c r="AE66" s="16">
        <v>0</v>
      </c>
      <c r="AF66" s="16">
        <v>0</v>
      </c>
      <c r="AG66" s="16">
        <v>0</v>
      </c>
      <c r="AH66" s="16">
        <v>0</v>
      </c>
      <c r="AI66" s="16">
        <v>0</v>
      </c>
      <c r="AJ66" s="16">
        <v>0</v>
      </c>
      <c r="AK66" s="16">
        <v>0</v>
      </c>
      <c r="AL66" s="16">
        <v>0</v>
      </c>
      <c r="AM66" s="16">
        <v>0</v>
      </c>
      <c r="AN66" s="16">
        <v>0</v>
      </c>
      <c r="AO66" s="16">
        <v>0</v>
      </c>
      <c r="AP66" s="16">
        <v>0</v>
      </c>
      <c r="AQ66" s="16">
        <v>0</v>
      </c>
      <c r="AR66" s="16">
        <v>0</v>
      </c>
      <c r="AS66" s="16">
        <v>0</v>
      </c>
      <c r="AT66" s="16">
        <v>0</v>
      </c>
      <c r="AU66" s="16">
        <v>0</v>
      </c>
      <c r="AV66" s="16">
        <v>0</v>
      </c>
      <c r="AW66" s="16">
        <v>0</v>
      </c>
      <c r="AX66" s="16">
        <v>0</v>
      </c>
      <c r="AY66" s="16">
        <v>0</v>
      </c>
      <c r="AZ66" s="16">
        <v>0</v>
      </c>
      <c r="BA66" s="16">
        <v>0</v>
      </c>
      <c r="BB66" s="16">
        <v>0</v>
      </c>
      <c r="BC66" s="16">
        <v>0</v>
      </c>
      <c r="BD66" s="16">
        <v>0</v>
      </c>
      <c r="BE66" s="16">
        <v>0</v>
      </c>
      <c r="BF66" s="16">
        <v>0</v>
      </c>
      <c r="BG66" s="16">
        <v>0</v>
      </c>
      <c r="BH66" s="16">
        <v>0</v>
      </c>
      <c r="BI66" s="16">
        <v>0</v>
      </c>
      <c r="BJ66" s="16">
        <v>0</v>
      </c>
      <c r="BK66" s="16">
        <v>0</v>
      </c>
      <c r="BL66" s="16">
        <v>0</v>
      </c>
      <c r="BM66" s="16">
        <v>0</v>
      </c>
      <c r="BN66" s="16">
        <v>0</v>
      </c>
      <c r="BO66" s="16">
        <v>0</v>
      </c>
      <c r="BP66" s="16">
        <v>0</v>
      </c>
      <c r="BQ66" s="16">
        <v>0</v>
      </c>
    </row>
    <row r="67" spans="1:69" ht="5.0999999999999996" hidden="1" customHeight="1" outlineLevel="1">
      <c r="A67" s="11"/>
      <c r="B67" s="11"/>
      <c r="C67" s="11"/>
      <c r="D67" s="11"/>
      <c r="E67" s="11"/>
      <c r="F67" s="11"/>
      <c r="G67" s="11"/>
      <c r="H67" s="11"/>
      <c r="I67" s="11"/>
      <c r="J67" s="301"/>
      <c r="K67" s="301"/>
      <c r="L67" s="301"/>
      <c r="M67" s="301"/>
      <c r="N67" s="301"/>
      <c r="O67" s="301"/>
      <c r="P67" s="301"/>
      <c r="Q67" s="301"/>
      <c r="R67" s="301"/>
      <c r="S67" s="301"/>
      <c r="T67" s="301"/>
      <c r="U67" s="301"/>
      <c r="V67" s="301"/>
      <c r="W67" s="301"/>
      <c r="X67" s="301"/>
      <c r="Y67" s="301"/>
      <c r="Z67" s="301"/>
      <c r="AA67" s="301"/>
      <c r="AB67" s="301"/>
      <c r="AC67" s="301"/>
      <c r="AD67" s="301"/>
      <c r="AE67" s="301"/>
      <c r="AF67" s="301"/>
      <c r="AG67" s="301"/>
      <c r="AH67" s="301"/>
      <c r="AI67" s="301"/>
      <c r="AJ67" s="301"/>
      <c r="AK67" s="301"/>
      <c r="AL67" s="301"/>
      <c r="AM67" s="301"/>
      <c r="AN67" s="301"/>
      <c r="AO67" s="301"/>
      <c r="AP67" s="301"/>
      <c r="AQ67" s="301"/>
      <c r="AR67" s="301"/>
      <c r="AS67" s="301"/>
      <c r="AT67" s="301"/>
      <c r="AU67" s="301"/>
      <c r="AV67" s="301"/>
      <c r="AW67" s="301"/>
      <c r="AX67" s="301"/>
      <c r="AY67" s="301"/>
      <c r="AZ67" s="301"/>
      <c r="BA67" s="301"/>
      <c r="BB67" s="301"/>
      <c r="BC67" s="301"/>
      <c r="BD67" s="301"/>
      <c r="BE67" s="301"/>
      <c r="BF67" s="301"/>
      <c r="BG67" s="301"/>
      <c r="BH67" s="301"/>
      <c r="BI67" s="301"/>
      <c r="BJ67" s="301"/>
      <c r="BK67" s="301"/>
      <c r="BL67" s="301"/>
      <c r="BM67" s="301"/>
      <c r="BN67" s="301"/>
      <c r="BO67" s="301"/>
      <c r="BP67" s="301"/>
      <c r="BQ67" s="301"/>
    </row>
    <row r="68" spans="1:69" collapsed="1">
      <c r="A68" s="11"/>
      <c r="B68" s="11"/>
      <c r="C68" s="11"/>
      <c r="D68" s="52" t="s">
        <v>111</v>
      </c>
      <c r="E68" s="11"/>
      <c r="F68" s="11"/>
      <c r="G68" s="11"/>
      <c r="H68" s="11"/>
      <c r="I68" s="11"/>
      <c r="J68" s="16">
        <v>0</v>
      </c>
      <c r="K68" s="16">
        <v>0</v>
      </c>
      <c r="L68" s="16">
        <v>0</v>
      </c>
      <c r="M68" s="16">
        <v>0</v>
      </c>
      <c r="N68" s="16">
        <v>0</v>
      </c>
      <c r="O68" s="16">
        <v>0</v>
      </c>
      <c r="P68" s="16">
        <v>0</v>
      </c>
      <c r="Q68" s="16">
        <v>0</v>
      </c>
      <c r="R68" s="16">
        <v>0</v>
      </c>
      <c r="S68" s="16">
        <v>0</v>
      </c>
      <c r="T68" s="16">
        <v>0</v>
      </c>
      <c r="U68" s="16">
        <v>0</v>
      </c>
      <c r="V68" s="16">
        <v>0</v>
      </c>
      <c r="W68" s="16">
        <v>0</v>
      </c>
      <c r="X68" s="16">
        <v>0</v>
      </c>
      <c r="Y68" s="16">
        <v>0</v>
      </c>
      <c r="Z68" s="16">
        <v>0</v>
      </c>
      <c r="AA68" s="16">
        <v>0</v>
      </c>
      <c r="AB68" s="16">
        <v>0</v>
      </c>
      <c r="AC68" s="16">
        <v>0</v>
      </c>
      <c r="AD68" s="16">
        <v>0</v>
      </c>
      <c r="AE68" s="16">
        <v>0</v>
      </c>
      <c r="AF68" s="16">
        <v>0</v>
      </c>
      <c r="AG68" s="16">
        <v>0</v>
      </c>
      <c r="AH68" s="16">
        <v>0</v>
      </c>
      <c r="AI68" s="16">
        <v>0</v>
      </c>
      <c r="AJ68" s="16">
        <v>0</v>
      </c>
      <c r="AK68" s="16">
        <v>0</v>
      </c>
      <c r="AL68" s="16">
        <v>0</v>
      </c>
      <c r="AM68" s="16">
        <v>0</v>
      </c>
      <c r="AN68" s="16">
        <v>0</v>
      </c>
      <c r="AO68" s="16">
        <v>0</v>
      </c>
      <c r="AP68" s="16">
        <v>0</v>
      </c>
      <c r="AQ68" s="16">
        <v>0</v>
      </c>
      <c r="AR68" s="16">
        <v>0</v>
      </c>
      <c r="AS68" s="16">
        <v>0</v>
      </c>
      <c r="AT68" s="16">
        <v>0</v>
      </c>
      <c r="AU68" s="16">
        <v>0</v>
      </c>
      <c r="AV68" s="16">
        <v>0</v>
      </c>
      <c r="AW68" s="16">
        <v>0</v>
      </c>
      <c r="AX68" s="16">
        <v>0</v>
      </c>
      <c r="AY68" s="16">
        <v>0</v>
      </c>
      <c r="AZ68" s="16">
        <v>0</v>
      </c>
      <c r="BA68" s="16">
        <v>0</v>
      </c>
      <c r="BB68" s="16">
        <v>0</v>
      </c>
      <c r="BC68" s="16">
        <v>0</v>
      </c>
      <c r="BD68" s="16">
        <v>0</v>
      </c>
      <c r="BE68" s="16">
        <v>0</v>
      </c>
      <c r="BF68" s="16">
        <v>0</v>
      </c>
      <c r="BG68" s="16">
        <v>0</v>
      </c>
      <c r="BH68" s="16">
        <v>0</v>
      </c>
      <c r="BI68" s="16">
        <v>0</v>
      </c>
      <c r="BJ68" s="16">
        <v>0</v>
      </c>
      <c r="BK68" s="16">
        <v>0</v>
      </c>
      <c r="BL68" s="16">
        <v>0</v>
      </c>
      <c r="BM68" s="16">
        <v>0</v>
      </c>
      <c r="BN68" s="16">
        <v>0</v>
      </c>
      <c r="BO68" s="16">
        <v>0</v>
      </c>
      <c r="BP68" s="16">
        <v>0</v>
      </c>
      <c r="BQ68" s="16">
        <v>0</v>
      </c>
    </row>
    <row r="69" spans="1:69" ht="5.0999999999999996" hidden="1" customHeight="1" outlineLevel="1">
      <c r="A69" s="11"/>
      <c r="B69" s="11"/>
      <c r="C69" s="11"/>
      <c r="D69" s="11"/>
      <c r="E69" s="11"/>
      <c r="F69" s="11"/>
      <c r="G69" s="11"/>
      <c r="H69" s="11"/>
      <c r="I69" s="11"/>
      <c r="J69" s="301"/>
      <c r="K69" s="301"/>
      <c r="L69" s="301"/>
      <c r="M69" s="301"/>
      <c r="N69" s="301"/>
      <c r="O69" s="301"/>
      <c r="P69" s="301"/>
      <c r="Q69" s="301"/>
      <c r="R69" s="301"/>
      <c r="S69" s="301"/>
      <c r="T69" s="301"/>
      <c r="U69" s="301"/>
      <c r="V69" s="301"/>
      <c r="W69" s="301"/>
      <c r="X69" s="301"/>
      <c r="Y69" s="301"/>
      <c r="Z69" s="301"/>
      <c r="AA69" s="301"/>
      <c r="AB69" s="301"/>
      <c r="AC69" s="301"/>
      <c r="AD69" s="301"/>
      <c r="AE69" s="301"/>
      <c r="AF69" s="301"/>
      <c r="AG69" s="301"/>
      <c r="AH69" s="301"/>
      <c r="AI69" s="301"/>
      <c r="AJ69" s="301"/>
      <c r="AK69" s="301"/>
      <c r="AL69" s="301"/>
      <c r="AM69" s="301"/>
      <c r="AN69" s="301"/>
      <c r="AO69" s="301"/>
      <c r="AP69" s="301"/>
      <c r="AQ69" s="301"/>
      <c r="AR69" s="301"/>
      <c r="AS69" s="301"/>
      <c r="AT69" s="301"/>
      <c r="AU69" s="301"/>
      <c r="AV69" s="301"/>
      <c r="AW69" s="301"/>
      <c r="AX69" s="301"/>
      <c r="AY69" s="301"/>
      <c r="AZ69" s="301"/>
      <c r="BA69" s="301"/>
      <c r="BB69" s="301"/>
      <c r="BC69" s="301"/>
      <c r="BD69" s="301"/>
      <c r="BE69" s="301"/>
      <c r="BF69" s="301"/>
      <c r="BG69" s="301"/>
      <c r="BH69" s="301"/>
      <c r="BI69" s="301"/>
      <c r="BJ69" s="301"/>
      <c r="BK69" s="301"/>
      <c r="BL69" s="301"/>
      <c r="BM69" s="301"/>
      <c r="BN69" s="301"/>
      <c r="BO69" s="301"/>
      <c r="BP69" s="301"/>
      <c r="BQ69" s="301"/>
    </row>
    <row r="70" spans="1:69" hidden="1" outlineLevel="1">
      <c r="A70" s="11"/>
      <c r="B70" s="11"/>
      <c r="C70" s="11"/>
      <c r="D70" s="52" t="s">
        <v>93</v>
      </c>
      <c r="E70" s="11"/>
      <c r="F70" s="11"/>
      <c r="G70" s="11"/>
      <c r="H70" s="11"/>
      <c r="I70" s="11"/>
      <c r="J70" s="16">
        <v>0</v>
      </c>
      <c r="K70" s="16">
        <v>0</v>
      </c>
      <c r="L70" s="16">
        <v>0</v>
      </c>
      <c r="M70" s="16">
        <v>0</v>
      </c>
      <c r="N70" s="16">
        <v>0</v>
      </c>
      <c r="O70" s="16">
        <v>0</v>
      </c>
      <c r="P70" s="16">
        <v>0</v>
      </c>
      <c r="Q70" s="16">
        <v>0</v>
      </c>
      <c r="R70" s="16">
        <v>0</v>
      </c>
      <c r="S70" s="16">
        <v>0</v>
      </c>
      <c r="T70" s="16">
        <v>0</v>
      </c>
      <c r="U70" s="16">
        <v>0</v>
      </c>
      <c r="V70" s="16">
        <v>0</v>
      </c>
      <c r="W70" s="16">
        <v>0</v>
      </c>
      <c r="X70" s="16">
        <v>0</v>
      </c>
      <c r="Y70" s="16">
        <v>0</v>
      </c>
      <c r="Z70" s="16">
        <v>0</v>
      </c>
      <c r="AA70" s="16">
        <v>0</v>
      </c>
      <c r="AB70" s="16">
        <v>0</v>
      </c>
      <c r="AC70" s="16">
        <v>0</v>
      </c>
      <c r="AD70" s="16">
        <v>0</v>
      </c>
      <c r="AE70" s="16">
        <v>0</v>
      </c>
      <c r="AF70" s="16">
        <v>0</v>
      </c>
      <c r="AG70" s="16">
        <v>0</v>
      </c>
      <c r="AH70" s="16">
        <v>0</v>
      </c>
      <c r="AI70" s="16">
        <v>0</v>
      </c>
      <c r="AJ70" s="16">
        <v>0</v>
      </c>
      <c r="AK70" s="16">
        <v>0</v>
      </c>
      <c r="AL70" s="16">
        <v>0</v>
      </c>
      <c r="AM70" s="16">
        <v>0</v>
      </c>
      <c r="AN70" s="16">
        <v>0</v>
      </c>
      <c r="AO70" s="16">
        <v>0</v>
      </c>
      <c r="AP70" s="16">
        <v>0</v>
      </c>
      <c r="AQ70" s="16">
        <v>0</v>
      </c>
      <c r="AR70" s="16">
        <v>0</v>
      </c>
      <c r="AS70" s="16">
        <v>0</v>
      </c>
      <c r="AT70" s="16">
        <v>0</v>
      </c>
      <c r="AU70" s="16">
        <v>0</v>
      </c>
      <c r="AV70" s="16">
        <v>0</v>
      </c>
      <c r="AW70" s="16">
        <v>0</v>
      </c>
      <c r="AX70" s="16">
        <v>0</v>
      </c>
      <c r="AY70" s="16">
        <v>0</v>
      </c>
      <c r="AZ70" s="16">
        <v>0</v>
      </c>
      <c r="BA70" s="16">
        <v>0</v>
      </c>
      <c r="BB70" s="16">
        <v>0</v>
      </c>
      <c r="BC70" s="16">
        <v>0</v>
      </c>
      <c r="BD70" s="16">
        <v>0</v>
      </c>
      <c r="BE70" s="16">
        <v>0</v>
      </c>
      <c r="BF70" s="16">
        <v>0</v>
      </c>
      <c r="BG70" s="16">
        <v>0</v>
      </c>
      <c r="BH70" s="16">
        <v>0</v>
      </c>
      <c r="BI70" s="16">
        <v>0</v>
      </c>
      <c r="BJ70" s="16">
        <v>0</v>
      </c>
      <c r="BK70" s="16">
        <v>0</v>
      </c>
      <c r="BL70" s="16">
        <v>0</v>
      </c>
      <c r="BM70" s="16">
        <v>0</v>
      </c>
      <c r="BN70" s="16">
        <v>0</v>
      </c>
      <c r="BO70" s="16">
        <v>0</v>
      </c>
      <c r="BP70" s="16">
        <v>0</v>
      </c>
      <c r="BQ70" s="16">
        <v>0</v>
      </c>
    </row>
    <row r="71" spans="1:69" hidden="1" outlineLevel="1">
      <c r="A71" s="11"/>
      <c r="B71" s="11"/>
      <c r="C71" s="11"/>
      <c r="D71" s="52" t="s">
        <v>94</v>
      </c>
      <c r="E71" s="11"/>
      <c r="F71" s="11"/>
      <c r="G71" s="11"/>
      <c r="H71" s="11"/>
      <c r="I71" s="11"/>
      <c r="J71" s="54">
        <v>0</v>
      </c>
      <c r="K71" s="54">
        <v>0</v>
      </c>
      <c r="L71" s="54">
        <v>0</v>
      </c>
      <c r="M71" s="54">
        <v>0</v>
      </c>
      <c r="N71" s="54">
        <v>0</v>
      </c>
      <c r="O71" s="54">
        <v>0</v>
      </c>
      <c r="P71" s="54">
        <v>0</v>
      </c>
      <c r="Q71" s="54">
        <v>0</v>
      </c>
      <c r="R71" s="54">
        <v>0</v>
      </c>
      <c r="S71" s="54">
        <v>0</v>
      </c>
      <c r="T71" s="54">
        <v>0</v>
      </c>
      <c r="U71" s="54">
        <v>0</v>
      </c>
      <c r="V71" s="54">
        <v>0</v>
      </c>
      <c r="W71" s="54">
        <v>0</v>
      </c>
      <c r="X71" s="54">
        <v>0</v>
      </c>
      <c r="Y71" s="54">
        <v>0</v>
      </c>
      <c r="Z71" s="54">
        <v>0</v>
      </c>
      <c r="AA71" s="54">
        <v>0</v>
      </c>
      <c r="AB71" s="54">
        <v>0</v>
      </c>
      <c r="AC71" s="54">
        <v>0</v>
      </c>
      <c r="AD71" s="54">
        <v>0</v>
      </c>
      <c r="AE71" s="54">
        <v>0</v>
      </c>
      <c r="AF71" s="54">
        <v>0</v>
      </c>
      <c r="AG71" s="54">
        <v>0</v>
      </c>
      <c r="AH71" s="54">
        <v>0</v>
      </c>
      <c r="AI71" s="54">
        <v>0</v>
      </c>
      <c r="AJ71" s="54">
        <v>0</v>
      </c>
      <c r="AK71" s="54">
        <v>0</v>
      </c>
      <c r="AL71" s="54">
        <v>0</v>
      </c>
      <c r="AM71" s="54">
        <v>0</v>
      </c>
      <c r="AN71" s="54">
        <v>0</v>
      </c>
      <c r="AO71" s="54">
        <v>0</v>
      </c>
      <c r="AP71" s="54">
        <v>0</v>
      </c>
      <c r="AQ71" s="54">
        <v>0</v>
      </c>
      <c r="AR71" s="54">
        <v>0</v>
      </c>
      <c r="AS71" s="54">
        <v>0</v>
      </c>
      <c r="AT71" s="54">
        <v>0</v>
      </c>
      <c r="AU71" s="54">
        <v>0</v>
      </c>
      <c r="AV71" s="54">
        <v>0</v>
      </c>
      <c r="AW71" s="54">
        <v>0</v>
      </c>
      <c r="AX71" s="54">
        <v>0</v>
      </c>
      <c r="AY71" s="54">
        <v>0</v>
      </c>
      <c r="AZ71" s="54">
        <v>0</v>
      </c>
      <c r="BA71" s="54">
        <v>0</v>
      </c>
      <c r="BB71" s="54">
        <v>0</v>
      </c>
      <c r="BC71" s="54">
        <v>0</v>
      </c>
      <c r="BD71" s="54">
        <v>0</v>
      </c>
      <c r="BE71" s="54">
        <v>0</v>
      </c>
      <c r="BF71" s="54">
        <v>0</v>
      </c>
      <c r="BG71" s="54">
        <v>0</v>
      </c>
      <c r="BH71" s="54">
        <v>0</v>
      </c>
      <c r="BI71" s="54">
        <v>0</v>
      </c>
      <c r="BJ71" s="54">
        <v>0</v>
      </c>
      <c r="BK71" s="54">
        <v>0</v>
      </c>
      <c r="BL71" s="54">
        <v>0</v>
      </c>
      <c r="BM71" s="54">
        <v>0</v>
      </c>
      <c r="BN71" s="54">
        <v>0</v>
      </c>
      <c r="BO71" s="54">
        <v>0</v>
      </c>
      <c r="BP71" s="54">
        <v>0</v>
      </c>
      <c r="BQ71" s="54">
        <v>0</v>
      </c>
    </row>
    <row r="72" spans="1:69" collapsed="1">
      <c r="A72" s="11"/>
      <c r="B72" s="11"/>
      <c r="C72" s="11"/>
      <c r="D72" s="52" t="s">
        <v>112</v>
      </c>
      <c r="E72" s="11"/>
      <c r="F72" s="11"/>
      <c r="G72" s="11"/>
      <c r="H72" s="11"/>
      <c r="I72" s="11"/>
      <c r="J72" s="16">
        <v>0</v>
      </c>
      <c r="K72" s="16">
        <v>0</v>
      </c>
      <c r="L72" s="16">
        <v>0</v>
      </c>
      <c r="M72" s="16">
        <v>0</v>
      </c>
      <c r="N72" s="16">
        <v>0</v>
      </c>
      <c r="O72" s="16">
        <v>0</v>
      </c>
      <c r="P72" s="16">
        <v>0</v>
      </c>
      <c r="Q72" s="16">
        <v>0</v>
      </c>
      <c r="R72" s="16">
        <v>0</v>
      </c>
      <c r="S72" s="16">
        <v>0</v>
      </c>
      <c r="T72" s="16">
        <v>0</v>
      </c>
      <c r="U72" s="16">
        <v>0</v>
      </c>
      <c r="V72" s="16">
        <v>0</v>
      </c>
      <c r="W72" s="16">
        <v>0</v>
      </c>
      <c r="X72" s="16">
        <v>0</v>
      </c>
      <c r="Y72" s="16">
        <v>0</v>
      </c>
      <c r="Z72" s="16">
        <v>0</v>
      </c>
      <c r="AA72" s="16">
        <v>0</v>
      </c>
      <c r="AB72" s="16">
        <v>0</v>
      </c>
      <c r="AC72" s="16">
        <v>0</v>
      </c>
      <c r="AD72" s="16">
        <v>0</v>
      </c>
      <c r="AE72" s="16">
        <v>0</v>
      </c>
      <c r="AF72" s="16">
        <v>0</v>
      </c>
      <c r="AG72" s="16">
        <v>0</v>
      </c>
      <c r="AH72" s="16">
        <v>0</v>
      </c>
      <c r="AI72" s="16">
        <v>0</v>
      </c>
      <c r="AJ72" s="16">
        <v>0</v>
      </c>
      <c r="AK72" s="16">
        <v>0</v>
      </c>
      <c r="AL72" s="16">
        <v>0</v>
      </c>
      <c r="AM72" s="16">
        <v>0</v>
      </c>
      <c r="AN72" s="16">
        <v>0</v>
      </c>
      <c r="AO72" s="16">
        <v>0</v>
      </c>
      <c r="AP72" s="16">
        <v>0</v>
      </c>
      <c r="AQ72" s="16">
        <v>0</v>
      </c>
      <c r="AR72" s="16">
        <v>0</v>
      </c>
      <c r="AS72" s="16">
        <v>0</v>
      </c>
      <c r="AT72" s="16">
        <v>0</v>
      </c>
      <c r="AU72" s="16">
        <v>0</v>
      </c>
      <c r="AV72" s="16">
        <v>0</v>
      </c>
      <c r="AW72" s="16">
        <v>0</v>
      </c>
      <c r="AX72" s="16">
        <v>0</v>
      </c>
      <c r="AY72" s="16">
        <v>0</v>
      </c>
      <c r="AZ72" s="16">
        <v>0</v>
      </c>
      <c r="BA72" s="16">
        <v>0</v>
      </c>
      <c r="BB72" s="16">
        <v>0</v>
      </c>
      <c r="BC72" s="16">
        <v>0</v>
      </c>
      <c r="BD72" s="16">
        <v>0</v>
      </c>
      <c r="BE72" s="16">
        <v>0</v>
      </c>
      <c r="BF72" s="16">
        <v>0</v>
      </c>
      <c r="BG72" s="16">
        <v>0</v>
      </c>
      <c r="BH72" s="16">
        <v>0</v>
      </c>
      <c r="BI72" s="16">
        <v>0</v>
      </c>
      <c r="BJ72" s="16">
        <v>0</v>
      </c>
      <c r="BK72" s="16">
        <v>0</v>
      </c>
      <c r="BL72" s="16">
        <v>0</v>
      </c>
      <c r="BM72" s="16">
        <v>0</v>
      </c>
      <c r="BN72" s="16">
        <v>0</v>
      </c>
      <c r="BO72" s="16">
        <v>0</v>
      </c>
      <c r="BP72" s="16">
        <v>0</v>
      </c>
      <c r="BQ72" s="16">
        <v>0</v>
      </c>
    </row>
    <row r="73" spans="1:69" ht="5.0999999999999996" hidden="1" customHeight="1" outlineLevel="1">
      <c r="A73" s="11"/>
      <c r="B73" s="11"/>
      <c r="C73" s="11"/>
      <c r="D73" s="11"/>
      <c r="E73" s="11"/>
      <c r="F73" s="11"/>
      <c r="G73" s="11"/>
      <c r="H73" s="11"/>
      <c r="I73" s="11"/>
      <c r="J73" s="301"/>
      <c r="K73" s="301"/>
      <c r="L73" s="301"/>
      <c r="M73" s="301"/>
      <c r="N73" s="301"/>
      <c r="O73" s="301"/>
      <c r="P73" s="301"/>
      <c r="Q73" s="301"/>
      <c r="R73" s="301"/>
      <c r="S73" s="301"/>
      <c r="T73" s="301"/>
      <c r="U73" s="301"/>
      <c r="V73" s="301"/>
      <c r="W73" s="301"/>
      <c r="X73" s="301"/>
      <c r="Y73" s="301"/>
      <c r="Z73" s="301"/>
      <c r="AA73" s="301"/>
      <c r="AB73" s="301"/>
      <c r="AC73" s="301"/>
      <c r="AD73" s="301"/>
      <c r="AE73" s="301"/>
      <c r="AF73" s="301"/>
      <c r="AG73" s="301"/>
      <c r="AH73" s="301"/>
      <c r="AI73" s="301"/>
      <c r="AJ73" s="301"/>
      <c r="AK73" s="301"/>
      <c r="AL73" s="301"/>
      <c r="AM73" s="301"/>
      <c r="AN73" s="301"/>
      <c r="AO73" s="301"/>
      <c r="AP73" s="301"/>
      <c r="AQ73" s="301"/>
      <c r="AR73" s="301"/>
      <c r="AS73" s="301"/>
      <c r="AT73" s="301"/>
      <c r="AU73" s="301"/>
      <c r="AV73" s="301"/>
      <c r="AW73" s="301"/>
      <c r="AX73" s="301"/>
      <c r="AY73" s="301"/>
      <c r="AZ73" s="301"/>
      <c r="BA73" s="301"/>
      <c r="BB73" s="301"/>
      <c r="BC73" s="301"/>
      <c r="BD73" s="301"/>
      <c r="BE73" s="301"/>
      <c r="BF73" s="301"/>
      <c r="BG73" s="301"/>
      <c r="BH73" s="301"/>
      <c r="BI73" s="301"/>
      <c r="BJ73" s="301"/>
      <c r="BK73" s="301"/>
      <c r="BL73" s="301"/>
      <c r="BM73" s="301"/>
      <c r="BN73" s="301"/>
      <c r="BO73" s="301"/>
      <c r="BP73" s="301"/>
      <c r="BQ73" s="301"/>
    </row>
    <row r="74" spans="1:69" collapsed="1">
      <c r="A74" s="11"/>
      <c r="B74" s="11"/>
      <c r="C74" s="11"/>
      <c r="D74" s="53" t="s">
        <v>784</v>
      </c>
      <c r="E74" s="11"/>
      <c r="F74" s="11"/>
      <c r="G74" s="11"/>
      <c r="H74" s="11"/>
      <c r="I74" s="11"/>
      <c r="J74" s="443">
        <v>1002000</v>
      </c>
      <c r="K74" s="443">
        <v>-12244.447684901774</v>
      </c>
      <c r="L74" s="443">
        <v>-12366.892161750791</v>
      </c>
      <c r="M74" s="443">
        <v>-12490.561083368299</v>
      </c>
      <c r="N74" s="443">
        <v>-12615.466694201983</v>
      </c>
      <c r="O74" s="443">
        <v>-12741.621361144002</v>
      </c>
      <c r="P74" s="443">
        <v>-12869.037574755441</v>
      </c>
      <c r="Q74" s="443">
        <v>-12997.727950502998</v>
      </c>
      <c r="R74" s="443">
        <v>-13127.705230008027</v>
      </c>
      <c r="S74" s="443">
        <v>-13258.982282308105</v>
      </c>
      <c r="T74" s="443">
        <v>-13391.572105131187</v>
      </c>
      <c r="U74" s="443">
        <v>-13525.487826182498</v>
      </c>
      <c r="V74" s="443">
        <v>-13660.742704444323</v>
      </c>
      <c r="W74" s="443">
        <v>-13797.350131488769</v>
      </c>
      <c r="X74" s="443">
        <v>-13935.323632803655</v>
      </c>
      <c r="Y74" s="443">
        <v>-14074.67686913169</v>
      </c>
      <c r="Z74" s="443">
        <v>-14215.423637823009</v>
      </c>
      <c r="AA74" s="443">
        <v>-14357.577874201239</v>
      </c>
      <c r="AB74" s="443">
        <v>-14501.153652943249</v>
      </c>
      <c r="AC74" s="443">
        <v>-14646.165189472684</v>
      </c>
      <c r="AD74" s="443">
        <v>-14792.626841367412</v>
      </c>
      <c r="AE74" s="443">
        <v>-14940.553109781085</v>
      </c>
      <c r="AF74" s="443">
        <v>-15089.958640878896</v>
      </c>
      <c r="AG74" s="443">
        <v>-15240.858227287685</v>
      </c>
      <c r="AH74" s="443">
        <v>-15393.266809560562</v>
      </c>
      <c r="AI74" s="443">
        <v>-15547.199477656168</v>
      </c>
      <c r="AJ74" s="443">
        <v>-15702.671472432728</v>
      </c>
      <c r="AK74" s="443">
        <v>-15859.698187157055</v>
      </c>
      <c r="AL74" s="443">
        <v>-16018.295169028626</v>
      </c>
      <c r="AM74" s="443">
        <v>-16178.478120718913</v>
      </c>
      <c r="AN74" s="443">
        <v>-16340.262901926102</v>
      </c>
      <c r="AO74" s="443">
        <v>-16503.665530945364</v>
      </c>
      <c r="AP74" s="443">
        <v>-16668.702186254817</v>
      </c>
      <c r="AQ74" s="443">
        <v>-16835.389208117362</v>
      </c>
      <c r="AR74" s="443">
        <v>-17003.743100198539</v>
      </c>
      <c r="AS74" s="443">
        <v>-17173.780531200522</v>
      </c>
      <c r="AT74" s="443">
        <v>-17345.51833651253</v>
      </c>
      <c r="AU74" s="443">
        <v>-17518.973519877654</v>
      </c>
      <c r="AV74" s="443">
        <v>-17694.163255076433</v>
      </c>
      <c r="AW74" s="443">
        <v>-17871.104887627196</v>
      </c>
      <c r="AX74" s="443">
        <v>-18049.815936503466</v>
      </c>
      <c r="AY74" s="443">
        <v>-18230.3140958685</v>
      </c>
      <c r="AZ74" s="443">
        <v>-18412.617236827187</v>
      </c>
      <c r="BA74" s="443">
        <v>-18596.74340919546</v>
      </c>
      <c r="BB74" s="443">
        <v>-18782.710843287412</v>
      </c>
      <c r="BC74" s="443">
        <v>-18970.537951720289</v>
      </c>
      <c r="BD74" s="443">
        <v>-19160.243331237492</v>
      </c>
      <c r="BE74" s="443">
        <v>-19351.845764549867</v>
      </c>
      <c r="BF74" s="443">
        <v>-19545.364222195367</v>
      </c>
      <c r="BG74" s="443">
        <v>-19740.817864417317</v>
      </c>
      <c r="BH74" s="443">
        <v>-19938.226043061495</v>
      </c>
      <c r="BI74" s="443">
        <v>-20137.608303492107</v>
      </c>
      <c r="BJ74" s="443">
        <v>-20338.98438652703</v>
      </c>
      <c r="BK74" s="443">
        <v>-20542.374230392295</v>
      </c>
      <c r="BL74" s="443">
        <v>-20747.797972696218</v>
      </c>
      <c r="BM74" s="443">
        <v>-20955.275952423184</v>
      </c>
      <c r="BN74" s="443">
        <v>-21164.828711947412</v>
      </c>
      <c r="BO74" s="443">
        <v>-21376.47699906689</v>
      </c>
      <c r="BP74" s="443">
        <v>-21590.24176905756</v>
      </c>
      <c r="BQ74" s="443">
        <v>-21806.14418674813</v>
      </c>
    </row>
    <row r="75" spans="1:69" ht="10.5" customHeight="1">
      <c r="A75" s="11"/>
      <c r="B75" s="11"/>
      <c r="C75" s="11"/>
      <c r="D75" s="11"/>
      <c r="E75" s="11"/>
      <c r="F75" s="11"/>
      <c r="G75" s="11"/>
      <c r="H75" s="11"/>
      <c r="I75" s="11"/>
      <c r="J75" s="301"/>
      <c r="K75" s="301"/>
      <c r="L75" s="301"/>
      <c r="M75" s="301"/>
      <c r="N75" s="301"/>
      <c r="O75" s="301"/>
      <c r="P75" s="301"/>
      <c r="Q75" s="301"/>
      <c r="R75" s="301"/>
      <c r="S75" s="301"/>
      <c r="T75" s="301"/>
      <c r="U75" s="301"/>
      <c r="V75" s="301"/>
      <c r="W75" s="301"/>
      <c r="X75" s="301"/>
      <c r="Y75" s="301"/>
      <c r="Z75" s="301"/>
      <c r="AA75" s="301"/>
      <c r="AB75" s="301"/>
      <c r="AC75" s="301"/>
      <c r="AD75" s="301"/>
      <c r="AE75" s="301"/>
      <c r="AF75" s="301"/>
      <c r="AG75" s="301"/>
      <c r="AH75" s="301"/>
      <c r="AI75" s="301"/>
      <c r="AJ75" s="301"/>
      <c r="AK75" s="301"/>
      <c r="AL75" s="301"/>
      <c r="AM75" s="301"/>
      <c r="AN75" s="301"/>
      <c r="AO75" s="301"/>
      <c r="AP75" s="301"/>
      <c r="AQ75" s="301"/>
      <c r="AR75" s="301"/>
      <c r="AS75" s="301"/>
      <c r="AT75" s="301"/>
      <c r="AU75" s="301"/>
      <c r="AV75" s="301"/>
      <c r="AW75" s="301"/>
      <c r="AX75" s="301"/>
      <c r="AY75" s="301"/>
      <c r="AZ75" s="301"/>
      <c r="BA75" s="301"/>
      <c r="BB75" s="301"/>
      <c r="BC75" s="301"/>
      <c r="BD75" s="301"/>
      <c r="BE75" s="301"/>
      <c r="BF75" s="301"/>
      <c r="BG75" s="301"/>
      <c r="BH75" s="301"/>
      <c r="BI75" s="301"/>
      <c r="BJ75" s="301"/>
      <c r="BK75" s="301"/>
      <c r="BL75" s="301"/>
      <c r="BM75" s="301"/>
      <c r="BN75" s="301"/>
      <c r="BO75" s="301"/>
      <c r="BP75" s="301"/>
      <c r="BQ75" s="301"/>
    </row>
    <row r="76" spans="1:69" ht="11.25" thickBot="1">
      <c r="A76" s="11"/>
      <c r="B76" s="11"/>
      <c r="C76" s="11"/>
      <c r="D76" s="53" t="s">
        <v>113</v>
      </c>
      <c r="E76" s="11"/>
      <c r="F76" s="11"/>
      <c r="G76" s="11"/>
      <c r="H76" s="11"/>
      <c r="I76" s="11"/>
      <c r="J76" s="442">
        <v>1358407.5301333333</v>
      </c>
      <c r="K76" s="442">
        <v>354010.4387684316</v>
      </c>
      <c r="L76" s="442">
        <v>368522.50020394666</v>
      </c>
      <c r="M76" s="442">
        <v>380814.26329749695</v>
      </c>
      <c r="N76" s="442">
        <v>391601.24265541154</v>
      </c>
      <c r="O76" s="442">
        <v>400953.1564470054</v>
      </c>
      <c r="P76" s="442">
        <v>408115.34808268648</v>
      </c>
      <c r="Q76" s="442">
        <v>414660.07994102011</v>
      </c>
      <c r="R76" s="442">
        <v>419627.71066034614</v>
      </c>
      <c r="S76" s="442">
        <v>423577.7664741379</v>
      </c>
      <c r="T76" s="442">
        <v>426519.91612616536</v>
      </c>
      <c r="U76" s="442">
        <v>428544.85804328212</v>
      </c>
      <c r="V76" s="442">
        <v>779465.64174341038</v>
      </c>
      <c r="W76" s="442">
        <v>792176.64250917535</v>
      </c>
      <c r="X76" s="442">
        <v>803241.32372410677</v>
      </c>
      <c r="Y76" s="442">
        <v>812594.818657603</v>
      </c>
      <c r="Z76" s="442">
        <v>820918.32979456335</v>
      </c>
      <c r="AA76" s="442">
        <v>828127.92329692002</v>
      </c>
      <c r="AB76" s="442">
        <v>833658.75990823132</v>
      </c>
      <c r="AC76" s="442">
        <v>838828.26738590014</v>
      </c>
      <c r="AD76" s="442">
        <v>842678.75913879788</v>
      </c>
      <c r="AE76" s="442">
        <v>845758.0033738676</v>
      </c>
      <c r="AF76" s="442">
        <v>848040.74671098695</v>
      </c>
      <c r="AG76" s="442">
        <v>849590.69590862794</v>
      </c>
      <c r="AH76" s="442">
        <v>1281999.3213725314</v>
      </c>
      <c r="AI76" s="442">
        <v>1296838.0076054865</v>
      </c>
      <c r="AJ76" s="442">
        <v>1309960.1877369653</v>
      </c>
      <c r="AK76" s="442">
        <v>1321280.6091294568</v>
      </c>
      <c r="AL76" s="442">
        <v>1331499.8952069315</v>
      </c>
      <c r="AM76" s="442">
        <v>1340616.7251293026</v>
      </c>
      <c r="AN76" s="442">
        <v>1347729.8996396696</v>
      </c>
      <c r="AO76" s="442">
        <v>1354511.6958022355</v>
      </c>
      <c r="AP76" s="442">
        <v>1359850.1631585653</v>
      </c>
      <c r="AQ76" s="442">
        <v>1364314.6636528843</v>
      </c>
      <c r="AR76" s="442">
        <v>1367874.0825126003</v>
      </c>
      <c r="AS76" s="442">
        <v>1370591.7621171754</v>
      </c>
      <c r="AT76" s="442">
        <v>1972517.4740235128</v>
      </c>
      <c r="AU76" s="442">
        <v>1992122.52413656</v>
      </c>
      <c r="AV76" s="442">
        <v>2009755.9895067851</v>
      </c>
      <c r="AW76" s="442">
        <v>2025321.5294018949</v>
      </c>
      <c r="AX76" s="442">
        <v>2039549.5710621146</v>
      </c>
      <c r="AY76" s="442">
        <v>2052434.9192706232</v>
      </c>
      <c r="AZ76" s="442">
        <v>2063028.7629747496</v>
      </c>
      <c r="BA76" s="442">
        <v>2073085.550409887</v>
      </c>
      <c r="BB76" s="442">
        <v>2081437.2665909538</v>
      </c>
      <c r="BC76" s="442">
        <v>2088682.129454362</v>
      </c>
      <c r="BD76" s="442">
        <v>2094788.6021064504</v>
      </c>
      <c r="BE76" s="442">
        <v>2099824.9748120019</v>
      </c>
      <c r="BF76" s="442">
        <v>2782287.2637794781</v>
      </c>
      <c r="BG76" s="442">
        <v>2799293.0616921359</v>
      </c>
      <c r="BH76" s="442">
        <v>2814686.4163680514</v>
      </c>
      <c r="BI76" s="442">
        <v>2828323.6773387184</v>
      </c>
      <c r="BJ76" s="442">
        <v>2840932.6014855336</v>
      </c>
      <c r="BK76" s="442">
        <v>2852471.6074586287</v>
      </c>
      <c r="BL76" s="442">
        <v>2861911.163015374</v>
      </c>
      <c r="BM76" s="442">
        <v>2871062.799248198</v>
      </c>
      <c r="BN76" s="442">
        <v>2878671.9112728708</v>
      </c>
      <c r="BO76" s="442">
        <v>2885340.711551121</v>
      </c>
      <c r="BP76" s="442">
        <v>2891012.2773127304</v>
      </c>
      <c r="BQ76" s="442">
        <v>2895736.4575846335</v>
      </c>
    </row>
    <row r="77" spans="1:69" ht="11.25" thickTop="1">
      <c r="A77" s="11"/>
      <c r="B77" s="11"/>
      <c r="C77" s="11"/>
      <c r="D77" s="11"/>
      <c r="E77" s="11"/>
      <c r="F77" s="11"/>
      <c r="G77" s="11"/>
      <c r="H77" s="11"/>
      <c r="I77" s="11"/>
      <c r="J77" s="301"/>
      <c r="K77" s="301"/>
      <c r="L77" s="301"/>
      <c r="M77" s="301"/>
      <c r="N77" s="301"/>
      <c r="O77" s="301"/>
      <c r="P77" s="301"/>
      <c r="Q77" s="301"/>
      <c r="R77" s="301"/>
      <c r="S77" s="301"/>
      <c r="T77" s="301"/>
      <c r="U77" s="301"/>
      <c r="V77" s="301"/>
      <c r="W77" s="301"/>
      <c r="X77" s="301"/>
      <c r="Y77" s="301"/>
      <c r="Z77" s="301"/>
      <c r="AA77" s="301"/>
      <c r="AB77" s="301"/>
      <c r="AC77" s="301"/>
      <c r="AD77" s="301"/>
      <c r="AE77" s="301"/>
      <c r="AF77" s="301"/>
      <c r="AG77" s="301"/>
      <c r="AH77" s="301"/>
      <c r="AI77" s="301"/>
      <c r="AJ77" s="301"/>
      <c r="AK77" s="301"/>
      <c r="AL77" s="301"/>
      <c r="AM77" s="301"/>
      <c r="AN77" s="301"/>
      <c r="AO77" s="301"/>
      <c r="AP77" s="301"/>
      <c r="AQ77" s="301"/>
      <c r="AR77" s="301"/>
      <c r="AS77" s="301"/>
      <c r="AT77" s="301"/>
      <c r="AU77" s="301"/>
      <c r="AV77" s="301"/>
      <c r="AW77" s="301"/>
      <c r="AX77" s="301"/>
      <c r="AY77" s="301"/>
      <c r="AZ77" s="301"/>
      <c r="BA77" s="301"/>
      <c r="BB77" s="301"/>
      <c r="BC77" s="301"/>
      <c r="BD77" s="301"/>
      <c r="BE77" s="301"/>
      <c r="BF77" s="301"/>
      <c r="BG77" s="301"/>
      <c r="BH77" s="301"/>
      <c r="BI77" s="301"/>
      <c r="BJ77" s="301"/>
      <c r="BK77" s="301"/>
      <c r="BL77" s="301"/>
      <c r="BM77" s="301"/>
      <c r="BN77" s="301"/>
      <c r="BO77" s="301"/>
      <c r="BP77" s="301"/>
      <c r="BQ77" s="301"/>
    </row>
    <row r="78" spans="1:69" ht="11.25">
      <c r="A78" s="11"/>
      <c r="B78" s="11"/>
      <c r="C78" s="51" t="s">
        <v>114</v>
      </c>
      <c r="D78" s="11"/>
      <c r="E78" s="11"/>
      <c r="F78" s="11"/>
      <c r="G78" s="11"/>
      <c r="H78" s="11"/>
      <c r="I78" s="11"/>
      <c r="J78" s="301"/>
      <c r="K78" s="301"/>
      <c r="L78" s="301"/>
      <c r="M78" s="301"/>
      <c r="N78" s="301"/>
      <c r="O78" s="301"/>
      <c r="P78" s="301"/>
      <c r="Q78" s="301"/>
      <c r="R78" s="301"/>
      <c r="S78" s="301"/>
      <c r="T78" s="301"/>
      <c r="U78" s="301"/>
      <c r="V78" s="301"/>
      <c r="W78" s="301"/>
      <c r="X78" s="301"/>
      <c r="Y78" s="301"/>
      <c r="Z78" s="301"/>
      <c r="AA78" s="301"/>
      <c r="AB78" s="301"/>
      <c r="AC78" s="301"/>
      <c r="AD78" s="301"/>
      <c r="AE78" s="301"/>
      <c r="AF78" s="301"/>
      <c r="AG78" s="301"/>
      <c r="AH78" s="301"/>
      <c r="AI78" s="301"/>
      <c r="AJ78" s="301"/>
      <c r="AK78" s="301"/>
      <c r="AL78" s="301"/>
      <c r="AM78" s="301"/>
      <c r="AN78" s="301"/>
      <c r="AO78" s="301"/>
      <c r="AP78" s="301"/>
      <c r="AQ78" s="301"/>
      <c r="AR78" s="301"/>
      <c r="AS78" s="301"/>
      <c r="AT78" s="301"/>
      <c r="AU78" s="301"/>
      <c r="AV78" s="301"/>
      <c r="AW78" s="301"/>
      <c r="AX78" s="301"/>
      <c r="AY78" s="301"/>
      <c r="AZ78" s="301"/>
      <c r="BA78" s="301"/>
      <c r="BB78" s="301"/>
      <c r="BC78" s="301"/>
      <c r="BD78" s="301"/>
      <c r="BE78" s="301"/>
      <c r="BF78" s="301"/>
      <c r="BG78" s="301"/>
      <c r="BH78" s="301"/>
      <c r="BI78" s="301"/>
      <c r="BJ78" s="301"/>
      <c r="BK78" s="301"/>
      <c r="BL78" s="301"/>
      <c r="BM78" s="301"/>
      <c r="BN78" s="301"/>
      <c r="BO78" s="301"/>
      <c r="BP78" s="301"/>
      <c r="BQ78" s="301"/>
    </row>
    <row r="79" spans="1:69" ht="10.5" customHeight="1">
      <c r="A79" s="11"/>
      <c r="B79" s="11"/>
      <c r="C79" s="11"/>
      <c r="D79" s="11"/>
      <c r="E79" s="11"/>
      <c r="F79" s="11"/>
      <c r="G79" s="11"/>
      <c r="H79" s="11"/>
      <c r="I79" s="11"/>
      <c r="J79" s="301"/>
      <c r="K79" s="301"/>
      <c r="L79" s="301"/>
      <c r="M79" s="301"/>
      <c r="N79" s="301"/>
      <c r="O79" s="301"/>
      <c r="P79" s="301"/>
      <c r="Q79" s="301"/>
      <c r="R79" s="301"/>
      <c r="S79" s="301"/>
      <c r="T79" s="301"/>
      <c r="U79" s="301"/>
      <c r="V79" s="301"/>
      <c r="W79" s="301"/>
      <c r="X79" s="301"/>
      <c r="Y79" s="301"/>
      <c r="Z79" s="301"/>
      <c r="AA79" s="301"/>
      <c r="AB79" s="301"/>
      <c r="AC79" s="301"/>
      <c r="AD79" s="301"/>
      <c r="AE79" s="301"/>
      <c r="AF79" s="301"/>
      <c r="AG79" s="301"/>
      <c r="AH79" s="301"/>
      <c r="AI79" s="301"/>
      <c r="AJ79" s="301"/>
      <c r="AK79" s="301"/>
      <c r="AL79" s="301"/>
      <c r="AM79" s="301"/>
      <c r="AN79" s="301"/>
      <c r="AO79" s="301"/>
      <c r="AP79" s="301"/>
      <c r="AQ79" s="301"/>
      <c r="AR79" s="301"/>
      <c r="AS79" s="301"/>
      <c r="AT79" s="301"/>
      <c r="AU79" s="301"/>
      <c r="AV79" s="301"/>
      <c r="AW79" s="301"/>
      <c r="AX79" s="301"/>
      <c r="AY79" s="301"/>
      <c r="AZ79" s="301"/>
      <c r="BA79" s="301"/>
      <c r="BB79" s="301"/>
      <c r="BC79" s="301"/>
      <c r="BD79" s="301"/>
      <c r="BE79" s="301"/>
      <c r="BF79" s="301"/>
      <c r="BG79" s="301"/>
      <c r="BH79" s="301"/>
      <c r="BI79" s="301"/>
      <c r="BJ79" s="301"/>
      <c r="BK79" s="301"/>
      <c r="BL79" s="301"/>
      <c r="BM79" s="301"/>
      <c r="BN79" s="301"/>
      <c r="BO79" s="301"/>
      <c r="BP79" s="301"/>
      <c r="BQ79" s="301"/>
    </row>
    <row r="80" spans="1:69">
      <c r="A80" s="11"/>
      <c r="B80" s="11"/>
      <c r="C80" s="11"/>
      <c r="D80" s="52" t="s">
        <v>783</v>
      </c>
      <c r="E80" s="11"/>
      <c r="F80" s="11"/>
      <c r="G80" s="11"/>
      <c r="H80" s="11"/>
      <c r="I80" s="11"/>
      <c r="J80" s="16">
        <v>-2000</v>
      </c>
      <c r="K80" s="16">
        <v>0</v>
      </c>
      <c r="L80" s="16">
        <v>0</v>
      </c>
      <c r="M80" s="16">
        <v>0</v>
      </c>
      <c r="N80" s="16">
        <v>0</v>
      </c>
      <c r="O80" s="16">
        <v>0</v>
      </c>
      <c r="P80" s="16">
        <v>0</v>
      </c>
      <c r="Q80" s="16">
        <v>0</v>
      </c>
      <c r="R80" s="16">
        <v>0</v>
      </c>
      <c r="S80" s="16">
        <v>0</v>
      </c>
      <c r="T80" s="16">
        <v>0</v>
      </c>
      <c r="U80" s="16">
        <v>0</v>
      </c>
      <c r="V80" s="16">
        <v>0</v>
      </c>
      <c r="W80" s="16">
        <v>0</v>
      </c>
      <c r="X80" s="16">
        <v>0</v>
      </c>
      <c r="Y80" s="16">
        <v>0</v>
      </c>
      <c r="Z80" s="16">
        <v>0</v>
      </c>
      <c r="AA80" s="16">
        <v>0</v>
      </c>
      <c r="AB80" s="16">
        <v>0</v>
      </c>
      <c r="AC80" s="16">
        <v>0</v>
      </c>
      <c r="AD80" s="16">
        <v>0</v>
      </c>
      <c r="AE80" s="16">
        <v>0</v>
      </c>
      <c r="AF80" s="16">
        <v>0</v>
      </c>
      <c r="AG80" s="16">
        <v>0</v>
      </c>
      <c r="AH80" s="16">
        <v>0</v>
      </c>
      <c r="AI80" s="16">
        <v>0</v>
      </c>
      <c r="AJ80" s="16">
        <v>0</v>
      </c>
      <c r="AK80" s="16">
        <v>0</v>
      </c>
      <c r="AL80" s="16">
        <v>0</v>
      </c>
      <c r="AM80" s="16">
        <v>0</v>
      </c>
      <c r="AN80" s="16">
        <v>0</v>
      </c>
      <c r="AO80" s="16">
        <v>0</v>
      </c>
      <c r="AP80" s="16">
        <v>0</v>
      </c>
      <c r="AQ80" s="16">
        <v>0</v>
      </c>
      <c r="AR80" s="16">
        <v>0</v>
      </c>
      <c r="AS80" s="16">
        <v>0</v>
      </c>
      <c r="AT80" s="16">
        <v>0</v>
      </c>
      <c r="AU80" s="16">
        <v>0</v>
      </c>
      <c r="AV80" s="16">
        <v>0</v>
      </c>
      <c r="AW80" s="16">
        <v>0</v>
      </c>
      <c r="AX80" s="16">
        <v>0</v>
      </c>
      <c r="AY80" s="16">
        <v>0</v>
      </c>
      <c r="AZ80" s="16">
        <v>0</v>
      </c>
      <c r="BA80" s="16">
        <v>0</v>
      </c>
      <c r="BB80" s="16">
        <v>0</v>
      </c>
      <c r="BC80" s="16">
        <v>0</v>
      </c>
      <c r="BD80" s="16">
        <v>0</v>
      </c>
      <c r="BE80" s="16">
        <v>0</v>
      </c>
      <c r="BF80" s="16">
        <v>0</v>
      </c>
      <c r="BG80" s="16">
        <v>0</v>
      </c>
      <c r="BH80" s="16">
        <v>0</v>
      </c>
      <c r="BI80" s="16">
        <v>0</v>
      </c>
      <c r="BJ80" s="16">
        <v>0</v>
      </c>
      <c r="BK80" s="16">
        <v>0</v>
      </c>
      <c r="BL80" s="16">
        <v>0</v>
      </c>
      <c r="BM80" s="16">
        <v>0</v>
      </c>
      <c r="BN80" s="16">
        <v>0</v>
      </c>
      <c r="BO80" s="16">
        <v>0</v>
      </c>
      <c r="BP80" s="16">
        <v>0</v>
      </c>
      <c r="BQ80" s="16">
        <v>0</v>
      </c>
    </row>
    <row r="81" spans="1:69">
      <c r="A81" s="11"/>
      <c r="B81" s="11"/>
      <c r="C81" s="11"/>
      <c r="D81" s="52" t="s">
        <v>784</v>
      </c>
      <c r="E81" s="11"/>
      <c r="F81" s="11"/>
      <c r="G81" s="11"/>
      <c r="H81" s="11"/>
      <c r="I81" s="11"/>
      <c r="J81" s="16">
        <v>1002000</v>
      </c>
      <c r="K81" s="16">
        <v>-12244.447684901774</v>
      </c>
      <c r="L81" s="16">
        <v>-12366.892161750791</v>
      </c>
      <c r="M81" s="16">
        <v>-12490.561083368299</v>
      </c>
      <c r="N81" s="16">
        <v>-12615.466694201983</v>
      </c>
      <c r="O81" s="16">
        <v>-12741.621361144002</v>
      </c>
      <c r="P81" s="16">
        <v>-12869.037574755441</v>
      </c>
      <c r="Q81" s="16">
        <v>-12997.727950502998</v>
      </c>
      <c r="R81" s="16">
        <v>-13127.705230008027</v>
      </c>
      <c r="S81" s="16">
        <v>-13258.982282308105</v>
      </c>
      <c r="T81" s="16">
        <v>-13391.572105131187</v>
      </c>
      <c r="U81" s="16">
        <v>-13525.487826182498</v>
      </c>
      <c r="V81" s="16">
        <v>-13660.742704444323</v>
      </c>
      <c r="W81" s="16">
        <v>-13797.350131488769</v>
      </c>
      <c r="X81" s="16">
        <v>-13935.323632803655</v>
      </c>
      <c r="Y81" s="16">
        <v>-14074.67686913169</v>
      </c>
      <c r="Z81" s="16">
        <v>-14215.423637823009</v>
      </c>
      <c r="AA81" s="16">
        <v>-14357.577874201239</v>
      </c>
      <c r="AB81" s="16">
        <v>-14501.153652943249</v>
      </c>
      <c r="AC81" s="16">
        <v>-14646.165189472684</v>
      </c>
      <c r="AD81" s="16">
        <v>-14792.626841367412</v>
      </c>
      <c r="AE81" s="16">
        <v>-14940.553109781085</v>
      </c>
      <c r="AF81" s="16">
        <v>-15089.958640878896</v>
      </c>
      <c r="AG81" s="16">
        <v>-15240.858227287685</v>
      </c>
      <c r="AH81" s="16">
        <v>-15393.266809560562</v>
      </c>
      <c r="AI81" s="16">
        <v>-15547.199477656168</v>
      </c>
      <c r="AJ81" s="16">
        <v>-15702.671472432728</v>
      </c>
      <c r="AK81" s="16">
        <v>-15859.698187157055</v>
      </c>
      <c r="AL81" s="16">
        <v>-16018.295169028626</v>
      </c>
      <c r="AM81" s="16">
        <v>-16178.478120718913</v>
      </c>
      <c r="AN81" s="16">
        <v>-16340.262901926102</v>
      </c>
      <c r="AO81" s="16">
        <v>-16503.665530945364</v>
      </c>
      <c r="AP81" s="16">
        <v>-16668.702186254817</v>
      </c>
      <c r="AQ81" s="16">
        <v>-16835.389208117362</v>
      </c>
      <c r="AR81" s="16">
        <v>-17003.743100198539</v>
      </c>
      <c r="AS81" s="16">
        <v>-17173.780531200522</v>
      </c>
      <c r="AT81" s="16">
        <v>-17345.51833651253</v>
      </c>
      <c r="AU81" s="16">
        <v>-17518.973519877654</v>
      </c>
      <c r="AV81" s="16">
        <v>-17694.163255076433</v>
      </c>
      <c r="AW81" s="16">
        <v>-17871.104887627196</v>
      </c>
      <c r="AX81" s="16">
        <v>-18049.815936503466</v>
      </c>
      <c r="AY81" s="16">
        <v>-18230.3140958685</v>
      </c>
      <c r="AZ81" s="16">
        <v>-18412.617236827187</v>
      </c>
      <c r="BA81" s="16">
        <v>-18596.74340919546</v>
      </c>
      <c r="BB81" s="16">
        <v>-18782.710843287412</v>
      </c>
      <c r="BC81" s="16">
        <v>-18970.537951720289</v>
      </c>
      <c r="BD81" s="16">
        <v>-19160.243331237492</v>
      </c>
      <c r="BE81" s="16">
        <v>-19351.845764549867</v>
      </c>
      <c r="BF81" s="16">
        <v>-19545.364222195367</v>
      </c>
      <c r="BG81" s="16">
        <v>-19740.817864417317</v>
      </c>
      <c r="BH81" s="16">
        <v>-19938.226043061495</v>
      </c>
      <c r="BI81" s="16">
        <v>-20137.608303492107</v>
      </c>
      <c r="BJ81" s="16">
        <v>-20338.98438652703</v>
      </c>
      <c r="BK81" s="16">
        <v>-20542.374230392295</v>
      </c>
      <c r="BL81" s="16">
        <v>-20747.797972696218</v>
      </c>
      <c r="BM81" s="16">
        <v>-20955.275952423184</v>
      </c>
      <c r="BN81" s="16">
        <v>-21164.828711947412</v>
      </c>
      <c r="BO81" s="16">
        <v>-21376.47699906689</v>
      </c>
      <c r="BP81" s="16">
        <v>-21590.24176905756</v>
      </c>
      <c r="BQ81" s="16">
        <v>-21806.14418674813</v>
      </c>
    </row>
    <row r="82" spans="1:69">
      <c r="A82" s="11"/>
      <c r="B82" s="11"/>
      <c r="C82" s="11"/>
      <c r="D82" s="52" t="s">
        <v>96</v>
      </c>
      <c r="E82" s="11"/>
      <c r="F82" s="11"/>
      <c r="G82" s="11"/>
      <c r="H82" s="11"/>
      <c r="I82" s="11"/>
      <c r="J82" s="16">
        <v>403616.64</v>
      </c>
      <c r="K82" s="16">
        <v>434743.00800000003</v>
      </c>
      <c r="L82" s="16">
        <v>463068.00288000004</v>
      </c>
      <c r="M82" s="16">
        <v>488843.74822080007</v>
      </c>
      <c r="N82" s="16">
        <v>512299.67648092809</v>
      </c>
      <c r="O82" s="16">
        <v>533644.57119764457</v>
      </c>
      <c r="P82" s="16">
        <v>553068.42538985657</v>
      </c>
      <c r="Q82" s="16">
        <v>570744.13270476949</v>
      </c>
      <c r="R82" s="16">
        <v>586829.02636134019</v>
      </c>
      <c r="S82" s="16">
        <v>601466.2795888196</v>
      </c>
      <c r="T82" s="16">
        <v>614786.18002582574</v>
      </c>
      <c r="U82" s="16">
        <v>626907.28942350147</v>
      </c>
      <c r="V82" s="16">
        <v>1004783.3431002528</v>
      </c>
      <c r="W82" s="16">
        <v>1030137.6395611446</v>
      </c>
      <c r="X82" s="16">
        <v>1053463.592305165</v>
      </c>
      <c r="Y82" s="16">
        <v>1074923.4688296639</v>
      </c>
      <c r="Z82" s="16">
        <v>1094666.5552322029</v>
      </c>
      <c r="AA82" s="16">
        <v>1112830.1947225388</v>
      </c>
      <c r="AB82" s="16">
        <v>1129540.7430536477</v>
      </c>
      <c r="AC82" s="16">
        <v>1144914.4475182679</v>
      </c>
      <c r="AD82" s="16">
        <v>1159058.2556257187</v>
      </c>
      <c r="AE82" s="16">
        <v>1172070.5590845733</v>
      </c>
      <c r="AF82" s="16">
        <v>1184041.8782667194</v>
      </c>
      <c r="AG82" s="16">
        <v>1195055.491914294</v>
      </c>
      <c r="AH82" s="16">
        <v>1658821.6123713173</v>
      </c>
      <c r="AI82" s="16">
        <v>1689020.0655703573</v>
      </c>
      <c r="AJ82" s="16">
        <v>1717104.6270454642</v>
      </c>
      <c r="AK82" s="16">
        <v>1743223.2692173137</v>
      </c>
      <c r="AL82" s="16">
        <v>1767513.6064371339</v>
      </c>
      <c r="AM82" s="16">
        <v>1790103.6200515665</v>
      </c>
      <c r="AN82" s="16">
        <v>1811112.3327129891</v>
      </c>
      <c r="AO82" s="16">
        <v>1830650.4354881118</v>
      </c>
      <c r="AP82" s="16">
        <v>1848820.8710689764</v>
      </c>
      <c r="AQ82" s="16">
        <v>1865719.37615918</v>
      </c>
      <c r="AR82" s="16">
        <v>1881434.9858930693</v>
      </c>
      <c r="AS82" s="16">
        <v>1896050.5029455866</v>
      </c>
      <c r="AT82" s="16">
        <v>2537100.7198061533</v>
      </c>
      <c r="AU82" s="16">
        <v>2577781.003850569</v>
      </c>
      <c r="AV82" s="16">
        <v>2616020.4708523192</v>
      </c>
      <c r="AW82" s="16">
        <v>2651965.569833965</v>
      </c>
      <c r="AX82" s="16">
        <v>2685753.9628767115</v>
      </c>
      <c r="AY82" s="16">
        <v>2717515.0523368935</v>
      </c>
      <c r="AZ82" s="16">
        <v>2747370.4764294648</v>
      </c>
      <c r="BA82" s="16">
        <v>2775434.5750764813</v>
      </c>
      <c r="BB82" s="16">
        <v>2801814.8278046772</v>
      </c>
      <c r="BC82" s="16">
        <v>2826612.2653691815</v>
      </c>
      <c r="BD82" s="16">
        <v>2849921.8566798149</v>
      </c>
      <c r="BE82" s="16">
        <v>2871832.8725118106</v>
      </c>
      <c r="BF82" s="16">
        <v>3589811.9161253944</v>
      </c>
      <c r="BG82" s="16">
        <v>3629102.1702587316</v>
      </c>
      <c r="BH82" s="16">
        <v>3666427.9116854016</v>
      </c>
      <c r="BI82" s="16">
        <v>3701887.3660407388</v>
      </c>
      <c r="BJ82" s="16">
        <v>3735573.8476783084</v>
      </c>
      <c r="BK82" s="16">
        <v>3767576.0052340003</v>
      </c>
      <c r="BL82" s="16">
        <v>3797978.0549119068</v>
      </c>
      <c r="BM82" s="16">
        <v>3826860.0021059187</v>
      </c>
      <c r="BN82" s="16">
        <v>3854297.8519402295</v>
      </c>
      <c r="BO82" s="16">
        <v>3880363.8092828244</v>
      </c>
      <c r="BP82" s="16">
        <v>3905126.4687582902</v>
      </c>
      <c r="BQ82" s="16">
        <v>3928650.9952599825</v>
      </c>
    </row>
    <row r="83" spans="1:69">
      <c r="A83" s="11"/>
      <c r="B83" s="11"/>
      <c r="C83" s="11"/>
      <c r="D83" s="52" t="s">
        <v>100</v>
      </c>
      <c r="E83" s="11"/>
      <c r="F83" s="11"/>
      <c r="G83" s="11"/>
      <c r="H83" s="11"/>
      <c r="I83" s="11"/>
      <c r="J83" s="16">
        <v>-43015.034666666674</v>
      </c>
      <c r="K83" s="16">
        <v>-52001.637866666671</v>
      </c>
      <c r="L83" s="16">
        <v>-60768.035098666674</v>
      </c>
      <c r="M83" s="16">
        <v>-69452.044899786677</v>
      </c>
      <c r="N83" s="16">
        <v>-77488.082138805883</v>
      </c>
      <c r="O83" s="16">
        <v>-85007.464346313354</v>
      </c>
      <c r="P83" s="16">
        <v>-93038.690475145151</v>
      </c>
      <c r="Q83" s="16">
        <v>-100007.69457238208</v>
      </c>
      <c r="R83" s="16">
        <v>-107138.07662086768</v>
      </c>
      <c r="S83" s="16">
        <v>-113951.31260498959</v>
      </c>
      <c r="T83" s="16">
        <v>-120566.94567054052</v>
      </c>
      <c r="U83" s="16">
        <v>-127002.76008019186</v>
      </c>
      <c r="V83" s="16">
        <v>-150632.24237800555</v>
      </c>
      <c r="W83" s="16">
        <v>-158604.34979444533</v>
      </c>
      <c r="X83" s="16">
        <v>-166377.20565335438</v>
      </c>
      <c r="Y83" s="16">
        <v>-174185.15007933517</v>
      </c>
      <c r="Z83" s="16">
        <v>-181420.57598702199</v>
      </c>
      <c r="AA83" s="16">
        <v>-188314.08485787833</v>
      </c>
      <c r="AB83" s="16">
        <v>-195619.63005485066</v>
      </c>
      <c r="AC83" s="16">
        <v>-201989.64867184963</v>
      </c>
      <c r="AD83" s="16">
        <v>-208595.18283527321</v>
      </c>
      <c r="AE83" s="16">
        <v>-214925.9913014074</v>
      </c>
      <c r="AF83" s="16">
        <v>-221100.65212603525</v>
      </c>
      <c r="AG83" s="16">
        <v>-227131.65712047741</v>
      </c>
      <c r="AH83" s="16">
        <v>-254354.97536260739</v>
      </c>
      <c r="AI83" s="16">
        <v>-264055.42666001699</v>
      </c>
      <c r="AJ83" s="16">
        <v>-273549.04419883678</v>
      </c>
      <c r="AK83" s="16">
        <v>-283078.52384216781</v>
      </c>
      <c r="AL83" s="16">
        <v>-292003.00774269446</v>
      </c>
      <c r="AM83" s="16">
        <v>-300451.94310241309</v>
      </c>
      <c r="AN83" s="16">
        <v>-309545.68331918004</v>
      </c>
      <c r="AO83" s="16">
        <v>-317536.8320530022</v>
      </c>
      <c r="AP83" s="16">
        <v>-325763.83070768544</v>
      </c>
      <c r="AQ83" s="16">
        <v>-333689.78978876967</v>
      </c>
      <c r="AR83" s="16">
        <v>-341438.31456640677</v>
      </c>
      <c r="AS83" s="16">
        <v>-349021.82544183801</v>
      </c>
      <c r="AT83" s="16">
        <v>-382130.93328320549</v>
      </c>
      <c r="AU83" s="16">
        <v>-395473.61737663002</v>
      </c>
      <c r="AV83" s="16">
        <v>-408565.94141365483</v>
      </c>
      <c r="AW83" s="16">
        <v>-421661.39774766384</v>
      </c>
      <c r="AX83" s="16">
        <v>-434086.06069083803</v>
      </c>
      <c r="AY83" s="16">
        <v>-445975.10309662751</v>
      </c>
      <c r="AZ83" s="16">
        <v>-458504.39569727541</v>
      </c>
      <c r="BA83" s="16">
        <v>-469838.88948109013</v>
      </c>
      <c r="BB83" s="16">
        <v>-481383.85637708154</v>
      </c>
      <c r="BC83" s="16">
        <v>-492575.63849851955</v>
      </c>
      <c r="BD83" s="16">
        <v>-503544.24368187669</v>
      </c>
      <c r="BE83" s="16">
        <v>-514303.06254343828</v>
      </c>
      <c r="BF83" s="16">
        <v>-542884.26168904733</v>
      </c>
      <c r="BG83" s="16">
        <v>-556992.45957614749</v>
      </c>
      <c r="BH83" s="16">
        <v>-570927.53118224768</v>
      </c>
      <c r="BI83" s="16">
        <v>-584947.31160264765</v>
      </c>
      <c r="BJ83" s="16">
        <v>-598336.49424038269</v>
      </c>
      <c r="BK83" s="16">
        <v>-611229.92701583588</v>
      </c>
      <c r="BL83" s="16">
        <v>-624855.74860962154</v>
      </c>
      <c r="BM83" s="16">
        <v>-637281.14983082283</v>
      </c>
      <c r="BN83" s="16">
        <v>-649976.13894806907</v>
      </c>
      <c r="BO83" s="16">
        <v>-662343.79356655793</v>
      </c>
      <c r="BP83" s="16">
        <v>-674515.95350497728</v>
      </c>
      <c r="BQ83" s="16">
        <v>-686502.39349733072</v>
      </c>
    </row>
    <row r="84" spans="1:69">
      <c r="A84" s="11"/>
      <c r="B84" s="11"/>
      <c r="C84" s="11"/>
      <c r="D84" s="52" t="s">
        <v>115</v>
      </c>
      <c r="E84" s="11"/>
      <c r="F84" s="11"/>
      <c r="G84" s="11"/>
      <c r="H84" s="11"/>
      <c r="I84" s="11"/>
      <c r="J84" s="444">
        <v>1360601.6053333334</v>
      </c>
      <c r="K84" s="444">
        <v>370496.92244843161</v>
      </c>
      <c r="L84" s="444">
        <v>389933.07561958255</v>
      </c>
      <c r="M84" s="444">
        <v>406901.14223764511</v>
      </c>
      <c r="N84" s="444">
        <v>422196.12764792022</v>
      </c>
      <c r="O84" s="444">
        <v>435895.48549018719</v>
      </c>
      <c r="P84" s="444">
        <v>447160.69733995595</v>
      </c>
      <c r="Q84" s="444">
        <v>457738.71018188441</v>
      </c>
      <c r="R84" s="444">
        <v>466563.24451046449</v>
      </c>
      <c r="S84" s="444">
        <v>474255.98470152193</v>
      </c>
      <c r="T84" s="444">
        <v>480827.66225015401</v>
      </c>
      <c r="U84" s="444">
        <v>486379.04151712707</v>
      </c>
      <c r="V84" s="444">
        <v>840490.35801780294</v>
      </c>
      <c r="W84" s="444">
        <v>857735.93963521055</v>
      </c>
      <c r="X84" s="444">
        <v>873151.06301900698</v>
      </c>
      <c r="Y84" s="444">
        <v>886663.64188119711</v>
      </c>
      <c r="Z84" s="444">
        <v>899030.55560735788</v>
      </c>
      <c r="AA84" s="444">
        <v>910158.53199045919</v>
      </c>
      <c r="AB84" s="444">
        <v>919419.95934585389</v>
      </c>
      <c r="AC84" s="444">
        <v>928278.63365694555</v>
      </c>
      <c r="AD84" s="444">
        <v>935670.44594907807</v>
      </c>
      <c r="AE84" s="444">
        <v>942204.01467338484</v>
      </c>
      <c r="AF84" s="444">
        <v>947851.26749980543</v>
      </c>
      <c r="AG84" s="444">
        <v>952682.9765665289</v>
      </c>
      <c r="AH84" s="444">
        <v>1389073.3701991495</v>
      </c>
      <c r="AI84" s="444">
        <v>1409417.4394326839</v>
      </c>
      <c r="AJ84" s="444">
        <v>1427852.9113741945</v>
      </c>
      <c r="AK84" s="444">
        <v>1444285.0471879889</v>
      </c>
      <c r="AL84" s="444">
        <v>1459492.3035254106</v>
      </c>
      <c r="AM84" s="444">
        <v>1473473.1988284346</v>
      </c>
      <c r="AN84" s="444">
        <v>1485226.3864918828</v>
      </c>
      <c r="AO84" s="444">
        <v>1496609.9379041642</v>
      </c>
      <c r="AP84" s="444">
        <v>1506388.338175036</v>
      </c>
      <c r="AQ84" s="444">
        <v>1515194.1971622929</v>
      </c>
      <c r="AR84" s="444">
        <v>1522992.928226464</v>
      </c>
      <c r="AS84" s="444">
        <v>1529854.896972548</v>
      </c>
      <c r="AT84" s="444">
        <v>2137624.2681864351</v>
      </c>
      <c r="AU84" s="444">
        <v>2164788.4129540613</v>
      </c>
      <c r="AV84" s="444">
        <v>2189760.3661835878</v>
      </c>
      <c r="AW84" s="444">
        <v>2212433.0671986742</v>
      </c>
      <c r="AX84" s="444">
        <v>2233618.0862493701</v>
      </c>
      <c r="AY84" s="444">
        <v>2253309.6351443972</v>
      </c>
      <c r="AZ84" s="444">
        <v>2270453.4634953626</v>
      </c>
      <c r="BA84" s="444">
        <v>2286998.9421861959</v>
      </c>
      <c r="BB84" s="444">
        <v>2301648.2605843083</v>
      </c>
      <c r="BC84" s="444">
        <v>2315066.0889189416</v>
      </c>
      <c r="BD84" s="444">
        <v>2327217.3696667003</v>
      </c>
      <c r="BE84" s="444">
        <v>2338177.9642038224</v>
      </c>
      <c r="BF84" s="444">
        <v>3027382.2902141516</v>
      </c>
      <c r="BG84" s="444">
        <v>3052368.8928181669</v>
      </c>
      <c r="BH84" s="444">
        <v>3075562.1544600925</v>
      </c>
      <c r="BI84" s="444">
        <v>3096802.4461345989</v>
      </c>
      <c r="BJ84" s="444">
        <v>3116898.3690513987</v>
      </c>
      <c r="BK84" s="444">
        <v>3135803.7039877721</v>
      </c>
      <c r="BL84" s="444">
        <v>3152374.5083295889</v>
      </c>
      <c r="BM84" s="444">
        <v>3168623.5763226729</v>
      </c>
      <c r="BN84" s="444">
        <v>3183156.8842802132</v>
      </c>
      <c r="BO84" s="444">
        <v>3196643.5387171996</v>
      </c>
      <c r="BP84" s="444">
        <v>3209020.2734842552</v>
      </c>
      <c r="BQ84" s="444">
        <v>3220342.4575759037</v>
      </c>
    </row>
    <row r="85" spans="1:69">
      <c r="A85" s="11"/>
      <c r="B85" s="11"/>
      <c r="C85" s="11"/>
      <c r="D85" s="52" t="s">
        <v>236</v>
      </c>
      <c r="E85" s="11"/>
      <c r="F85" s="11"/>
      <c r="G85" s="11"/>
      <c r="H85" s="11"/>
      <c r="I85" s="11"/>
      <c r="J85" s="16">
        <v>0</v>
      </c>
      <c r="K85" s="16">
        <v>-10000</v>
      </c>
      <c r="L85" s="16">
        <v>-9877.5555231509825</v>
      </c>
      <c r="M85" s="16">
        <v>-9753.8866015334715</v>
      </c>
      <c r="N85" s="16">
        <v>-9628.9809906997907</v>
      </c>
      <c r="O85" s="16">
        <v>-9502.8263237577685</v>
      </c>
      <c r="P85" s="16">
        <v>-9375.4101101463293</v>
      </c>
      <c r="Q85" s="16">
        <v>-9246.7197343987773</v>
      </c>
      <c r="R85" s="16">
        <v>-9116.7424548937452</v>
      </c>
      <c r="S85" s="16">
        <v>-8985.465402593667</v>
      </c>
      <c r="T85" s="16">
        <v>-8852.8755797705853</v>
      </c>
      <c r="U85" s="16">
        <v>-8718.9598587192741</v>
      </c>
      <c r="V85" s="16">
        <v>-8583.704980457449</v>
      </c>
      <c r="W85" s="16">
        <v>-8447.0975534130048</v>
      </c>
      <c r="X85" s="16">
        <v>-8309.1240520981173</v>
      </c>
      <c r="Y85" s="16">
        <v>-8169.7708157700781</v>
      </c>
      <c r="Z85" s="16">
        <v>-8029.024047078763</v>
      </c>
      <c r="AA85" s="16">
        <v>-7886.869810700533</v>
      </c>
      <c r="AB85" s="16">
        <v>-7743.2940319585196</v>
      </c>
      <c r="AC85" s="16">
        <v>-7598.2824954290891</v>
      </c>
      <c r="AD85" s="16">
        <v>-7451.8208435343613</v>
      </c>
      <c r="AE85" s="16">
        <v>-7303.8945751206866</v>
      </c>
      <c r="AF85" s="16">
        <v>-7154.4890440228774</v>
      </c>
      <c r="AG85" s="16">
        <v>-7003.5894576140863</v>
      </c>
      <c r="AH85" s="16">
        <v>-6851.1808753412106</v>
      </c>
      <c r="AI85" s="16">
        <v>-6697.2482072456041</v>
      </c>
      <c r="AJ85" s="16">
        <v>-6541.7762124690425</v>
      </c>
      <c r="AK85" s="16">
        <v>-6384.7494977447159</v>
      </c>
      <c r="AL85" s="16">
        <v>-6226.1525158731456</v>
      </c>
      <c r="AM85" s="16">
        <v>-6065.9695641828584</v>
      </c>
      <c r="AN85" s="16">
        <v>-5904.1847829756698</v>
      </c>
      <c r="AO85" s="16">
        <v>-5740.7821539564084</v>
      </c>
      <c r="AP85" s="16">
        <v>-5575.7454986469556</v>
      </c>
      <c r="AQ85" s="16">
        <v>-5409.0584767844075</v>
      </c>
      <c r="AR85" s="16">
        <v>-5240.7045847032323</v>
      </c>
      <c r="AS85" s="16">
        <v>-5070.6671537012489</v>
      </c>
      <c r="AT85" s="16">
        <v>-4898.9293483892425</v>
      </c>
      <c r="AU85" s="16">
        <v>-4725.4741650241167</v>
      </c>
      <c r="AV85" s="16">
        <v>-4550.2844298253403</v>
      </c>
      <c r="AW85" s="16">
        <v>-4373.3427972745767</v>
      </c>
      <c r="AX85" s="16">
        <v>-4194.6317483983039</v>
      </c>
      <c r="AY85" s="16">
        <v>-4014.1335890332698</v>
      </c>
      <c r="AZ85" s="16">
        <v>-3831.8304480745842</v>
      </c>
      <c r="BA85" s="16">
        <v>-3647.7042757063123</v>
      </c>
      <c r="BB85" s="16">
        <v>-3461.7368416143577</v>
      </c>
      <c r="BC85" s="16">
        <v>-3273.9097331814837</v>
      </c>
      <c r="BD85" s="16">
        <v>-3084.20435366428</v>
      </c>
      <c r="BE85" s="16">
        <v>-2892.6019203519054</v>
      </c>
      <c r="BF85" s="16">
        <v>-2699.0834627064069</v>
      </c>
      <c r="BG85" s="16">
        <v>-2503.6298204844534</v>
      </c>
      <c r="BH85" s="16">
        <v>-2306.22164184028</v>
      </c>
      <c r="BI85" s="16">
        <v>-2106.8393814096648</v>
      </c>
      <c r="BJ85" s="16">
        <v>-1905.463298374744</v>
      </c>
      <c r="BK85" s="16">
        <v>-1702.0734545094735</v>
      </c>
      <c r="BL85" s="16">
        <v>-1496.6497122055503</v>
      </c>
      <c r="BM85" s="16">
        <v>-1289.1717324785882</v>
      </c>
      <c r="BN85" s="16">
        <v>-1079.6189729543562</v>
      </c>
      <c r="BO85" s="16">
        <v>-867.97068583488203</v>
      </c>
      <c r="BP85" s="16">
        <v>-654.20591584421322</v>
      </c>
      <c r="BQ85" s="16">
        <v>-438.30349815363763</v>
      </c>
    </row>
    <row r="86" spans="1:69" hidden="1" outlineLevel="1">
      <c r="A86" s="11"/>
      <c r="B86" s="11"/>
      <c r="C86" s="11"/>
      <c r="D86" s="52"/>
      <c r="E86" s="11"/>
      <c r="F86" s="11"/>
      <c r="G86" s="11"/>
      <c r="H86" s="11"/>
      <c r="I86" s="11"/>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c r="AY86" s="16"/>
      <c r="AZ86" s="16"/>
      <c r="BA86" s="16"/>
      <c r="BB86" s="16"/>
      <c r="BC86" s="16"/>
      <c r="BD86" s="16"/>
      <c r="BE86" s="16"/>
      <c r="BF86" s="16"/>
      <c r="BG86" s="16"/>
      <c r="BH86" s="16"/>
      <c r="BI86" s="16"/>
      <c r="BJ86" s="16"/>
      <c r="BK86" s="16"/>
      <c r="BL86" s="16"/>
      <c r="BM86" s="16"/>
      <c r="BN86" s="16"/>
      <c r="BO86" s="16"/>
      <c r="BP86" s="16"/>
      <c r="BQ86" s="16"/>
    </row>
    <row r="87" spans="1:69" collapsed="1">
      <c r="A87" s="11"/>
      <c r="B87" s="11"/>
      <c r="C87" s="11"/>
      <c r="D87" s="52" t="s">
        <v>101</v>
      </c>
      <c r="E87" s="11"/>
      <c r="F87" s="11"/>
      <c r="G87" s="11"/>
      <c r="H87" s="11"/>
      <c r="I87" s="11"/>
      <c r="J87" s="438">
        <v>-2194.0752000000007</v>
      </c>
      <c r="K87" s="438">
        <v>-6486.4836800000021</v>
      </c>
      <c r="L87" s="438">
        <v>-11533.019892484905</v>
      </c>
      <c r="M87" s="438">
        <v>-16332.992338614653</v>
      </c>
      <c r="N87" s="438">
        <v>-20965.904001808904</v>
      </c>
      <c r="O87" s="438">
        <v>-25439.50271942401</v>
      </c>
      <c r="P87" s="438">
        <v>-29669.939147123168</v>
      </c>
      <c r="Q87" s="438">
        <v>-33831.910506465516</v>
      </c>
      <c r="R87" s="438">
        <v>-37818.791395224529</v>
      </c>
      <c r="S87" s="438">
        <v>-41692.752824790288</v>
      </c>
      <c r="T87" s="438">
        <v>-45454.870544218131</v>
      </c>
      <c r="U87" s="438">
        <v>-49115.223615125688</v>
      </c>
      <c r="V87" s="438">
        <v>-52441.011293935182</v>
      </c>
      <c r="W87" s="438">
        <v>-57112.19957262215</v>
      </c>
      <c r="X87" s="438">
        <v>-61600.615242802101</v>
      </c>
      <c r="Y87" s="438">
        <v>-65899.052407824027</v>
      </c>
      <c r="Z87" s="438">
        <v>-70083.201765715683</v>
      </c>
      <c r="AA87" s="438">
        <v>-74143.738882838763</v>
      </c>
      <c r="AB87" s="438">
        <v>-78017.905405663958</v>
      </c>
      <c r="AC87" s="438">
        <v>-81852.083775616338</v>
      </c>
      <c r="AD87" s="438">
        <v>-85539.865966745827</v>
      </c>
      <c r="AE87" s="438">
        <v>-89142.116724396561</v>
      </c>
      <c r="AF87" s="438">
        <v>-92656.031744795473</v>
      </c>
      <c r="AG87" s="438">
        <v>-96088.691200286892</v>
      </c>
      <c r="AH87" s="438">
        <v>-100222.86795127671</v>
      </c>
      <c r="AI87" s="438">
        <v>-105882.18361995179</v>
      </c>
      <c r="AJ87" s="438">
        <v>-111350.9474247606</v>
      </c>
      <c r="AK87" s="438">
        <v>-116619.68856078727</v>
      </c>
      <c r="AL87" s="438">
        <v>-121766.25580260628</v>
      </c>
      <c r="AM87" s="438">
        <v>-126790.50413494912</v>
      </c>
      <c r="AN87" s="438">
        <v>-131592.3020692378</v>
      </c>
      <c r="AO87" s="438">
        <v>-136357.45994797227</v>
      </c>
      <c r="AP87" s="438">
        <v>-140962.42951782374</v>
      </c>
      <c r="AQ87" s="438">
        <v>-145470.47503262435</v>
      </c>
      <c r="AR87" s="438">
        <v>-149878.14112916018</v>
      </c>
      <c r="AS87" s="438">
        <v>-154192.46770167141</v>
      </c>
      <c r="AT87" s="438">
        <v>-160207.8648145331</v>
      </c>
      <c r="AU87" s="438">
        <v>-167940.41465247684</v>
      </c>
      <c r="AV87" s="438">
        <v>-175454.09224697741</v>
      </c>
      <c r="AW87" s="438">
        <v>-182738.19499950428</v>
      </c>
      <c r="AX87" s="438">
        <v>-189873.8834388573</v>
      </c>
      <c r="AY87" s="438">
        <v>-196860.58228474116</v>
      </c>
      <c r="AZ87" s="438">
        <v>-203592.87007253751</v>
      </c>
      <c r="BA87" s="438">
        <v>-210265.68750060259</v>
      </c>
      <c r="BB87" s="438">
        <v>-216749.25715174034</v>
      </c>
      <c r="BC87" s="438">
        <v>-223110.0497313985</v>
      </c>
      <c r="BD87" s="438">
        <v>-229344.56320658591</v>
      </c>
      <c r="BE87" s="438">
        <v>-235460.38747146868</v>
      </c>
      <c r="BF87" s="438">
        <v>-242395.94297196725</v>
      </c>
      <c r="BG87" s="438">
        <v>-250572.20130554616</v>
      </c>
      <c r="BH87" s="438">
        <v>-258569.51645020067</v>
      </c>
      <c r="BI87" s="438">
        <v>-266371.92941447045</v>
      </c>
      <c r="BJ87" s="438">
        <v>-274060.30426749046</v>
      </c>
      <c r="BK87" s="438">
        <v>-281630.02307463385</v>
      </c>
      <c r="BL87" s="438">
        <v>-288966.69560200942</v>
      </c>
      <c r="BM87" s="438">
        <v>-296271.60534199612</v>
      </c>
      <c r="BN87" s="438">
        <v>-303405.35403438815</v>
      </c>
      <c r="BO87" s="438">
        <v>-310434.85648024367</v>
      </c>
      <c r="BP87" s="438">
        <v>-317353.79025568051</v>
      </c>
      <c r="BQ87" s="438">
        <v>-324167.69649311644</v>
      </c>
    </row>
    <row r="88" spans="1:69">
      <c r="A88" s="11"/>
      <c r="B88" s="11"/>
      <c r="C88" s="11"/>
      <c r="D88" s="52" t="s">
        <v>476</v>
      </c>
      <c r="E88" s="11"/>
      <c r="F88" s="11"/>
      <c r="G88" s="11"/>
      <c r="H88" s="11"/>
      <c r="I88" s="11"/>
      <c r="J88" s="16">
        <v>403616.64</v>
      </c>
      <c r="K88" s="16">
        <v>434743.00800000003</v>
      </c>
      <c r="L88" s="16">
        <v>463068.00288000004</v>
      </c>
      <c r="M88" s="16">
        <v>488843.74822080007</v>
      </c>
      <c r="N88" s="16">
        <v>512299.67648092809</v>
      </c>
      <c r="O88" s="16">
        <v>533644.57119764457</v>
      </c>
      <c r="P88" s="16">
        <v>553068.42538985657</v>
      </c>
      <c r="Q88" s="16">
        <v>570744.13270476949</v>
      </c>
      <c r="R88" s="16">
        <v>586829.02636134019</v>
      </c>
      <c r="S88" s="16">
        <v>601466.2795888196</v>
      </c>
      <c r="T88" s="16">
        <v>614786.18002582574</v>
      </c>
      <c r="U88" s="16">
        <v>626907.28942350147</v>
      </c>
      <c r="V88" s="16">
        <v>1004783.3431002528</v>
      </c>
      <c r="W88" s="16">
        <v>1030137.6395611446</v>
      </c>
      <c r="X88" s="16">
        <v>1053463.592305165</v>
      </c>
      <c r="Y88" s="16">
        <v>1074923.4688296639</v>
      </c>
      <c r="Z88" s="16">
        <v>1094666.5552322029</v>
      </c>
      <c r="AA88" s="16">
        <v>1112830.1947225388</v>
      </c>
      <c r="AB88" s="16">
        <v>1129540.7430536477</v>
      </c>
      <c r="AC88" s="16">
        <v>1144914.4475182679</v>
      </c>
      <c r="AD88" s="16">
        <v>1159058.2556257187</v>
      </c>
      <c r="AE88" s="16">
        <v>1172070.5590845733</v>
      </c>
      <c r="AF88" s="16">
        <v>1184041.8782667194</v>
      </c>
      <c r="AG88" s="16">
        <v>1195055.491914294</v>
      </c>
      <c r="AH88" s="16">
        <v>1658821.6123713173</v>
      </c>
      <c r="AI88" s="16">
        <v>1689020.0655703573</v>
      </c>
      <c r="AJ88" s="16">
        <v>1717104.6270454642</v>
      </c>
      <c r="AK88" s="16">
        <v>1743223.2692173137</v>
      </c>
      <c r="AL88" s="16">
        <v>1767513.6064371339</v>
      </c>
      <c r="AM88" s="16">
        <v>1790103.6200515665</v>
      </c>
      <c r="AN88" s="16">
        <v>1811112.3327129891</v>
      </c>
      <c r="AO88" s="16">
        <v>1830650.4354881118</v>
      </c>
      <c r="AP88" s="16">
        <v>1848820.8710689764</v>
      </c>
      <c r="AQ88" s="16">
        <v>1865719.37615918</v>
      </c>
      <c r="AR88" s="16">
        <v>1881434.9858930693</v>
      </c>
      <c r="AS88" s="16">
        <v>1896050.5029455866</v>
      </c>
      <c r="AT88" s="16">
        <v>2537100.7198061533</v>
      </c>
      <c r="AU88" s="16">
        <v>2577781.003850569</v>
      </c>
      <c r="AV88" s="16">
        <v>2616020.4708523192</v>
      </c>
      <c r="AW88" s="16">
        <v>2651965.569833965</v>
      </c>
      <c r="AX88" s="16">
        <v>2685753.9628767115</v>
      </c>
      <c r="AY88" s="16">
        <v>2717515.0523368935</v>
      </c>
      <c r="AZ88" s="16">
        <v>2747370.4764294648</v>
      </c>
      <c r="BA88" s="16">
        <v>2775434.5750764813</v>
      </c>
      <c r="BB88" s="16">
        <v>2801814.8278046772</v>
      </c>
      <c r="BC88" s="16">
        <v>2826612.2653691815</v>
      </c>
      <c r="BD88" s="16">
        <v>2849921.8566798149</v>
      </c>
      <c r="BE88" s="16">
        <v>2871832.8725118106</v>
      </c>
      <c r="BF88" s="16">
        <v>3589811.9161253944</v>
      </c>
      <c r="BG88" s="16">
        <v>3629102.1702587316</v>
      </c>
      <c r="BH88" s="16">
        <v>3666427.9116854016</v>
      </c>
      <c r="BI88" s="16">
        <v>3701887.3660407388</v>
      </c>
      <c r="BJ88" s="16">
        <v>3735573.8476783084</v>
      </c>
      <c r="BK88" s="16">
        <v>3767576.0052340003</v>
      </c>
      <c r="BL88" s="16">
        <v>3797978.0549119068</v>
      </c>
      <c r="BM88" s="16">
        <v>3826860.0021059187</v>
      </c>
      <c r="BN88" s="16">
        <v>3854297.8519402295</v>
      </c>
      <c r="BO88" s="16">
        <v>3880363.8092828244</v>
      </c>
      <c r="BP88" s="16">
        <v>3905126.4687582902</v>
      </c>
      <c r="BQ88" s="16">
        <v>3928650.9952599825</v>
      </c>
    </row>
    <row r="89" spans="1:69">
      <c r="A89" s="11"/>
      <c r="B89" s="11"/>
      <c r="C89" s="11"/>
      <c r="D89" s="52" t="s">
        <v>477</v>
      </c>
      <c r="E89" s="11"/>
      <c r="F89" s="11"/>
      <c r="G89" s="11"/>
      <c r="H89" s="11"/>
      <c r="I89" s="11"/>
      <c r="J89" s="16">
        <v>-45209.109866666673</v>
      </c>
      <c r="K89" s="16">
        <v>-68488.121546666676</v>
      </c>
      <c r="L89" s="16">
        <v>-82178.610514302563</v>
      </c>
      <c r="M89" s="16">
        <v>-95538.923839934811</v>
      </c>
      <c r="N89" s="16">
        <v>-108082.96713131457</v>
      </c>
      <c r="O89" s="16">
        <v>-119949.79338949513</v>
      </c>
      <c r="P89" s="16">
        <v>-132084.03973241465</v>
      </c>
      <c r="Q89" s="16">
        <v>-143086.32481324638</v>
      </c>
      <c r="R89" s="16">
        <v>-154073.61047098594</v>
      </c>
      <c r="S89" s="16">
        <v>-164629.53083237354</v>
      </c>
      <c r="T89" s="16">
        <v>-174874.69179452924</v>
      </c>
      <c r="U89" s="16">
        <v>-184836.94355403684</v>
      </c>
      <c r="V89" s="16">
        <v>-211656.9586523982</v>
      </c>
      <c r="W89" s="16">
        <v>-224163.64692048047</v>
      </c>
      <c r="X89" s="16">
        <v>-236286.94494825459</v>
      </c>
      <c r="Y89" s="16">
        <v>-248253.97330292928</v>
      </c>
      <c r="Z89" s="16">
        <v>-259532.80179981643</v>
      </c>
      <c r="AA89" s="16">
        <v>-270344.69355141761</v>
      </c>
      <c r="AB89" s="16">
        <v>-281380.82949247316</v>
      </c>
      <c r="AC89" s="16">
        <v>-291440.01494289504</v>
      </c>
      <c r="AD89" s="16">
        <v>-301586.86964555341</v>
      </c>
      <c r="AE89" s="16">
        <v>-311372.00260092464</v>
      </c>
      <c r="AF89" s="16">
        <v>-320911.17291485355</v>
      </c>
      <c r="AG89" s="16">
        <v>-330223.93777837837</v>
      </c>
      <c r="AH89" s="16">
        <v>-361429.02418922528</v>
      </c>
      <c r="AI89" s="16">
        <v>-376634.85848721437</v>
      </c>
      <c r="AJ89" s="16">
        <v>-391441.76783606643</v>
      </c>
      <c r="AK89" s="16">
        <v>-406082.96190069977</v>
      </c>
      <c r="AL89" s="16">
        <v>-419995.41606117389</v>
      </c>
      <c r="AM89" s="16">
        <v>-433308.41680154507</v>
      </c>
      <c r="AN89" s="16">
        <v>-447042.17017139349</v>
      </c>
      <c r="AO89" s="16">
        <v>-459635.07415493089</v>
      </c>
      <c r="AP89" s="16">
        <v>-472302.00572415616</v>
      </c>
      <c r="AQ89" s="16">
        <v>-484569.32329817838</v>
      </c>
      <c r="AR89" s="16">
        <v>-496557.16028027021</v>
      </c>
      <c r="AS89" s="16">
        <v>-508284.96029721067</v>
      </c>
      <c r="AT89" s="16">
        <v>-547237.72744612792</v>
      </c>
      <c r="AU89" s="16">
        <v>-568139.50619413098</v>
      </c>
      <c r="AV89" s="16">
        <v>-588570.31809045759</v>
      </c>
      <c r="AW89" s="16">
        <v>-608772.93554444273</v>
      </c>
      <c r="AX89" s="16">
        <v>-628154.5758780936</v>
      </c>
      <c r="AY89" s="16">
        <v>-646849.818970402</v>
      </c>
      <c r="AZ89" s="16">
        <v>-665929.09621788748</v>
      </c>
      <c r="BA89" s="16">
        <v>-683752.28125739901</v>
      </c>
      <c r="BB89" s="16">
        <v>-701594.85037043621</v>
      </c>
      <c r="BC89" s="16">
        <v>-718959.59796309948</v>
      </c>
      <c r="BD89" s="16">
        <v>-735973.01124212693</v>
      </c>
      <c r="BE89" s="16">
        <v>-752656.0519352589</v>
      </c>
      <c r="BF89" s="16">
        <v>-787979.28812372102</v>
      </c>
      <c r="BG89" s="16">
        <v>-810068.29070217814</v>
      </c>
      <c r="BH89" s="16">
        <v>-831803.26927428867</v>
      </c>
      <c r="BI89" s="16">
        <v>-853426.08039852779</v>
      </c>
      <c r="BJ89" s="16">
        <v>-874302.26180624799</v>
      </c>
      <c r="BK89" s="16">
        <v>-894562.02354497928</v>
      </c>
      <c r="BL89" s="16">
        <v>-915319.09392383648</v>
      </c>
      <c r="BM89" s="16">
        <v>-934841.92690529744</v>
      </c>
      <c r="BN89" s="16">
        <v>-954461.1119554115</v>
      </c>
      <c r="BO89" s="16">
        <v>-973646.62073263642</v>
      </c>
      <c r="BP89" s="16">
        <v>-992523.94967650203</v>
      </c>
      <c r="BQ89" s="16">
        <v>-1011108.3934886009</v>
      </c>
    </row>
    <row r="90" spans="1:69" ht="11.25" thickBot="1">
      <c r="A90" s="11"/>
      <c r="B90" s="11"/>
      <c r="C90" s="11"/>
      <c r="D90" s="53" t="s">
        <v>113</v>
      </c>
      <c r="E90" s="11"/>
      <c r="F90" s="11"/>
      <c r="G90" s="11"/>
      <c r="H90" s="11"/>
      <c r="I90" s="11"/>
      <c r="J90" s="442">
        <v>1358407.5301333333</v>
      </c>
      <c r="K90" s="442">
        <v>354010.4387684316</v>
      </c>
      <c r="L90" s="442">
        <v>368522.50020394666</v>
      </c>
      <c r="M90" s="442">
        <v>380814.263297497</v>
      </c>
      <c r="N90" s="442">
        <v>391601.24265541154</v>
      </c>
      <c r="O90" s="442">
        <v>400953.1564470054</v>
      </c>
      <c r="P90" s="442">
        <v>408115.34808268643</v>
      </c>
      <c r="Q90" s="442">
        <v>414660.07994102011</v>
      </c>
      <c r="R90" s="442">
        <v>419627.7106603462</v>
      </c>
      <c r="S90" s="442">
        <v>423577.76647413796</v>
      </c>
      <c r="T90" s="442">
        <v>426519.91612616531</v>
      </c>
      <c r="U90" s="442">
        <v>428544.85804328212</v>
      </c>
      <c r="V90" s="442">
        <v>779465.64174341038</v>
      </c>
      <c r="W90" s="442">
        <v>792176.64250917535</v>
      </c>
      <c r="X90" s="442">
        <v>803241.32372410677</v>
      </c>
      <c r="Y90" s="442">
        <v>812594.81865760311</v>
      </c>
      <c r="Z90" s="442">
        <v>820918.32979456335</v>
      </c>
      <c r="AA90" s="442">
        <v>828127.92329691991</v>
      </c>
      <c r="AB90" s="442">
        <v>833658.75990823132</v>
      </c>
      <c r="AC90" s="442">
        <v>838828.26738590014</v>
      </c>
      <c r="AD90" s="442">
        <v>842678.75913879788</v>
      </c>
      <c r="AE90" s="442">
        <v>845758.0033738676</v>
      </c>
      <c r="AF90" s="442">
        <v>848040.74671098706</v>
      </c>
      <c r="AG90" s="442">
        <v>849590.69590862794</v>
      </c>
      <c r="AH90" s="442">
        <v>1281999.3213725316</v>
      </c>
      <c r="AI90" s="442">
        <v>1296838.0076054865</v>
      </c>
      <c r="AJ90" s="442">
        <v>1309960.187736965</v>
      </c>
      <c r="AK90" s="442">
        <v>1321280.6091294568</v>
      </c>
      <c r="AL90" s="442">
        <v>1331499.8952069313</v>
      </c>
      <c r="AM90" s="442">
        <v>1340616.7251293026</v>
      </c>
      <c r="AN90" s="442">
        <v>1347729.8996396693</v>
      </c>
      <c r="AO90" s="442">
        <v>1354511.6958022355</v>
      </c>
      <c r="AP90" s="442">
        <v>1359850.1631585653</v>
      </c>
      <c r="AQ90" s="442">
        <v>1364314.6636528841</v>
      </c>
      <c r="AR90" s="442">
        <v>1367874.0825126003</v>
      </c>
      <c r="AS90" s="442">
        <v>1370591.7621171754</v>
      </c>
      <c r="AT90" s="442">
        <v>1972517.4740235128</v>
      </c>
      <c r="AU90" s="442">
        <v>1992122.5241365603</v>
      </c>
      <c r="AV90" s="442">
        <v>2009755.9895067851</v>
      </c>
      <c r="AW90" s="442">
        <v>2025321.5294018951</v>
      </c>
      <c r="AX90" s="442">
        <v>2039549.5710621146</v>
      </c>
      <c r="AY90" s="442">
        <v>2052434.919270623</v>
      </c>
      <c r="AZ90" s="442">
        <v>2063028.7629747503</v>
      </c>
      <c r="BA90" s="442">
        <v>2073085.550409887</v>
      </c>
      <c r="BB90" s="442">
        <v>2081437.2665909536</v>
      </c>
      <c r="BC90" s="442">
        <v>2088682.1294543617</v>
      </c>
      <c r="BD90" s="442">
        <v>2094788.6021064504</v>
      </c>
      <c r="BE90" s="442">
        <v>2099824.9748120019</v>
      </c>
      <c r="BF90" s="442">
        <v>2782287.2637794781</v>
      </c>
      <c r="BG90" s="442">
        <v>2799293.0616921359</v>
      </c>
      <c r="BH90" s="442">
        <v>2814686.4163680514</v>
      </c>
      <c r="BI90" s="442">
        <v>2828323.6773387184</v>
      </c>
      <c r="BJ90" s="442">
        <v>2840932.6014855336</v>
      </c>
      <c r="BK90" s="442">
        <v>2852471.6074586287</v>
      </c>
      <c r="BL90" s="442">
        <v>2861911.163015374</v>
      </c>
      <c r="BM90" s="442">
        <v>2871062.799248198</v>
      </c>
      <c r="BN90" s="442">
        <v>2878671.9112728708</v>
      </c>
      <c r="BO90" s="442">
        <v>2885340.711551121</v>
      </c>
      <c r="BP90" s="442">
        <v>2891012.2773127304</v>
      </c>
      <c r="BQ90" s="442">
        <v>2895736.4575846335</v>
      </c>
    </row>
    <row r="91" spans="1:69" ht="11.25" thickTop="1">
      <c r="A91" s="11"/>
      <c r="B91" s="11"/>
      <c r="C91" s="11"/>
      <c r="D91" s="11"/>
      <c r="E91" s="11"/>
      <c r="F91" s="11"/>
      <c r="G91" s="11"/>
      <c r="H91" s="11"/>
      <c r="I91" s="11"/>
      <c r="J91" s="301"/>
      <c r="K91" s="301"/>
      <c r="L91" s="301"/>
      <c r="M91" s="301"/>
      <c r="N91" s="301"/>
      <c r="O91" s="301"/>
      <c r="P91" s="301"/>
      <c r="Q91" s="301"/>
      <c r="R91" s="301"/>
      <c r="S91" s="301"/>
      <c r="T91" s="301"/>
      <c r="U91" s="301"/>
      <c r="V91" s="301"/>
      <c r="W91" s="301"/>
      <c r="X91" s="301"/>
      <c r="Y91" s="301"/>
      <c r="Z91" s="301"/>
      <c r="AA91" s="301"/>
      <c r="AB91" s="301"/>
      <c r="AC91" s="301"/>
      <c r="AD91" s="301"/>
      <c r="AE91" s="301"/>
      <c r="AF91" s="301"/>
      <c r="AG91" s="301"/>
      <c r="AH91" s="301"/>
      <c r="AI91" s="301"/>
      <c r="AJ91" s="301"/>
      <c r="AK91" s="301"/>
      <c r="AL91" s="301"/>
      <c r="AM91" s="301"/>
      <c r="AN91" s="301"/>
      <c r="AO91" s="301"/>
      <c r="AP91" s="301"/>
      <c r="AQ91" s="301"/>
      <c r="AR91" s="301"/>
      <c r="AS91" s="301"/>
      <c r="AT91" s="301"/>
      <c r="AU91" s="301"/>
      <c r="AV91" s="301"/>
      <c r="AW91" s="301"/>
      <c r="AX91" s="301"/>
      <c r="AY91" s="301"/>
      <c r="AZ91" s="301"/>
      <c r="BA91" s="301"/>
      <c r="BB91" s="301"/>
      <c r="BC91" s="301"/>
      <c r="BD91" s="301"/>
      <c r="BE91" s="301"/>
      <c r="BF91" s="301"/>
      <c r="BG91" s="301"/>
      <c r="BH91" s="301"/>
      <c r="BI91" s="301"/>
      <c r="BJ91" s="301"/>
      <c r="BK91" s="301"/>
      <c r="BL91" s="301"/>
      <c r="BM91" s="301"/>
      <c r="BN91" s="301"/>
      <c r="BO91" s="301"/>
      <c r="BP91" s="301"/>
      <c r="BQ91" s="301"/>
    </row>
    <row r="92" spans="1:69" ht="11.25">
      <c r="A92" s="11"/>
      <c r="B92" s="11"/>
      <c r="C92" s="51" t="s">
        <v>116</v>
      </c>
      <c r="D92" s="11"/>
      <c r="E92" s="11"/>
      <c r="F92" s="11"/>
      <c r="G92" s="11"/>
      <c r="H92" s="11"/>
      <c r="I92" s="11"/>
      <c r="J92" s="301"/>
      <c r="K92" s="301"/>
      <c r="L92" s="301"/>
      <c r="M92" s="301"/>
      <c r="N92" s="301"/>
      <c r="O92" s="301"/>
      <c r="P92" s="301"/>
      <c r="Q92" s="301"/>
      <c r="R92" s="301"/>
      <c r="S92" s="301"/>
      <c r="T92" s="301"/>
      <c r="U92" s="301"/>
      <c r="V92" s="301"/>
      <c r="W92" s="301"/>
      <c r="X92" s="301"/>
      <c r="Y92" s="301"/>
      <c r="Z92" s="301"/>
      <c r="AA92" s="301"/>
      <c r="AB92" s="301"/>
      <c r="AC92" s="301"/>
      <c r="AD92" s="301"/>
      <c r="AE92" s="301"/>
      <c r="AF92" s="301"/>
      <c r="AG92" s="301"/>
      <c r="AH92" s="301"/>
      <c r="AI92" s="301"/>
      <c r="AJ92" s="301"/>
      <c r="AK92" s="301"/>
      <c r="AL92" s="301"/>
      <c r="AM92" s="301"/>
      <c r="AN92" s="301"/>
      <c r="AO92" s="301"/>
      <c r="AP92" s="301"/>
      <c r="AQ92" s="301"/>
      <c r="AR92" s="301"/>
      <c r="AS92" s="301"/>
      <c r="AT92" s="301"/>
      <c r="AU92" s="301"/>
      <c r="AV92" s="301"/>
      <c r="AW92" s="301"/>
      <c r="AX92" s="301"/>
      <c r="AY92" s="301"/>
      <c r="AZ92" s="301"/>
      <c r="BA92" s="301"/>
      <c r="BB92" s="301"/>
      <c r="BC92" s="301"/>
      <c r="BD92" s="301"/>
      <c r="BE92" s="301"/>
      <c r="BF92" s="301"/>
      <c r="BG92" s="301"/>
      <c r="BH92" s="301"/>
      <c r="BI92" s="301"/>
      <c r="BJ92" s="301"/>
      <c r="BK92" s="301"/>
      <c r="BL92" s="301"/>
      <c r="BM92" s="301"/>
      <c r="BN92" s="301"/>
      <c r="BO92" s="301"/>
      <c r="BP92" s="301"/>
      <c r="BQ92" s="301"/>
    </row>
    <row r="93" spans="1:69" ht="10.5" customHeight="1">
      <c r="A93" s="11"/>
      <c r="B93" s="11"/>
      <c r="C93" s="11"/>
      <c r="D93" s="11"/>
      <c r="E93" s="11"/>
      <c r="F93" s="11"/>
      <c r="G93" s="11"/>
      <c r="H93" s="11"/>
      <c r="I93" s="11"/>
      <c r="J93" s="301"/>
      <c r="K93" s="301"/>
      <c r="L93" s="301"/>
      <c r="M93" s="301"/>
      <c r="N93" s="301"/>
      <c r="O93" s="301"/>
      <c r="P93" s="301"/>
      <c r="Q93" s="301"/>
      <c r="R93" s="301"/>
      <c r="S93" s="301"/>
      <c r="T93" s="301"/>
      <c r="U93" s="301"/>
      <c r="V93" s="301"/>
      <c r="W93" s="301"/>
      <c r="X93" s="301"/>
      <c r="Y93" s="301"/>
      <c r="Z93" s="301"/>
      <c r="AA93" s="301"/>
      <c r="AB93" s="301"/>
      <c r="AC93" s="301"/>
      <c r="AD93" s="301"/>
      <c r="AE93" s="301"/>
      <c r="AF93" s="301"/>
      <c r="AG93" s="301"/>
      <c r="AH93" s="301"/>
      <c r="AI93" s="301"/>
      <c r="AJ93" s="301"/>
      <c r="AK93" s="301"/>
      <c r="AL93" s="301"/>
      <c r="AM93" s="301"/>
      <c r="AN93" s="301"/>
      <c r="AO93" s="301"/>
      <c r="AP93" s="301"/>
      <c r="AQ93" s="301"/>
      <c r="AR93" s="301"/>
      <c r="AS93" s="301"/>
      <c r="AT93" s="301"/>
      <c r="AU93" s="301"/>
      <c r="AV93" s="301"/>
      <c r="AW93" s="301"/>
      <c r="AX93" s="301"/>
      <c r="AY93" s="301"/>
      <c r="AZ93" s="301"/>
      <c r="BA93" s="301"/>
      <c r="BB93" s="301"/>
      <c r="BC93" s="301"/>
      <c r="BD93" s="301"/>
      <c r="BE93" s="301"/>
      <c r="BF93" s="301"/>
      <c r="BG93" s="301"/>
      <c r="BH93" s="301"/>
      <c r="BI93" s="301"/>
      <c r="BJ93" s="301"/>
      <c r="BK93" s="301"/>
      <c r="BL93" s="301"/>
      <c r="BM93" s="301"/>
      <c r="BN93" s="301"/>
      <c r="BO93" s="301"/>
      <c r="BP93" s="301"/>
      <c r="BQ93" s="301"/>
    </row>
    <row r="94" spans="1:69">
      <c r="A94" s="11"/>
      <c r="B94" s="11"/>
      <c r="C94" s="11"/>
      <c r="D94" s="52" t="s">
        <v>782</v>
      </c>
      <c r="E94" s="11"/>
      <c r="F94" s="11"/>
      <c r="G94" s="11"/>
      <c r="H94" s="11"/>
      <c r="I94" s="11"/>
      <c r="J94" s="16">
        <v>358407.53013333335</v>
      </c>
      <c r="K94" s="16">
        <v>366254.88645333337</v>
      </c>
      <c r="L94" s="16">
        <v>380889.39236569748</v>
      </c>
      <c r="M94" s="16">
        <v>393304.82438086526</v>
      </c>
      <c r="N94" s="16">
        <v>404216.70934961352</v>
      </c>
      <c r="O94" s="16">
        <v>413694.7778081494</v>
      </c>
      <c r="P94" s="16">
        <v>420984.38565744192</v>
      </c>
      <c r="Q94" s="16">
        <v>427657.80789152312</v>
      </c>
      <c r="R94" s="16">
        <v>432755.4158903542</v>
      </c>
      <c r="S94" s="16">
        <v>436836.748756446</v>
      </c>
      <c r="T94" s="16">
        <v>439911.48823129653</v>
      </c>
      <c r="U94" s="16">
        <v>442070.34586946463</v>
      </c>
      <c r="V94" s="16">
        <v>793126.38444785471</v>
      </c>
      <c r="W94" s="16">
        <v>805973.9926406641</v>
      </c>
      <c r="X94" s="16">
        <v>817176.6473569104</v>
      </c>
      <c r="Y94" s="16">
        <v>826669.49552673474</v>
      </c>
      <c r="Z94" s="16">
        <v>835133.75343238632</v>
      </c>
      <c r="AA94" s="16">
        <v>842485.50117112126</v>
      </c>
      <c r="AB94" s="16">
        <v>848159.91356117453</v>
      </c>
      <c r="AC94" s="16">
        <v>853474.43257537286</v>
      </c>
      <c r="AD94" s="16">
        <v>857471.38598016533</v>
      </c>
      <c r="AE94" s="16">
        <v>860698.55648364872</v>
      </c>
      <c r="AF94" s="16">
        <v>863130.70535186585</v>
      </c>
      <c r="AG94" s="16">
        <v>864831.55413591559</v>
      </c>
      <c r="AH94" s="16">
        <v>1297392.5881820919</v>
      </c>
      <c r="AI94" s="16">
        <v>1312385.2070831428</v>
      </c>
      <c r="AJ94" s="16">
        <v>1325662.859209398</v>
      </c>
      <c r="AK94" s="16">
        <v>1337140.3073166138</v>
      </c>
      <c r="AL94" s="16">
        <v>1347518.1903759602</v>
      </c>
      <c r="AM94" s="16">
        <v>1356795.2032500214</v>
      </c>
      <c r="AN94" s="16">
        <v>1364070.1625415958</v>
      </c>
      <c r="AO94" s="16">
        <v>1371015.3613331809</v>
      </c>
      <c r="AP94" s="16">
        <v>1376518.8653448201</v>
      </c>
      <c r="AQ94" s="16">
        <v>1381150.0528610016</v>
      </c>
      <c r="AR94" s="16">
        <v>1384877.8256127988</v>
      </c>
      <c r="AS94" s="16">
        <v>1387765.542648376</v>
      </c>
      <c r="AT94" s="16">
        <v>1989862.9923600254</v>
      </c>
      <c r="AU94" s="16">
        <v>2009641.4976564378</v>
      </c>
      <c r="AV94" s="16">
        <v>2027450.1527618614</v>
      </c>
      <c r="AW94" s="16">
        <v>2043192.6342895222</v>
      </c>
      <c r="AX94" s="16">
        <v>2057599.386998618</v>
      </c>
      <c r="AY94" s="16">
        <v>2070665.2333664917</v>
      </c>
      <c r="AZ94" s="16">
        <v>2081441.3802115768</v>
      </c>
      <c r="BA94" s="16">
        <v>2091682.2938190824</v>
      </c>
      <c r="BB94" s="16">
        <v>2100219.9774342412</v>
      </c>
      <c r="BC94" s="16">
        <v>2107652.6674060822</v>
      </c>
      <c r="BD94" s="16">
        <v>2113948.8454376878</v>
      </c>
      <c r="BE94" s="16">
        <v>2119176.8205765518</v>
      </c>
      <c r="BF94" s="16">
        <v>2801832.6280016736</v>
      </c>
      <c r="BG94" s="16">
        <v>2819033.879556553</v>
      </c>
      <c r="BH94" s="16">
        <v>2834624.6424111128</v>
      </c>
      <c r="BI94" s="16">
        <v>2848461.2856422104</v>
      </c>
      <c r="BJ94" s="16">
        <v>2861271.5858720606</v>
      </c>
      <c r="BK94" s="16">
        <v>2873013.981689021</v>
      </c>
      <c r="BL94" s="16">
        <v>2882658.9609880704</v>
      </c>
      <c r="BM94" s="16">
        <v>2892018.075200621</v>
      </c>
      <c r="BN94" s="16">
        <v>2899836.7399848183</v>
      </c>
      <c r="BO94" s="16">
        <v>2906717.1885501877</v>
      </c>
      <c r="BP94" s="16">
        <v>2912602.5190817881</v>
      </c>
      <c r="BQ94" s="16">
        <v>2917542.6017713817</v>
      </c>
    </row>
    <row r="95" spans="1:69">
      <c r="A95" s="11"/>
      <c r="B95" s="11"/>
      <c r="C95" s="11"/>
      <c r="D95" s="52" t="s">
        <v>783</v>
      </c>
      <c r="E95" s="11"/>
      <c r="F95" s="11"/>
      <c r="G95" s="11"/>
      <c r="H95" s="11"/>
      <c r="I95" s="11"/>
      <c r="J95" s="16">
        <v>-2000</v>
      </c>
      <c r="K95" s="16">
        <v>0</v>
      </c>
      <c r="L95" s="16">
        <v>0</v>
      </c>
      <c r="M95" s="16">
        <v>0</v>
      </c>
      <c r="N95" s="16">
        <v>0</v>
      </c>
      <c r="O95" s="16">
        <v>0</v>
      </c>
      <c r="P95" s="16">
        <v>0</v>
      </c>
      <c r="Q95" s="16">
        <v>0</v>
      </c>
      <c r="R95" s="16">
        <v>0</v>
      </c>
      <c r="S95" s="16">
        <v>0</v>
      </c>
      <c r="T95" s="16">
        <v>0</v>
      </c>
      <c r="U95" s="16">
        <v>0</v>
      </c>
      <c r="V95" s="16">
        <v>0</v>
      </c>
      <c r="W95" s="16">
        <v>0</v>
      </c>
      <c r="X95" s="16">
        <v>0</v>
      </c>
      <c r="Y95" s="16">
        <v>0</v>
      </c>
      <c r="Z95" s="16">
        <v>0</v>
      </c>
      <c r="AA95" s="16">
        <v>0</v>
      </c>
      <c r="AB95" s="16">
        <v>0</v>
      </c>
      <c r="AC95" s="16">
        <v>0</v>
      </c>
      <c r="AD95" s="16">
        <v>0</v>
      </c>
      <c r="AE95" s="16">
        <v>0</v>
      </c>
      <c r="AF95" s="16">
        <v>0</v>
      </c>
      <c r="AG95" s="16">
        <v>0</v>
      </c>
      <c r="AH95" s="16">
        <v>0</v>
      </c>
      <c r="AI95" s="16">
        <v>0</v>
      </c>
      <c r="AJ95" s="16">
        <v>0</v>
      </c>
      <c r="AK95" s="16">
        <v>0</v>
      </c>
      <c r="AL95" s="16">
        <v>0</v>
      </c>
      <c r="AM95" s="16">
        <v>0</v>
      </c>
      <c r="AN95" s="16">
        <v>0</v>
      </c>
      <c r="AO95" s="16">
        <v>0</v>
      </c>
      <c r="AP95" s="16">
        <v>0</v>
      </c>
      <c r="AQ95" s="16">
        <v>0</v>
      </c>
      <c r="AR95" s="16">
        <v>0</v>
      </c>
      <c r="AS95" s="16">
        <v>0</v>
      </c>
      <c r="AT95" s="16">
        <v>0</v>
      </c>
      <c r="AU95" s="16">
        <v>0</v>
      </c>
      <c r="AV95" s="16">
        <v>0</v>
      </c>
      <c r="AW95" s="16">
        <v>0</v>
      </c>
      <c r="AX95" s="16">
        <v>0</v>
      </c>
      <c r="AY95" s="16">
        <v>0</v>
      </c>
      <c r="AZ95" s="16">
        <v>0</v>
      </c>
      <c r="BA95" s="16">
        <v>0</v>
      </c>
      <c r="BB95" s="16">
        <v>0</v>
      </c>
      <c r="BC95" s="16">
        <v>0</v>
      </c>
      <c r="BD95" s="16">
        <v>0</v>
      </c>
      <c r="BE95" s="16">
        <v>0</v>
      </c>
      <c r="BF95" s="16">
        <v>0</v>
      </c>
      <c r="BG95" s="16">
        <v>0</v>
      </c>
      <c r="BH95" s="16">
        <v>0</v>
      </c>
      <c r="BI95" s="16">
        <v>0</v>
      </c>
      <c r="BJ95" s="16">
        <v>0</v>
      </c>
      <c r="BK95" s="16">
        <v>0</v>
      </c>
      <c r="BL95" s="16">
        <v>0</v>
      </c>
      <c r="BM95" s="16">
        <v>0</v>
      </c>
      <c r="BN95" s="16">
        <v>0</v>
      </c>
      <c r="BO95" s="16">
        <v>0</v>
      </c>
      <c r="BP95" s="16">
        <v>0</v>
      </c>
      <c r="BQ95" s="16">
        <v>0</v>
      </c>
    </row>
    <row r="96" spans="1:69">
      <c r="A96" s="11"/>
      <c r="B96" s="11"/>
      <c r="C96" s="11"/>
      <c r="D96" s="52"/>
      <c r="E96" s="11"/>
      <c r="F96" s="11"/>
      <c r="G96" s="11"/>
      <c r="H96" s="11"/>
      <c r="I96" s="11"/>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16"/>
      <c r="BL96" s="16"/>
      <c r="BM96" s="16"/>
      <c r="BN96" s="16"/>
      <c r="BO96" s="16"/>
      <c r="BP96" s="16"/>
      <c r="BQ96" s="16"/>
    </row>
    <row r="97" spans="1:69">
      <c r="A97" s="11"/>
      <c r="B97" s="11"/>
      <c r="C97" s="11"/>
      <c r="D97" s="53" t="s">
        <v>117</v>
      </c>
      <c r="E97" s="11"/>
      <c r="F97" s="11"/>
      <c r="G97" s="11"/>
      <c r="H97" s="11"/>
      <c r="I97" s="11"/>
      <c r="J97" s="440">
        <v>356407.53013333335</v>
      </c>
      <c r="K97" s="440">
        <v>366254.88645333337</v>
      </c>
      <c r="L97" s="440">
        <v>380889.39236569748</v>
      </c>
      <c r="M97" s="440">
        <v>393304.82438086526</v>
      </c>
      <c r="N97" s="440">
        <v>404216.70934961352</v>
      </c>
      <c r="O97" s="440">
        <v>413694.7778081494</v>
      </c>
      <c r="P97" s="440">
        <v>420984.38565744192</v>
      </c>
      <c r="Q97" s="440">
        <v>427657.80789152312</v>
      </c>
      <c r="R97" s="440">
        <v>432755.4158903542</v>
      </c>
      <c r="S97" s="440">
        <v>436836.748756446</v>
      </c>
      <c r="T97" s="440">
        <v>439911.48823129653</v>
      </c>
      <c r="U97" s="440">
        <v>442070.34586946463</v>
      </c>
      <c r="V97" s="440">
        <v>793126.38444785471</v>
      </c>
      <c r="W97" s="440">
        <v>805973.9926406641</v>
      </c>
      <c r="X97" s="440">
        <v>817176.6473569104</v>
      </c>
      <c r="Y97" s="440">
        <v>826669.49552673474</v>
      </c>
      <c r="Z97" s="440">
        <v>835133.75343238632</v>
      </c>
      <c r="AA97" s="440">
        <v>842485.50117112126</v>
      </c>
      <c r="AB97" s="440">
        <v>848159.91356117453</v>
      </c>
      <c r="AC97" s="440">
        <v>853474.43257537286</v>
      </c>
      <c r="AD97" s="440">
        <v>857471.38598016533</v>
      </c>
      <c r="AE97" s="440">
        <v>860698.55648364872</v>
      </c>
      <c r="AF97" s="440">
        <v>863130.70535186585</v>
      </c>
      <c r="AG97" s="440">
        <v>864831.55413591559</v>
      </c>
      <c r="AH97" s="440">
        <v>1297392.5881820919</v>
      </c>
      <c r="AI97" s="440">
        <v>1312385.2070831428</v>
      </c>
      <c r="AJ97" s="440">
        <v>1325662.859209398</v>
      </c>
      <c r="AK97" s="440">
        <v>1337140.3073166138</v>
      </c>
      <c r="AL97" s="440">
        <v>1347518.1903759602</v>
      </c>
      <c r="AM97" s="440">
        <v>1356795.2032500214</v>
      </c>
      <c r="AN97" s="440">
        <v>1364070.1625415958</v>
      </c>
      <c r="AO97" s="440">
        <v>1371015.3613331809</v>
      </c>
      <c r="AP97" s="440">
        <v>1376518.8653448201</v>
      </c>
      <c r="AQ97" s="440">
        <v>1381150.0528610016</v>
      </c>
      <c r="AR97" s="440">
        <v>1384877.8256127988</v>
      </c>
      <c r="AS97" s="440">
        <v>1387765.542648376</v>
      </c>
      <c r="AT97" s="440">
        <v>1989862.9923600254</v>
      </c>
      <c r="AU97" s="440">
        <v>2009641.4976564378</v>
      </c>
      <c r="AV97" s="440">
        <v>2027450.1527618614</v>
      </c>
      <c r="AW97" s="440">
        <v>2043192.6342895222</v>
      </c>
      <c r="AX97" s="440">
        <v>2057599.386998618</v>
      </c>
      <c r="AY97" s="440">
        <v>2070665.2333664917</v>
      </c>
      <c r="AZ97" s="440">
        <v>2081441.3802115768</v>
      </c>
      <c r="BA97" s="440">
        <v>2091682.2938190824</v>
      </c>
      <c r="BB97" s="440">
        <v>2100219.9774342412</v>
      </c>
      <c r="BC97" s="440">
        <v>2107652.6674060822</v>
      </c>
      <c r="BD97" s="440">
        <v>2113948.8454376878</v>
      </c>
      <c r="BE97" s="440">
        <v>2119176.8205765518</v>
      </c>
      <c r="BF97" s="440">
        <v>2801832.6280016736</v>
      </c>
      <c r="BG97" s="440">
        <v>2819033.879556553</v>
      </c>
      <c r="BH97" s="440">
        <v>2834624.6424111128</v>
      </c>
      <c r="BI97" s="440">
        <v>2848461.2856422104</v>
      </c>
      <c r="BJ97" s="440">
        <v>2861271.5858720606</v>
      </c>
      <c r="BK97" s="440">
        <v>2873013.981689021</v>
      </c>
      <c r="BL97" s="440">
        <v>2882658.9609880704</v>
      </c>
      <c r="BM97" s="440">
        <v>2892018.075200621</v>
      </c>
      <c r="BN97" s="440">
        <v>2899836.7399848183</v>
      </c>
      <c r="BO97" s="440">
        <v>2906717.1885501877</v>
      </c>
      <c r="BP97" s="440">
        <v>2912602.5190817881</v>
      </c>
      <c r="BQ97" s="440">
        <v>2917542.6017713817</v>
      </c>
    </row>
    <row r="98" spans="1:69">
      <c r="A98" s="11"/>
      <c r="B98" s="11"/>
      <c r="C98" s="11"/>
      <c r="D98" s="52" t="s">
        <v>503</v>
      </c>
      <c r="E98" s="11"/>
      <c r="F98" s="11"/>
      <c r="G98" s="11"/>
      <c r="H98" s="11"/>
      <c r="I98" s="11"/>
      <c r="J98" s="16">
        <v>1000000</v>
      </c>
      <c r="K98" s="16">
        <v>0</v>
      </c>
      <c r="L98" s="16">
        <v>0</v>
      </c>
      <c r="M98" s="16">
        <v>0</v>
      </c>
      <c r="N98" s="16">
        <v>0</v>
      </c>
      <c r="O98" s="16">
        <v>0</v>
      </c>
      <c r="P98" s="16">
        <v>0</v>
      </c>
      <c r="Q98" s="16">
        <v>0</v>
      </c>
      <c r="R98" s="16">
        <v>0</v>
      </c>
      <c r="S98" s="16">
        <v>0</v>
      </c>
      <c r="T98" s="16">
        <v>0</v>
      </c>
      <c r="U98" s="16">
        <v>0</v>
      </c>
      <c r="V98" s="16">
        <v>0</v>
      </c>
      <c r="W98" s="16">
        <v>0</v>
      </c>
      <c r="X98" s="16">
        <v>0</v>
      </c>
      <c r="Y98" s="16">
        <v>0</v>
      </c>
      <c r="Z98" s="16">
        <v>0</v>
      </c>
      <c r="AA98" s="16">
        <v>0</v>
      </c>
      <c r="AB98" s="16">
        <v>0</v>
      </c>
      <c r="AC98" s="16">
        <v>0</v>
      </c>
      <c r="AD98" s="16">
        <v>0</v>
      </c>
      <c r="AE98" s="16">
        <v>0</v>
      </c>
      <c r="AF98" s="16">
        <v>0</v>
      </c>
      <c r="AG98" s="16">
        <v>0</v>
      </c>
      <c r="AH98" s="16">
        <v>0</v>
      </c>
      <c r="AI98" s="16">
        <v>0</v>
      </c>
      <c r="AJ98" s="16">
        <v>0</v>
      </c>
      <c r="AK98" s="16">
        <v>0</v>
      </c>
      <c r="AL98" s="16">
        <v>0</v>
      </c>
      <c r="AM98" s="16">
        <v>0</v>
      </c>
      <c r="AN98" s="16">
        <v>0</v>
      </c>
      <c r="AO98" s="16">
        <v>0</v>
      </c>
      <c r="AP98" s="16">
        <v>0</v>
      </c>
      <c r="AQ98" s="16">
        <v>0</v>
      </c>
      <c r="AR98" s="16">
        <v>0</v>
      </c>
      <c r="AS98" s="16">
        <v>0</v>
      </c>
      <c r="AT98" s="16">
        <v>0</v>
      </c>
      <c r="AU98" s="16">
        <v>0</v>
      </c>
      <c r="AV98" s="16">
        <v>0</v>
      </c>
      <c r="AW98" s="16">
        <v>0</v>
      </c>
      <c r="AX98" s="16">
        <v>0</v>
      </c>
      <c r="AY98" s="16">
        <v>0</v>
      </c>
      <c r="AZ98" s="16">
        <v>0</v>
      </c>
      <c r="BA98" s="16">
        <v>0</v>
      </c>
      <c r="BB98" s="16">
        <v>0</v>
      </c>
      <c r="BC98" s="16">
        <v>0</v>
      </c>
      <c r="BD98" s="16">
        <v>0</v>
      </c>
      <c r="BE98" s="16">
        <v>0</v>
      </c>
      <c r="BF98" s="16">
        <v>0</v>
      </c>
      <c r="BG98" s="16">
        <v>0</v>
      </c>
      <c r="BH98" s="16">
        <v>0</v>
      </c>
      <c r="BI98" s="16">
        <v>0</v>
      </c>
      <c r="BJ98" s="16">
        <v>0</v>
      </c>
      <c r="BK98" s="16">
        <v>0</v>
      </c>
      <c r="BL98" s="16">
        <v>0</v>
      </c>
      <c r="BM98" s="16">
        <v>0</v>
      </c>
      <c r="BN98" s="16">
        <v>0</v>
      </c>
      <c r="BO98" s="16">
        <v>0</v>
      </c>
      <c r="BP98" s="16">
        <v>0</v>
      </c>
      <c r="BQ98" s="16">
        <v>0</v>
      </c>
    </row>
    <row r="99" spans="1:69">
      <c r="A99" s="11"/>
      <c r="B99" s="11"/>
      <c r="C99" s="11"/>
      <c r="D99" s="52" t="s">
        <v>504</v>
      </c>
      <c r="E99" s="11"/>
      <c r="F99" s="11"/>
      <c r="G99" s="11"/>
      <c r="H99" s="11"/>
      <c r="I99" s="11"/>
      <c r="J99" s="16">
        <v>0</v>
      </c>
      <c r="K99" s="16">
        <v>-12244.447684901774</v>
      </c>
      <c r="L99" s="16">
        <v>-12366.892161750791</v>
      </c>
      <c r="M99" s="16">
        <v>-12490.561083368299</v>
      </c>
      <c r="N99" s="16">
        <v>-12615.466694201983</v>
      </c>
      <c r="O99" s="16">
        <v>-12741.621361144002</v>
      </c>
      <c r="P99" s="16">
        <v>-12869.037574755441</v>
      </c>
      <c r="Q99" s="16">
        <v>-12997.727950502998</v>
      </c>
      <c r="R99" s="16">
        <v>-13127.705230008027</v>
      </c>
      <c r="S99" s="16">
        <v>-13258.982282308105</v>
      </c>
      <c r="T99" s="16">
        <v>-13391.572105131187</v>
      </c>
      <c r="U99" s="16">
        <v>-13525.487826182498</v>
      </c>
      <c r="V99" s="16">
        <v>-13660.742704444323</v>
      </c>
      <c r="W99" s="16">
        <v>-13797.350131488769</v>
      </c>
      <c r="X99" s="16">
        <v>-13935.323632803655</v>
      </c>
      <c r="Y99" s="16">
        <v>-14074.67686913169</v>
      </c>
      <c r="Z99" s="16">
        <v>-14215.423637823009</v>
      </c>
      <c r="AA99" s="16">
        <v>-14357.577874201239</v>
      </c>
      <c r="AB99" s="16">
        <v>-14501.153652943249</v>
      </c>
      <c r="AC99" s="16">
        <v>-14646.165189472684</v>
      </c>
      <c r="AD99" s="16">
        <v>-14792.626841367412</v>
      </c>
      <c r="AE99" s="16">
        <v>-14940.553109781085</v>
      </c>
      <c r="AF99" s="16">
        <v>-15089.958640878896</v>
      </c>
      <c r="AG99" s="16">
        <v>-15240.858227287685</v>
      </c>
      <c r="AH99" s="16">
        <v>-15393.266809560562</v>
      </c>
      <c r="AI99" s="16">
        <v>-15547.199477656168</v>
      </c>
      <c r="AJ99" s="16">
        <v>-15702.671472432728</v>
      </c>
      <c r="AK99" s="16">
        <v>-15859.698187157055</v>
      </c>
      <c r="AL99" s="16">
        <v>-16018.295169028626</v>
      </c>
      <c r="AM99" s="16">
        <v>-16178.478120718913</v>
      </c>
      <c r="AN99" s="16">
        <v>-16340.262901926102</v>
      </c>
      <c r="AO99" s="16">
        <v>-16503.665530945364</v>
      </c>
      <c r="AP99" s="16">
        <v>-16668.702186254817</v>
      </c>
      <c r="AQ99" s="16">
        <v>-16835.389208117362</v>
      </c>
      <c r="AR99" s="16">
        <v>-17003.743100198539</v>
      </c>
      <c r="AS99" s="16">
        <v>-17173.780531200522</v>
      </c>
      <c r="AT99" s="16">
        <v>-17345.51833651253</v>
      </c>
      <c r="AU99" s="16">
        <v>-17518.973519877654</v>
      </c>
      <c r="AV99" s="16">
        <v>-17694.163255076433</v>
      </c>
      <c r="AW99" s="16">
        <v>-17871.104887627196</v>
      </c>
      <c r="AX99" s="16">
        <v>-18049.815936503466</v>
      </c>
      <c r="AY99" s="16">
        <v>-18230.3140958685</v>
      </c>
      <c r="AZ99" s="16">
        <v>-18412.617236827187</v>
      </c>
      <c r="BA99" s="16">
        <v>-18596.74340919546</v>
      </c>
      <c r="BB99" s="16">
        <v>-18782.710843287412</v>
      </c>
      <c r="BC99" s="16">
        <v>-18970.537951720289</v>
      </c>
      <c r="BD99" s="16">
        <v>-19160.243331237492</v>
      </c>
      <c r="BE99" s="16">
        <v>-19351.845764549867</v>
      </c>
      <c r="BF99" s="16">
        <v>-19545.364222195367</v>
      </c>
      <c r="BG99" s="16">
        <v>-19740.817864417317</v>
      </c>
      <c r="BH99" s="16">
        <v>-19938.226043061495</v>
      </c>
      <c r="BI99" s="16">
        <v>-20137.608303492107</v>
      </c>
      <c r="BJ99" s="16">
        <v>-20338.98438652703</v>
      </c>
      <c r="BK99" s="16">
        <v>-20542.374230392295</v>
      </c>
      <c r="BL99" s="16">
        <v>-20747.797972696218</v>
      </c>
      <c r="BM99" s="16">
        <v>-20955.275952423184</v>
      </c>
      <c r="BN99" s="16">
        <v>-21164.828711947412</v>
      </c>
      <c r="BO99" s="16">
        <v>-21376.47699906689</v>
      </c>
      <c r="BP99" s="16">
        <v>-21590.24176905756</v>
      </c>
      <c r="BQ99" s="16">
        <v>-21806.14418674813</v>
      </c>
    </row>
    <row r="100" spans="1:69">
      <c r="A100" s="11"/>
      <c r="B100" s="11"/>
      <c r="C100" s="11"/>
      <c r="D100" s="52" t="s">
        <v>112</v>
      </c>
      <c r="E100" s="11"/>
      <c r="F100" s="11"/>
      <c r="G100" s="11"/>
      <c r="H100" s="11"/>
      <c r="I100" s="11"/>
      <c r="J100" s="16">
        <v>0</v>
      </c>
      <c r="K100" s="16">
        <v>0</v>
      </c>
      <c r="L100" s="16">
        <v>0</v>
      </c>
      <c r="M100" s="16">
        <v>0</v>
      </c>
      <c r="N100" s="16">
        <v>0</v>
      </c>
      <c r="O100" s="16">
        <v>0</v>
      </c>
      <c r="P100" s="16">
        <v>0</v>
      </c>
      <c r="Q100" s="16">
        <v>0</v>
      </c>
      <c r="R100" s="16">
        <v>0</v>
      </c>
      <c r="S100" s="16">
        <v>0</v>
      </c>
      <c r="T100" s="16">
        <v>0</v>
      </c>
      <c r="U100" s="16">
        <v>0</v>
      </c>
      <c r="V100" s="16">
        <v>0</v>
      </c>
      <c r="W100" s="16">
        <v>0</v>
      </c>
      <c r="X100" s="16">
        <v>0</v>
      </c>
      <c r="Y100" s="16">
        <v>0</v>
      </c>
      <c r="Z100" s="16">
        <v>0</v>
      </c>
      <c r="AA100" s="16">
        <v>0</v>
      </c>
      <c r="AB100" s="16">
        <v>0</v>
      </c>
      <c r="AC100" s="16">
        <v>0</v>
      </c>
      <c r="AD100" s="16">
        <v>0</v>
      </c>
      <c r="AE100" s="16">
        <v>0</v>
      </c>
      <c r="AF100" s="16">
        <v>0</v>
      </c>
      <c r="AG100" s="16">
        <v>0</v>
      </c>
      <c r="AH100" s="16">
        <v>0</v>
      </c>
      <c r="AI100" s="16">
        <v>0</v>
      </c>
      <c r="AJ100" s="16">
        <v>0</v>
      </c>
      <c r="AK100" s="16">
        <v>0</v>
      </c>
      <c r="AL100" s="16">
        <v>0</v>
      </c>
      <c r="AM100" s="16">
        <v>0</v>
      </c>
      <c r="AN100" s="16">
        <v>0</v>
      </c>
      <c r="AO100" s="16">
        <v>0</v>
      </c>
      <c r="AP100" s="16">
        <v>0</v>
      </c>
      <c r="AQ100" s="16">
        <v>0</v>
      </c>
      <c r="AR100" s="16">
        <v>0</v>
      </c>
      <c r="AS100" s="16">
        <v>0</v>
      </c>
      <c r="AT100" s="16">
        <v>0</v>
      </c>
      <c r="AU100" s="16">
        <v>0</v>
      </c>
      <c r="AV100" s="16">
        <v>0</v>
      </c>
      <c r="AW100" s="16">
        <v>0</v>
      </c>
      <c r="AX100" s="16">
        <v>0</v>
      </c>
      <c r="AY100" s="16">
        <v>0</v>
      </c>
      <c r="AZ100" s="16">
        <v>0</v>
      </c>
      <c r="BA100" s="16">
        <v>0</v>
      </c>
      <c r="BB100" s="16">
        <v>0</v>
      </c>
      <c r="BC100" s="16">
        <v>0</v>
      </c>
      <c r="BD100" s="16">
        <v>0</v>
      </c>
      <c r="BE100" s="16">
        <v>0</v>
      </c>
      <c r="BF100" s="16">
        <v>0</v>
      </c>
      <c r="BG100" s="16">
        <v>0</v>
      </c>
      <c r="BH100" s="16">
        <v>0</v>
      </c>
      <c r="BI100" s="16">
        <v>0</v>
      </c>
      <c r="BJ100" s="16">
        <v>0</v>
      </c>
      <c r="BK100" s="16">
        <v>0</v>
      </c>
      <c r="BL100" s="16">
        <v>0</v>
      </c>
      <c r="BM100" s="16">
        <v>0</v>
      </c>
      <c r="BN100" s="16">
        <v>0</v>
      </c>
      <c r="BO100" s="16">
        <v>0</v>
      </c>
      <c r="BP100" s="16">
        <v>0</v>
      </c>
      <c r="BQ100" s="16">
        <v>0</v>
      </c>
    </row>
    <row r="101" spans="1:69">
      <c r="A101" s="11"/>
      <c r="B101" s="11"/>
      <c r="C101" s="11"/>
      <c r="D101" s="53" t="s">
        <v>118</v>
      </c>
      <c r="E101" s="11"/>
      <c r="F101" s="11"/>
      <c r="G101" s="11"/>
      <c r="H101" s="11"/>
      <c r="I101" s="11"/>
      <c r="J101" s="440">
        <v>1356407.5301333333</v>
      </c>
      <c r="K101" s="440">
        <v>354010.4387684316</v>
      </c>
      <c r="L101" s="440">
        <v>368522.50020394666</v>
      </c>
      <c r="M101" s="440">
        <v>380814.26329749695</v>
      </c>
      <c r="N101" s="440">
        <v>391601.24265541154</v>
      </c>
      <c r="O101" s="440">
        <v>400953.1564470054</v>
      </c>
      <c r="P101" s="440">
        <v>408115.34808268648</v>
      </c>
      <c r="Q101" s="440">
        <v>414660.07994102011</v>
      </c>
      <c r="R101" s="440">
        <v>419627.71066034614</v>
      </c>
      <c r="S101" s="440">
        <v>423577.7664741379</v>
      </c>
      <c r="T101" s="440">
        <v>426519.91612616536</v>
      </c>
      <c r="U101" s="440">
        <v>428544.85804328212</v>
      </c>
      <c r="V101" s="440">
        <v>779465.64174341038</v>
      </c>
      <c r="W101" s="440">
        <v>792176.64250917535</v>
      </c>
      <c r="X101" s="440">
        <v>803241.32372410677</v>
      </c>
      <c r="Y101" s="440">
        <v>812594.818657603</v>
      </c>
      <c r="Z101" s="440">
        <v>820918.32979456335</v>
      </c>
      <c r="AA101" s="440">
        <v>828127.92329692002</v>
      </c>
      <c r="AB101" s="440">
        <v>833658.75990823132</v>
      </c>
      <c r="AC101" s="440">
        <v>838828.26738590014</v>
      </c>
      <c r="AD101" s="440">
        <v>842678.75913879788</v>
      </c>
      <c r="AE101" s="440">
        <v>845758.0033738676</v>
      </c>
      <c r="AF101" s="440">
        <v>848040.74671098695</v>
      </c>
      <c r="AG101" s="440">
        <v>849590.69590862794</v>
      </c>
      <c r="AH101" s="440">
        <v>1281999.3213725314</v>
      </c>
      <c r="AI101" s="440">
        <v>1296838.0076054865</v>
      </c>
      <c r="AJ101" s="440">
        <v>1309960.1877369653</v>
      </c>
      <c r="AK101" s="440">
        <v>1321280.6091294568</v>
      </c>
      <c r="AL101" s="440">
        <v>1331499.8952069315</v>
      </c>
      <c r="AM101" s="440">
        <v>1340616.7251293026</v>
      </c>
      <c r="AN101" s="440">
        <v>1347729.8996396696</v>
      </c>
      <c r="AO101" s="440">
        <v>1354511.6958022355</v>
      </c>
      <c r="AP101" s="440">
        <v>1359850.1631585653</v>
      </c>
      <c r="AQ101" s="440">
        <v>1364314.6636528843</v>
      </c>
      <c r="AR101" s="440">
        <v>1367874.0825126003</v>
      </c>
      <c r="AS101" s="440">
        <v>1370591.7621171754</v>
      </c>
      <c r="AT101" s="440">
        <v>1972517.4740235128</v>
      </c>
      <c r="AU101" s="440">
        <v>1992122.52413656</v>
      </c>
      <c r="AV101" s="440">
        <v>2009755.9895067851</v>
      </c>
      <c r="AW101" s="440">
        <v>2025321.5294018949</v>
      </c>
      <c r="AX101" s="440">
        <v>2039549.5710621146</v>
      </c>
      <c r="AY101" s="440">
        <v>2052434.9192706232</v>
      </c>
      <c r="AZ101" s="440">
        <v>2063028.7629747496</v>
      </c>
      <c r="BA101" s="440">
        <v>2073085.550409887</v>
      </c>
      <c r="BB101" s="440">
        <v>2081437.2665909538</v>
      </c>
      <c r="BC101" s="440">
        <v>2088682.129454362</v>
      </c>
      <c r="BD101" s="440">
        <v>2094788.6021064504</v>
      </c>
      <c r="BE101" s="440">
        <v>2099824.9748120019</v>
      </c>
      <c r="BF101" s="440">
        <v>2782287.2637794781</v>
      </c>
      <c r="BG101" s="440">
        <v>2799293.0616921359</v>
      </c>
      <c r="BH101" s="440">
        <v>2814686.4163680514</v>
      </c>
      <c r="BI101" s="440">
        <v>2828323.6773387184</v>
      </c>
      <c r="BJ101" s="440">
        <v>2840932.6014855336</v>
      </c>
      <c r="BK101" s="440">
        <v>2852471.6074586287</v>
      </c>
      <c r="BL101" s="440">
        <v>2861911.163015374</v>
      </c>
      <c r="BM101" s="440">
        <v>2871062.799248198</v>
      </c>
      <c r="BN101" s="440">
        <v>2878671.9112728708</v>
      </c>
      <c r="BO101" s="440">
        <v>2885340.711551121</v>
      </c>
      <c r="BP101" s="440">
        <v>2891012.2773127304</v>
      </c>
      <c r="BQ101" s="440">
        <v>2895736.4575846335</v>
      </c>
    </row>
    <row r="102" spans="1:69">
      <c r="A102" s="11"/>
      <c r="B102" s="11"/>
      <c r="C102" s="11"/>
      <c r="D102" s="52" t="s">
        <v>109</v>
      </c>
      <c r="E102" s="11"/>
      <c r="F102" s="11"/>
      <c r="G102" s="11"/>
      <c r="H102" s="11"/>
      <c r="I102" s="11"/>
      <c r="J102" s="16">
        <v>2000</v>
      </c>
      <c r="K102" s="16">
        <v>0</v>
      </c>
      <c r="L102" s="16">
        <v>0</v>
      </c>
      <c r="M102" s="16">
        <v>0</v>
      </c>
      <c r="N102" s="16">
        <v>0</v>
      </c>
      <c r="O102" s="16">
        <v>0</v>
      </c>
      <c r="P102" s="16">
        <v>0</v>
      </c>
      <c r="Q102" s="16">
        <v>0</v>
      </c>
      <c r="R102" s="16">
        <v>0</v>
      </c>
      <c r="S102" s="16">
        <v>0</v>
      </c>
      <c r="T102" s="16">
        <v>0</v>
      </c>
      <c r="U102" s="16">
        <v>0</v>
      </c>
      <c r="V102" s="16">
        <v>0</v>
      </c>
      <c r="W102" s="16">
        <v>0</v>
      </c>
      <c r="X102" s="16">
        <v>0</v>
      </c>
      <c r="Y102" s="16">
        <v>0</v>
      </c>
      <c r="Z102" s="16">
        <v>0</v>
      </c>
      <c r="AA102" s="16">
        <v>0</v>
      </c>
      <c r="AB102" s="16">
        <v>0</v>
      </c>
      <c r="AC102" s="16">
        <v>0</v>
      </c>
      <c r="AD102" s="16">
        <v>0</v>
      </c>
      <c r="AE102" s="16">
        <v>0</v>
      </c>
      <c r="AF102" s="16">
        <v>0</v>
      </c>
      <c r="AG102" s="16">
        <v>0</v>
      </c>
      <c r="AH102" s="16">
        <v>0</v>
      </c>
      <c r="AI102" s="16">
        <v>0</v>
      </c>
      <c r="AJ102" s="16">
        <v>0</v>
      </c>
      <c r="AK102" s="16">
        <v>0</v>
      </c>
      <c r="AL102" s="16">
        <v>0</v>
      </c>
      <c r="AM102" s="16">
        <v>0</v>
      </c>
      <c r="AN102" s="16">
        <v>0</v>
      </c>
      <c r="AO102" s="16">
        <v>0</v>
      </c>
      <c r="AP102" s="16">
        <v>0</v>
      </c>
      <c r="AQ102" s="16">
        <v>0</v>
      </c>
      <c r="AR102" s="16">
        <v>0</v>
      </c>
      <c r="AS102" s="16">
        <v>0</v>
      </c>
      <c r="AT102" s="16">
        <v>0</v>
      </c>
      <c r="AU102" s="16">
        <v>0</v>
      </c>
      <c r="AV102" s="16">
        <v>0</v>
      </c>
      <c r="AW102" s="16">
        <v>0</v>
      </c>
      <c r="AX102" s="16">
        <v>0</v>
      </c>
      <c r="AY102" s="16">
        <v>0</v>
      </c>
      <c r="AZ102" s="16">
        <v>0</v>
      </c>
      <c r="BA102" s="16">
        <v>0</v>
      </c>
      <c r="BB102" s="16">
        <v>0</v>
      </c>
      <c r="BC102" s="16">
        <v>0</v>
      </c>
      <c r="BD102" s="16">
        <v>0</v>
      </c>
      <c r="BE102" s="16">
        <v>0</v>
      </c>
      <c r="BF102" s="16">
        <v>0</v>
      </c>
      <c r="BG102" s="16">
        <v>0</v>
      </c>
      <c r="BH102" s="16">
        <v>0</v>
      </c>
      <c r="BI102" s="16">
        <v>0</v>
      </c>
      <c r="BJ102" s="16">
        <v>0</v>
      </c>
      <c r="BK102" s="16">
        <v>0</v>
      </c>
      <c r="BL102" s="16">
        <v>0</v>
      </c>
      <c r="BM102" s="16">
        <v>0</v>
      </c>
      <c r="BN102" s="16">
        <v>0</v>
      </c>
      <c r="BO102" s="16">
        <v>0</v>
      </c>
      <c r="BP102" s="16">
        <v>0</v>
      </c>
      <c r="BQ102" s="16">
        <v>0</v>
      </c>
    </row>
    <row r="103" spans="1:69">
      <c r="A103" s="11"/>
      <c r="B103" s="11"/>
      <c r="C103" s="11"/>
      <c r="D103" s="52" t="s">
        <v>110</v>
      </c>
      <c r="E103" s="11"/>
      <c r="F103" s="11"/>
      <c r="G103" s="11"/>
      <c r="H103" s="11"/>
      <c r="I103" s="11"/>
      <c r="J103" s="16">
        <v>0</v>
      </c>
      <c r="K103" s="16">
        <v>0</v>
      </c>
      <c r="L103" s="16">
        <v>0</v>
      </c>
      <c r="M103" s="16">
        <v>0</v>
      </c>
      <c r="N103" s="16">
        <v>0</v>
      </c>
      <c r="O103" s="16">
        <v>0</v>
      </c>
      <c r="P103" s="16">
        <v>0</v>
      </c>
      <c r="Q103" s="16">
        <v>0</v>
      </c>
      <c r="R103" s="16">
        <v>0</v>
      </c>
      <c r="S103" s="16">
        <v>0</v>
      </c>
      <c r="T103" s="16">
        <v>0</v>
      </c>
      <c r="U103" s="16">
        <v>0</v>
      </c>
      <c r="V103" s="16">
        <v>0</v>
      </c>
      <c r="W103" s="16">
        <v>0</v>
      </c>
      <c r="X103" s="16">
        <v>0</v>
      </c>
      <c r="Y103" s="16">
        <v>0</v>
      </c>
      <c r="Z103" s="16">
        <v>0</v>
      </c>
      <c r="AA103" s="16">
        <v>0</v>
      </c>
      <c r="AB103" s="16">
        <v>0</v>
      </c>
      <c r="AC103" s="16">
        <v>0</v>
      </c>
      <c r="AD103" s="16">
        <v>0</v>
      </c>
      <c r="AE103" s="16">
        <v>0</v>
      </c>
      <c r="AF103" s="16">
        <v>0</v>
      </c>
      <c r="AG103" s="16">
        <v>0</v>
      </c>
      <c r="AH103" s="16">
        <v>0</v>
      </c>
      <c r="AI103" s="16">
        <v>0</v>
      </c>
      <c r="AJ103" s="16">
        <v>0</v>
      </c>
      <c r="AK103" s="16">
        <v>0</v>
      </c>
      <c r="AL103" s="16">
        <v>0</v>
      </c>
      <c r="AM103" s="16">
        <v>0</v>
      </c>
      <c r="AN103" s="16">
        <v>0</v>
      </c>
      <c r="AO103" s="16">
        <v>0</v>
      </c>
      <c r="AP103" s="16">
        <v>0</v>
      </c>
      <c r="AQ103" s="16">
        <v>0</v>
      </c>
      <c r="AR103" s="16">
        <v>0</v>
      </c>
      <c r="AS103" s="16">
        <v>0</v>
      </c>
      <c r="AT103" s="16">
        <v>0</v>
      </c>
      <c r="AU103" s="16">
        <v>0</v>
      </c>
      <c r="AV103" s="16">
        <v>0</v>
      </c>
      <c r="AW103" s="16">
        <v>0</v>
      </c>
      <c r="AX103" s="16">
        <v>0</v>
      </c>
      <c r="AY103" s="16">
        <v>0</v>
      </c>
      <c r="AZ103" s="16">
        <v>0</v>
      </c>
      <c r="BA103" s="16">
        <v>0</v>
      </c>
      <c r="BB103" s="16">
        <v>0</v>
      </c>
      <c r="BC103" s="16">
        <v>0</v>
      </c>
      <c r="BD103" s="16">
        <v>0</v>
      </c>
      <c r="BE103" s="16">
        <v>0</v>
      </c>
      <c r="BF103" s="16">
        <v>0</v>
      </c>
      <c r="BG103" s="16">
        <v>0</v>
      </c>
      <c r="BH103" s="16">
        <v>0</v>
      </c>
      <c r="BI103" s="16">
        <v>0</v>
      </c>
      <c r="BJ103" s="16">
        <v>0</v>
      </c>
      <c r="BK103" s="16">
        <v>0</v>
      </c>
      <c r="BL103" s="16">
        <v>0</v>
      </c>
      <c r="BM103" s="16">
        <v>0</v>
      </c>
      <c r="BN103" s="16">
        <v>0</v>
      </c>
      <c r="BO103" s="16">
        <v>0</v>
      </c>
      <c r="BP103" s="16">
        <v>0</v>
      </c>
      <c r="BQ103" s="16">
        <v>0</v>
      </c>
    </row>
    <row r="104" spans="1:69">
      <c r="A104" s="11"/>
      <c r="B104" s="11"/>
      <c r="C104" s="11"/>
      <c r="D104" s="53" t="s">
        <v>119</v>
      </c>
      <c r="E104" s="11"/>
      <c r="F104" s="11"/>
      <c r="G104" s="11"/>
      <c r="H104" s="11"/>
      <c r="I104" s="11"/>
      <c r="J104" s="440">
        <v>1358407.5301333333</v>
      </c>
      <c r="K104" s="440">
        <v>354010.4387684316</v>
      </c>
      <c r="L104" s="440">
        <v>368522.50020394666</v>
      </c>
      <c r="M104" s="440">
        <v>380814.26329749695</v>
      </c>
      <c r="N104" s="440">
        <v>391601.24265541154</v>
      </c>
      <c r="O104" s="440">
        <v>400953.1564470054</v>
      </c>
      <c r="P104" s="440">
        <v>408115.34808268648</v>
      </c>
      <c r="Q104" s="440">
        <v>414660.07994102011</v>
      </c>
      <c r="R104" s="440">
        <v>419627.71066034614</v>
      </c>
      <c r="S104" s="440">
        <v>423577.7664741379</v>
      </c>
      <c r="T104" s="440">
        <v>426519.91612616536</v>
      </c>
      <c r="U104" s="440">
        <v>428544.85804328212</v>
      </c>
      <c r="V104" s="440">
        <v>779465.64174341038</v>
      </c>
      <c r="W104" s="440">
        <v>792176.64250917535</v>
      </c>
      <c r="X104" s="440">
        <v>803241.32372410677</v>
      </c>
      <c r="Y104" s="440">
        <v>812594.818657603</v>
      </c>
      <c r="Z104" s="440">
        <v>820918.32979456335</v>
      </c>
      <c r="AA104" s="440">
        <v>828127.92329692002</v>
      </c>
      <c r="AB104" s="440">
        <v>833658.75990823132</v>
      </c>
      <c r="AC104" s="440">
        <v>838828.26738590014</v>
      </c>
      <c r="AD104" s="440">
        <v>842678.75913879788</v>
      </c>
      <c r="AE104" s="440">
        <v>845758.0033738676</v>
      </c>
      <c r="AF104" s="440">
        <v>848040.74671098695</v>
      </c>
      <c r="AG104" s="440">
        <v>849590.69590862794</v>
      </c>
      <c r="AH104" s="440">
        <v>1281999.3213725314</v>
      </c>
      <c r="AI104" s="440">
        <v>1296838.0076054865</v>
      </c>
      <c r="AJ104" s="440">
        <v>1309960.1877369653</v>
      </c>
      <c r="AK104" s="440">
        <v>1321280.6091294568</v>
      </c>
      <c r="AL104" s="440">
        <v>1331499.8952069315</v>
      </c>
      <c r="AM104" s="440">
        <v>1340616.7251293026</v>
      </c>
      <c r="AN104" s="440">
        <v>1347729.8996396696</v>
      </c>
      <c r="AO104" s="440">
        <v>1354511.6958022355</v>
      </c>
      <c r="AP104" s="440">
        <v>1359850.1631585653</v>
      </c>
      <c r="AQ104" s="440">
        <v>1364314.6636528843</v>
      </c>
      <c r="AR104" s="440">
        <v>1367874.0825126003</v>
      </c>
      <c r="AS104" s="440">
        <v>1370591.7621171754</v>
      </c>
      <c r="AT104" s="440">
        <v>1972517.4740235128</v>
      </c>
      <c r="AU104" s="440">
        <v>1992122.52413656</v>
      </c>
      <c r="AV104" s="440">
        <v>2009755.9895067851</v>
      </c>
      <c r="AW104" s="440">
        <v>2025321.5294018949</v>
      </c>
      <c r="AX104" s="440">
        <v>2039549.5710621146</v>
      </c>
      <c r="AY104" s="440">
        <v>2052434.9192706232</v>
      </c>
      <c r="AZ104" s="440">
        <v>2063028.7629747496</v>
      </c>
      <c r="BA104" s="440">
        <v>2073085.550409887</v>
      </c>
      <c r="BB104" s="440">
        <v>2081437.2665909538</v>
      </c>
      <c r="BC104" s="440">
        <v>2088682.129454362</v>
      </c>
      <c r="BD104" s="440">
        <v>2094788.6021064504</v>
      </c>
      <c r="BE104" s="440">
        <v>2099824.9748120019</v>
      </c>
      <c r="BF104" s="440">
        <v>2782287.2637794781</v>
      </c>
      <c r="BG104" s="440">
        <v>2799293.0616921359</v>
      </c>
      <c r="BH104" s="440">
        <v>2814686.4163680514</v>
      </c>
      <c r="BI104" s="440">
        <v>2828323.6773387184</v>
      </c>
      <c r="BJ104" s="440">
        <v>2840932.6014855336</v>
      </c>
      <c r="BK104" s="440">
        <v>2852471.6074586287</v>
      </c>
      <c r="BL104" s="440">
        <v>2861911.163015374</v>
      </c>
      <c r="BM104" s="440">
        <v>2871062.799248198</v>
      </c>
      <c r="BN104" s="440">
        <v>2878671.9112728708</v>
      </c>
      <c r="BO104" s="440">
        <v>2885340.711551121</v>
      </c>
      <c r="BP104" s="440">
        <v>2891012.2773127304</v>
      </c>
      <c r="BQ104" s="440">
        <v>2895736.4575846335</v>
      </c>
    </row>
    <row r="105" spans="1:69">
      <c r="A105" s="11"/>
      <c r="B105" s="11"/>
      <c r="C105" s="11"/>
      <c r="D105" s="52" t="s">
        <v>111</v>
      </c>
      <c r="E105" s="11"/>
      <c r="F105" s="11"/>
      <c r="G105" s="11"/>
      <c r="H105" s="11"/>
      <c r="I105" s="11"/>
      <c r="J105" s="16">
        <v>0</v>
      </c>
      <c r="K105" s="16">
        <v>0</v>
      </c>
      <c r="L105" s="16">
        <v>0</v>
      </c>
      <c r="M105" s="16">
        <v>0</v>
      </c>
      <c r="N105" s="16">
        <v>0</v>
      </c>
      <c r="O105" s="16">
        <v>0</v>
      </c>
      <c r="P105" s="16">
        <v>0</v>
      </c>
      <c r="Q105" s="16">
        <v>0</v>
      </c>
      <c r="R105" s="16">
        <v>0</v>
      </c>
      <c r="S105" s="16">
        <v>0</v>
      </c>
      <c r="T105" s="16">
        <v>0</v>
      </c>
      <c r="U105" s="16">
        <v>0</v>
      </c>
      <c r="V105" s="16">
        <v>0</v>
      </c>
      <c r="W105" s="16">
        <v>0</v>
      </c>
      <c r="X105" s="16">
        <v>0</v>
      </c>
      <c r="Y105" s="16">
        <v>0</v>
      </c>
      <c r="Z105" s="16">
        <v>0</v>
      </c>
      <c r="AA105" s="16">
        <v>0</v>
      </c>
      <c r="AB105" s="16">
        <v>0</v>
      </c>
      <c r="AC105" s="16">
        <v>0</v>
      </c>
      <c r="AD105" s="16">
        <v>0</v>
      </c>
      <c r="AE105" s="16">
        <v>0</v>
      </c>
      <c r="AF105" s="16">
        <v>0</v>
      </c>
      <c r="AG105" s="16">
        <v>0</v>
      </c>
      <c r="AH105" s="16">
        <v>0</v>
      </c>
      <c r="AI105" s="16">
        <v>0</v>
      </c>
      <c r="AJ105" s="16">
        <v>0</v>
      </c>
      <c r="AK105" s="16">
        <v>0</v>
      </c>
      <c r="AL105" s="16">
        <v>0</v>
      </c>
      <c r="AM105" s="16">
        <v>0</v>
      </c>
      <c r="AN105" s="16">
        <v>0</v>
      </c>
      <c r="AO105" s="16">
        <v>0</v>
      </c>
      <c r="AP105" s="16">
        <v>0</v>
      </c>
      <c r="AQ105" s="16">
        <v>0</v>
      </c>
      <c r="AR105" s="16">
        <v>0</v>
      </c>
      <c r="AS105" s="16">
        <v>0</v>
      </c>
      <c r="AT105" s="16">
        <v>0</v>
      </c>
      <c r="AU105" s="16">
        <v>0</v>
      </c>
      <c r="AV105" s="16">
        <v>0</v>
      </c>
      <c r="AW105" s="16">
        <v>0</v>
      </c>
      <c r="AX105" s="16">
        <v>0</v>
      </c>
      <c r="AY105" s="16">
        <v>0</v>
      </c>
      <c r="AZ105" s="16">
        <v>0</v>
      </c>
      <c r="BA105" s="16">
        <v>0</v>
      </c>
      <c r="BB105" s="16">
        <v>0</v>
      </c>
      <c r="BC105" s="16">
        <v>0</v>
      </c>
      <c r="BD105" s="16">
        <v>0</v>
      </c>
      <c r="BE105" s="16">
        <v>0</v>
      </c>
      <c r="BF105" s="16">
        <v>0</v>
      </c>
      <c r="BG105" s="16">
        <v>0</v>
      </c>
      <c r="BH105" s="16">
        <v>0</v>
      </c>
      <c r="BI105" s="16">
        <v>0</v>
      </c>
      <c r="BJ105" s="16">
        <v>0</v>
      </c>
      <c r="BK105" s="16">
        <v>0</v>
      </c>
      <c r="BL105" s="16">
        <v>0</v>
      </c>
      <c r="BM105" s="16">
        <v>0</v>
      </c>
      <c r="BN105" s="16">
        <v>0</v>
      </c>
      <c r="BO105" s="16">
        <v>0</v>
      </c>
      <c r="BP105" s="16">
        <v>0</v>
      </c>
      <c r="BQ105" s="16">
        <v>0</v>
      </c>
    </row>
    <row r="106" spans="1:69" ht="11.25" thickBot="1">
      <c r="A106" s="11"/>
      <c r="B106" s="11"/>
      <c r="C106" s="11"/>
      <c r="D106" s="53" t="s">
        <v>113</v>
      </c>
      <c r="E106" s="11"/>
      <c r="F106" s="11"/>
      <c r="G106" s="11"/>
      <c r="H106" s="11"/>
      <c r="I106" s="11"/>
      <c r="J106" s="442">
        <v>1358407.5301333333</v>
      </c>
      <c r="K106" s="442">
        <v>354010.4387684316</v>
      </c>
      <c r="L106" s="442">
        <v>368522.50020394666</v>
      </c>
      <c r="M106" s="442">
        <v>380814.26329749695</v>
      </c>
      <c r="N106" s="442">
        <v>391601.24265541154</v>
      </c>
      <c r="O106" s="442">
        <v>400953.1564470054</v>
      </c>
      <c r="P106" s="442">
        <v>408115.34808268648</v>
      </c>
      <c r="Q106" s="442">
        <v>414660.07994102011</v>
      </c>
      <c r="R106" s="442">
        <v>419627.71066034614</v>
      </c>
      <c r="S106" s="442">
        <v>423577.7664741379</v>
      </c>
      <c r="T106" s="442">
        <v>426519.91612616536</v>
      </c>
      <c r="U106" s="442">
        <v>428544.85804328212</v>
      </c>
      <c r="V106" s="442">
        <v>779465.64174341038</v>
      </c>
      <c r="W106" s="442">
        <v>792176.64250917535</v>
      </c>
      <c r="X106" s="442">
        <v>803241.32372410677</v>
      </c>
      <c r="Y106" s="442">
        <v>812594.818657603</v>
      </c>
      <c r="Z106" s="442">
        <v>820918.32979456335</v>
      </c>
      <c r="AA106" s="442">
        <v>828127.92329692002</v>
      </c>
      <c r="AB106" s="442">
        <v>833658.75990823132</v>
      </c>
      <c r="AC106" s="442">
        <v>838828.26738590014</v>
      </c>
      <c r="AD106" s="442">
        <v>842678.75913879788</v>
      </c>
      <c r="AE106" s="442">
        <v>845758.0033738676</v>
      </c>
      <c r="AF106" s="442">
        <v>848040.74671098695</v>
      </c>
      <c r="AG106" s="442">
        <v>849590.69590862794</v>
      </c>
      <c r="AH106" s="442">
        <v>1281999.3213725314</v>
      </c>
      <c r="AI106" s="442">
        <v>1296838.0076054865</v>
      </c>
      <c r="AJ106" s="442">
        <v>1309960.1877369653</v>
      </c>
      <c r="AK106" s="442">
        <v>1321280.6091294568</v>
      </c>
      <c r="AL106" s="442">
        <v>1331499.8952069315</v>
      </c>
      <c r="AM106" s="442">
        <v>1340616.7251293026</v>
      </c>
      <c r="AN106" s="442">
        <v>1347729.8996396696</v>
      </c>
      <c r="AO106" s="442">
        <v>1354511.6958022355</v>
      </c>
      <c r="AP106" s="442">
        <v>1359850.1631585653</v>
      </c>
      <c r="AQ106" s="442">
        <v>1364314.6636528843</v>
      </c>
      <c r="AR106" s="442">
        <v>1367874.0825126003</v>
      </c>
      <c r="AS106" s="442">
        <v>1370591.7621171754</v>
      </c>
      <c r="AT106" s="442">
        <v>1972517.4740235128</v>
      </c>
      <c r="AU106" s="442">
        <v>1992122.52413656</v>
      </c>
      <c r="AV106" s="442">
        <v>2009755.9895067851</v>
      </c>
      <c r="AW106" s="442">
        <v>2025321.5294018949</v>
      </c>
      <c r="AX106" s="442">
        <v>2039549.5710621146</v>
      </c>
      <c r="AY106" s="442">
        <v>2052434.9192706232</v>
      </c>
      <c r="AZ106" s="442">
        <v>2063028.7629747496</v>
      </c>
      <c r="BA106" s="442">
        <v>2073085.550409887</v>
      </c>
      <c r="BB106" s="442">
        <v>2081437.2665909538</v>
      </c>
      <c r="BC106" s="442">
        <v>2088682.129454362</v>
      </c>
      <c r="BD106" s="442">
        <v>2094788.6021064504</v>
      </c>
      <c r="BE106" s="442">
        <v>2099824.9748120019</v>
      </c>
      <c r="BF106" s="442">
        <v>2782287.2637794781</v>
      </c>
      <c r="BG106" s="442">
        <v>2799293.0616921359</v>
      </c>
      <c r="BH106" s="442">
        <v>2814686.4163680514</v>
      </c>
      <c r="BI106" s="442">
        <v>2828323.6773387184</v>
      </c>
      <c r="BJ106" s="442">
        <v>2840932.6014855336</v>
      </c>
      <c r="BK106" s="442">
        <v>2852471.6074586287</v>
      </c>
      <c r="BL106" s="442">
        <v>2861911.163015374</v>
      </c>
      <c r="BM106" s="442">
        <v>2871062.799248198</v>
      </c>
      <c r="BN106" s="442">
        <v>2878671.9112728708</v>
      </c>
      <c r="BO106" s="442">
        <v>2885340.711551121</v>
      </c>
      <c r="BP106" s="442">
        <v>2891012.2773127304</v>
      </c>
      <c r="BQ106" s="442">
        <v>2895736.4575846335</v>
      </c>
    </row>
    <row r="107" spans="1:69" ht="11.25" thickTop="1">
      <c r="A107" s="11"/>
      <c r="B107" s="11"/>
      <c r="C107" s="11"/>
      <c r="D107" s="11"/>
      <c r="E107" s="11"/>
      <c r="F107" s="11"/>
      <c r="G107" s="11"/>
      <c r="H107" s="11"/>
      <c r="I107" s="11"/>
      <c r="J107" s="301"/>
      <c r="K107" s="301"/>
      <c r="L107" s="301"/>
      <c r="M107" s="301"/>
      <c r="N107" s="301"/>
      <c r="O107" s="301"/>
      <c r="P107" s="301"/>
      <c r="Q107" s="301"/>
      <c r="R107" s="301"/>
      <c r="S107" s="301"/>
      <c r="T107" s="301"/>
      <c r="U107" s="301"/>
      <c r="V107" s="301"/>
      <c r="W107" s="301"/>
      <c r="X107" s="301"/>
      <c r="Y107" s="301"/>
      <c r="Z107" s="301"/>
      <c r="AA107" s="301"/>
      <c r="AB107" s="301"/>
      <c r="AC107" s="301"/>
      <c r="AD107" s="301"/>
      <c r="AE107" s="301"/>
      <c r="AF107" s="301"/>
      <c r="AG107" s="301"/>
      <c r="AH107" s="301"/>
      <c r="AI107" s="301"/>
      <c r="AJ107" s="301"/>
      <c r="AK107" s="301"/>
      <c r="AL107" s="301"/>
      <c r="AM107" s="301"/>
      <c r="AN107" s="301"/>
      <c r="AO107" s="301"/>
      <c r="AP107" s="301"/>
      <c r="AQ107" s="301"/>
      <c r="AR107" s="301"/>
      <c r="AS107" s="301"/>
      <c r="AT107" s="301"/>
      <c r="AU107" s="301"/>
      <c r="AV107" s="301"/>
      <c r="AW107" s="301"/>
      <c r="AX107" s="301"/>
      <c r="AY107" s="301"/>
      <c r="AZ107" s="301"/>
      <c r="BA107" s="301"/>
      <c r="BB107" s="301"/>
      <c r="BC107" s="301"/>
      <c r="BD107" s="301"/>
      <c r="BE107" s="301"/>
      <c r="BF107" s="301"/>
      <c r="BG107" s="301"/>
      <c r="BH107" s="301"/>
      <c r="BI107" s="301"/>
      <c r="BJ107" s="301"/>
      <c r="BK107" s="301"/>
      <c r="BL107" s="301"/>
      <c r="BM107" s="301"/>
      <c r="BN107" s="301"/>
      <c r="BO107" s="301"/>
      <c r="BP107" s="301"/>
      <c r="BQ107" s="301"/>
    </row>
    <row r="108" spans="1:69" hidden="1" outlineLevel="1">
      <c r="A108" s="11"/>
      <c r="B108" s="11"/>
      <c r="C108" s="11"/>
      <c r="D108" s="52" t="s">
        <v>88</v>
      </c>
      <c r="E108" s="11"/>
      <c r="F108" s="11"/>
      <c r="G108" s="11"/>
      <c r="H108" s="11"/>
      <c r="I108" s="11"/>
      <c r="J108" s="16">
        <v>0</v>
      </c>
      <c r="K108" s="16">
        <v>0</v>
      </c>
      <c r="L108" s="16">
        <v>0</v>
      </c>
      <c r="M108" s="16">
        <v>0</v>
      </c>
      <c r="N108" s="16">
        <v>0</v>
      </c>
      <c r="O108" s="16">
        <v>0</v>
      </c>
      <c r="P108" s="16">
        <v>0</v>
      </c>
      <c r="Q108" s="16">
        <v>0</v>
      </c>
      <c r="R108" s="16">
        <v>0</v>
      </c>
      <c r="S108" s="16">
        <v>0</v>
      </c>
      <c r="T108" s="16">
        <v>0</v>
      </c>
      <c r="U108" s="16">
        <v>0</v>
      </c>
      <c r="V108" s="16">
        <v>0</v>
      </c>
      <c r="W108" s="16">
        <v>0</v>
      </c>
      <c r="X108" s="16">
        <v>0</v>
      </c>
      <c r="Y108" s="16">
        <v>0</v>
      </c>
      <c r="Z108" s="16">
        <v>0</v>
      </c>
      <c r="AA108" s="16">
        <v>0</v>
      </c>
      <c r="AB108" s="16">
        <v>0</v>
      </c>
      <c r="AC108" s="16">
        <v>0</v>
      </c>
      <c r="AD108" s="16">
        <v>0</v>
      </c>
      <c r="AE108" s="16">
        <v>0</v>
      </c>
      <c r="AF108" s="16">
        <v>0</v>
      </c>
      <c r="AG108" s="16">
        <v>0</v>
      </c>
      <c r="AH108" s="16">
        <v>0</v>
      </c>
      <c r="AI108" s="16">
        <v>0</v>
      </c>
      <c r="AJ108" s="16">
        <v>0</v>
      </c>
      <c r="AK108" s="16">
        <v>0</v>
      </c>
      <c r="AL108" s="16">
        <v>0</v>
      </c>
      <c r="AM108" s="16">
        <v>0</v>
      </c>
      <c r="AN108" s="16">
        <v>0</v>
      </c>
      <c r="AO108" s="16">
        <v>0</v>
      </c>
      <c r="AP108" s="16">
        <v>0</v>
      </c>
      <c r="AQ108" s="16">
        <v>0</v>
      </c>
      <c r="AR108" s="16">
        <v>0</v>
      </c>
      <c r="AS108" s="16">
        <v>0</v>
      </c>
      <c r="AT108" s="16">
        <v>0</v>
      </c>
      <c r="AU108" s="16">
        <v>0</v>
      </c>
      <c r="AV108" s="16">
        <v>0</v>
      </c>
      <c r="AW108" s="16">
        <v>0</v>
      </c>
      <c r="AX108" s="16">
        <v>0</v>
      </c>
      <c r="AY108" s="16">
        <v>0</v>
      </c>
      <c r="AZ108" s="16">
        <v>0</v>
      </c>
      <c r="BA108" s="16">
        <v>0</v>
      </c>
      <c r="BB108" s="16">
        <v>0</v>
      </c>
      <c r="BC108" s="16">
        <v>0</v>
      </c>
      <c r="BD108" s="16">
        <v>0</v>
      </c>
      <c r="BE108" s="16">
        <v>0</v>
      </c>
      <c r="BF108" s="16">
        <v>0</v>
      </c>
      <c r="BG108" s="16">
        <v>0</v>
      </c>
      <c r="BH108" s="16">
        <v>0</v>
      </c>
      <c r="BI108" s="16">
        <v>0</v>
      </c>
      <c r="BJ108" s="16">
        <v>0</v>
      </c>
      <c r="BK108" s="16">
        <v>0</v>
      </c>
      <c r="BL108" s="16">
        <v>0</v>
      </c>
      <c r="BM108" s="16">
        <v>0</v>
      </c>
      <c r="BN108" s="16">
        <v>0</v>
      </c>
      <c r="BO108" s="16">
        <v>0</v>
      </c>
      <c r="BP108" s="16">
        <v>0</v>
      </c>
      <c r="BQ108" s="16">
        <v>0</v>
      </c>
    </row>
    <row r="109" spans="1:69" hidden="1" outlineLevel="1">
      <c r="A109" s="11"/>
      <c r="B109" s="11"/>
      <c r="C109" s="11"/>
      <c r="D109" s="52" t="s">
        <v>785</v>
      </c>
      <c r="E109" s="11"/>
      <c r="F109" s="11"/>
      <c r="G109" s="11"/>
      <c r="H109" s="11"/>
      <c r="I109" s="11"/>
      <c r="J109" s="16">
        <v>0</v>
      </c>
      <c r="K109" s="16">
        <v>0</v>
      </c>
      <c r="L109" s="16">
        <v>0</v>
      </c>
      <c r="M109" s="16">
        <v>0</v>
      </c>
      <c r="N109" s="16">
        <v>0</v>
      </c>
      <c r="O109" s="16">
        <v>0</v>
      </c>
      <c r="P109" s="16">
        <v>0</v>
      </c>
      <c r="Q109" s="16">
        <v>0</v>
      </c>
      <c r="R109" s="16">
        <v>0</v>
      </c>
      <c r="S109" s="16">
        <v>0</v>
      </c>
      <c r="T109" s="16">
        <v>0</v>
      </c>
      <c r="U109" s="16">
        <v>0</v>
      </c>
      <c r="V109" s="16">
        <v>0</v>
      </c>
      <c r="W109" s="16">
        <v>0</v>
      </c>
      <c r="X109" s="16">
        <v>0</v>
      </c>
      <c r="Y109" s="16">
        <v>0</v>
      </c>
      <c r="Z109" s="16">
        <v>0</v>
      </c>
      <c r="AA109" s="16">
        <v>0</v>
      </c>
      <c r="AB109" s="16">
        <v>0</v>
      </c>
      <c r="AC109" s="16">
        <v>0</v>
      </c>
      <c r="AD109" s="16">
        <v>0</v>
      </c>
      <c r="AE109" s="16">
        <v>0</v>
      </c>
      <c r="AF109" s="16">
        <v>0</v>
      </c>
      <c r="AG109" s="16">
        <v>0</v>
      </c>
      <c r="AH109" s="16">
        <v>0</v>
      </c>
      <c r="AI109" s="16">
        <v>0</v>
      </c>
      <c r="AJ109" s="16">
        <v>0</v>
      </c>
      <c r="AK109" s="16">
        <v>0</v>
      </c>
      <c r="AL109" s="16">
        <v>0</v>
      </c>
      <c r="AM109" s="16">
        <v>0</v>
      </c>
      <c r="AN109" s="16">
        <v>0</v>
      </c>
      <c r="AO109" s="16">
        <v>0</v>
      </c>
      <c r="AP109" s="16">
        <v>0</v>
      </c>
      <c r="AQ109" s="16">
        <v>0</v>
      </c>
      <c r="AR109" s="16">
        <v>0</v>
      </c>
      <c r="AS109" s="16">
        <v>0</v>
      </c>
      <c r="AT109" s="16">
        <v>0</v>
      </c>
      <c r="AU109" s="16">
        <v>0</v>
      </c>
      <c r="AV109" s="16">
        <v>0</v>
      </c>
      <c r="AW109" s="16">
        <v>0</v>
      </c>
      <c r="AX109" s="16">
        <v>0</v>
      </c>
      <c r="AY109" s="16">
        <v>0</v>
      </c>
      <c r="AZ109" s="16">
        <v>0</v>
      </c>
      <c r="BA109" s="16">
        <v>0</v>
      </c>
      <c r="BB109" s="16">
        <v>0</v>
      </c>
      <c r="BC109" s="16">
        <v>0</v>
      </c>
      <c r="BD109" s="16">
        <v>0</v>
      </c>
      <c r="BE109" s="16">
        <v>0</v>
      </c>
      <c r="BF109" s="16">
        <v>0</v>
      </c>
      <c r="BG109" s="16">
        <v>0</v>
      </c>
      <c r="BH109" s="16">
        <v>0</v>
      </c>
      <c r="BI109" s="16">
        <v>0</v>
      </c>
      <c r="BJ109" s="16">
        <v>0</v>
      </c>
      <c r="BK109" s="16">
        <v>0</v>
      </c>
      <c r="BL109" s="16">
        <v>0</v>
      </c>
      <c r="BM109" s="16">
        <v>0</v>
      </c>
      <c r="BN109" s="16">
        <v>0</v>
      </c>
      <c r="BO109" s="16">
        <v>0</v>
      </c>
      <c r="BP109" s="16">
        <v>0</v>
      </c>
      <c r="BQ109" s="16">
        <v>0</v>
      </c>
    </row>
    <row r="110" spans="1:69" hidden="1" outlineLevel="1">
      <c r="A110" s="11"/>
      <c r="B110" s="11"/>
      <c r="C110" s="11"/>
      <c r="D110" s="52" t="s">
        <v>786</v>
      </c>
      <c r="E110" s="11"/>
      <c r="F110" s="11"/>
      <c r="G110" s="11"/>
      <c r="H110" s="11"/>
      <c r="I110" s="11"/>
      <c r="J110" s="16">
        <v>0</v>
      </c>
      <c r="K110" s="16">
        <v>0</v>
      </c>
      <c r="L110" s="16">
        <v>0</v>
      </c>
      <c r="M110" s="16">
        <v>0</v>
      </c>
      <c r="N110" s="16">
        <v>0</v>
      </c>
      <c r="O110" s="16">
        <v>0</v>
      </c>
      <c r="P110" s="16">
        <v>0</v>
      </c>
      <c r="Q110" s="16">
        <v>0</v>
      </c>
      <c r="R110" s="16">
        <v>0</v>
      </c>
      <c r="S110" s="16">
        <v>0</v>
      </c>
      <c r="T110" s="16">
        <v>0</v>
      </c>
      <c r="U110" s="16">
        <v>0</v>
      </c>
      <c r="V110" s="16">
        <v>0</v>
      </c>
      <c r="W110" s="16">
        <v>0</v>
      </c>
      <c r="X110" s="16">
        <v>0</v>
      </c>
      <c r="Y110" s="16">
        <v>0</v>
      </c>
      <c r="Z110" s="16">
        <v>0</v>
      </c>
      <c r="AA110" s="16">
        <v>0</v>
      </c>
      <c r="AB110" s="16">
        <v>0</v>
      </c>
      <c r="AC110" s="16">
        <v>0</v>
      </c>
      <c r="AD110" s="16">
        <v>0</v>
      </c>
      <c r="AE110" s="16">
        <v>0</v>
      </c>
      <c r="AF110" s="16">
        <v>0</v>
      </c>
      <c r="AG110" s="16">
        <v>0</v>
      </c>
      <c r="AH110" s="16">
        <v>0</v>
      </c>
      <c r="AI110" s="16">
        <v>0</v>
      </c>
      <c r="AJ110" s="16">
        <v>0</v>
      </c>
      <c r="AK110" s="16">
        <v>0</v>
      </c>
      <c r="AL110" s="16">
        <v>0</v>
      </c>
      <c r="AM110" s="16">
        <v>0</v>
      </c>
      <c r="AN110" s="16">
        <v>0</v>
      </c>
      <c r="AO110" s="16">
        <v>0</v>
      </c>
      <c r="AP110" s="16">
        <v>0</v>
      </c>
      <c r="AQ110" s="16">
        <v>0</v>
      </c>
      <c r="AR110" s="16">
        <v>0</v>
      </c>
      <c r="AS110" s="16">
        <v>0</v>
      </c>
      <c r="AT110" s="16">
        <v>0</v>
      </c>
      <c r="AU110" s="16">
        <v>0</v>
      </c>
      <c r="AV110" s="16">
        <v>0</v>
      </c>
      <c r="AW110" s="16">
        <v>0</v>
      </c>
      <c r="AX110" s="16">
        <v>0</v>
      </c>
      <c r="AY110" s="16">
        <v>0</v>
      </c>
      <c r="AZ110" s="16">
        <v>0</v>
      </c>
      <c r="BA110" s="16">
        <v>0</v>
      </c>
      <c r="BB110" s="16">
        <v>0</v>
      </c>
      <c r="BC110" s="16">
        <v>0</v>
      </c>
      <c r="BD110" s="16">
        <v>0</v>
      </c>
      <c r="BE110" s="16">
        <v>0</v>
      </c>
      <c r="BF110" s="16">
        <v>0</v>
      </c>
      <c r="BG110" s="16">
        <v>0</v>
      </c>
      <c r="BH110" s="16">
        <v>0</v>
      </c>
      <c r="BI110" s="16">
        <v>0</v>
      </c>
      <c r="BJ110" s="16">
        <v>0</v>
      </c>
      <c r="BK110" s="16">
        <v>0</v>
      </c>
      <c r="BL110" s="16">
        <v>0</v>
      </c>
      <c r="BM110" s="16">
        <v>0</v>
      </c>
      <c r="BN110" s="16">
        <v>0</v>
      </c>
      <c r="BO110" s="16">
        <v>0</v>
      </c>
      <c r="BP110" s="16">
        <v>0</v>
      </c>
      <c r="BQ110" s="16">
        <v>0</v>
      </c>
    </row>
    <row r="111" spans="1:69" hidden="1" outlineLevel="1">
      <c r="A111" s="11"/>
      <c r="B111" s="11"/>
      <c r="C111" s="11"/>
      <c r="D111" s="52" t="s">
        <v>787</v>
      </c>
      <c r="E111" s="11"/>
      <c r="F111" s="11"/>
      <c r="G111" s="11"/>
      <c r="H111" s="11"/>
      <c r="I111" s="11"/>
      <c r="J111" s="54">
        <v>0</v>
      </c>
      <c r="K111" s="54">
        <v>0</v>
      </c>
      <c r="L111" s="54">
        <v>0</v>
      </c>
      <c r="M111" s="54">
        <v>0</v>
      </c>
      <c r="N111" s="54">
        <v>0</v>
      </c>
      <c r="O111" s="54">
        <v>0</v>
      </c>
      <c r="P111" s="54">
        <v>0</v>
      </c>
      <c r="Q111" s="54">
        <v>0</v>
      </c>
      <c r="R111" s="54">
        <v>0</v>
      </c>
      <c r="S111" s="54">
        <v>0</v>
      </c>
      <c r="T111" s="54">
        <v>0</v>
      </c>
      <c r="U111" s="54">
        <v>0</v>
      </c>
      <c r="V111" s="54">
        <v>0</v>
      </c>
      <c r="W111" s="54">
        <v>0</v>
      </c>
      <c r="X111" s="54">
        <v>0</v>
      </c>
      <c r="Y111" s="54">
        <v>0</v>
      </c>
      <c r="Z111" s="54">
        <v>0</v>
      </c>
      <c r="AA111" s="54">
        <v>0</v>
      </c>
      <c r="AB111" s="54">
        <v>0</v>
      </c>
      <c r="AC111" s="54">
        <v>0</v>
      </c>
      <c r="AD111" s="54">
        <v>0</v>
      </c>
      <c r="AE111" s="54">
        <v>0</v>
      </c>
      <c r="AF111" s="54">
        <v>0</v>
      </c>
      <c r="AG111" s="54">
        <v>0</v>
      </c>
      <c r="AH111" s="54">
        <v>0</v>
      </c>
      <c r="AI111" s="54">
        <v>0</v>
      </c>
      <c r="AJ111" s="54">
        <v>0</v>
      </c>
      <c r="AK111" s="54">
        <v>0</v>
      </c>
      <c r="AL111" s="54">
        <v>0</v>
      </c>
      <c r="AM111" s="54">
        <v>0</v>
      </c>
      <c r="AN111" s="54">
        <v>0</v>
      </c>
      <c r="AO111" s="54">
        <v>0</v>
      </c>
      <c r="AP111" s="54">
        <v>0</v>
      </c>
      <c r="AQ111" s="54">
        <v>0</v>
      </c>
      <c r="AR111" s="54">
        <v>0</v>
      </c>
      <c r="AS111" s="54">
        <v>0</v>
      </c>
      <c r="AT111" s="54">
        <v>0</v>
      </c>
      <c r="AU111" s="54">
        <v>0</v>
      </c>
      <c r="AV111" s="54">
        <v>0</v>
      </c>
      <c r="AW111" s="54">
        <v>0</v>
      </c>
      <c r="AX111" s="54">
        <v>0</v>
      </c>
      <c r="AY111" s="54">
        <v>0</v>
      </c>
      <c r="AZ111" s="54">
        <v>0</v>
      </c>
      <c r="BA111" s="54">
        <v>0</v>
      </c>
      <c r="BB111" s="54">
        <v>0</v>
      </c>
      <c r="BC111" s="54">
        <v>0</v>
      </c>
      <c r="BD111" s="54">
        <v>0</v>
      </c>
      <c r="BE111" s="54">
        <v>0</v>
      </c>
      <c r="BF111" s="54">
        <v>0</v>
      </c>
      <c r="BG111" s="54">
        <v>0</v>
      </c>
      <c r="BH111" s="54">
        <v>0</v>
      </c>
      <c r="BI111" s="54">
        <v>0</v>
      </c>
      <c r="BJ111" s="54">
        <v>0</v>
      </c>
      <c r="BK111" s="54">
        <v>0</v>
      </c>
      <c r="BL111" s="54">
        <v>0</v>
      </c>
      <c r="BM111" s="54">
        <v>0</v>
      </c>
      <c r="BN111" s="54">
        <v>0</v>
      </c>
      <c r="BO111" s="54">
        <v>0</v>
      </c>
      <c r="BP111" s="54">
        <v>0</v>
      </c>
      <c r="BQ111" s="54">
        <v>0</v>
      </c>
    </row>
    <row r="112" spans="1:69" collapsed="1">
      <c r="A112" s="11"/>
      <c r="B112" s="11"/>
      <c r="C112" s="52" t="s">
        <v>90</v>
      </c>
      <c r="D112" s="11"/>
      <c r="E112" s="11"/>
      <c r="F112" s="11"/>
      <c r="G112" s="11"/>
      <c r="H112" s="11"/>
      <c r="I112" s="15">
        <v>0</v>
      </c>
      <c r="J112" s="16">
        <v>0</v>
      </c>
      <c r="K112" s="16">
        <v>0</v>
      </c>
      <c r="L112" s="16">
        <v>0</v>
      </c>
      <c r="M112" s="16">
        <v>0</v>
      </c>
      <c r="N112" s="16">
        <v>0</v>
      </c>
      <c r="O112" s="16">
        <v>0</v>
      </c>
      <c r="P112" s="16">
        <v>0</v>
      </c>
      <c r="Q112" s="16">
        <v>0</v>
      </c>
      <c r="R112" s="16">
        <v>0</v>
      </c>
      <c r="S112" s="16">
        <v>0</v>
      </c>
      <c r="T112" s="16">
        <v>0</v>
      </c>
      <c r="U112" s="16">
        <v>0</v>
      </c>
      <c r="V112" s="16">
        <v>0</v>
      </c>
      <c r="W112" s="16">
        <v>0</v>
      </c>
      <c r="X112" s="16">
        <v>0</v>
      </c>
      <c r="Y112" s="16">
        <v>0</v>
      </c>
      <c r="Z112" s="16">
        <v>0</v>
      </c>
      <c r="AA112" s="16">
        <v>0</v>
      </c>
      <c r="AB112" s="16">
        <v>0</v>
      </c>
      <c r="AC112" s="16">
        <v>0</v>
      </c>
      <c r="AD112" s="16">
        <v>0</v>
      </c>
      <c r="AE112" s="16">
        <v>0</v>
      </c>
      <c r="AF112" s="16">
        <v>0</v>
      </c>
      <c r="AG112" s="16">
        <v>0</v>
      </c>
      <c r="AH112" s="16">
        <v>0</v>
      </c>
      <c r="AI112" s="16">
        <v>0</v>
      </c>
      <c r="AJ112" s="16">
        <v>0</v>
      </c>
      <c r="AK112" s="16">
        <v>0</v>
      </c>
      <c r="AL112" s="16">
        <v>0</v>
      </c>
      <c r="AM112" s="16">
        <v>0</v>
      </c>
      <c r="AN112" s="16">
        <v>0</v>
      </c>
      <c r="AO112" s="16">
        <v>0</v>
      </c>
      <c r="AP112" s="16">
        <v>0</v>
      </c>
      <c r="AQ112" s="16">
        <v>0</v>
      </c>
      <c r="AR112" s="16">
        <v>0</v>
      </c>
      <c r="AS112" s="16">
        <v>0</v>
      </c>
      <c r="AT112" s="16">
        <v>0</v>
      </c>
      <c r="AU112" s="16">
        <v>0</v>
      </c>
      <c r="AV112" s="16">
        <v>0</v>
      </c>
      <c r="AW112" s="16">
        <v>0</v>
      </c>
      <c r="AX112" s="16">
        <v>0</v>
      </c>
      <c r="AY112" s="16">
        <v>0</v>
      </c>
      <c r="AZ112" s="16">
        <v>0</v>
      </c>
      <c r="BA112" s="16">
        <v>0</v>
      </c>
      <c r="BB112" s="16">
        <v>0</v>
      </c>
      <c r="BC112" s="16">
        <v>0</v>
      </c>
      <c r="BD112" s="16">
        <v>0</v>
      </c>
      <c r="BE112" s="16">
        <v>0</v>
      </c>
      <c r="BF112" s="16">
        <v>0</v>
      </c>
      <c r="BG112" s="16">
        <v>0</v>
      </c>
      <c r="BH112" s="16">
        <v>0</v>
      </c>
      <c r="BI112" s="16">
        <v>0</v>
      </c>
      <c r="BJ112" s="16">
        <v>0</v>
      </c>
      <c r="BK112" s="16">
        <v>0</v>
      </c>
      <c r="BL112" s="16">
        <v>0</v>
      </c>
      <c r="BM112" s="16">
        <v>0</v>
      </c>
      <c r="BN112" s="16">
        <v>0</v>
      </c>
      <c r="BO112" s="16">
        <v>0</v>
      </c>
      <c r="BP112" s="16">
        <v>0</v>
      </c>
      <c r="BQ112" s="16">
        <v>0</v>
      </c>
    </row>
  </sheetData>
  <sheetProtection sheet="1" objects="1" scenarios="1"/>
  <conditionalFormatting sqref="J108:M108">
    <cfRule type="cellIs" dxfId="70" priority="11" operator="notEqual">
      <formula>0</formula>
    </cfRule>
  </conditionalFormatting>
  <conditionalFormatting sqref="J109:M109">
    <cfRule type="cellIs" dxfId="69" priority="12" operator="notEqual">
      <formula>0</formula>
    </cfRule>
  </conditionalFormatting>
  <conditionalFormatting sqref="J110:M110">
    <cfRule type="cellIs" dxfId="68" priority="13" operator="notEqual">
      <formula>0</formula>
    </cfRule>
  </conditionalFormatting>
  <conditionalFormatting sqref="J111:M111">
    <cfRule type="cellIs" dxfId="67" priority="14" operator="notEqual">
      <formula>0</formula>
    </cfRule>
  </conditionalFormatting>
  <conditionalFormatting sqref="I112">
    <cfRule type="cellIs" dxfId="66" priority="15" operator="notEqual">
      <formula>0</formula>
    </cfRule>
  </conditionalFormatting>
  <conditionalFormatting sqref="J112:M112">
    <cfRule type="cellIs" dxfId="65" priority="16" operator="notEqual">
      <formula>0</formula>
    </cfRule>
  </conditionalFormatting>
  <conditionalFormatting sqref="N108:BQ108">
    <cfRule type="cellIs" dxfId="64" priority="6" operator="notEqual">
      <formula>0</formula>
    </cfRule>
  </conditionalFormatting>
  <conditionalFormatting sqref="N109:BQ109">
    <cfRule type="cellIs" dxfId="63" priority="7" operator="notEqual">
      <formula>0</formula>
    </cfRule>
  </conditionalFormatting>
  <conditionalFormatting sqref="N110:BQ110">
    <cfRule type="cellIs" dxfId="62" priority="8" operator="notEqual">
      <formula>0</formula>
    </cfRule>
  </conditionalFormatting>
  <conditionalFormatting sqref="N111:BQ111">
    <cfRule type="cellIs" dxfId="61" priority="9" operator="notEqual">
      <formula>0</formula>
    </cfRule>
  </conditionalFormatting>
  <conditionalFormatting sqref="N112:BQ112">
    <cfRule type="cellIs" dxfId="60" priority="10" operator="notEqual">
      <formula>0</formula>
    </cfRule>
  </conditionalFormatting>
  <hyperlinks>
    <hyperlink ref="B3" location="Contents" tooltip="Go to Table of Contents" display="Go to Table of Contents"/>
  </hyperlinks>
  <pageMargins left="0.2" right="0.2" top="0.25" bottom="0.25" header="0" footer="0.25"/>
  <pageSetup paperSize="9" scale="84" fitToWidth="5" orientation="landscape" r:id="rId1"/>
  <headerFooter>
    <oddFooter>&amp;L&amp;12Built with finmodelslab.com template&amp;C&amp;12Cash Flow Statement&amp;R&amp;12&amp;D</oddFooter>
  </headerFooter>
  <colBreaks count="4" manualBreakCount="4">
    <brk id="21" max="89" man="1"/>
    <brk id="33" max="89" man="1"/>
    <brk id="45" max="89" man="1"/>
    <brk id="57" max="89" man="1"/>
  </colBreak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pageSetUpPr autoPageBreaks="0"/>
  </sheetPr>
  <dimension ref="A1:BQ34"/>
  <sheetViews>
    <sheetView showGridLines="0" zoomScaleNormal="100" workbookViewId="0">
      <pane xSplit="9" ySplit="10" topLeftCell="J11" activePane="bottomRight" state="frozen"/>
      <selection activeCell="K32" sqref="K32"/>
      <selection pane="topRight" activeCell="K32" sqref="K32"/>
      <selection pane="bottomLeft" activeCell="K32" sqref="K32"/>
      <selection pane="bottomRight"/>
    </sheetView>
  </sheetViews>
  <sheetFormatPr defaultColWidth="11.6640625" defaultRowHeight="10.5" customHeight="1"/>
  <cols>
    <col min="1" max="1" width="2.6640625" customWidth="1"/>
    <col min="2" max="3" width="3.6640625" customWidth="1"/>
    <col min="4" max="5" width="10.6640625" customWidth="1"/>
    <col min="6" max="6" width="11.6640625" customWidth="1"/>
    <col min="7" max="8" width="6.1640625" customWidth="1"/>
    <col min="9" max="9" width="11.6640625" customWidth="1"/>
    <col min="10" max="26" width="12" bestFit="1" customWidth="1"/>
    <col min="27" max="69" width="13.33203125" bestFit="1" customWidth="1"/>
    <col min="70" max="70" width="11.6640625" customWidth="1"/>
  </cols>
  <sheetData>
    <row r="1" spans="1:69" ht="18">
      <c r="A1" s="39"/>
      <c r="B1" s="43" t="s">
        <v>721</v>
      </c>
      <c r="C1" s="39"/>
      <c r="D1" s="39"/>
      <c r="E1" s="39"/>
      <c r="F1" s="39"/>
      <c r="G1" s="39"/>
      <c r="H1" s="39"/>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row>
    <row r="2" spans="1:69" ht="15">
      <c r="A2" s="39"/>
      <c r="B2" s="40" t="s">
        <v>700</v>
      </c>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row>
    <row r="3" spans="1:69">
      <c r="A3" s="39"/>
      <c r="B3" s="41" t="s">
        <v>0</v>
      </c>
      <c r="C3" s="42"/>
      <c r="D3" s="42"/>
      <c r="E3" s="42"/>
      <c r="F3" s="42"/>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row>
    <row r="4" spans="1:69">
      <c r="A4" s="39"/>
      <c r="B4" s="39"/>
      <c r="C4" s="39"/>
      <c r="D4" s="39"/>
      <c r="E4" s="39"/>
      <c r="F4" s="39"/>
      <c r="G4" s="39"/>
      <c r="H4" s="39"/>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row>
    <row r="5" spans="1:69" s="272" customFormat="1">
      <c r="B5" s="616" t="s">
        <v>497</v>
      </c>
      <c r="U5" s="272">
        <v>2019</v>
      </c>
      <c r="AG5" s="272">
        <v>2020</v>
      </c>
      <c r="AS5" s="272">
        <v>2021</v>
      </c>
      <c r="BE5" s="272">
        <v>2022</v>
      </c>
      <c r="BQ5" s="272">
        <v>2023</v>
      </c>
    </row>
    <row r="6" spans="1:69">
      <c r="A6" s="39"/>
      <c r="B6" s="45" t="s">
        <v>312</v>
      </c>
      <c r="C6" s="39"/>
      <c r="D6" s="39"/>
      <c r="E6" s="39"/>
      <c r="F6" s="39"/>
      <c r="G6" s="39"/>
      <c r="H6" s="39"/>
      <c r="I6" s="39"/>
      <c r="J6" s="46">
        <v>43373</v>
      </c>
      <c r="K6" s="46">
        <v>43404</v>
      </c>
      <c r="L6" s="46">
        <v>43434</v>
      </c>
      <c r="M6" s="46">
        <v>43465</v>
      </c>
      <c r="N6" s="46">
        <v>43496</v>
      </c>
      <c r="O6" s="46">
        <v>43524</v>
      </c>
      <c r="P6" s="46">
        <v>43555</v>
      </c>
      <c r="Q6" s="46">
        <v>43585</v>
      </c>
      <c r="R6" s="46">
        <v>43616</v>
      </c>
      <c r="S6" s="46">
        <v>43646</v>
      </c>
      <c r="T6" s="46">
        <v>43677</v>
      </c>
      <c r="U6" s="46">
        <v>43708</v>
      </c>
      <c r="V6" s="46">
        <v>43738</v>
      </c>
      <c r="W6" s="46">
        <v>43769</v>
      </c>
      <c r="X6" s="46">
        <v>43799</v>
      </c>
      <c r="Y6" s="46">
        <v>43830</v>
      </c>
      <c r="Z6" s="46">
        <v>43861</v>
      </c>
      <c r="AA6" s="46">
        <v>43890</v>
      </c>
      <c r="AB6" s="46">
        <v>43921</v>
      </c>
      <c r="AC6" s="46">
        <v>43951</v>
      </c>
      <c r="AD6" s="46">
        <v>43982</v>
      </c>
      <c r="AE6" s="46">
        <v>44012</v>
      </c>
      <c r="AF6" s="46">
        <v>44043</v>
      </c>
      <c r="AG6" s="46">
        <v>44074</v>
      </c>
      <c r="AH6" s="46">
        <v>44104</v>
      </c>
      <c r="AI6" s="46">
        <v>44135</v>
      </c>
      <c r="AJ6" s="46">
        <v>44165</v>
      </c>
      <c r="AK6" s="46">
        <v>44196</v>
      </c>
      <c r="AL6" s="46">
        <v>44227</v>
      </c>
      <c r="AM6" s="46">
        <v>44255</v>
      </c>
      <c r="AN6" s="46">
        <v>44286</v>
      </c>
      <c r="AO6" s="46">
        <v>44316</v>
      </c>
      <c r="AP6" s="46">
        <v>44347</v>
      </c>
      <c r="AQ6" s="46">
        <v>44377</v>
      </c>
      <c r="AR6" s="46">
        <v>44408</v>
      </c>
      <c r="AS6" s="46">
        <v>44439</v>
      </c>
      <c r="AT6" s="46">
        <v>44469</v>
      </c>
      <c r="AU6" s="46">
        <v>44500</v>
      </c>
      <c r="AV6" s="46">
        <v>44530</v>
      </c>
      <c r="AW6" s="46">
        <v>44561</v>
      </c>
      <c r="AX6" s="46">
        <v>44592</v>
      </c>
      <c r="AY6" s="46">
        <v>44620</v>
      </c>
      <c r="AZ6" s="46">
        <v>44651</v>
      </c>
      <c r="BA6" s="46">
        <v>44681</v>
      </c>
      <c r="BB6" s="46">
        <v>44712</v>
      </c>
      <c r="BC6" s="46">
        <v>44742</v>
      </c>
      <c r="BD6" s="46">
        <v>44773</v>
      </c>
      <c r="BE6" s="46">
        <v>44804</v>
      </c>
      <c r="BF6" s="46">
        <v>44834</v>
      </c>
      <c r="BG6" s="46">
        <v>44865</v>
      </c>
      <c r="BH6" s="46">
        <v>44895</v>
      </c>
      <c r="BI6" s="46">
        <v>44926</v>
      </c>
      <c r="BJ6" s="46">
        <v>44957</v>
      </c>
      <c r="BK6" s="46">
        <v>44985</v>
      </c>
      <c r="BL6" s="46">
        <v>45016</v>
      </c>
      <c r="BM6" s="46">
        <v>45046</v>
      </c>
      <c r="BN6" s="46">
        <v>45077</v>
      </c>
      <c r="BO6" s="46">
        <v>45107</v>
      </c>
      <c r="BP6" s="46">
        <v>45138</v>
      </c>
      <c r="BQ6" s="46">
        <v>45169</v>
      </c>
    </row>
    <row r="7" spans="1:69" hidden="1">
      <c r="A7" s="39"/>
      <c r="B7" s="44" t="s">
        <v>39</v>
      </c>
      <c r="C7" s="39"/>
      <c r="D7" s="39"/>
      <c r="E7" s="39"/>
      <c r="F7" s="39"/>
      <c r="G7" s="39"/>
      <c r="H7" s="39"/>
      <c r="I7" s="39"/>
      <c r="J7" s="47">
        <v>43344</v>
      </c>
      <c r="K7" s="47">
        <v>43374</v>
      </c>
      <c r="L7" s="47">
        <v>43405</v>
      </c>
      <c r="M7" s="47">
        <v>43435</v>
      </c>
      <c r="N7" s="47">
        <v>43466</v>
      </c>
      <c r="O7" s="47">
        <v>43497</v>
      </c>
      <c r="P7" s="47">
        <v>43525</v>
      </c>
      <c r="Q7" s="47">
        <v>43556</v>
      </c>
      <c r="R7" s="47">
        <v>43586</v>
      </c>
      <c r="S7" s="47">
        <v>43617</v>
      </c>
      <c r="T7" s="47">
        <v>43647</v>
      </c>
      <c r="U7" s="47">
        <v>43678</v>
      </c>
      <c r="V7" s="47">
        <v>43709</v>
      </c>
      <c r="W7" s="47">
        <v>43739</v>
      </c>
      <c r="X7" s="47">
        <v>43770</v>
      </c>
      <c r="Y7" s="47">
        <v>43800</v>
      </c>
      <c r="Z7" s="47">
        <v>43831</v>
      </c>
      <c r="AA7" s="47">
        <v>43862</v>
      </c>
      <c r="AB7" s="47">
        <v>43891</v>
      </c>
      <c r="AC7" s="47">
        <v>43922</v>
      </c>
      <c r="AD7" s="47">
        <v>43952</v>
      </c>
      <c r="AE7" s="47">
        <v>43983</v>
      </c>
      <c r="AF7" s="47">
        <v>44013</v>
      </c>
      <c r="AG7" s="47">
        <v>44044</v>
      </c>
      <c r="AH7" s="47">
        <v>44075</v>
      </c>
      <c r="AI7" s="47">
        <v>44105</v>
      </c>
      <c r="AJ7" s="47">
        <v>44136</v>
      </c>
      <c r="AK7" s="47">
        <v>44166</v>
      </c>
      <c r="AL7" s="47">
        <v>44197</v>
      </c>
      <c r="AM7" s="47">
        <v>44228</v>
      </c>
      <c r="AN7" s="47">
        <v>44256</v>
      </c>
      <c r="AO7" s="47">
        <v>44287</v>
      </c>
      <c r="AP7" s="47">
        <v>44317</v>
      </c>
      <c r="AQ7" s="47">
        <v>44348</v>
      </c>
      <c r="AR7" s="47">
        <v>44378</v>
      </c>
      <c r="AS7" s="47">
        <v>44409</v>
      </c>
      <c r="AT7" s="47">
        <v>44440</v>
      </c>
      <c r="AU7" s="47">
        <v>44470</v>
      </c>
      <c r="AV7" s="47">
        <v>44501</v>
      </c>
      <c r="AW7" s="47">
        <v>44531</v>
      </c>
      <c r="AX7" s="47">
        <v>44562</v>
      </c>
      <c r="AY7" s="47">
        <v>44593</v>
      </c>
      <c r="AZ7" s="47">
        <v>44621</v>
      </c>
      <c r="BA7" s="47">
        <v>44652</v>
      </c>
      <c r="BB7" s="47">
        <v>44682</v>
      </c>
      <c r="BC7" s="47">
        <v>44713</v>
      </c>
      <c r="BD7" s="47">
        <v>44743</v>
      </c>
      <c r="BE7" s="47">
        <v>44774</v>
      </c>
      <c r="BF7" s="47">
        <v>44805</v>
      </c>
      <c r="BG7" s="47">
        <v>44835</v>
      </c>
      <c r="BH7" s="47">
        <v>44866</v>
      </c>
      <c r="BI7" s="47">
        <v>44896</v>
      </c>
      <c r="BJ7" s="47">
        <v>44927</v>
      </c>
      <c r="BK7" s="47">
        <v>44958</v>
      </c>
      <c r="BL7" s="47">
        <v>44986</v>
      </c>
      <c r="BM7" s="47">
        <v>45017</v>
      </c>
      <c r="BN7" s="47">
        <v>45047</v>
      </c>
      <c r="BO7" s="47">
        <v>45078</v>
      </c>
      <c r="BP7" s="47">
        <v>45108</v>
      </c>
      <c r="BQ7" s="47">
        <v>45139</v>
      </c>
    </row>
    <row r="8" spans="1:69" hidden="1">
      <c r="A8" s="39"/>
      <c r="B8" s="44" t="s">
        <v>40</v>
      </c>
      <c r="C8" s="39"/>
      <c r="D8" s="39"/>
      <c r="E8" s="39"/>
      <c r="F8" s="39"/>
      <c r="G8" s="39"/>
      <c r="H8" s="39"/>
      <c r="I8" s="39"/>
      <c r="J8" s="47">
        <v>43373</v>
      </c>
      <c r="K8" s="47">
        <v>43404</v>
      </c>
      <c r="L8" s="47">
        <v>43434</v>
      </c>
      <c r="M8" s="47">
        <v>43465</v>
      </c>
      <c r="N8" s="47">
        <v>43496</v>
      </c>
      <c r="O8" s="47">
        <v>43524</v>
      </c>
      <c r="P8" s="47">
        <v>43555</v>
      </c>
      <c r="Q8" s="47">
        <v>43585</v>
      </c>
      <c r="R8" s="47">
        <v>43616</v>
      </c>
      <c r="S8" s="47">
        <v>43646</v>
      </c>
      <c r="T8" s="47">
        <v>43677</v>
      </c>
      <c r="U8" s="47">
        <v>43708</v>
      </c>
      <c r="V8" s="47">
        <v>43738</v>
      </c>
      <c r="W8" s="47">
        <v>43769</v>
      </c>
      <c r="X8" s="47">
        <v>43799</v>
      </c>
      <c r="Y8" s="47">
        <v>43830</v>
      </c>
      <c r="Z8" s="47">
        <v>43861</v>
      </c>
      <c r="AA8" s="47">
        <v>43890</v>
      </c>
      <c r="AB8" s="47">
        <v>43921</v>
      </c>
      <c r="AC8" s="47">
        <v>43951</v>
      </c>
      <c r="AD8" s="47">
        <v>43982</v>
      </c>
      <c r="AE8" s="47">
        <v>44012</v>
      </c>
      <c r="AF8" s="47">
        <v>44043</v>
      </c>
      <c r="AG8" s="47">
        <v>44074</v>
      </c>
      <c r="AH8" s="47">
        <v>44104</v>
      </c>
      <c r="AI8" s="47">
        <v>44135</v>
      </c>
      <c r="AJ8" s="47">
        <v>44165</v>
      </c>
      <c r="AK8" s="47">
        <v>44196</v>
      </c>
      <c r="AL8" s="47">
        <v>44227</v>
      </c>
      <c r="AM8" s="47">
        <v>44255</v>
      </c>
      <c r="AN8" s="47">
        <v>44286</v>
      </c>
      <c r="AO8" s="47">
        <v>44316</v>
      </c>
      <c r="AP8" s="47">
        <v>44347</v>
      </c>
      <c r="AQ8" s="47">
        <v>44377</v>
      </c>
      <c r="AR8" s="47">
        <v>44408</v>
      </c>
      <c r="AS8" s="47">
        <v>44439</v>
      </c>
      <c r="AT8" s="47">
        <v>44469</v>
      </c>
      <c r="AU8" s="47">
        <v>44500</v>
      </c>
      <c r="AV8" s="47">
        <v>44530</v>
      </c>
      <c r="AW8" s="47">
        <v>44561</v>
      </c>
      <c r="AX8" s="47">
        <v>44592</v>
      </c>
      <c r="AY8" s="47">
        <v>44620</v>
      </c>
      <c r="AZ8" s="47">
        <v>44651</v>
      </c>
      <c r="BA8" s="47">
        <v>44681</v>
      </c>
      <c r="BB8" s="47">
        <v>44712</v>
      </c>
      <c r="BC8" s="47">
        <v>44742</v>
      </c>
      <c r="BD8" s="47">
        <v>44773</v>
      </c>
      <c r="BE8" s="47">
        <v>44804</v>
      </c>
      <c r="BF8" s="47">
        <v>44834</v>
      </c>
      <c r="BG8" s="47">
        <v>44865</v>
      </c>
      <c r="BH8" s="47">
        <v>44895</v>
      </c>
      <c r="BI8" s="47">
        <v>44926</v>
      </c>
      <c r="BJ8" s="47">
        <v>44957</v>
      </c>
      <c r="BK8" s="47">
        <v>44985</v>
      </c>
      <c r="BL8" s="47">
        <v>45016</v>
      </c>
      <c r="BM8" s="47">
        <v>45046</v>
      </c>
      <c r="BN8" s="47">
        <v>45077</v>
      </c>
      <c r="BO8" s="47">
        <v>45107</v>
      </c>
      <c r="BP8" s="47">
        <v>45138</v>
      </c>
      <c r="BQ8" s="47">
        <v>45169</v>
      </c>
    </row>
    <row r="9" spans="1:69" hidden="1">
      <c r="A9" s="39"/>
      <c r="B9" s="44" t="s">
        <v>41</v>
      </c>
      <c r="C9" s="39"/>
      <c r="D9" s="39"/>
      <c r="E9" s="39"/>
      <c r="F9" s="39"/>
      <c r="G9" s="39"/>
      <c r="H9" s="39"/>
      <c r="I9" s="39"/>
      <c r="J9" s="48">
        <v>1</v>
      </c>
      <c r="K9" s="48">
        <v>2</v>
      </c>
      <c r="L9" s="48">
        <v>3</v>
      </c>
      <c r="M9" s="48">
        <v>4</v>
      </c>
      <c r="N9" s="48">
        <v>5</v>
      </c>
      <c r="O9" s="48">
        <v>6</v>
      </c>
      <c r="P9" s="48">
        <v>7</v>
      </c>
      <c r="Q9" s="48">
        <v>8</v>
      </c>
      <c r="R9" s="48">
        <v>9</v>
      </c>
      <c r="S9" s="48">
        <v>10</v>
      </c>
      <c r="T9" s="48">
        <v>11</v>
      </c>
      <c r="U9" s="48">
        <v>12</v>
      </c>
      <c r="V9" s="48">
        <v>13</v>
      </c>
      <c r="W9" s="48">
        <v>14</v>
      </c>
      <c r="X9" s="48">
        <v>15</v>
      </c>
      <c r="Y9" s="48">
        <v>16</v>
      </c>
      <c r="Z9" s="48">
        <v>17</v>
      </c>
      <c r="AA9" s="48">
        <v>18</v>
      </c>
      <c r="AB9" s="48">
        <v>19</v>
      </c>
      <c r="AC9" s="48">
        <v>20</v>
      </c>
      <c r="AD9" s="48">
        <v>21</v>
      </c>
      <c r="AE9" s="48">
        <v>22</v>
      </c>
      <c r="AF9" s="48">
        <v>23</v>
      </c>
      <c r="AG9" s="48">
        <v>24</v>
      </c>
      <c r="AH9" s="48">
        <v>25</v>
      </c>
      <c r="AI9" s="48">
        <v>26</v>
      </c>
      <c r="AJ9" s="48">
        <v>27</v>
      </c>
      <c r="AK9" s="48">
        <v>28</v>
      </c>
      <c r="AL9" s="48">
        <v>29</v>
      </c>
      <c r="AM9" s="48">
        <v>30</v>
      </c>
      <c r="AN9" s="48">
        <v>31</v>
      </c>
      <c r="AO9" s="48">
        <v>32</v>
      </c>
      <c r="AP9" s="48">
        <v>33</v>
      </c>
      <c r="AQ9" s="48">
        <v>34</v>
      </c>
      <c r="AR9" s="48">
        <v>35</v>
      </c>
      <c r="AS9" s="48">
        <v>36</v>
      </c>
      <c r="AT9" s="48">
        <v>37</v>
      </c>
      <c r="AU9" s="48">
        <v>38</v>
      </c>
      <c r="AV9" s="48">
        <v>39</v>
      </c>
      <c r="AW9" s="48">
        <v>40</v>
      </c>
      <c r="AX9" s="48">
        <v>41</v>
      </c>
      <c r="AY9" s="48">
        <v>42</v>
      </c>
      <c r="AZ9" s="48">
        <v>43</v>
      </c>
      <c r="BA9" s="48">
        <v>44</v>
      </c>
      <c r="BB9" s="48">
        <v>45</v>
      </c>
      <c r="BC9" s="48">
        <v>46</v>
      </c>
      <c r="BD9" s="48">
        <v>47</v>
      </c>
      <c r="BE9" s="48">
        <v>48</v>
      </c>
      <c r="BF9" s="48">
        <v>49</v>
      </c>
      <c r="BG9" s="48">
        <v>50</v>
      </c>
      <c r="BH9" s="48">
        <v>51</v>
      </c>
      <c r="BI9" s="48">
        <v>52</v>
      </c>
      <c r="BJ9" s="48">
        <v>53</v>
      </c>
      <c r="BK9" s="48">
        <v>54</v>
      </c>
      <c r="BL9" s="48">
        <v>55</v>
      </c>
      <c r="BM9" s="48">
        <v>56</v>
      </c>
      <c r="BN9" s="48">
        <v>57</v>
      </c>
      <c r="BO9" s="48">
        <v>58</v>
      </c>
      <c r="BP9" s="48">
        <v>59</v>
      </c>
      <c r="BQ9" s="48">
        <v>60</v>
      </c>
    </row>
    <row r="10" spans="1:69">
      <c r="A10" s="49"/>
      <c r="B10" s="45" t="s">
        <v>259</v>
      </c>
      <c r="C10" s="49"/>
      <c r="D10" s="49"/>
      <c r="E10" s="49"/>
      <c r="F10" s="49"/>
      <c r="G10" s="49"/>
      <c r="H10" s="49"/>
      <c r="I10" s="49"/>
      <c r="J10" s="49">
        <v>2019</v>
      </c>
      <c r="K10" s="49">
        <v>2019</v>
      </c>
      <c r="L10" s="49">
        <v>2019</v>
      </c>
      <c r="M10" s="49">
        <v>2019</v>
      </c>
      <c r="N10" s="49">
        <v>2019</v>
      </c>
      <c r="O10" s="49">
        <v>2019</v>
      </c>
      <c r="P10" s="49">
        <v>2019</v>
      </c>
      <c r="Q10" s="49">
        <v>2019</v>
      </c>
      <c r="R10" s="49">
        <v>2019</v>
      </c>
      <c r="S10" s="49">
        <v>2019</v>
      </c>
      <c r="T10" s="49">
        <v>2019</v>
      </c>
      <c r="U10" s="49">
        <v>2019</v>
      </c>
      <c r="V10" s="49">
        <v>2020</v>
      </c>
      <c r="W10" s="49">
        <v>2020</v>
      </c>
      <c r="X10" s="49">
        <v>2020</v>
      </c>
      <c r="Y10" s="49">
        <v>2020</v>
      </c>
      <c r="Z10" s="49">
        <v>2020</v>
      </c>
      <c r="AA10" s="49">
        <v>2020</v>
      </c>
      <c r="AB10" s="49">
        <v>2020</v>
      </c>
      <c r="AC10" s="49">
        <v>2020</v>
      </c>
      <c r="AD10" s="49">
        <v>2020</v>
      </c>
      <c r="AE10" s="49">
        <v>2020</v>
      </c>
      <c r="AF10" s="49">
        <v>2020</v>
      </c>
      <c r="AG10" s="49">
        <v>2020</v>
      </c>
      <c r="AH10" s="49">
        <v>2021</v>
      </c>
      <c r="AI10" s="49">
        <v>2021</v>
      </c>
      <c r="AJ10" s="49">
        <v>2021</v>
      </c>
      <c r="AK10" s="49">
        <v>2021</v>
      </c>
      <c r="AL10" s="49">
        <v>2021</v>
      </c>
      <c r="AM10" s="49">
        <v>2021</v>
      </c>
      <c r="AN10" s="49">
        <v>2021</v>
      </c>
      <c r="AO10" s="49">
        <v>2021</v>
      </c>
      <c r="AP10" s="49">
        <v>2021</v>
      </c>
      <c r="AQ10" s="49">
        <v>2021</v>
      </c>
      <c r="AR10" s="49">
        <v>2021</v>
      </c>
      <c r="AS10" s="49">
        <v>2021</v>
      </c>
      <c r="AT10" s="49">
        <v>2022</v>
      </c>
      <c r="AU10" s="49">
        <v>2022</v>
      </c>
      <c r="AV10" s="49">
        <v>2022</v>
      </c>
      <c r="AW10" s="49">
        <v>2022</v>
      </c>
      <c r="AX10" s="49">
        <v>2022</v>
      </c>
      <c r="AY10" s="49">
        <v>2022</v>
      </c>
      <c r="AZ10" s="49">
        <v>2022</v>
      </c>
      <c r="BA10" s="49">
        <v>2022</v>
      </c>
      <c r="BB10" s="49">
        <v>2022</v>
      </c>
      <c r="BC10" s="49">
        <v>2022</v>
      </c>
      <c r="BD10" s="49">
        <v>2022</v>
      </c>
      <c r="BE10" s="49">
        <v>2022</v>
      </c>
      <c r="BF10" s="49">
        <v>2023</v>
      </c>
      <c r="BG10" s="49">
        <v>2023</v>
      </c>
      <c r="BH10" s="49">
        <v>2023</v>
      </c>
      <c r="BI10" s="49">
        <v>2023</v>
      </c>
      <c r="BJ10" s="49">
        <v>2023</v>
      </c>
      <c r="BK10" s="49">
        <v>2023</v>
      </c>
      <c r="BL10" s="49">
        <v>2023</v>
      </c>
      <c r="BM10" s="49">
        <v>2023</v>
      </c>
      <c r="BN10" s="49">
        <v>2023</v>
      </c>
      <c r="BO10" s="49">
        <v>2023</v>
      </c>
      <c r="BP10" s="49">
        <v>2023</v>
      </c>
      <c r="BQ10" s="49">
        <v>2023</v>
      </c>
    </row>
    <row r="11" spans="1:69">
      <c r="A11" s="49"/>
      <c r="B11" s="45"/>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49"/>
      <c r="AG11" s="49"/>
      <c r="AH11" s="49"/>
      <c r="AI11" s="49"/>
      <c r="AJ11" s="49"/>
      <c r="AK11" s="49"/>
      <c r="AL11" s="49"/>
      <c r="AM11" s="49"/>
      <c r="AN11" s="49"/>
      <c r="AO11" s="49"/>
      <c r="AP11" s="49"/>
      <c r="AQ11" s="49"/>
      <c r="AR11" s="49"/>
      <c r="AS11" s="49"/>
      <c r="AT11" s="49"/>
      <c r="AU11" s="49"/>
      <c r="AV11" s="49"/>
      <c r="AW11" s="49"/>
      <c r="AX11" s="49"/>
      <c r="AY11" s="49"/>
      <c r="AZ11" s="49"/>
      <c r="BA11" s="49"/>
      <c r="BB11" s="49"/>
      <c r="BC11" s="49"/>
      <c r="BD11" s="49"/>
      <c r="BE11" s="49"/>
      <c r="BF11" s="49"/>
      <c r="BG11" s="49"/>
      <c r="BH11" s="49"/>
      <c r="BI11" s="49"/>
      <c r="BJ11" s="49"/>
      <c r="BK11" s="49"/>
      <c r="BL11" s="49"/>
      <c r="BM11" s="49"/>
      <c r="BN11" s="49"/>
      <c r="BO11" s="49"/>
      <c r="BP11" s="49"/>
      <c r="BQ11" s="49"/>
    </row>
    <row r="12" spans="1:69" ht="12.75">
      <c r="A12" s="11"/>
      <c r="B12" s="50" t="s">
        <v>781</v>
      </c>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1"/>
      <c r="BE12" s="11"/>
      <c r="BF12" s="11"/>
      <c r="BG12" s="11"/>
      <c r="BH12" s="11"/>
      <c r="BI12" s="11"/>
      <c r="BJ12" s="11"/>
      <c r="BK12" s="11"/>
      <c r="BL12" s="11"/>
      <c r="BM12" s="11"/>
      <c r="BN12" s="11"/>
      <c r="BO12" s="11"/>
      <c r="BP12" s="11"/>
      <c r="BQ12" s="11"/>
    </row>
    <row r="13" spans="1:69" ht="6.75" customHeight="1">
      <c r="A13" s="11"/>
      <c r="B13" s="11"/>
      <c r="C13" s="11"/>
      <c r="D13" s="11"/>
      <c r="E13" s="11"/>
      <c r="F13" s="11"/>
      <c r="G13" s="11"/>
      <c r="H13" s="11"/>
      <c r="I13" s="11"/>
      <c r="J13" s="55"/>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1"/>
      <c r="BE13" s="11"/>
      <c r="BF13" s="11"/>
      <c r="BG13" s="11"/>
      <c r="BH13" s="11"/>
      <c r="BI13" s="11"/>
      <c r="BJ13" s="11"/>
      <c r="BK13" s="11"/>
      <c r="BL13" s="11"/>
      <c r="BM13" s="11"/>
      <c r="BN13" s="11"/>
      <c r="BO13" s="11"/>
      <c r="BP13" s="11"/>
      <c r="BQ13" s="11"/>
    </row>
    <row r="14" spans="1:69" ht="6.75" customHeight="1"/>
    <row r="15" spans="1:69" ht="11.25">
      <c r="C15" s="51" t="s">
        <v>723</v>
      </c>
      <c r="D15" s="625"/>
    </row>
    <row r="16" spans="1:69" ht="11.25">
      <c r="C16" s="626"/>
      <c r="D16" s="627" t="s">
        <v>724</v>
      </c>
      <c r="J16" s="16">
        <v>19746.676800000005</v>
      </c>
      <c r="K16" s="16">
        <v>58378.353120000014</v>
      </c>
      <c r="L16" s="16">
        <v>103797.17903236413</v>
      </c>
      <c r="M16" s="16">
        <v>146996.93104753186</v>
      </c>
      <c r="N16" s="16">
        <v>188693.13601628013</v>
      </c>
      <c r="O16" s="16">
        <v>228955.52447481605</v>
      </c>
      <c r="P16" s="16">
        <v>267029.45232410851</v>
      </c>
      <c r="Q16" s="16">
        <v>304487.1945581896</v>
      </c>
      <c r="R16" s="16">
        <v>340369.1225570208</v>
      </c>
      <c r="S16" s="16">
        <v>375234.77542311256</v>
      </c>
      <c r="T16" s="16">
        <v>409093.83489796316</v>
      </c>
      <c r="U16" s="16">
        <v>442037.01253613119</v>
      </c>
      <c r="V16" s="16">
        <v>471969.10164541664</v>
      </c>
      <c r="W16" s="16">
        <v>514009.79615359934</v>
      </c>
      <c r="X16" s="16">
        <v>554405.53718521888</v>
      </c>
      <c r="Y16" s="16">
        <v>593091.47167041618</v>
      </c>
      <c r="Z16" s="16">
        <v>630748.81589144096</v>
      </c>
      <c r="AA16" s="16">
        <v>667293.64994554874</v>
      </c>
      <c r="AB16" s="16">
        <v>702161.14865097543</v>
      </c>
      <c r="AC16" s="16">
        <v>736668.75398054696</v>
      </c>
      <c r="AD16" s="16">
        <v>769858.7937007125</v>
      </c>
      <c r="AE16" s="16">
        <v>802279.05051956896</v>
      </c>
      <c r="AF16" s="16">
        <v>833904.28570315917</v>
      </c>
      <c r="AG16" s="16">
        <v>864798.2208025821</v>
      </c>
      <c r="AH16" s="16">
        <v>902005.81156149041</v>
      </c>
      <c r="AI16" s="16">
        <v>952939.652579566</v>
      </c>
      <c r="AJ16" s="16">
        <v>1002158.5268228455</v>
      </c>
      <c r="AK16" s="16">
        <v>1049577.1970470853</v>
      </c>
      <c r="AL16" s="16">
        <v>1095896.3022234563</v>
      </c>
      <c r="AM16" s="16">
        <v>1141114.537214542</v>
      </c>
      <c r="AN16" s="16">
        <v>1184330.7186231404</v>
      </c>
      <c r="AO16" s="16">
        <v>1227217.1395317502</v>
      </c>
      <c r="AP16" s="16">
        <v>1268661.8656604134</v>
      </c>
      <c r="AQ16" s="16">
        <v>1309234.2752936191</v>
      </c>
      <c r="AR16" s="16">
        <v>1348903.2701624413</v>
      </c>
      <c r="AS16" s="16">
        <v>1387732.2093150427</v>
      </c>
      <c r="AT16" s="16">
        <v>1441870.7833307977</v>
      </c>
      <c r="AU16" s="16">
        <v>1511463.7318722915</v>
      </c>
      <c r="AV16" s="16">
        <v>1579086.8302227969</v>
      </c>
      <c r="AW16" s="16">
        <v>1644643.7549955384</v>
      </c>
      <c r="AX16" s="16">
        <v>1708864.9509497157</v>
      </c>
      <c r="AY16" s="16">
        <v>1771745.2405626704</v>
      </c>
      <c r="AZ16" s="16">
        <v>1832335.8306528376</v>
      </c>
      <c r="BA16" s="16">
        <v>1892391.1875054236</v>
      </c>
      <c r="BB16" s="16">
        <v>1950743.3143656629</v>
      </c>
      <c r="BC16" s="16">
        <v>2007990.4475825862</v>
      </c>
      <c r="BD16" s="16">
        <v>2064101.0688592733</v>
      </c>
      <c r="BE16" s="16">
        <v>2119143.4872432183</v>
      </c>
      <c r="BF16" s="16">
        <v>2181563.4867477054</v>
      </c>
      <c r="BG16" s="16">
        <v>2255149.8117499151</v>
      </c>
      <c r="BH16" s="16">
        <v>2327125.6480518058</v>
      </c>
      <c r="BI16" s="16">
        <v>2397347.3647302333</v>
      </c>
      <c r="BJ16" s="16">
        <v>2466542.7384074144</v>
      </c>
      <c r="BK16" s="16">
        <v>2534670.2076717042</v>
      </c>
      <c r="BL16" s="16">
        <v>2600700.2604180845</v>
      </c>
      <c r="BM16" s="16">
        <v>2666444.4480779651</v>
      </c>
      <c r="BN16" s="16">
        <v>2730648.1863094931</v>
      </c>
      <c r="BO16" s="16">
        <v>2793913.7083221935</v>
      </c>
      <c r="BP16" s="16">
        <v>2856184.1123011238</v>
      </c>
      <c r="BQ16" s="16">
        <v>2917509.2684380477</v>
      </c>
    </row>
    <row r="17" spans="3:69" ht="11.25">
      <c r="C17" s="626"/>
      <c r="D17" s="627" t="s">
        <v>229</v>
      </c>
      <c r="J17" s="628">
        <v>338627.52</v>
      </c>
      <c r="K17" s="628">
        <v>307843.20000000007</v>
      </c>
      <c r="L17" s="628">
        <v>277058.88</v>
      </c>
      <c r="M17" s="628">
        <v>246274.56000000006</v>
      </c>
      <c r="N17" s="628">
        <v>215490.24</v>
      </c>
      <c r="O17" s="628">
        <v>184705.92000000016</v>
      </c>
      <c r="P17" s="628">
        <v>153921.60000000009</v>
      </c>
      <c r="Q17" s="628">
        <v>123137.28000000003</v>
      </c>
      <c r="R17" s="628">
        <v>92352.960000000196</v>
      </c>
      <c r="S17" s="628">
        <v>61568.639999999898</v>
      </c>
      <c r="T17" s="628">
        <v>30784.320000000065</v>
      </c>
      <c r="U17" s="628">
        <v>0</v>
      </c>
      <c r="V17" s="628">
        <v>321123.94946910487</v>
      </c>
      <c r="W17" s="628">
        <v>291930.86315373145</v>
      </c>
      <c r="X17" s="628">
        <v>262737.77683835849</v>
      </c>
      <c r="Y17" s="628">
        <v>233544.69052298507</v>
      </c>
      <c r="Z17" s="628">
        <v>204351.60420761211</v>
      </c>
      <c r="AA17" s="628">
        <v>175158.51789223915</v>
      </c>
      <c r="AB17" s="628">
        <v>145965.43157686573</v>
      </c>
      <c r="AC17" s="628">
        <v>116772.34526149277</v>
      </c>
      <c r="AD17" s="628">
        <v>87579.258946119342</v>
      </c>
      <c r="AE17" s="628">
        <v>58386.172630745918</v>
      </c>
      <c r="AF17" s="628">
        <v>29193.086315372959</v>
      </c>
      <c r="AG17" s="628">
        <v>0</v>
      </c>
      <c r="AH17" s="628">
        <v>395353.44328726828</v>
      </c>
      <c r="AI17" s="628">
        <v>359412.22117024381</v>
      </c>
      <c r="AJ17" s="628">
        <v>323470.99905321933</v>
      </c>
      <c r="AK17" s="628">
        <v>287529.77693619486</v>
      </c>
      <c r="AL17" s="628">
        <v>251588.55481917039</v>
      </c>
      <c r="AM17" s="628">
        <v>215647.33270214591</v>
      </c>
      <c r="AN17" s="628">
        <v>179706.11058512237</v>
      </c>
      <c r="AO17" s="628">
        <v>143764.8884680979</v>
      </c>
      <c r="AP17" s="628">
        <v>107823.66635107342</v>
      </c>
      <c r="AQ17" s="628">
        <v>71882.444234048948</v>
      </c>
      <c r="AR17" s="628">
        <v>35941.222117024474</v>
      </c>
      <c r="AS17" s="628">
        <v>0</v>
      </c>
      <c r="AT17" s="628">
        <v>547958.87569589447</v>
      </c>
      <c r="AU17" s="628">
        <v>498144.43245081324</v>
      </c>
      <c r="AV17" s="628">
        <v>448329.98920573294</v>
      </c>
      <c r="AW17" s="628">
        <v>398515.54596065171</v>
      </c>
      <c r="AX17" s="628">
        <v>348701.10271556769</v>
      </c>
      <c r="AY17" s="628">
        <v>298886.65947048739</v>
      </c>
      <c r="AZ17" s="628">
        <v>249072.21622540615</v>
      </c>
      <c r="BA17" s="628">
        <v>199257.77298032492</v>
      </c>
      <c r="BB17" s="628">
        <v>149443.32973524369</v>
      </c>
      <c r="BC17" s="628">
        <v>99628.886490162462</v>
      </c>
      <c r="BD17" s="628">
        <v>49814.443245081231</v>
      </c>
      <c r="BE17" s="628">
        <v>0</v>
      </c>
      <c r="BF17" s="628">
        <v>620235.80792063475</v>
      </c>
      <c r="BG17" s="628">
        <v>563850.73447330482</v>
      </c>
      <c r="BH17" s="628">
        <v>507465.66102597304</v>
      </c>
      <c r="BI17" s="628">
        <v>451080.58757864311</v>
      </c>
      <c r="BJ17" s="628">
        <v>394695.51413131319</v>
      </c>
      <c r="BK17" s="628">
        <v>338310.44068398327</v>
      </c>
      <c r="BL17" s="628">
        <v>281925.36723665148</v>
      </c>
      <c r="BM17" s="628">
        <v>225540.29378932156</v>
      </c>
      <c r="BN17" s="628">
        <v>169155.22034199163</v>
      </c>
      <c r="BO17" s="628">
        <v>112770.14689466171</v>
      </c>
      <c r="BP17" s="628">
        <v>56385.073447329924</v>
      </c>
      <c r="BQ17" s="628">
        <v>0</v>
      </c>
    </row>
    <row r="18" spans="3:69" ht="11.25">
      <c r="C18" s="51" t="s">
        <v>725</v>
      </c>
      <c r="D18" s="626"/>
      <c r="J18" s="629">
        <v>358374.19680000003</v>
      </c>
      <c r="K18" s="629">
        <v>366221.55312000006</v>
      </c>
      <c r="L18" s="629">
        <v>380856.05903236417</v>
      </c>
      <c r="M18" s="629">
        <v>393271.49104753195</v>
      </c>
      <c r="N18" s="629">
        <v>404183.37601628015</v>
      </c>
      <c r="O18" s="629">
        <v>413661.44447481621</v>
      </c>
      <c r="P18" s="629">
        <v>420951.0523241086</v>
      </c>
      <c r="Q18" s="629">
        <v>427624.47455818963</v>
      </c>
      <c r="R18" s="629">
        <v>432722.082557021</v>
      </c>
      <c r="S18" s="629">
        <v>436803.41542311246</v>
      </c>
      <c r="T18" s="629">
        <v>439878.15489796322</v>
      </c>
      <c r="U18" s="629">
        <v>442037.01253613119</v>
      </c>
      <c r="V18" s="629">
        <v>793093.05111452146</v>
      </c>
      <c r="W18" s="629">
        <v>805940.65930733085</v>
      </c>
      <c r="X18" s="629">
        <v>817143.31402357738</v>
      </c>
      <c r="Y18" s="629">
        <v>826636.16219340125</v>
      </c>
      <c r="Z18" s="629">
        <v>835100.42009905307</v>
      </c>
      <c r="AA18" s="629">
        <v>842452.16783778789</v>
      </c>
      <c r="AB18" s="629">
        <v>848126.58022784116</v>
      </c>
      <c r="AC18" s="629">
        <v>853441.09924203972</v>
      </c>
      <c r="AD18" s="629">
        <v>857438.05264683184</v>
      </c>
      <c r="AE18" s="629">
        <v>860665.22315031488</v>
      </c>
      <c r="AF18" s="629">
        <v>863097.37201853213</v>
      </c>
      <c r="AG18" s="629">
        <v>864798.2208025821</v>
      </c>
      <c r="AH18" s="629">
        <v>1297359.2548487587</v>
      </c>
      <c r="AI18" s="629">
        <v>1312351.8737498098</v>
      </c>
      <c r="AJ18" s="629">
        <v>1325629.5258760648</v>
      </c>
      <c r="AK18" s="629">
        <v>1337106.9739832801</v>
      </c>
      <c r="AL18" s="629">
        <v>1347484.8570426267</v>
      </c>
      <c r="AM18" s="629">
        <v>1356761.869916688</v>
      </c>
      <c r="AN18" s="629">
        <v>1364036.8292082627</v>
      </c>
      <c r="AO18" s="629">
        <v>1370982.0279998481</v>
      </c>
      <c r="AP18" s="629">
        <v>1376485.5320114868</v>
      </c>
      <c r="AQ18" s="629">
        <v>1381116.7195276681</v>
      </c>
      <c r="AR18" s="629">
        <v>1384844.4922794658</v>
      </c>
      <c r="AS18" s="629">
        <v>1387732.2093150427</v>
      </c>
      <c r="AT18" s="629">
        <v>1989829.6590266922</v>
      </c>
      <c r="AU18" s="629">
        <v>2009608.1643231048</v>
      </c>
      <c r="AV18" s="629">
        <v>2027416.8194285298</v>
      </c>
      <c r="AW18" s="629">
        <v>2043159.3009561901</v>
      </c>
      <c r="AX18" s="629">
        <v>2057566.0536652834</v>
      </c>
      <c r="AY18" s="629">
        <v>2070631.9000331578</v>
      </c>
      <c r="AZ18" s="629">
        <v>2081408.0468782438</v>
      </c>
      <c r="BA18" s="629">
        <v>2091648.9604857485</v>
      </c>
      <c r="BB18" s="629">
        <v>2100186.6441009063</v>
      </c>
      <c r="BC18" s="629">
        <v>2107619.3340727487</v>
      </c>
      <c r="BD18" s="629">
        <v>2113915.5121043548</v>
      </c>
      <c r="BE18" s="629">
        <v>2119143.4872432183</v>
      </c>
      <c r="BF18" s="629">
        <v>2801799.2946683401</v>
      </c>
      <c r="BG18" s="629">
        <v>2819000.5462232199</v>
      </c>
      <c r="BH18" s="629">
        <v>2834591.3090777788</v>
      </c>
      <c r="BI18" s="629">
        <v>2848427.9523088764</v>
      </c>
      <c r="BJ18" s="629">
        <v>2861238.2525387276</v>
      </c>
      <c r="BK18" s="629">
        <v>2872980.6483556875</v>
      </c>
      <c r="BL18" s="629">
        <v>2882625.6276547359</v>
      </c>
      <c r="BM18" s="629">
        <v>2891984.7418672866</v>
      </c>
      <c r="BN18" s="629">
        <v>2899803.4066514848</v>
      </c>
      <c r="BO18" s="629">
        <v>2906683.8552168552</v>
      </c>
      <c r="BP18" s="629">
        <v>2912569.1857484537</v>
      </c>
      <c r="BQ18" s="629">
        <v>2917509.2684380477</v>
      </c>
    </row>
    <row r="19" spans="3:69" ht="11.25">
      <c r="C19" s="626"/>
      <c r="D19" s="62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c r="AY19" s="16"/>
      <c r="AZ19" s="16"/>
      <c r="BA19" s="16"/>
      <c r="BB19" s="16"/>
      <c r="BC19" s="16"/>
      <c r="BD19" s="16"/>
      <c r="BE19" s="16"/>
      <c r="BF19" s="16"/>
      <c r="BG19" s="16"/>
      <c r="BH19" s="16"/>
      <c r="BI19" s="16"/>
      <c r="BJ19" s="16"/>
      <c r="BK19" s="16"/>
      <c r="BL19" s="16"/>
      <c r="BM19" s="16"/>
      <c r="BN19" s="16"/>
      <c r="BO19" s="16"/>
      <c r="BP19" s="16"/>
      <c r="BQ19" s="16"/>
    </row>
    <row r="20" spans="3:69" ht="11.25">
      <c r="C20" s="51" t="s">
        <v>726</v>
      </c>
      <c r="D20" s="62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c r="AY20" s="16"/>
      <c r="AZ20" s="16"/>
      <c r="BA20" s="16"/>
      <c r="BB20" s="16"/>
      <c r="BC20" s="16"/>
      <c r="BD20" s="16"/>
      <c r="BE20" s="16"/>
      <c r="BF20" s="16"/>
      <c r="BG20" s="16"/>
      <c r="BH20" s="16"/>
      <c r="BI20" s="16"/>
      <c r="BJ20" s="16"/>
      <c r="BK20" s="16"/>
      <c r="BL20" s="16"/>
      <c r="BM20" s="16"/>
      <c r="BN20" s="16"/>
      <c r="BO20" s="16"/>
      <c r="BP20" s="16"/>
      <c r="BQ20" s="16"/>
    </row>
    <row r="21" spans="3:69" ht="11.25">
      <c r="C21" s="626"/>
      <c r="D21" s="627" t="s">
        <v>71</v>
      </c>
      <c r="J21" s="628">
        <v>-1966.6666666666667</v>
      </c>
      <c r="K21" s="628">
        <v>33.333333333333258</v>
      </c>
      <c r="L21" s="628">
        <v>33.333333333333258</v>
      </c>
      <c r="M21" s="628">
        <v>33.333333333333258</v>
      </c>
      <c r="N21" s="628">
        <v>33.333333333333258</v>
      </c>
      <c r="O21" s="628">
        <v>33.333333333333258</v>
      </c>
      <c r="P21" s="628">
        <v>33.333333333333258</v>
      </c>
      <c r="Q21" s="628">
        <v>33.333333333333258</v>
      </c>
      <c r="R21" s="628">
        <v>33.333333333333258</v>
      </c>
      <c r="S21" s="628">
        <v>33.333333333333258</v>
      </c>
      <c r="T21" s="628">
        <v>33.333333333333258</v>
      </c>
      <c r="U21" s="628">
        <v>33.333333333333258</v>
      </c>
      <c r="V21" s="628">
        <v>33.333333333333258</v>
      </c>
      <c r="W21" s="628">
        <v>33.333333333333258</v>
      </c>
      <c r="X21" s="628">
        <v>33.333333333333258</v>
      </c>
      <c r="Y21" s="628">
        <v>33.333333333333258</v>
      </c>
      <c r="Z21" s="628">
        <v>33.333333333333258</v>
      </c>
      <c r="AA21" s="628">
        <v>33.333333333333258</v>
      </c>
      <c r="AB21" s="628">
        <v>33.333333333333258</v>
      </c>
      <c r="AC21" s="628">
        <v>33.333333333333258</v>
      </c>
      <c r="AD21" s="628">
        <v>33.333333333333258</v>
      </c>
      <c r="AE21" s="628">
        <v>33.333333333333258</v>
      </c>
      <c r="AF21" s="628">
        <v>33.333333333333258</v>
      </c>
      <c r="AG21" s="628">
        <v>33.333333333333258</v>
      </c>
      <c r="AH21" s="628">
        <v>33.333333333333258</v>
      </c>
      <c r="AI21" s="628">
        <v>33.333333333333258</v>
      </c>
      <c r="AJ21" s="628">
        <v>33.333333333333258</v>
      </c>
      <c r="AK21" s="628">
        <v>33.333333333333258</v>
      </c>
      <c r="AL21" s="628">
        <v>33.333333333333258</v>
      </c>
      <c r="AM21" s="628">
        <v>33.333333333333371</v>
      </c>
      <c r="AN21" s="628">
        <v>33.333333333333371</v>
      </c>
      <c r="AO21" s="628">
        <v>33.333333333333371</v>
      </c>
      <c r="AP21" s="628">
        <v>33.333333333333371</v>
      </c>
      <c r="AQ21" s="628">
        <v>33.333333333333371</v>
      </c>
      <c r="AR21" s="628">
        <v>33.333333333333371</v>
      </c>
      <c r="AS21" s="628">
        <v>33.333333333333371</v>
      </c>
      <c r="AT21" s="628">
        <v>33.333333333333371</v>
      </c>
      <c r="AU21" s="628">
        <v>33.333333333333371</v>
      </c>
      <c r="AV21" s="628">
        <v>33.333333333333371</v>
      </c>
      <c r="AW21" s="628">
        <v>33.333333333333371</v>
      </c>
      <c r="AX21" s="628">
        <v>33.333333333333371</v>
      </c>
      <c r="AY21" s="628">
        <v>33.333333333333371</v>
      </c>
      <c r="AZ21" s="628">
        <v>33.333333333333371</v>
      </c>
      <c r="BA21" s="628">
        <v>33.333333333333371</v>
      </c>
      <c r="BB21" s="628">
        <v>33.333333333333314</v>
      </c>
      <c r="BC21" s="628">
        <v>33.333333333333314</v>
      </c>
      <c r="BD21" s="628">
        <v>33.333333333333314</v>
      </c>
      <c r="BE21" s="628">
        <v>33.333333333333314</v>
      </c>
      <c r="BF21" s="628">
        <v>33.333333333333314</v>
      </c>
      <c r="BG21" s="628">
        <v>33.333333333333314</v>
      </c>
      <c r="BH21" s="628">
        <v>33.333333333333314</v>
      </c>
      <c r="BI21" s="628">
        <v>33.333333333333314</v>
      </c>
      <c r="BJ21" s="628">
        <v>33.333333333333343</v>
      </c>
      <c r="BK21" s="628">
        <v>33.333333333333343</v>
      </c>
      <c r="BL21" s="628">
        <v>33.333333333333343</v>
      </c>
      <c r="BM21" s="628">
        <v>33.333333333333343</v>
      </c>
      <c r="BN21" s="628">
        <v>33.333333333333343</v>
      </c>
      <c r="BO21" s="628">
        <v>33.333333333333343</v>
      </c>
      <c r="BP21" s="628">
        <v>33.333333333333336</v>
      </c>
      <c r="BQ21" s="628">
        <v>33.333333333333336</v>
      </c>
    </row>
    <row r="22" spans="3:69" ht="11.25">
      <c r="C22" s="51" t="s">
        <v>727</v>
      </c>
      <c r="D22" s="626"/>
      <c r="J22" s="629">
        <v>-1966.6666666666667</v>
      </c>
      <c r="K22" s="629">
        <v>33.333333333333258</v>
      </c>
      <c r="L22" s="629">
        <v>33.333333333333258</v>
      </c>
      <c r="M22" s="629">
        <v>33.333333333333258</v>
      </c>
      <c r="N22" s="629">
        <v>33.333333333333258</v>
      </c>
      <c r="O22" s="629">
        <v>33.333333333333258</v>
      </c>
      <c r="P22" s="629">
        <v>33.333333333333258</v>
      </c>
      <c r="Q22" s="629">
        <v>33.333333333333258</v>
      </c>
      <c r="R22" s="629">
        <v>33.333333333333258</v>
      </c>
      <c r="S22" s="629">
        <v>33.333333333333258</v>
      </c>
      <c r="T22" s="629">
        <v>33.333333333333258</v>
      </c>
      <c r="U22" s="629">
        <v>33.333333333333258</v>
      </c>
      <c r="V22" s="629">
        <v>33.333333333333258</v>
      </c>
      <c r="W22" s="629">
        <v>33.333333333333258</v>
      </c>
      <c r="X22" s="629">
        <v>33.333333333333258</v>
      </c>
      <c r="Y22" s="629">
        <v>33.333333333333258</v>
      </c>
      <c r="Z22" s="629">
        <v>33.333333333333258</v>
      </c>
      <c r="AA22" s="629">
        <v>33.333333333333258</v>
      </c>
      <c r="AB22" s="629">
        <v>33.333333333333258</v>
      </c>
      <c r="AC22" s="629">
        <v>33.333333333333258</v>
      </c>
      <c r="AD22" s="629">
        <v>33.333333333333258</v>
      </c>
      <c r="AE22" s="629">
        <v>33.333333333333258</v>
      </c>
      <c r="AF22" s="629">
        <v>33.333333333333258</v>
      </c>
      <c r="AG22" s="629">
        <v>33.333333333333258</v>
      </c>
      <c r="AH22" s="629">
        <v>33.333333333333258</v>
      </c>
      <c r="AI22" s="629">
        <v>33.333333333333258</v>
      </c>
      <c r="AJ22" s="629">
        <v>33.333333333333258</v>
      </c>
      <c r="AK22" s="629">
        <v>33.333333333333258</v>
      </c>
      <c r="AL22" s="629">
        <v>33.333333333333258</v>
      </c>
      <c r="AM22" s="629">
        <v>33.333333333333371</v>
      </c>
      <c r="AN22" s="629">
        <v>33.333333333333371</v>
      </c>
      <c r="AO22" s="629">
        <v>33.333333333333371</v>
      </c>
      <c r="AP22" s="629">
        <v>33.333333333333371</v>
      </c>
      <c r="AQ22" s="629">
        <v>33.333333333333371</v>
      </c>
      <c r="AR22" s="629">
        <v>33.333333333333371</v>
      </c>
      <c r="AS22" s="629">
        <v>33.333333333333371</v>
      </c>
      <c r="AT22" s="629">
        <v>33.333333333333371</v>
      </c>
      <c r="AU22" s="629">
        <v>33.333333333333371</v>
      </c>
      <c r="AV22" s="629">
        <v>33.333333333333371</v>
      </c>
      <c r="AW22" s="629">
        <v>33.333333333333371</v>
      </c>
      <c r="AX22" s="629">
        <v>33.333333333333371</v>
      </c>
      <c r="AY22" s="629">
        <v>33.333333333333371</v>
      </c>
      <c r="AZ22" s="629">
        <v>33.333333333333371</v>
      </c>
      <c r="BA22" s="629">
        <v>33.333333333333371</v>
      </c>
      <c r="BB22" s="629">
        <v>33.333333333333314</v>
      </c>
      <c r="BC22" s="629">
        <v>33.333333333333314</v>
      </c>
      <c r="BD22" s="629">
        <v>33.333333333333314</v>
      </c>
      <c r="BE22" s="629">
        <v>33.333333333333314</v>
      </c>
      <c r="BF22" s="629">
        <v>33.333333333333314</v>
      </c>
      <c r="BG22" s="629">
        <v>33.333333333333314</v>
      </c>
      <c r="BH22" s="629">
        <v>33.333333333333314</v>
      </c>
      <c r="BI22" s="629">
        <v>33.333333333333314</v>
      </c>
      <c r="BJ22" s="629">
        <v>33.333333333333343</v>
      </c>
      <c r="BK22" s="629">
        <v>33.333333333333343</v>
      </c>
      <c r="BL22" s="629">
        <v>33.333333333333343</v>
      </c>
      <c r="BM22" s="629">
        <v>33.333333333333343</v>
      </c>
      <c r="BN22" s="629">
        <v>33.333333333333343</v>
      </c>
      <c r="BO22" s="629">
        <v>33.333333333333343</v>
      </c>
      <c r="BP22" s="629">
        <v>33.333333333333336</v>
      </c>
      <c r="BQ22" s="629">
        <v>33.333333333333336</v>
      </c>
    </row>
    <row r="23" spans="3:69" ht="11.25">
      <c r="C23" s="626"/>
      <c r="D23" s="62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c r="AY23" s="16"/>
      <c r="AZ23" s="16"/>
      <c r="BA23" s="16"/>
      <c r="BB23" s="16"/>
      <c r="BC23" s="16"/>
      <c r="BD23" s="16"/>
      <c r="BE23" s="16"/>
      <c r="BF23" s="16"/>
      <c r="BG23" s="16"/>
      <c r="BH23" s="16"/>
      <c r="BI23" s="16"/>
      <c r="BJ23" s="16"/>
      <c r="BK23" s="16"/>
      <c r="BL23" s="16"/>
      <c r="BM23" s="16"/>
      <c r="BN23" s="16"/>
      <c r="BO23" s="16"/>
      <c r="BP23" s="16"/>
      <c r="BQ23" s="16"/>
    </row>
    <row r="24" spans="3:69" ht="11.25">
      <c r="C24" s="51" t="s">
        <v>728</v>
      </c>
      <c r="D24" s="62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c r="AY24" s="16"/>
      <c r="AZ24" s="16"/>
      <c r="BA24" s="16"/>
      <c r="BB24" s="16"/>
      <c r="BC24" s="16"/>
      <c r="BD24" s="16"/>
      <c r="BE24" s="16"/>
      <c r="BF24" s="16"/>
      <c r="BG24" s="16"/>
      <c r="BH24" s="16"/>
      <c r="BI24" s="16"/>
      <c r="BJ24" s="16"/>
      <c r="BK24" s="16"/>
      <c r="BL24" s="16"/>
      <c r="BM24" s="16"/>
      <c r="BN24" s="16"/>
      <c r="BO24" s="16"/>
      <c r="BP24" s="16"/>
      <c r="BQ24" s="16"/>
    </row>
    <row r="25" spans="3:69" ht="11.25">
      <c r="C25" s="626"/>
      <c r="D25" s="627" t="s">
        <v>729</v>
      </c>
      <c r="J25" s="16">
        <v>2000</v>
      </c>
      <c r="K25" s="16">
        <v>0</v>
      </c>
      <c r="L25" s="16">
        <v>0</v>
      </c>
      <c r="M25" s="16">
        <v>0</v>
      </c>
      <c r="N25" s="16">
        <v>0</v>
      </c>
      <c r="O25" s="16">
        <v>0</v>
      </c>
      <c r="P25" s="16">
        <v>0</v>
      </c>
      <c r="Q25" s="16">
        <v>0</v>
      </c>
      <c r="R25" s="16">
        <v>0</v>
      </c>
      <c r="S25" s="16">
        <v>0</v>
      </c>
      <c r="T25" s="16">
        <v>0</v>
      </c>
      <c r="U25" s="16">
        <v>0</v>
      </c>
      <c r="V25" s="16">
        <v>0</v>
      </c>
      <c r="W25" s="16">
        <v>0</v>
      </c>
      <c r="X25" s="16">
        <v>0</v>
      </c>
      <c r="Y25" s="16">
        <v>0</v>
      </c>
      <c r="Z25" s="16">
        <v>0</v>
      </c>
      <c r="AA25" s="16">
        <v>0</v>
      </c>
      <c r="AB25" s="16">
        <v>0</v>
      </c>
      <c r="AC25" s="16">
        <v>0</v>
      </c>
      <c r="AD25" s="16">
        <v>0</v>
      </c>
      <c r="AE25" s="16">
        <v>0</v>
      </c>
      <c r="AF25" s="16">
        <v>0</v>
      </c>
      <c r="AG25" s="16">
        <v>0</v>
      </c>
      <c r="AH25" s="16">
        <v>0</v>
      </c>
      <c r="AI25" s="16">
        <v>0</v>
      </c>
      <c r="AJ25" s="16">
        <v>0</v>
      </c>
      <c r="AK25" s="16">
        <v>0</v>
      </c>
      <c r="AL25" s="16">
        <v>0</v>
      </c>
      <c r="AM25" s="16">
        <v>0</v>
      </c>
      <c r="AN25" s="16">
        <v>0</v>
      </c>
      <c r="AO25" s="16">
        <v>0</v>
      </c>
      <c r="AP25" s="16">
        <v>0</v>
      </c>
      <c r="AQ25" s="16">
        <v>0</v>
      </c>
      <c r="AR25" s="16">
        <v>0</v>
      </c>
      <c r="AS25" s="16">
        <v>0</v>
      </c>
      <c r="AT25" s="16">
        <v>0</v>
      </c>
      <c r="AU25" s="16">
        <v>0</v>
      </c>
      <c r="AV25" s="16">
        <v>0</v>
      </c>
      <c r="AW25" s="16">
        <v>0</v>
      </c>
      <c r="AX25" s="16">
        <v>0</v>
      </c>
      <c r="AY25" s="16">
        <v>0</v>
      </c>
      <c r="AZ25" s="16">
        <v>0</v>
      </c>
      <c r="BA25" s="16">
        <v>0</v>
      </c>
      <c r="BB25" s="16">
        <v>0</v>
      </c>
      <c r="BC25" s="16">
        <v>0</v>
      </c>
      <c r="BD25" s="16">
        <v>0</v>
      </c>
      <c r="BE25" s="16">
        <v>0</v>
      </c>
      <c r="BF25" s="16">
        <v>0</v>
      </c>
      <c r="BG25" s="16">
        <v>0</v>
      </c>
      <c r="BH25" s="16">
        <v>0</v>
      </c>
      <c r="BI25" s="16">
        <v>0</v>
      </c>
      <c r="BJ25" s="16">
        <v>0</v>
      </c>
      <c r="BK25" s="16">
        <v>0</v>
      </c>
      <c r="BL25" s="16">
        <v>0</v>
      </c>
      <c r="BM25" s="16">
        <v>0</v>
      </c>
      <c r="BN25" s="16">
        <v>0</v>
      </c>
      <c r="BO25" s="16">
        <v>0</v>
      </c>
      <c r="BP25" s="16">
        <v>0</v>
      </c>
      <c r="BQ25" s="16">
        <v>0</v>
      </c>
    </row>
    <row r="26" spans="3:69" ht="11.25">
      <c r="C26" s="626"/>
      <c r="D26" s="627" t="s">
        <v>730</v>
      </c>
      <c r="J26" s="628">
        <v>1000000</v>
      </c>
      <c r="K26" s="628">
        <v>-12244.447684901766</v>
      </c>
      <c r="L26" s="628">
        <v>-12366.892161750817</v>
      </c>
      <c r="M26" s="628">
        <v>-12490.561083368259</v>
      </c>
      <c r="N26" s="628">
        <v>-12615.466694201925</v>
      </c>
      <c r="O26" s="628">
        <v>-12741.621361144003</v>
      </c>
      <c r="P26" s="628">
        <v>-12869.037574755494</v>
      </c>
      <c r="Q26" s="628">
        <v>-12997.727950503002</v>
      </c>
      <c r="R26" s="628">
        <v>-13127.705230007996</v>
      </c>
      <c r="S26" s="628">
        <v>-13258.982282308047</v>
      </c>
      <c r="T26" s="628">
        <v>-13391.572105131228</v>
      </c>
      <c r="U26" s="628">
        <v>-13525.487826182507</v>
      </c>
      <c r="V26" s="628">
        <v>-13660.742704444332</v>
      </c>
      <c r="W26" s="628">
        <v>-13797.350131488754</v>
      </c>
      <c r="X26" s="628">
        <v>-13935.323632803629</v>
      </c>
      <c r="Y26" s="628">
        <v>-14074.676869131741</v>
      </c>
      <c r="Z26" s="628">
        <v>-14215.423637822969</v>
      </c>
      <c r="AA26" s="628">
        <v>-14357.577874201233</v>
      </c>
      <c r="AB26" s="628">
        <v>-14501.153652943205</v>
      </c>
      <c r="AC26" s="628">
        <v>-14646.165189472726</v>
      </c>
      <c r="AD26" s="628">
        <v>-14792.626841367455</v>
      </c>
      <c r="AE26" s="628">
        <v>-14940.553109781118</v>
      </c>
      <c r="AF26" s="628">
        <v>-15089.958640878904</v>
      </c>
      <c r="AG26" s="628">
        <v>-15240.858227287652</v>
      </c>
      <c r="AH26" s="628">
        <v>-15393.266809560591</v>
      </c>
      <c r="AI26" s="628">
        <v>-15547.199477656162</v>
      </c>
      <c r="AJ26" s="628">
        <v>-15702.671472432674</v>
      </c>
      <c r="AK26" s="628">
        <v>-15859.698187157046</v>
      </c>
      <c r="AL26" s="628">
        <v>-16018.29516902857</v>
      </c>
      <c r="AM26" s="628">
        <v>-16178.478120718966</v>
      </c>
      <c r="AN26" s="628">
        <v>-16340.262901926064</v>
      </c>
      <c r="AO26" s="628">
        <v>-16503.665530945407</v>
      </c>
      <c r="AP26" s="628">
        <v>-16668.702186254784</v>
      </c>
      <c r="AQ26" s="628">
        <v>-16835.389208117384</v>
      </c>
      <c r="AR26" s="628">
        <v>-17003.743100198568</v>
      </c>
      <c r="AS26" s="628">
        <v>-17173.780531200522</v>
      </c>
      <c r="AT26" s="628">
        <v>-17345.518336512556</v>
      </c>
      <c r="AU26" s="628">
        <v>-17518.973519877647</v>
      </c>
      <c r="AV26" s="628">
        <v>-17694.163255076448</v>
      </c>
      <c r="AW26" s="628">
        <v>-17871.104887627182</v>
      </c>
      <c r="AX26" s="628">
        <v>-18049.815936503466</v>
      </c>
      <c r="AY26" s="628">
        <v>-18230.314095868496</v>
      </c>
      <c r="AZ26" s="628">
        <v>-18412.617236827209</v>
      </c>
      <c r="BA26" s="628">
        <v>-18596.743409195449</v>
      </c>
      <c r="BB26" s="628">
        <v>-18782.710843287408</v>
      </c>
      <c r="BC26" s="628">
        <v>-18970.537951720296</v>
      </c>
      <c r="BD26" s="628">
        <v>-19160.243331237463</v>
      </c>
      <c r="BE26" s="628">
        <v>-19351.845764549857</v>
      </c>
      <c r="BF26" s="628">
        <v>-19545.364222195378</v>
      </c>
      <c r="BG26" s="628">
        <v>-19740.817864417302</v>
      </c>
      <c r="BH26" s="628">
        <v>-19938.226043061499</v>
      </c>
      <c r="BI26" s="628">
        <v>-20137.608303492103</v>
      </c>
      <c r="BJ26" s="628">
        <v>-20338.984386527038</v>
      </c>
      <c r="BK26" s="628">
        <v>-20542.374230392306</v>
      </c>
      <c r="BL26" s="628">
        <v>-20747.797972696222</v>
      </c>
      <c r="BM26" s="628">
        <v>-20955.275952423181</v>
      </c>
      <c r="BN26" s="628">
        <v>-21164.828711947412</v>
      </c>
      <c r="BO26" s="628">
        <v>-21376.476999066886</v>
      </c>
      <c r="BP26" s="628">
        <v>-21590.24176905756</v>
      </c>
      <c r="BQ26" s="628">
        <v>-21806.14418674813</v>
      </c>
    </row>
    <row r="27" spans="3:69" ht="11.25">
      <c r="C27" s="51" t="s">
        <v>731</v>
      </c>
      <c r="D27" s="626"/>
      <c r="J27" s="629">
        <v>1002000</v>
      </c>
      <c r="K27" s="629">
        <v>-12244.447684901766</v>
      </c>
      <c r="L27" s="629">
        <v>-12366.892161750817</v>
      </c>
      <c r="M27" s="629">
        <v>-12490.561083368259</v>
      </c>
      <c r="N27" s="629">
        <v>-12615.466694201925</v>
      </c>
      <c r="O27" s="629">
        <v>-12741.621361144003</v>
      </c>
      <c r="P27" s="629">
        <v>-12869.037574755494</v>
      </c>
      <c r="Q27" s="629">
        <v>-12997.727950503002</v>
      </c>
      <c r="R27" s="629">
        <v>-13127.705230007996</v>
      </c>
      <c r="S27" s="629">
        <v>-13258.982282308047</v>
      </c>
      <c r="T27" s="629">
        <v>-13391.572105131228</v>
      </c>
      <c r="U27" s="629">
        <v>-13525.487826182507</v>
      </c>
      <c r="V27" s="629">
        <v>-13660.742704444332</v>
      </c>
      <c r="W27" s="629">
        <v>-13797.350131488754</v>
      </c>
      <c r="X27" s="629">
        <v>-13935.323632803629</v>
      </c>
      <c r="Y27" s="629">
        <v>-14074.676869131741</v>
      </c>
      <c r="Z27" s="629">
        <v>-14215.423637822969</v>
      </c>
      <c r="AA27" s="629">
        <v>-14357.577874201233</v>
      </c>
      <c r="AB27" s="629">
        <v>-14501.153652943205</v>
      </c>
      <c r="AC27" s="629">
        <v>-14646.165189472726</v>
      </c>
      <c r="AD27" s="629">
        <v>-14792.626841367455</v>
      </c>
      <c r="AE27" s="629">
        <v>-14940.553109781118</v>
      </c>
      <c r="AF27" s="629">
        <v>-15089.958640878904</v>
      </c>
      <c r="AG27" s="629">
        <v>-15240.858227287652</v>
      </c>
      <c r="AH27" s="629">
        <v>-15393.266809560591</v>
      </c>
      <c r="AI27" s="629">
        <v>-15547.199477656162</v>
      </c>
      <c r="AJ27" s="629">
        <v>-15702.671472432674</v>
      </c>
      <c r="AK27" s="629">
        <v>-15859.698187157046</v>
      </c>
      <c r="AL27" s="629">
        <v>-16018.29516902857</v>
      </c>
      <c r="AM27" s="629">
        <v>-16178.478120718966</v>
      </c>
      <c r="AN27" s="629">
        <v>-16340.262901926064</v>
      </c>
      <c r="AO27" s="629">
        <v>-16503.665530945407</v>
      </c>
      <c r="AP27" s="629">
        <v>-16668.702186254784</v>
      </c>
      <c r="AQ27" s="629">
        <v>-16835.389208117384</v>
      </c>
      <c r="AR27" s="629">
        <v>-17003.743100198568</v>
      </c>
      <c r="AS27" s="629">
        <v>-17173.780531200522</v>
      </c>
      <c r="AT27" s="629">
        <v>-17345.518336512556</v>
      </c>
      <c r="AU27" s="629">
        <v>-17518.973519877647</v>
      </c>
      <c r="AV27" s="629">
        <v>-17694.163255076448</v>
      </c>
      <c r="AW27" s="629">
        <v>-17871.104887627182</v>
      </c>
      <c r="AX27" s="629">
        <v>-18049.815936503466</v>
      </c>
      <c r="AY27" s="629">
        <v>-18230.314095868496</v>
      </c>
      <c r="AZ27" s="629">
        <v>-18412.617236827209</v>
      </c>
      <c r="BA27" s="629">
        <v>-18596.743409195449</v>
      </c>
      <c r="BB27" s="629">
        <v>-18782.710843287408</v>
      </c>
      <c r="BC27" s="629">
        <v>-18970.537951720296</v>
      </c>
      <c r="BD27" s="629">
        <v>-19160.243331237463</v>
      </c>
      <c r="BE27" s="629">
        <v>-19351.845764549857</v>
      </c>
      <c r="BF27" s="629">
        <v>-19545.364222195378</v>
      </c>
      <c r="BG27" s="629">
        <v>-19740.817864417302</v>
      </c>
      <c r="BH27" s="629">
        <v>-19938.226043061499</v>
      </c>
      <c r="BI27" s="629">
        <v>-20137.608303492103</v>
      </c>
      <c r="BJ27" s="629">
        <v>-20338.984386527038</v>
      </c>
      <c r="BK27" s="629">
        <v>-20542.374230392306</v>
      </c>
      <c r="BL27" s="629">
        <v>-20747.797972696222</v>
      </c>
      <c r="BM27" s="629">
        <v>-20955.275952423181</v>
      </c>
      <c r="BN27" s="629">
        <v>-21164.828711947412</v>
      </c>
      <c r="BO27" s="629">
        <v>-21376.476999066886</v>
      </c>
      <c r="BP27" s="629">
        <v>-21590.24176905756</v>
      </c>
      <c r="BQ27" s="629">
        <v>-21806.14418674813</v>
      </c>
    </row>
    <row r="28" spans="3:69" ht="11.25">
      <c r="C28" s="626"/>
      <c r="D28" s="62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c r="AY28" s="16"/>
      <c r="AZ28" s="16"/>
      <c r="BA28" s="16"/>
      <c r="BB28" s="16"/>
      <c r="BC28" s="16"/>
      <c r="BD28" s="16"/>
      <c r="BE28" s="16"/>
      <c r="BF28" s="16"/>
      <c r="BG28" s="16"/>
      <c r="BH28" s="16"/>
      <c r="BI28" s="16"/>
      <c r="BJ28" s="16"/>
      <c r="BK28" s="16"/>
      <c r="BL28" s="16"/>
      <c r="BM28" s="16"/>
      <c r="BN28" s="16"/>
      <c r="BO28" s="16"/>
      <c r="BP28" s="16"/>
      <c r="BQ28" s="16"/>
    </row>
    <row r="29" spans="3:69" ht="11.25">
      <c r="C29" s="51" t="s">
        <v>732</v>
      </c>
      <c r="D29" s="62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c r="AY29" s="16"/>
      <c r="AZ29" s="16"/>
      <c r="BA29" s="16"/>
      <c r="BB29" s="16"/>
      <c r="BC29" s="16"/>
      <c r="BD29" s="16"/>
      <c r="BE29" s="16"/>
      <c r="BF29" s="16"/>
      <c r="BG29" s="16"/>
      <c r="BH29" s="16"/>
      <c r="BI29" s="16"/>
      <c r="BJ29" s="16"/>
      <c r="BK29" s="16"/>
      <c r="BL29" s="16"/>
      <c r="BM29" s="16"/>
      <c r="BN29" s="16"/>
      <c r="BO29" s="16"/>
      <c r="BP29" s="16"/>
      <c r="BQ29" s="16"/>
    </row>
    <row r="30" spans="3:69" ht="11.25">
      <c r="C30" s="626"/>
      <c r="D30" s="627" t="s">
        <v>733</v>
      </c>
      <c r="J30" s="16">
        <v>0</v>
      </c>
      <c r="K30" s="16">
        <v>1358407.5301333333</v>
      </c>
      <c r="L30" s="16">
        <v>1712417.9689017648</v>
      </c>
      <c r="M30" s="16">
        <v>2080940.4691057114</v>
      </c>
      <c r="N30" s="16">
        <v>2461754.7324032085</v>
      </c>
      <c r="O30" s="16">
        <v>2853355.9750586199</v>
      </c>
      <c r="P30" s="16">
        <v>3254309.1315056253</v>
      </c>
      <c r="Q30" s="16">
        <v>3662424.4795883116</v>
      </c>
      <c r="R30" s="16">
        <v>4077084.5595293315</v>
      </c>
      <c r="S30" s="16">
        <v>4496712.2701896783</v>
      </c>
      <c r="T30" s="16">
        <v>4920290.0366638163</v>
      </c>
      <c r="U30" s="16">
        <v>5346809.9527899818</v>
      </c>
      <c r="V30" s="16">
        <v>5775354.8108332641</v>
      </c>
      <c r="W30" s="16">
        <v>6554820.4525766745</v>
      </c>
      <c r="X30" s="16">
        <v>7346997.09508585</v>
      </c>
      <c r="Y30" s="16">
        <v>8150238.4188099569</v>
      </c>
      <c r="Z30" s="16">
        <v>8962833.2374675591</v>
      </c>
      <c r="AA30" s="16">
        <v>9783751.5672621224</v>
      </c>
      <c r="AB30" s="16">
        <v>10611879.490559042</v>
      </c>
      <c r="AC30" s="16">
        <v>11445538.250467272</v>
      </c>
      <c r="AD30" s="16">
        <v>12284366.517853172</v>
      </c>
      <c r="AE30" s="16">
        <v>13127045.276991971</v>
      </c>
      <c r="AF30" s="16">
        <v>13972803.280365838</v>
      </c>
      <c r="AG30" s="16">
        <v>14820844.027076824</v>
      </c>
      <c r="AH30" s="16">
        <v>15670434.722985452</v>
      </c>
      <c r="AI30" s="16">
        <v>16952434.044357985</v>
      </c>
      <c r="AJ30" s="16">
        <v>18249272.051963471</v>
      </c>
      <c r="AK30" s="16">
        <v>19559232.239700437</v>
      </c>
      <c r="AL30" s="16">
        <v>20880512.848829892</v>
      </c>
      <c r="AM30" s="16">
        <v>22212012.744036824</v>
      </c>
      <c r="AN30" s="16">
        <v>23552629.469166126</v>
      </c>
      <c r="AO30" s="16">
        <v>24900359.368805796</v>
      </c>
      <c r="AP30" s="16">
        <v>26254871.06460803</v>
      </c>
      <c r="AQ30" s="16">
        <v>27614721.227766596</v>
      </c>
      <c r="AR30" s="16">
        <v>28979035.891419478</v>
      </c>
      <c r="AS30" s="16">
        <v>30346909.97393208</v>
      </c>
      <c r="AT30" s="16">
        <v>31717501.736049257</v>
      </c>
      <c r="AU30" s="16">
        <v>33690019.210072771</v>
      </c>
      <c r="AV30" s="16">
        <v>35682141.734209329</v>
      </c>
      <c r="AW30" s="16">
        <v>37691897.723716117</v>
      </c>
      <c r="AX30" s="16">
        <v>39717219.253118016</v>
      </c>
      <c r="AY30" s="16">
        <v>41756768.824180126</v>
      </c>
      <c r="AZ30" s="16">
        <v>43809203.743450746</v>
      </c>
      <c r="BA30" s="16">
        <v>45872232.506425492</v>
      </c>
      <c r="BB30" s="16">
        <v>47945318.056835376</v>
      </c>
      <c r="BC30" s="16">
        <v>50026755.323426329</v>
      </c>
      <c r="BD30" s="16">
        <v>52115437.452880688</v>
      </c>
      <c r="BE30" s="16">
        <v>54210226.05498714</v>
      </c>
      <c r="BF30" s="16">
        <v>56310051.029799141</v>
      </c>
      <c r="BG30" s="16">
        <v>59092338.293578617</v>
      </c>
      <c r="BH30" s="16">
        <v>61891631.355270751</v>
      </c>
      <c r="BI30" s="16">
        <v>64706317.771638803</v>
      </c>
      <c r="BJ30" s="16">
        <v>67534641.448977515</v>
      </c>
      <c r="BK30" s="16">
        <v>70375574.050463051</v>
      </c>
      <c r="BL30" s="16">
        <v>73228045.657921672</v>
      </c>
      <c r="BM30" s="16">
        <v>76089956.820937037</v>
      </c>
      <c r="BN30" s="16">
        <v>78961019.620185241</v>
      </c>
      <c r="BO30" s="16">
        <v>81839691.53145811</v>
      </c>
      <c r="BP30" s="16">
        <v>84725032.243009225</v>
      </c>
      <c r="BQ30" s="16">
        <v>87616044.52032195</v>
      </c>
    </row>
    <row r="31" spans="3:69" ht="11.25">
      <c r="C31" s="626"/>
      <c r="D31" s="627" t="s">
        <v>734</v>
      </c>
      <c r="J31" s="628">
        <v>1358407.5301333333</v>
      </c>
      <c r="K31" s="628">
        <v>354010.4387684316</v>
      </c>
      <c r="L31" s="628">
        <v>368522.50020394666</v>
      </c>
      <c r="M31" s="628">
        <v>380814.263297497</v>
      </c>
      <c r="N31" s="628">
        <v>391601.24265541154</v>
      </c>
      <c r="O31" s="628">
        <v>400953.15644700552</v>
      </c>
      <c r="P31" s="628">
        <v>408115.34808268643</v>
      </c>
      <c r="Q31" s="628">
        <v>414660.07994101994</v>
      </c>
      <c r="R31" s="628">
        <v>419627.71066034632</v>
      </c>
      <c r="S31" s="628">
        <v>423577.76647413772</v>
      </c>
      <c r="T31" s="628">
        <v>426519.91612616531</v>
      </c>
      <c r="U31" s="628">
        <v>428544.858043282</v>
      </c>
      <c r="V31" s="628">
        <v>779465.6417434105</v>
      </c>
      <c r="W31" s="628">
        <v>792176.64250917546</v>
      </c>
      <c r="X31" s="628">
        <v>803241.32372410712</v>
      </c>
      <c r="Y31" s="628">
        <v>812594.81865760288</v>
      </c>
      <c r="Z31" s="628">
        <v>820918.32979456347</v>
      </c>
      <c r="AA31" s="628">
        <v>828127.92329692002</v>
      </c>
      <c r="AB31" s="628">
        <v>833658.75990823132</v>
      </c>
      <c r="AC31" s="628">
        <v>838828.26738590037</v>
      </c>
      <c r="AD31" s="628">
        <v>842678.75913879776</v>
      </c>
      <c r="AE31" s="628">
        <v>845758.00337386713</v>
      </c>
      <c r="AF31" s="628">
        <v>848040.7467109866</v>
      </c>
      <c r="AG31" s="628">
        <v>849590.69590862782</v>
      </c>
      <c r="AH31" s="628">
        <v>1281999.3213725314</v>
      </c>
      <c r="AI31" s="628">
        <v>1296838.007605487</v>
      </c>
      <c r="AJ31" s="628">
        <v>1309960.1877369653</v>
      </c>
      <c r="AK31" s="628">
        <v>1321280.6091294563</v>
      </c>
      <c r="AL31" s="628">
        <v>1331499.8952069315</v>
      </c>
      <c r="AM31" s="628">
        <v>1340616.7251293021</v>
      </c>
      <c r="AN31" s="628">
        <v>1347729.8996396698</v>
      </c>
      <c r="AO31" s="628">
        <v>1354511.695802236</v>
      </c>
      <c r="AP31" s="628">
        <v>1359850.1631585653</v>
      </c>
      <c r="AQ31" s="628">
        <v>1364314.6636528838</v>
      </c>
      <c r="AR31" s="628">
        <v>1367874.0825126003</v>
      </c>
      <c r="AS31" s="628">
        <v>1370591.7621171754</v>
      </c>
      <c r="AT31" s="628">
        <v>1972517.4740235128</v>
      </c>
      <c r="AU31" s="628">
        <v>1992122.5241365605</v>
      </c>
      <c r="AV31" s="628">
        <v>2009755.9895067867</v>
      </c>
      <c r="AW31" s="628">
        <v>2025321.5294018961</v>
      </c>
      <c r="AX31" s="628">
        <v>2039549.5710621132</v>
      </c>
      <c r="AY31" s="628">
        <v>2052434.9192706225</v>
      </c>
      <c r="AZ31" s="628">
        <v>2063028.7629747498</v>
      </c>
      <c r="BA31" s="628">
        <v>2073085.5504098863</v>
      </c>
      <c r="BB31" s="628">
        <v>2081437.2665909524</v>
      </c>
      <c r="BC31" s="628">
        <v>2088682.1294543617</v>
      </c>
      <c r="BD31" s="628">
        <v>2094788.6021064508</v>
      </c>
      <c r="BE31" s="628">
        <v>2099824.9748120019</v>
      </c>
      <c r="BF31" s="628">
        <v>2782287.2637794781</v>
      </c>
      <c r="BG31" s="628">
        <v>2799293.0616921363</v>
      </c>
      <c r="BH31" s="628">
        <v>2814686.416368051</v>
      </c>
      <c r="BI31" s="628">
        <v>2828323.677338718</v>
      </c>
      <c r="BJ31" s="628">
        <v>2840932.6014855341</v>
      </c>
      <c r="BK31" s="628">
        <v>2852471.6074586287</v>
      </c>
      <c r="BL31" s="628">
        <v>2861911.1630153731</v>
      </c>
      <c r="BM31" s="628">
        <v>2871062.7992481971</v>
      </c>
      <c r="BN31" s="628">
        <v>2878671.9112728708</v>
      </c>
      <c r="BO31" s="628">
        <v>2885340.7115511219</v>
      </c>
      <c r="BP31" s="628">
        <v>2891012.2773127295</v>
      </c>
      <c r="BQ31" s="628">
        <v>2895736.457584633</v>
      </c>
    </row>
    <row r="32" spans="3:69" ht="11.25">
      <c r="C32" s="51" t="s">
        <v>735</v>
      </c>
      <c r="D32" s="626"/>
      <c r="J32" s="629">
        <v>1358407.5301333333</v>
      </c>
      <c r="K32" s="629">
        <v>1712417.9689017648</v>
      </c>
      <c r="L32" s="629">
        <v>2080940.4691057114</v>
      </c>
      <c r="M32" s="629">
        <v>2461754.7324032085</v>
      </c>
      <c r="N32" s="629">
        <v>2853355.9750586199</v>
      </c>
      <c r="O32" s="629">
        <v>3254309.1315056253</v>
      </c>
      <c r="P32" s="629">
        <v>3662424.4795883116</v>
      </c>
      <c r="Q32" s="629">
        <v>4077084.5595293315</v>
      </c>
      <c r="R32" s="629">
        <v>4496712.2701896783</v>
      </c>
      <c r="S32" s="629">
        <v>4920290.0366638163</v>
      </c>
      <c r="T32" s="629">
        <v>5346809.9527899818</v>
      </c>
      <c r="U32" s="629">
        <v>5775354.8108332641</v>
      </c>
      <c r="V32" s="629">
        <v>6554820.4525766745</v>
      </c>
      <c r="W32" s="629">
        <v>7346997.09508585</v>
      </c>
      <c r="X32" s="629">
        <v>8150238.4188099569</v>
      </c>
      <c r="Y32" s="629">
        <v>8962833.2374675591</v>
      </c>
      <c r="Z32" s="629">
        <v>9783751.5672621224</v>
      </c>
      <c r="AA32" s="629">
        <v>10611879.490559042</v>
      </c>
      <c r="AB32" s="629">
        <v>11445538.250467272</v>
      </c>
      <c r="AC32" s="629">
        <v>12284366.517853172</v>
      </c>
      <c r="AD32" s="629">
        <v>13127045.276991971</v>
      </c>
      <c r="AE32" s="629">
        <v>13972803.280365838</v>
      </c>
      <c r="AF32" s="629">
        <v>14820844.027076824</v>
      </c>
      <c r="AG32" s="629">
        <v>15670434.722985452</v>
      </c>
      <c r="AH32" s="629">
        <v>16952434.044357985</v>
      </c>
      <c r="AI32" s="629">
        <v>18249272.051963471</v>
      </c>
      <c r="AJ32" s="629">
        <v>19559232.239700437</v>
      </c>
      <c r="AK32" s="629">
        <v>20880512.848829892</v>
      </c>
      <c r="AL32" s="629">
        <v>22212012.744036824</v>
      </c>
      <c r="AM32" s="629">
        <v>23552629.469166126</v>
      </c>
      <c r="AN32" s="629">
        <v>24900359.368805796</v>
      </c>
      <c r="AO32" s="629">
        <v>26254871.06460803</v>
      </c>
      <c r="AP32" s="629">
        <v>27614721.227766596</v>
      </c>
      <c r="AQ32" s="629">
        <v>28979035.891419478</v>
      </c>
      <c r="AR32" s="629">
        <v>30346909.97393208</v>
      </c>
      <c r="AS32" s="629">
        <v>31717501.736049257</v>
      </c>
      <c r="AT32" s="629">
        <v>33690019.210072771</v>
      </c>
      <c r="AU32" s="629">
        <v>35682141.734209329</v>
      </c>
      <c r="AV32" s="629">
        <v>37691897.723716117</v>
      </c>
      <c r="AW32" s="629">
        <v>39717219.253118016</v>
      </c>
      <c r="AX32" s="629">
        <v>41756768.824180126</v>
      </c>
      <c r="AY32" s="629">
        <v>43809203.743450746</v>
      </c>
      <c r="AZ32" s="629">
        <v>45872232.506425492</v>
      </c>
      <c r="BA32" s="629">
        <v>47945318.056835376</v>
      </c>
      <c r="BB32" s="629">
        <v>50026755.323426329</v>
      </c>
      <c r="BC32" s="629">
        <v>52115437.452880688</v>
      </c>
      <c r="BD32" s="629">
        <v>54210226.05498714</v>
      </c>
      <c r="BE32" s="629">
        <v>56310051.029799141</v>
      </c>
      <c r="BF32" s="629">
        <v>59092338.293578617</v>
      </c>
      <c r="BG32" s="629">
        <v>61891631.355270751</v>
      </c>
      <c r="BH32" s="629">
        <v>64706317.771638803</v>
      </c>
      <c r="BI32" s="629">
        <v>67534641.448977515</v>
      </c>
      <c r="BJ32" s="629">
        <v>70375574.050463051</v>
      </c>
      <c r="BK32" s="629">
        <v>73228045.657921672</v>
      </c>
      <c r="BL32" s="629">
        <v>76089956.820937037</v>
      </c>
      <c r="BM32" s="629">
        <v>78961019.620185241</v>
      </c>
      <c r="BN32" s="629">
        <v>81839691.53145811</v>
      </c>
      <c r="BO32" s="629">
        <v>84725032.243009225</v>
      </c>
      <c r="BP32" s="629">
        <v>87616044.52032195</v>
      </c>
      <c r="BQ32" s="629">
        <v>90511780.977906585</v>
      </c>
    </row>
    <row r="34" spans="3:69">
      <c r="C34" s="52" t="s">
        <v>90</v>
      </c>
      <c r="J34" s="16">
        <v>0</v>
      </c>
      <c r="K34" s="16">
        <v>0</v>
      </c>
      <c r="L34" s="16">
        <v>0</v>
      </c>
      <c r="M34" s="16">
        <v>0</v>
      </c>
      <c r="N34" s="16">
        <v>0</v>
      </c>
      <c r="O34" s="16">
        <v>0</v>
      </c>
      <c r="P34" s="16">
        <v>0</v>
      </c>
      <c r="Q34" s="16">
        <v>0</v>
      </c>
      <c r="R34" s="16">
        <v>0</v>
      </c>
      <c r="S34" s="16">
        <v>0</v>
      </c>
      <c r="T34" s="16">
        <v>0</v>
      </c>
      <c r="U34" s="16">
        <v>0</v>
      </c>
      <c r="V34" s="16">
        <v>0</v>
      </c>
      <c r="W34" s="16">
        <v>0</v>
      </c>
      <c r="X34" s="16">
        <v>0</v>
      </c>
      <c r="Y34" s="16">
        <v>0</v>
      </c>
      <c r="Z34" s="16">
        <v>0</v>
      </c>
      <c r="AA34" s="16">
        <v>0</v>
      </c>
      <c r="AB34" s="16">
        <v>0</v>
      </c>
      <c r="AC34" s="16">
        <v>0</v>
      </c>
      <c r="AD34" s="16">
        <v>0</v>
      </c>
      <c r="AE34" s="16">
        <v>0</v>
      </c>
      <c r="AF34" s="16">
        <v>0</v>
      </c>
      <c r="AG34" s="16">
        <v>0</v>
      </c>
      <c r="AH34" s="16">
        <v>0</v>
      </c>
      <c r="AI34" s="16">
        <v>0</v>
      </c>
      <c r="AJ34" s="16">
        <v>0</v>
      </c>
      <c r="AK34" s="16">
        <v>0</v>
      </c>
      <c r="AL34" s="16">
        <v>0</v>
      </c>
      <c r="AM34" s="16">
        <v>0</v>
      </c>
      <c r="AN34" s="16">
        <v>0</v>
      </c>
      <c r="AO34" s="16">
        <v>0</v>
      </c>
      <c r="AP34" s="16">
        <v>0</v>
      </c>
      <c r="AQ34" s="16">
        <v>0</v>
      </c>
      <c r="AR34" s="16">
        <v>0</v>
      </c>
      <c r="AS34" s="16">
        <v>0</v>
      </c>
      <c r="AT34" s="16">
        <v>0</v>
      </c>
      <c r="AU34" s="16">
        <v>0</v>
      </c>
      <c r="AV34" s="16">
        <v>0</v>
      </c>
      <c r="AW34" s="16">
        <v>0</v>
      </c>
      <c r="AX34" s="16">
        <v>0</v>
      </c>
      <c r="AY34" s="16">
        <v>0</v>
      </c>
      <c r="AZ34" s="16">
        <v>0</v>
      </c>
      <c r="BA34" s="16">
        <v>0</v>
      </c>
      <c r="BB34" s="16">
        <v>0</v>
      </c>
      <c r="BC34" s="16">
        <v>0</v>
      </c>
      <c r="BD34" s="16">
        <v>0</v>
      </c>
      <c r="BE34" s="16">
        <v>0</v>
      </c>
      <c r="BF34" s="16">
        <v>0</v>
      </c>
      <c r="BG34" s="16">
        <v>0</v>
      </c>
      <c r="BH34" s="16">
        <v>0</v>
      </c>
      <c r="BI34" s="16">
        <v>0</v>
      </c>
      <c r="BJ34" s="16">
        <v>0</v>
      </c>
      <c r="BK34" s="16">
        <v>0</v>
      </c>
      <c r="BL34" s="16">
        <v>0</v>
      </c>
      <c r="BM34" s="16">
        <v>0</v>
      </c>
      <c r="BN34" s="16">
        <v>0</v>
      </c>
      <c r="BO34" s="16">
        <v>0</v>
      </c>
      <c r="BP34" s="16">
        <v>0</v>
      </c>
      <c r="BQ34" s="16">
        <v>0</v>
      </c>
    </row>
  </sheetData>
  <sheetProtection sheet="1" objects="1" scenarios="1"/>
  <hyperlinks>
    <hyperlink ref="B3" location="Contents" tooltip="Go to Table of Contents" display="Go to Table of Contents"/>
  </hyperlinks>
  <pageMargins left="0.2" right="0.2" top="0.25" bottom="0.25" header="0" footer="0.25"/>
  <pageSetup paperSize="9" scale="84" fitToWidth="5" orientation="landscape" r:id="rId1"/>
  <headerFooter>
    <oddFooter>&amp;L&amp;12Built with finmodelslab.com template&amp;C&amp;12Cash Flow Statement&amp;R&amp;12&amp;D</oddFooter>
  </headerFooter>
  <colBreaks count="4" manualBreakCount="4">
    <brk id="21" max="89" man="1"/>
    <brk id="33" max="89" man="1"/>
    <brk id="45" max="89" man="1"/>
    <brk id="57" max="89" man="1"/>
  </col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rgb="FF00B0F0"/>
    <pageSetUpPr autoPageBreaks="0"/>
  </sheetPr>
  <dimension ref="A1:BQ113"/>
  <sheetViews>
    <sheetView showGridLines="0" zoomScaleNormal="100" zoomScaleSheetLayoutView="85" workbookViewId="0">
      <pane xSplit="9" ySplit="10" topLeftCell="J11" activePane="bottomRight" state="frozen"/>
      <selection activeCell="K32" sqref="K32"/>
      <selection pane="topRight" activeCell="K32" sqref="K32"/>
      <selection pane="bottomLeft" activeCell="K32" sqref="K32"/>
      <selection pane="bottomRight"/>
    </sheetView>
  </sheetViews>
  <sheetFormatPr defaultColWidth="11.6640625" defaultRowHeight="10.5" customHeight="1" outlineLevelRow="1"/>
  <cols>
    <col min="1" max="1" width="0.83203125" customWidth="1"/>
    <col min="2" max="5" width="3.6640625" customWidth="1"/>
    <col min="6" max="6" width="11.6640625" customWidth="1"/>
    <col min="7" max="9" width="3.83203125" customWidth="1"/>
    <col min="10" max="10" width="15.1640625" bestFit="1" customWidth="1"/>
    <col min="11" max="11" width="14" bestFit="1" customWidth="1"/>
    <col min="12" max="12" width="15.5" bestFit="1" customWidth="1"/>
    <col min="13" max="14" width="15.1640625" bestFit="1" customWidth="1"/>
    <col min="15" max="16" width="15.5" bestFit="1" customWidth="1"/>
    <col min="17" max="18" width="15.1640625" bestFit="1" customWidth="1"/>
    <col min="19" max="20" width="15.5" bestFit="1" customWidth="1"/>
    <col min="21" max="21" width="14.6640625" bestFit="1" customWidth="1"/>
    <col min="22" max="23" width="15.5" bestFit="1" customWidth="1"/>
    <col min="24" max="24" width="14.83203125" bestFit="1" customWidth="1"/>
    <col min="25" max="25" width="15.5" bestFit="1" customWidth="1"/>
    <col min="26" max="26" width="15.1640625" bestFit="1" customWidth="1"/>
    <col min="27" max="27" width="16.1640625" bestFit="1" customWidth="1"/>
    <col min="28" max="28" width="15.83203125" bestFit="1" customWidth="1"/>
    <col min="29" max="69" width="13.33203125" bestFit="1" customWidth="1"/>
    <col min="70" max="70" width="11.6640625" customWidth="1"/>
  </cols>
  <sheetData>
    <row r="1" spans="1:69" ht="18">
      <c r="A1" s="39"/>
      <c r="B1" s="43" t="s">
        <v>56</v>
      </c>
      <c r="C1" s="39"/>
      <c r="D1" s="39"/>
      <c r="E1" s="39"/>
      <c r="F1" s="39"/>
      <c r="G1" s="39"/>
      <c r="H1" s="39"/>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row>
    <row r="2" spans="1:69" ht="15">
      <c r="A2" s="39"/>
      <c r="B2" s="40" t="s">
        <v>700</v>
      </c>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row>
    <row r="3" spans="1:69">
      <c r="A3" s="39"/>
      <c r="B3" s="41" t="s">
        <v>0</v>
      </c>
      <c r="C3" s="42"/>
      <c r="D3" s="42"/>
      <c r="E3" s="42"/>
      <c r="F3" s="42"/>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row>
    <row r="4" spans="1:69">
      <c r="A4" s="39"/>
      <c r="B4" s="39"/>
      <c r="C4" s="39"/>
      <c r="D4" s="39"/>
      <c r="E4" s="39"/>
      <c r="F4" s="39"/>
      <c r="G4" s="39"/>
      <c r="H4" s="39"/>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row>
    <row r="5" spans="1:69" s="272" customFormat="1">
      <c r="B5" s="616" t="s">
        <v>497</v>
      </c>
      <c r="U5" s="272">
        <v>2019</v>
      </c>
      <c r="AG5" s="272">
        <v>2020</v>
      </c>
      <c r="AS5" s="272">
        <v>2021</v>
      </c>
      <c r="BE5" s="272">
        <v>2022</v>
      </c>
      <c r="BQ5" s="272">
        <v>2023</v>
      </c>
    </row>
    <row r="6" spans="1:69">
      <c r="A6" s="39"/>
      <c r="B6" s="45" t="s">
        <v>312</v>
      </c>
      <c r="C6" s="39"/>
      <c r="D6" s="39"/>
      <c r="E6" s="39"/>
      <c r="F6" s="39"/>
      <c r="G6" s="39"/>
      <c r="H6" s="39"/>
      <c r="I6" s="39"/>
      <c r="J6" s="46">
        <v>43373</v>
      </c>
      <c r="K6" s="46">
        <v>43404</v>
      </c>
      <c r="L6" s="46">
        <v>43434</v>
      </c>
      <c r="M6" s="46">
        <v>43465</v>
      </c>
      <c r="N6" s="46">
        <v>43496</v>
      </c>
      <c r="O6" s="46">
        <v>43524</v>
      </c>
      <c r="P6" s="46">
        <v>43555</v>
      </c>
      <c r="Q6" s="46">
        <v>43585</v>
      </c>
      <c r="R6" s="46">
        <v>43616</v>
      </c>
      <c r="S6" s="46">
        <v>43646</v>
      </c>
      <c r="T6" s="46">
        <v>43677</v>
      </c>
      <c r="U6" s="46">
        <v>43708</v>
      </c>
      <c r="V6" s="46">
        <v>43738</v>
      </c>
      <c r="W6" s="46">
        <v>43769</v>
      </c>
      <c r="X6" s="46">
        <v>43799</v>
      </c>
      <c r="Y6" s="46">
        <v>43830</v>
      </c>
      <c r="Z6" s="46">
        <v>43861</v>
      </c>
      <c r="AA6" s="46">
        <v>43890</v>
      </c>
      <c r="AB6" s="46">
        <v>43921</v>
      </c>
      <c r="AC6" s="46">
        <v>43951</v>
      </c>
      <c r="AD6" s="46">
        <v>43982</v>
      </c>
      <c r="AE6" s="46">
        <v>44012</v>
      </c>
      <c r="AF6" s="46">
        <v>44043</v>
      </c>
      <c r="AG6" s="46">
        <v>44074</v>
      </c>
      <c r="AH6" s="46">
        <v>44104</v>
      </c>
      <c r="AI6" s="46">
        <v>44135</v>
      </c>
      <c r="AJ6" s="46">
        <v>44165</v>
      </c>
      <c r="AK6" s="46">
        <v>44196</v>
      </c>
      <c r="AL6" s="46">
        <v>44227</v>
      </c>
      <c r="AM6" s="46">
        <v>44255</v>
      </c>
      <c r="AN6" s="46">
        <v>44286</v>
      </c>
      <c r="AO6" s="46">
        <v>44316</v>
      </c>
      <c r="AP6" s="46">
        <v>44347</v>
      </c>
      <c r="AQ6" s="46">
        <v>44377</v>
      </c>
      <c r="AR6" s="46">
        <v>44408</v>
      </c>
      <c r="AS6" s="46">
        <v>44439</v>
      </c>
      <c r="AT6" s="46">
        <v>44469</v>
      </c>
      <c r="AU6" s="46">
        <v>44500</v>
      </c>
      <c r="AV6" s="46">
        <v>44530</v>
      </c>
      <c r="AW6" s="46">
        <v>44561</v>
      </c>
      <c r="AX6" s="46">
        <v>44592</v>
      </c>
      <c r="AY6" s="46">
        <v>44620</v>
      </c>
      <c r="AZ6" s="46">
        <v>44651</v>
      </c>
      <c r="BA6" s="46">
        <v>44681</v>
      </c>
      <c r="BB6" s="46">
        <v>44712</v>
      </c>
      <c r="BC6" s="46">
        <v>44742</v>
      </c>
      <c r="BD6" s="46">
        <v>44773</v>
      </c>
      <c r="BE6" s="46">
        <v>44804</v>
      </c>
      <c r="BF6" s="46">
        <v>44834</v>
      </c>
      <c r="BG6" s="46">
        <v>44865</v>
      </c>
      <c r="BH6" s="46">
        <v>44895</v>
      </c>
      <c r="BI6" s="46">
        <v>44926</v>
      </c>
      <c r="BJ6" s="46">
        <v>44957</v>
      </c>
      <c r="BK6" s="46">
        <v>44985</v>
      </c>
      <c r="BL6" s="46">
        <v>45016</v>
      </c>
      <c r="BM6" s="46">
        <v>45046</v>
      </c>
      <c r="BN6" s="46">
        <v>45077</v>
      </c>
      <c r="BO6" s="46">
        <v>45107</v>
      </c>
      <c r="BP6" s="46">
        <v>45138</v>
      </c>
      <c r="BQ6" s="46">
        <v>45169</v>
      </c>
    </row>
    <row r="7" spans="1:69" hidden="1">
      <c r="A7" s="39"/>
      <c r="B7" s="44" t="s">
        <v>39</v>
      </c>
      <c r="C7" s="39"/>
      <c r="D7" s="39"/>
      <c r="E7" s="39"/>
      <c r="F7" s="39"/>
      <c r="G7" s="39"/>
      <c r="H7" s="39"/>
      <c r="I7" s="39"/>
      <c r="J7" s="47">
        <v>43344</v>
      </c>
      <c r="K7" s="47">
        <v>43374</v>
      </c>
      <c r="L7" s="47">
        <v>43405</v>
      </c>
      <c r="M7" s="47">
        <v>43435</v>
      </c>
      <c r="N7" s="47">
        <v>43466</v>
      </c>
      <c r="O7" s="47">
        <v>43497</v>
      </c>
      <c r="P7" s="47">
        <v>43525</v>
      </c>
      <c r="Q7" s="47">
        <v>43556</v>
      </c>
      <c r="R7" s="47">
        <v>43586</v>
      </c>
      <c r="S7" s="47">
        <v>43617</v>
      </c>
      <c r="T7" s="47">
        <v>43647</v>
      </c>
      <c r="U7" s="47">
        <v>43678</v>
      </c>
      <c r="V7" s="47">
        <v>43709</v>
      </c>
      <c r="W7" s="47">
        <v>43739</v>
      </c>
      <c r="X7" s="47">
        <v>43770</v>
      </c>
      <c r="Y7" s="47">
        <v>43800</v>
      </c>
      <c r="Z7" s="47">
        <v>43831</v>
      </c>
      <c r="AA7" s="47">
        <v>43862</v>
      </c>
      <c r="AB7" s="47">
        <v>43891</v>
      </c>
      <c r="AC7" s="47">
        <v>43922</v>
      </c>
      <c r="AD7" s="47">
        <v>43952</v>
      </c>
      <c r="AE7" s="47">
        <v>43983</v>
      </c>
      <c r="AF7" s="47">
        <v>44013</v>
      </c>
      <c r="AG7" s="47">
        <v>44044</v>
      </c>
      <c r="AH7" s="47">
        <v>44075</v>
      </c>
      <c r="AI7" s="47">
        <v>44105</v>
      </c>
      <c r="AJ7" s="47">
        <v>44136</v>
      </c>
      <c r="AK7" s="47">
        <v>44166</v>
      </c>
      <c r="AL7" s="47">
        <v>44197</v>
      </c>
      <c r="AM7" s="47">
        <v>44228</v>
      </c>
      <c r="AN7" s="47">
        <v>44256</v>
      </c>
      <c r="AO7" s="47">
        <v>44287</v>
      </c>
      <c r="AP7" s="47">
        <v>44317</v>
      </c>
      <c r="AQ7" s="47">
        <v>44348</v>
      </c>
      <c r="AR7" s="47">
        <v>44378</v>
      </c>
      <c r="AS7" s="47">
        <v>44409</v>
      </c>
      <c r="AT7" s="47">
        <v>44440</v>
      </c>
      <c r="AU7" s="47">
        <v>44470</v>
      </c>
      <c r="AV7" s="47">
        <v>44501</v>
      </c>
      <c r="AW7" s="47">
        <v>44531</v>
      </c>
      <c r="AX7" s="47">
        <v>44562</v>
      </c>
      <c r="AY7" s="47">
        <v>44593</v>
      </c>
      <c r="AZ7" s="47">
        <v>44621</v>
      </c>
      <c r="BA7" s="47">
        <v>44652</v>
      </c>
      <c r="BB7" s="47">
        <v>44682</v>
      </c>
      <c r="BC7" s="47">
        <v>44713</v>
      </c>
      <c r="BD7" s="47">
        <v>44743</v>
      </c>
      <c r="BE7" s="47">
        <v>44774</v>
      </c>
      <c r="BF7" s="47">
        <v>44805</v>
      </c>
      <c r="BG7" s="47">
        <v>44835</v>
      </c>
      <c r="BH7" s="47">
        <v>44866</v>
      </c>
      <c r="BI7" s="47">
        <v>44896</v>
      </c>
      <c r="BJ7" s="47">
        <v>44927</v>
      </c>
      <c r="BK7" s="47">
        <v>44958</v>
      </c>
      <c r="BL7" s="47">
        <v>44986</v>
      </c>
      <c r="BM7" s="47">
        <v>45017</v>
      </c>
      <c r="BN7" s="47">
        <v>45047</v>
      </c>
      <c r="BO7" s="47">
        <v>45078</v>
      </c>
      <c r="BP7" s="47">
        <v>45108</v>
      </c>
      <c r="BQ7" s="47">
        <v>45139</v>
      </c>
    </row>
    <row r="8" spans="1:69" hidden="1">
      <c r="A8" s="39"/>
      <c r="B8" s="44" t="s">
        <v>40</v>
      </c>
      <c r="C8" s="39"/>
      <c r="D8" s="39"/>
      <c r="E8" s="39"/>
      <c r="F8" s="39"/>
      <c r="G8" s="39"/>
      <c r="H8" s="39"/>
      <c r="I8" s="39"/>
      <c r="J8" s="47">
        <v>43373</v>
      </c>
      <c r="K8" s="47">
        <v>43404</v>
      </c>
      <c r="L8" s="47">
        <v>43434</v>
      </c>
      <c r="M8" s="47">
        <v>43465</v>
      </c>
      <c r="N8" s="47">
        <v>43496</v>
      </c>
      <c r="O8" s="47">
        <v>43524</v>
      </c>
      <c r="P8" s="47">
        <v>43555</v>
      </c>
      <c r="Q8" s="47">
        <v>43585</v>
      </c>
      <c r="R8" s="47">
        <v>43616</v>
      </c>
      <c r="S8" s="47">
        <v>43646</v>
      </c>
      <c r="T8" s="47">
        <v>43677</v>
      </c>
      <c r="U8" s="47">
        <v>43708</v>
      </c>
      <c r="V8" s="47">
        <v>43738</v>
      </c>
      <c r="W8" s="47">
        <v>43769</v>
      </c>
      <c r="X8" s="47">
        <v>43799</v>
      </c>
      <c r="Y8" s="47">
        <v>43830</v>
      </c>
      <c r="Z8" s="47">
        <v>43861</v>
      </c>
      <c r="AA8" s="47">
        <v>43890</v>
      </c>
      <c r="AB8" s="47">
        <v>43921</v>
      </c>
      <c r="AC8" s="47">
        <v>43951</v>
      </c>
      <c r="AD8" s="47">
        <v>43982</v>
      </c>
      <c r="AE8" s="47">
        <v>44012</v>
      </c>
      <c r="AF8" s="47">
        <v>44043</v>
      </c>
      <c r="AG8" s="47">
        <v>44074</v>
      </c>
      <c r="AH8" s="47">
        <v>44104</v>
      </c>
      <c r="AI8" s="47">
        <v>44135</v>
      </c>
      <c r="AJ8" s="47">
        <v>44165</v>
      </c>
      <c r="AK8" s="47">
        <v>44196</v>
      </c>
      <c r="AL8" s="47">
        <v>44227</v>
      </c>
      <c r="AM8" s="47">
        <v>44255</v>
      </c>
      <c r="AN8" s="47">
        <v>44286</v>
      </c>
      <c r="AO8" s="47">
        <v>44316</v>
      </c>
      <c r="AP8" s="47">
        <v>44347</v>
      </c>
      <c r="AQ8" s="47">
        <v>44377</v>
      </c>
      <c r="AR8" s="47">
        <v>44408</v>
      </c>
      <c r="AS8" s="47">
        <v>44439</v>
      </c>
      <c r="AT8" s="47">
        <v>44469</v>
      </c>
      <c r="AU8" s="47">
        <v>44500</v>
      </c>
      <c r="AV8" s="47">
        <v>44530</v>
      </c>
      <c r="AW8" s="47">
        <v>44561</v>
      </c>
      <c r="AX8" s="47">
        <v>44592</v>
      </c>
      <c r="AY8" s="47">
        <v>44620</v>
      </c>
      <c r="AZ8" s="47">
        <v>44651</v>
      </c>
      <c r="BA8" s="47">
        <v>44681</v>
      </c>
      <c r="BB8" s="47">
        <v>44712</v>
      </c>
      <c r="BC8" s="47">
        <v>44742</v>
      </c>
      <c r="BD8" s="47">
        <v>44773</v>
      </c>
      <c r="BE8" s="47">
        <v>44804</v>
      </c>
      <c r="BF8" s="47">
        <v>44834</v>
      </c>
      <c r="BG8" s="47">
        <v>44865</v>
      </c>
      <c r="BH8" s="47">
        <v>44895</v>
      </c>
      <c r="BI8" s="47">
        <v>44926</v>
      </c>
      <c r="BJ8" s="47">
        <v>44957</v>
      </c>
      <c r="BK8" s="47">
        <v>44985</v>
      </c>
      <c r="BL8" s="47">
        <v>45016</v>
      </c>
      <c r="BM8" s="47">
        <v>45046</v>
      </c>
      <c r="BN8" s="47">
        <v>45077</v>
      </c>
      <c r="BO8" s="47">
        <v>45107</v>
      </c>
      <c r="BP8" s="47">
        <v>45138</v>
      </c>
      <c r="BQ8" s="47">
        <v>45169</v>
      </c>
    </row>
    <row r="9" spans="1:69" hidden="1">
      <c r="A9" s="39"/>
      <c r="B9" s="44" t="s">
        <v>41</v>
      </c>
      <c r="C9" s="39"/>
      <c r="D9" s="39"/>
      <c r="E9" s="39"/>
      <c r="F9" s="39"/>
      <c r="G9" s="39"/>
      <c r="H9" s="39"/>
      <c r="I9" s="39"/>
      <c r="J9" s="48">
        <v>1</v>
      </c>
      <c r="K9" s="48">
        <v>2</v>
      </c>
      <c r="L9" s="48">
        <v>3</v>
      </c>
      <c r="M9" s="48">
        <v>4</v>
      </c>
      <c r="N9" s="48">
        <v>5</v>
      </c>
      <c r="O9" s="48">
        <v>6</v>
      </c>
      <c r="P9" s="48">
        <v>7</v>
      </c>
      <c r="Q9" s="48">
        <v>8</v>
      </c>
      <c r="R9" s="48">
        <v>9</v>
      </c>
      <c r="S9" s="48">
        <v>10</v>
      </c>
      <c r="T9" s="48">
        <v>11</v>
      </c>
      <c r="U9" s="48">
        <v>12</v>
      </c>
      <c r="V9" s="48">
        <v>13</v>
      </c>
      <c r="W9" s="48">
        <v>14</v>
      </c>
      <c r="X9" s="48">
        <v>15</v>
      </c>
      <c r="Y9" s="48">
        <v>16</v>
      </c>
      <c r="Z9" s="48">
        <v>17</v>
      </c>
      <c r="AA9" s="48">
        <v>18</v>
      </c>
      <c r="AB9" s="48">
        <v>19</v>
      </c>
      <c r="AC9" s="48">
        <v>20</v>
      </c>
      <c r="AD9" s="48">
        <v>21</v>
      </c>
      <c r="AE9" s="48">
        <v>22</v>
      </c>
      <c r="AF9" s="48">
        <v>23</v>
      </c>
      <c r="AG9" s="48">
        <v>24</v>
      </c>
      <c r="AH9" s="48">
        <v>25</v>
      </c>
      <c r="AI9" s="48">
        <v>26</v>
      </c>
      <c r="AJ9" s="48">
        <v>27</v>
      </c>
      <c r="AK9" s="48">
        <v>28</v>
      </c>
      <c r="AL9" s="48">
        <v>29</v>
      </c>
      <c r="AM9" s="48">
        <v>30</v>
      </c>
      <c r="AN9" s="48">
        <v>31</v>
      </c>
      <c r="AO9" s="48">
        <v>32</v>
      </c>
      <c r="AP9" s="48">
        <v>33</v>
      </c>
      <c r="AQ9" s="48">
        <v>34</v>
      </c>
      <c r="AR9" s="48">
        <v>35</v>
      </c>
      <c r="AS9" s="48">
        <v>36</v>
      </c>
      <c r="AT9" s="48">
        <v>37</v>
      </c>
      <c r="AU9" s="48">
        <v>38</v>
      </c>
      <c r="AV9" s="48">
        <v>39</v>
      </c>
      <c r="AW9" s="48">
        <v>40</v>
      </c>
      <c r="AX9" s="48">
        <v>41</v>
      </c>
      <c r="AY9" s="48">
        <v>42</v>
      </c>
      <c r="AZ9" s="48">
        <v>43</v>
      </c>
      <c r="BA9" s="48">
        <v>44</v>
      </c>
      <c r="BB9" s="48">
        <v>45</v>
      </c>
      <c r="BC9" s="48">
        <v>46</v>
      </c>
      <c r="BD9" s="48">
        <v>47</v>
      </c>
      <c r="BE9" s="48">
        <v>48</v>
      </c>
      <c r="BF9" s="48">
        <v>49</v>
      </c>
      <c r="BG9" s="48">
        <v>50</v>
      </c>
      <c r="BH9" s="48">
        <v>51</v>
      </c>
      <c r="BI9" s="48">
        <v>52</v>
      </c>
      <c r="BJ9" s="48">
        <v>53</v>
      </c>
      <c r="BK9" s="48">
        <v>54</v>
      </c>
      <c r="BL9" s="48">
        <v>55</v>
      </c>
      <c r="BM9" s="48">
        <v>56</v>
      </c>
      <c r="BN9" s="48">
        <v>57</v>
      </c>
      <c r="BO9" s="48">
        <v>58</v>
      </c>
      <c r="BP9" s="48">
        <v>59</v>
      </c>
      <c r="BQ9" s="48">
        <v>60</v>
      </c>
    </row>
    <row r="10" spans="1:69">
      <c r="A10" s="49"/>
      <c r="B10" s="45" t="s">
        <v>259</v>
      </c>
      <c r="C10" s="49"/>
      <c r="D10" s="49"/>
      <c r="E10" s="49"/>
      <c r="F10" s="49"/>
      <c r="G10" s="49"/>
      <c r="H10" s="49"/>
      <c r="I10" s="49"/>
      <c r="J10" s="49">
        <v>2019</v>
      </c>
      <c r="K10" s="49">
        <v>2019</v>
      </c>
      <c r="L10" s="49">
        <v>2019</v>
      </c>
      <c r="M10" s="49">
        <v>2019</v>
      </c>
      <c r="N10" s="49">
        <v>2019</v>
      </c>
      <c r="O10" s="49">
        <v>2019</v>
      </c>
      <c r="P10" s="49">
        <v>2019</v>
      </c>
      <c r="Q10" s="49">
        <v>2019</v>
      </c>
      <c r="R10" s="49">
        <v>2019</v>
      </c>
      <c r="S10" s="49">
        <v>2019</v>
      </c>
      <c r="T10" s="49">
        <v>2019</v>
      </c>
      <c r="U10" s="49">
        <v>2019</v>
      </c>
      <c r="V10" s="49">
        <v>2020</v>
      </c>
      <c r="W10" s="49">
        <v>2020</v>
      </c>
      <c r="X10" s="49">
        <v>2020</v>
      </c>
      <c r="Y10" s="49">
        <v>2020</v>
      </c>
      <c r="Z10" s="49">
        <v>2020</v>
      </c>
      <c r="AA10" s="49">
        <v>2020</v>
      </c>
      <c r="AB10" s="49">
        <v>2020</v>
      </c>
      <c r="AC10" s="49">
        <v>2020</v>
      </c>
      <c r="AD10" s="49">
        <v>2020</v>
      </c>
      <c r="AE10" s="49">
        <v>2020</v>
      </c>
      <c r="AF10" s="49">
        <v>2020</v>
      </c>
      <c r="AG10" s="49">
        <v>2020</v>
      </c>
      <c r="AH10" s="49">
        <v>2021</v>
      </c>
      <c r="AI10" s="49">
        <v>2021</v>
      </c>
      <c r="AJ10" s="49">
        <v>2021</v>
      </c>
      <c r="AK10" s="49">
        <v>2021</v>
      </c>
      <c r="AL10" s="49">
        <v>2021</v>
      </c>
      <c r="AM10" s="49">
        <v>2021</v>
      </c>
      <c r="AN10" s="49">
        <v>2021</v>
      </c>
      <c r="AO10" s="49">
        <v>2021</v>
      </c>
      <c r="AP10" s="49">
        <v>2021</v>
      </c>
      <c r="AQ10" s="49">
        <v>2021</v>
      </c>
      <c r="AR10" s="49">
        <v>2021</v>
      </c>
      <c r="AS10" s="49">
        <v>2021</v>
      </c>
      <c r="AT10" s="49">
        <v>2022</v>
      </c>
      <c r="AU10" s="49">
        <v>2022</v>
      </c>
      <c r="AV10" s="49">
        <v>2022</v>
      </c>
      <c r="AW10" s="49">
        <v>2022</v>
      </c>
      <c r="AX10" s="49">
        <v>2022</v>
      </c>
      <c r="AY10" s="49">
        <v>2022</v>
      </c>
      <c r="AZ10" s="49">
        <v>2022</v>
      </c>
      <c r="BA10" s="49">
        <v>2022</v>
      </c>
      <c r="BB10" s="49">
        <v>2022</v>
      </c>
      <c r="BC10" s="49">
        <v>2022</v>
      </c>
      <c r="BD10" s="49">
        <v>2022</v>
      </c>
      <c r="BE10" s="49">
        <v>2022</v>
      </c>
      <c r="BF10" s="49">
        <v>2023</v>
      </c>
      <c r="BG10" s="49">
        <v>2023</v>
      </c>
      <c r="BH10" s="49">
        <v>2023</v>
      </c>
      <c r="BI10" s="49">
        <v>2023</v>
      </c>
      <c r="BJ10" s="49">
        <v>2023</v>
      </c>
      <c r="BK10" s="49">
        <v>2023</v>
      </c>
      <c r="BL10" s="49">
        <v>2023</v>
      </c>
      <c r="BM10" s="49">
        <v>2023</v>
      </c>
      <c r="BN10" s="49">
        <v>2023</v>
      </c>
      <c r="BO10" s="49">
        <v>2023</v>
      </c>
      <c r="BP10" s="49">
        <v>2023</v>
      </c>
      <c r="BQ10" s="49">
        <v>2023</v>
      </c>
    </row>
    <row r="11" spans="1:69">
      <c r="A11" s="49"/>
      <c r="B11" s="45"/>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49"/>
      <c r="AG11" s="49"/>
      <c r="AH11" s="49"/>
      <c r="AI11" s="49"/>
      <c r="AJ11" s="49"/>
      <c r="AK11" s="49"/>
      <c r="AL11" s="49"/>
      <c r="AM11" s="49"/>
      <c r="AN11" s="49"/>
      <c r="AO11" s="49"/>
      <c r="AP11" s="49"/>
      <c r="AQ11" s="49"/>
      <c r="AR11" s="49"/>
      <c r="AS11" s="49"/>
      <c r="AT11" s="49"/>
      <c r="AU11" s="49"/>
      <c r="AV11" s="49"/>
      <c r="AW11" s="49"/>
      <c r="AX11" s="49"/>
      <c r="AY11" s="49"/>
      <c r="AZ11" s="49"/>
      <c r="BA11" s="49"/>
      <c r="BB11" s="49"/>
      <c r="BC11" s="49"/>
      <c r="BD11" s="49"/>
      <c r="BE11" s="49"/>
      <c r="BF11" s="49"/>
      <c r="BG11" s="49"/>
      <c r="BH11" s="49"/>
      <c r="BI11" s="49"/>
      <c r="BJ11" s="49"/>
      <c r="BK11" s="49"/>
      <c r="BL11" s="49"/>
      <c r="BM11" s="49"/>
      <c r="BN11" s="49"/>
      <c r="BO11" s="49"/>
      <c r="BP11" s="49"/>
      <c r="BQ11" s="49"/>
    </row>
    <row r="12" spans="1:69" ht="12.75">
      <c r="A12" s="11"/>
      <c r="B12" s="50" t="s">
        <v>788</v>
      </c>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1"/>
      <c r="BE12" s="11"/>
      <c r="BF12" s="11"/>
      <c r="BG12" s="11"/>
      <c r="BH12" s="11"/>
      <c r="BI12" s="11"/>
      <c r="BJ12" s="11"/>
      <c r="BK12" s="11"/>
      <c r="BL12" s="11"/>
      <c r="BM12" s="11"/>
      <c r="BN12" s="11"/>
      <c r="BO12" s="11"/>
      <c r="BP12" s="11"/>
      <c r="BQ12" s="11"/>
    </row>
    <row r="13" spans="1:69" ht="10.5" customHeight="1">
      <c r="A13" s="11"/>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1"/>
      <c r="BE13" s="11"/>
      <c r="BF13" s="11"/>
      <c r="BG13" s="11"/>
      <c r="BH13" s="11"/>
      <c r="BI13" s="11"/>
      <c r="BJ13" s="11"/>
      <c r="BK13" s="11"/>
      <c r="BL13" s="11"/>
      <c r="BM13" s="11"/>
      <c r="BN13" s="11"/>
      <c r="BO13" s="11"/>
      <c r="BP13" s="11"/>
      <c r="BQ13" s="11"/>
    </row>
    <row r="14" spans="1:69" ht="11.25">
      <c r="A14" s="11"/>
      <c r="B14" s="11"/>
      <c r="C14" s="51" t="s">
        <v>66</v>
      </c>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c r="BG14" s="11"/>
      <c r="BH14" s="11"/>
      <c r="BI14" s="11"/>
      <c r="BJ14" s="11"/>
      <c r="BK14" s="11"/>
      <c r="BL14" s="11"/>
      <c r="BM14" s="11"/>
      <c r="BN14" s="11"/>
      <c r="BO14" s="11"/>
      <c r="BP14" s="11"/>
      <c r="BQ14" s="11"/>
    </row>
    <row r="15" spans="1:69" ht="10.5" customHeight="1">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c r="BI15" s="11"/>
      <c r="BJ15" s="11"/>
      <c r="BK15" s="11"/>
      <c r="BL15" s="11"/>
      <c r="BM15" s="11"/>
      <c r="BN15" s="11"/>
      <c r="BO15" s="11"/>
      <c r="BP15" s="11"/>
      <c r="BQ15" s="11"/>
    </row>
    <row r="16" spans="1:69" hidden="1" outlineLevel="1">
      <c r="A16" s="11"/>
      <c r="B16" s="11"/>
      <c r="C16" s="11"/>
      <c r="D16" s="11"/>
      <c r="E16" s="52" t="s">
        <v>67</v>
      </c>
      <c r="F16" s="11"/>
      <c r="G16" s="11"/>
      <c r="H16" s="11"/>
      <c r="I16" s="11"/>
      <c r="J16" s="445">
        <v>0</v>
      </c>
      <c r="K16" s="16">
        <v>1358407.5301333333</v>
      </c>
      <c r="L16" s="16">
        <v>1712417.9689017648</v>
      </c>
      <c r="M16" s="16">
        <v>2080940.4691057114</v>
      </c>
      <c r="N16" s="16">
        <v>2461754.7324032085</v>
      </c>
      <c r="O16" s="16">
        <v>2853355.9750586199</v>
      </c>
      <c r="P16" s="16">
        <v>3254309.1315056253</v>
      </c>
      <c r="Q16" s="16">
        <v>3662424.4795883116</v>
      </c>
      <c r="R16" s="16">
        <v>4077084.5595293315</v>
      </c>
      <c r="S16" s="16">
        <v>4496712.2701896774</v>
      </c>
      <c r="T16" s="16">
        <v>4920290.0366638154</v>
      </c>
      <c r="U16" s="16">
        <v>5346809.9527899809</v>
      </c>
      <c r="V16" s="16">
        <v>5775354.8108332632</v>
      </c>
      <c r="W16" s="16">
        <v>6554820.4525766736</v>
      </c>
      <c r="X16" s="16">
        <v>7346997.0950858491</v>
      </c>
      <c r="Y16" s="16">
        <v>8150238.4188099559</v>
      </c>
      <c r="Z16" s="16">
        <v>8962833.2374675591</v>
      </c>
      <c r="AA16" s="16">
        <v>9783751.5672621224</v>
      </c>
      <c r="AB16" s="16">
        <v>10611879.490559042</v>
      </c>
      <c r="AC16" s="16">
        <v>11445538.250467272</v>
      </c>
      <c r="AD16" s="16">
        <v>12284366.517853172</v>
      </c>
      <c r="AE16" s="16">
        <v>13127045.276991971</v>
      </c>
      <c r="AF16" s="16">
        <v>13972803.280365838</v>
      </c>
      <c r="AG16" s="16">
        <v>14820844.027076825</v>
      </c>
      <c r="AH16" s="16">
        <v>15670434.722985454</v>
      </c>
      <c r="AI16" s="16">
        <v>16952434.044357985</v>
      </c>
      <c r="AJ16" s="16">
        <v>18249272.051963471</v>
      </c>
      <c r="AK16" s="16">
        <v>19559232.239700437</v>
      </c>
      <c r="AL16" s="16">
        <v>20880512.848829895</v>
      </c>
      <c r="AM16" s="16">
        <v>22212012.744036827</v>
      </c>
      <c r="AN16" s="16">
        <v>23552629.46916613</v>
      </c>
      <c r="AO16" s="16">
        <v>24900359.3688058</v>
      </c>
      <c r="AP16" s="16">
        <v>26254871.064608034</v>
      </c>
      <c r="AQ16" s="16">
        <v>27614721.2277666</v>
      </c>
      <c r="AR16" s="16">
        <v>28979035.891419485</v>
      </c>
      <c r="AS16" s="16">
        <v>30346909.973932087</v>
      </c>
      <c r="AT16" s="16">
        <v>31717501.736049265</v>
      </c>
      <c r="AU16" s="16">
        <v>33690019.210072778</v>
      </c>
      <c r="AV16" s="16">
        <v>35682141.734209336</v>
      </c>
      <c r="AW16" s="16">
        <v>37691897.723716125</v>
      </c>
      <c r="AX16" s="16">
        <v>39717219.253118023</v>
      </c>
      <c r="AY16" s="16">
        <v>41756768.824180141</v>
      </c>
      <c r="AZ16" s="16">
        <v>43809203.743450761</v>
      </c>
      <c r="BA16" s="16">
        <v>45872232.506425507</v>
      </c>
      <c r="BB16" s="16">
        <v>47945318.056835398</v>
      </c>
      <c r="BC16" s="16">
        <v>50026755.323426351</v>
      </c>
      <c r="BD16" s="16">
        <v>52115437.45288071</v>
      </c>
      <c r="BE16" s="16">
        <v>54210226.054987162</v>
      </c>
      <c r="BF16" s="16">
        <v>56310051.029799163</v>
      </c>
      <c r="BG16" s="16">
        <v>59092338.29357864</v>
      </c>
      <c r="BH16" s="16">
        <v>61891631.355270773</v>
      </c>
      <c r="BI16" s="16">
        <v>64706317.771638826</v>
      </c>
      <c r="BJ16" s="16">
        <v>67534641.448977545</v>
      </c>
      <c r="BK16" s="16">
        <v>70375574.05046308</v>
      </c>
      <c r="BL16" s="16">
        <v>73228045.657921702</v>
      </c>
      <c r="BM16" s="16">
        <v>76089956.820937082</v>
      </c>
      <c r="BN16" s="16">
        <v>78961019.620185286</v>
      </c>
      <c r="BO16" s="16">
        <v>81839691.531458154</v>
      </c>
      <c r="BP16" s="16">
        <v>84725032.243009269</v>
      </c>
      <c r="BQ16" s="16">
        <v>87616044.520321995</v>
      </c>
    </row>
    <row r="17" spans="1:69" hidden="1" outlineLevel="1">
      <c r="A17" s="11"/>
      <c r="B17" s="11"/>
      <c r="C17" s="11"/>
      <c r="D17" s="11"/>
      <c r="E17" s="52" t="s">
        <v>68</v>
      </c>
      <c r="F17" s="11"/>
      <c r="G17" s="11"/>
      <c r="H17" s="11"/>
      <c r="I17" s="11"/>
      <c r="J17" s="54">
        <v>1358407.5301333333</v>
      </c>
      <c r="K17" s="54">
        <v>354010.4387684316</v>
      </c>
      <c r="L17" s="54">
        <v>368522.50020394666</v>
      </c>
      <c r="M17" s="54">
        <v>380814.26329749695</v>
      </c>
      <c r="N17" s="54">
        <v>391601.24265541154</v>
      </c>
      <c r="O17" s="54">
        <v>400953.1564470054</v>
      </c>
      <c r="P17" s="54">
        <v>408115.34808268648</v>
      </c>
      <c r="Q17" s="54">
        <v>414660.07994102011</v>
      </c>
      <c r="R17" s="54">
        <v>419627.71066034614</v>
      </c>
      <c r="S17" s="54">
        <v>423577.7664741379</v>
      </c>
      <c r="T17" s="54">
        <v>426519.91612616536</v>
      </c>
      <c r="U17" s="54">
        <v>428544.85804328212</v>
      </c>
      <c r="V17" s="54">
        <v>779465.64174341038</v>
      </c>
      <c r="W17" s="54">
        <v>792176.64250917535</v>
      </c>
      <c r="X17" s="54">
        <v>803241.32372410677</v>
      </c>
      <c r="Y17" s="54">
        <v>812594.818657603</v>
      </c>
      <c r="Z17" s="54">
        <v>820918.32979456335</v>
      </c>
      <c r="AA17" s="54">
        <v>828127.92329692002</v>
      </c>
      <c r="AB17" s="54">
        <v>833658.75990823132</v>
      </c>
      <c r="AC17" s="54">
        <v>838828.26738590014</v>
      </c>
      <c r="AD17" s="54">
        <v>842678.75913879788</v>
      </c>
      <c r="AE17" s="54">
        <v>845758.0033738676</v>
      </c>
      <c r="AF17" s="54">
        <v>848040.74671098695</v>
      </c>
      <c r="AG17" s="54">
        <v>849590.69590862794</v>
      </c>
      <c r="AH17" s="54">
        <v>1281999.3213725314</v>
      </c>
      <c r="AI17" s="54">
        <v>1296838.0076054865</v>
      </c>
      <c r="AJ17" s="54">
        <v>1309960.1877369653</v>
      </c>
      <c r="AK17" s="54">
        <v>1321280.6091294568</v>
      </c>
      <c r="AL17" s="54">
        <v>1331499.8952069315</v>
      </c>
      <c r="AM17" s="54">
        <v>1340616.7251293026</v>
      </c>
      <c r="AN17" s="54">
        <v>1347729.8996396696</v>
      </c>
      <c r="AO17" s="54">
        <v>1354511.6958022355</v>
      </c>
      <c r="AP17" s="54">
        <v>1359850.1631585653</v>
      </c>
      <c r="AQ17" s="54">
        <v>1364314.6636528843</v>
      </c>
      <c r="AR17" s="54">
        <v>1367874.0825126003</v>
      </c>
      <c r="AS17" s="54">
        <v>1370591.7621171754</v>
      </c>
      <c r="AT17" s="54">
        <v>1972517.4740235128</v>
      </c>
      <c r="AU17" s="54">
        <v>1992122.52413656</v>
      </c>
      <c r="AV17" s="54">
        <v>2009755.9895067851</v>
      </c>
      <c r="AW17" s="54">
        <v>2025321.5294018949</v>
      </c>
      <c r="AX17" s="54">
        <v>2039549.5710621146</v>
      </c>
      <c r="AY17" s="54">
        <v>2052434.9192706232</v>
      </c>
      <c r="AZ17" s="54">
        <v>2063028.7629747496</v>
      </c>
      <c r="BA17" s="54">
        <v>2073085.550409887</v>
      </c>
      <c r="BB17" s="54">
        <v>2081437.2665909538</v>
      </c>
      <c r="BC17" s="54">
        <v>2088682.129454362</v>
      </c>
      <c r="BD17" s="54">
        <v>2094788.6021064504</v>
      </c>
      <c r="BE17" s="54">
        <v>2099824.9748120019</v>
      </c>
      <c r="BF17" s="54">
        <v>2782287.2637794781</v>
      </c>
      <c r="BG17" s="54">
        <v>2799293.0616921359</v>
      </c>
      <c r="BH17" s="54">
        <v>2814686.4163680514</v>
      </c>
      <c r="BI17" s="54">
        <v>2828323.6773387184</v>
      </c>
      <c r="BJ17" s="54">
        <v>2840932.6014855336</v>
      </c>
      <c r="BK17" s="54">
        <v>2852471.6074586287</v>
      </c>
      <c r="BL17" s="54">
        <v>2861911.163015374</v>
      </c>
      <c r="BM17" s="54">
        <v>2871062.799248198</v>
      </c>
      <c r="BN17" s="54">
        <v>2878671.9112728708</v>
      </c>
      <c r="BO17" s="54">
        <v>2885340.711551121</v>
      </c>
      <c r="BP17" s="54">
        <v>2891012.2773127304</v>
      </c>
      <c r="BQ17" s="54">
        <v>2895736.4575846335</v>
      </c>
    </row>
    <row r="18" spans="1:69" collapsed="1">
      <c r="A18" s="11"/>
      <c r="B18" s="11"/>
      <c r="C18" s="11"/>
      <c r="D18" s="52" t="s">
        <v>69</v>
      </c>
      <c r="E18" s="11"/>
      <c r="F18" s="11"/>
      <c r="G18" s="11"/>
      <c r="H18" s="11"/>
      <c r="I18" s="11"/>
      <c r="J18" s="16">
        <v>1358407.5301333333</v>
      </c>
      <c r="K18" s="16">
        <v>1712417.9689017648</v>
      </c>
      <c r="L18" s="16">
        <v>2080940.4691057114</v>
      </c>
      <c r="M18" s="16">
        <v>2461754.7324032085</v>
      </c>
      <c r="N18" s="16">
        <v>2853355.9750586199</v>
      </c>
      <c r="O18" s="16">
        <v>3254309.1315056253</v>
      </c>
      <c r="P18" s="16">
        <v>3662424.4795883116</v>
      </c>
      <c r="Q18" s="16">
        <v>4077084.5595293315</v>
      </c>
      <c r="R18" s="16">
        <v>4496712.2701896774</v>
      </c>
      <c r="S18" s="16">
        <v>4920290.0366638154</v>
      </c>
      <c r="T18" s="16">
        <v>5346809.9527899809</v>
      </c>
      <c r="U18" s="16">
        <v>5775354.8108332632</v>
      </c>
      <c r="V18" s="16">
        <v>6554820.4525766736</v>
      </c>
      <c r="W18" s="16">
        <v>7346997.0950858491</v>
      </c>
      <c r="X18" s="16">
        <v>8150238.4188099559</v>
      </c>
      <c r="Y18" s="16">
        <v>8962833.2374675591</v>
      </c>
      <c r="Z18" s="16">
        <v>9783751.5672621224</v>
      </c>
      <c r="AA18" s="16">
        <v>10611879.490559042</v>
      </c>
      <c r="AB18" s="16">
        <v>11445538.250467272</v>
      </c>
      <c r="AC18" s="16">
        <v>12284366.517853172</v>
      </c>
      <c r="AD18" s="16">
        <v>13127045.276991971</v>
      </c>
      <c r="AE18" s="16">
        <v>13972803.280365838</v>
      </c>
      <c r="AF18" s="16">
        <v>14820844.027076825</v>
      </c>
      <c r="AG18" s="16">
        <v>15670434.722985454</v>
      </c>
      <c r="AH18" s="16">
        <v>16952434.044357985</v>
      </c>
      <c r="AI18" s="16">
        <v>18249272.051963471</v>
      </c>
      <c r="AJ18" s="16">
        <v>19559232.239700437</v>
      </c>
      <c r="AK18" s="16">
        <v>20880512.848829895</v>
      </c>
      <c r="AL18" s="16">
        <v>22212012.744036827</v>
      </c>
      <c r="AM18" s="16">
        <v>23552629.46916613</v>
      </c>
      <c r="AN18" s="16">
        <v>24900359.3688058</v>
      </c>
      <c r="AO18" s="16">
        <v>26254871.064608034</v>
      </c>
      <c r="AP18" s="16">
        <v>27614721.2277666</v>
      </c>
      <c r="AQ18" s="16">
        <v>28979035.891419485</v>
      </c>
      <c r="AR18" s="16">
        <v>30346909.973932087</v>
      </c>
      <c r="AS18" s="16">
        <v>31717501.736049265</v>
      </c>
      <c r="AT18" s="16">
        <v>33690019.210072778</v>
      </c>
      <c r="AU18" s="16">
        <v>35682141.734209336</v>
      </c>
      <c r="AV18" s="16">
        <v>37691897.723716125</v>
      </c>
      <c r="AW18" s="16">
        <v>39717219.253118023</v>
      </c>
      <c r="AX18" s="16">
        <v>41756768.824180141</v>
      </c>
      <c r="AY18" s="16">
        <v>43809203.743450761</v>
      </c>
      <c r="AZ18" s="16">
        <v>45872232.506425507</v>
      </c>
      <c r="BA18" s="16">
        <v>47945318.056835398</v>
      </c>
      <c r="BB18" s="16">
        <v>50026755.323426351</v>
      </c>
      <c r="BC18" s="16">
        <v>52115437.45288071</v>
      </c>
      <c r="BD18" s="16">
        <v>54210226.054987162</v>
      </c>
      <c r="BE18" s="16">
        <v>56310051.029799163</v>
      </c>
      <c r="BF18" s="16">
        <v>59092338.29357864</v>
      </c>
      <c r="BG18" s="16">
        <v>61891631.355270773</v>
      </c>
      <c r="BH18" s="16">
        <v>64706317.771638826</v>
      </c>
      <c r="BI18" s="16">
        <v>67534641.448977545</v>
      </c>
      <c r="BJ18" s="16">
        <v>70375574.05046308</v>
      </c>
      <c r="BK18" s="16">
        <v>73228045.657921702</v>
      </c>
      <c r="BL18" s="16">
        <v>76089956.820937082</v>
      </c>
      <c r="BM18" s="16">
        <v>78961019.620185286</v>
      </c>
      <c r="BN18" s="16">
        <v>81839691.531458154</v>
      </c>
      <c r="BO18" s="16">
        <v>84725032.243009269</v>
      </c>
      <c r="BP18" s="16">
        <v>87616044.520321995</v>
      </c>
      <c r="BQ18" s="16">
        <v>90511780.977906629</v>
      </c>
    </row>
    <row r="19" spans="1:69" collapsed="1">
      <c r="A19" s="11"/>
      <c r="B19" s="11"/>
      <c r="C19" s="11"/>
      <c r="D19" s="52" t="s">
        <v>298</v>
      </c>
      <c r="E19" s="11"/>
      <c r="F19" s="11"/>
      <c r="G19" s="11"/>
      <c r="H19" s="11"/>
      <c r="I19" s="11"/>
      <c r="J19" s="16">
        <v>0</v>
      </c>
      <c r="K19" s="16">
        <v>0</v>
      </c>
      <c r="L19" s="16">
        <v>0</v>
      </c>
      <c r="M19" s="16">
        <v>0</v>
      </c>
      <c r="N19" s="16">
        <v>0</v>
      </c>
      <c r="O19" s="16">
        <v>0</v>
      </c>
      <c r="P19" s="16">
        <v>0</v>
      </c>
      <c r="Q19" s="16">
        <v>0</v>
      </c>
      <c r="R19" s="16">
        <v>0</v>
      </c>
      <c r="S19" s="16">
        <v>0</v>
      </c>
      <c r="T19" s="16">
        <v>0</v>
      </c>
      <c r="U19" s="16">
        <v>0</v>
      </c>
      <c r="V19" s="16">
        <v>0</v>
      </c>
      <c r="W19" s="16">
        <v>0</v>
      </c>
      <c r="X19" s="16">
        <v>0</v>
      </c>
      <c r="Y19" s="16">
        <v>0</v>
      </c>
      <c r="Z19" s="16">
        <v>0</v>
      </c>
      <c r="AA19" s="16">
        <v>0</v>
      </c>
      <c r="AB19" s="16">
        <v>0</v>
      </c>
      <c r="AC19" s="16">
        <v>0</v>
      </c>
      <c r="AD19" s="16">
        <v>0</v>
      </c>
      <c r="AE19" s="16">
        <v>0</v>
      </c>
      <c r="AF19" s="16">
        <v>0</v>
      </c>
      <c r="AG19" s="16">
        <v>0</v>
      </c>
      <c r="AH19" s="16">
        <v>0</v>
      </c>
      <c r="AI19" s="16">
        <v>0</v>
      </c>
      <c r="AJ19" s="16">
        <v>0</v>
      </c>
      <c r="AK19" s="16">
        <v>0</v>
      </c>
      <c r="AL19" s="16">
        <v>0</v>
      </c>
      <c r="AM19" s="16">
        <v>0</v>
      </c>
      <c r="AN19" s="16">
        <v>0</v>
      </c>
      <c r="AO19" s="16">
        <v>0</v>
      </c>
      <c r="AP19" s="16">
        <v>0</v>
      </c>
      <c r="AQ19" s="16">
        <v>0</v>
      </c>
      <c r="AR19" s="16">
        <v>0</v>
      </c>
      <c r="AS19" s="16">
        <v>0</v>
      </c>
      <c r="AT19" s="16">
        <v>0</v>
      </c>
      <c r="AU19" s="16">
        <v>0</v>
      </c>
      <c r="AV19" s="16">
        <v>0</v>
      </c>
      <c r="AW19" s="16">
        <v>0</v>
      </c>
      <c r="AX19" s="16">
        <v>0</v>
      </c>
      <c r="AY19" s="16">
        <v>0</v>
      </c>
      <c r="AZ19" s="16">
        <v>0</v>
      </c>
      <c r="BA19" s="16">
        <v>0</v>
      </c>
      <c r="BB19" s="16">
        <v>0</v>
      </c>
      <c r="BC19" s="16">
        <v>0</v>
      </c>
      <c r="BD19" s="16">
        <v>0</v>
      </c>
      <c r="BE19" s="16">
        <v>0</v>
      </c>
      <c r="BF19" s="16">
        <v>0</v>
      </c>
      <c r="BG19" s="16">
        <v>0</v>
      </c>
      <c r="BH19" s="16">
        <v>0</v>
      </c>
      <c r="BI19" s="16">
        <v>0</v>
      </c>
      <c r="BJ19" s="16">
        <v>0</v>
      </c>
      <c r="BK19" s="16">
        <v>0</v>
      </c>
      <c r="BL19" s="16">
        <v>0</v>
      </c>
      <c r="BM19" s="16">
        <v>0</v>
      </c>
      <c r="BN19" s="16">
        <v>0</v>
      </c>
      <c r="BO19" s="16">
        <v>0</v>
      </c>
      <c r="BP19" s="16">
        <v>0</v>
      </c>
      <c r="BQ19" s="16">
        <v>0</v>
      </c>
    </row>
    <row r="20" spans="1:69">
      <c r="A20" s="11"/>
      <c r="B20" s="11"/>
      <c r="C20" s="11"/>
      <c r="D20" s="52"/>
      <c r="E20" s="11"/>
      <c r="F20" s="11"/>
      <c r="G20" s="11"/>
      <c r="H20" s="11"/>
      <c r="I20" s="11"/>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c r="AY20" s="16"/>
      <c r="AZ20" s="16"/>
      <c r="BA20" s="16"/>
      <c r="BB20" s="16"/>
      <c r="BC20" s="16"/>
      <c r="BD20" s="16"/>
      <c r="BE20" s="16"/>
      <c r="BF20" s="16"/>
      <c r="BG20" s="16"/>
      <c r="BH20" s="16"/>
      <c r="BI20" s="16"/>
      <c r="BJ20" s="16"/>
      <c r="BK20" s="16"/>
      <c r="BL20" s="16"/>
      <c r="BM20" s="16"/>
      <c r="BN20" s="16"/>
      <c r="BO20" s="16"/>
      <c r="BP20" s="16"/>
      <c r="BQ20" s="16"/>
    </row>
    <row r="21" spans="1:69">
      <c r="A21" s="11"/>
      <c r="B21" s="11"/>
      <c r="C21" s="11"/>
      <c r="D21" s="53" t="s">
        <v>302</v>
      </c>
      <c r="E21" s="11"/>
      <c r="F21" s="11"/>
      <c r="G21" s="11"/>
      <c r="H21" s="11"/>
      <c r="I21" s="11"/>
      <c r="J21" s="440">
        <v>1358407.5301333333</v>
      </c>
      <c r="K21" s="440">
        <v>1712417.9689017648</v>
      </c>
      <c r="L21" s="440">
        <v>2080940.4691057114</v>
      </c>
      <c r="M21" s="440">
        <v>2461754.7324032085</v>
      </c>
      <c r="N21" s="440">
        <v>2853355.9750586199</v>
      </c>
      <c r="O21" s="440">
        <v>3254309.1315056253</v>
      </c>
      <c r="P21" s="440">
        <v>3662424.4795883116</v>
      </c>
      <c r="Q21" s="440">
        <v>4077084.5595293315</v>
      </c>
      <c r="R21" s="440">
        <v>4496712.2701896774</v>
      </c>
      <c r="S21" s="440">
        <v>4920290.0366638154</v>
      </c>
      <c r="T21" s="440">
        <v>5346809.9527899809</v>
      </c>
      <c r="U21" s="440">
        <v>5775354.8108332632</v>
      </c>
      <c r="V21" s="440">
        <v>6554820.4525766736</v>
      </c>
      <c r="W21" s="440">
        <v>7346997.0950858491</v>
      </c>
      <c r="X21" s="440">
        <v>8150238.4188099559</v>
      </c>
      <c r="Y21" s="440">
        <v>8962833.2374675591</v>
      </c>
      <c r="Z21" s="440">
        <v>9783751.5672621224</v>
      </c>
      <c r="AA21" s="440">
        <v>10611879.490559042</v>
      </c>
      <c r="AB21" s="440">
        <v>11445538.250467272</v>
      </c>
      <c r="AC21" s="440">
        <v>12284366.517853172</v>
      </c>
      <c r="AD21" s="440">
        <v>13127045.276991971</v>
      </c>
      <c r="AE21" s="440">
        <v>13972803.280365838</v>
      </c>
      <c r="AF21" s="440">
        <v>14820844.027076825</v>
      </c>
      <c r="AG21" s="440">
        <v>15670434.722985454</v>
      </c>
      <c r="AH21" s="440">
        <v>16952434.044357985</v>
      </c>
      <c r="AI21" s="440">
        <v>18249272.051963471</v>
      </c>
      <c r="AJ21" s="440">
        <v>19559232.239700437</v>
      </c>
      <c r="AK21" s="440">
        <v>20880512.848829895</v>
      </c>
      <c r="AL21" s="440">
        <v>22212012.744036827</v>
      </c>
      <c r="AM21" s="440">
        <v>23552629.46916613</v>
      </c>
      <c r="AN21" s="440">
        <v>24900359.3688058</v>
      </c>
      <c r="AO21" s="440">
        <v>26254871.064608034</v>
      </c>
      <c r="AP21" s="440">
        <v>27614721.2277666</v>
      </c>
      <c r="AQ21" s="440">
        <v>28979035.891419485</v>
      </c>
      <c r="AR21" s="440">
        <v>30346909.973932087</v>
      </c>
      <c r="AS21" s="440">
        <v>31717501.736049265</v>
      </c>
      <c r="AT21" s="440">
        <v>33690019.210072778</v>
      </c>
      <c r="AU21" s="440">
        <v>35682141.734209336</v>
      </c>
      <c r="AV21" s="440">
        <v>37691897.723716125</v>
      </c>
      <c r="AW21" s="440">
        <v>39717219.253118023</v>
      </c>
      <c r="AX21" s="440">
        <v>41756768.824180141</v>
      </c>
      <c r="AY21" s="440">
        <v>43809203.743450761</v>
      </c>
      <c r="AZ21" s="440">
        <v>45872232.506425507</v>
      </c>
      <c r="BA21" s="440">
        <v>47945318.056835398</v>
      </c>
      <c r="BB21" s="440">
        <v>50026755.323426351</v>
      </c>
      <c r="BC21" s="440">
        <v>52115437.45288071</v>
      </c>
      <c r="BD21" s="440">
        <v>54210226.054987162</v>
      </c>
      <c r="BE21" s="440">
        <v>56310051.029799163</v>
      </c>
      <c r="BF21" s="440">
        <v>59092338.29357864</v>
      </c>
      <c r="BG21" s="440">
        <v>61891631.355270773</v>
      </c>
      <c r="BH21" s="440">
        <v>64706317.771638826</v>
      </c>
      <c r="BI21" s="440">
        <v>67534641.448977545</v>
      </c>
      <c r="BJ21" s="440">
        <v>70375574.05046308</v>
      </c>
      <c r="BK21" s="440">
        <v>73228045.657921702</v>
      </c>
      <c r="BL21" s="440">
        <v>76089956.820937082</v>
      </c>
      <c r="BM21" s="440">
        <v>78961019.620185286</v>
      </c>
      <c r="BN21" s="440">
        <v>81839691.531458154</v>
      </c>
      <c r="BO21" s="440">
        <v>84725032.243009269</v>
      </c>
      <c r="BP21" s="440">
        <v>87616044.520321995</v>
      </c>
      <c r="BQ21" s="440">
        <v>90511780.977906629</v>
      </c>
    </row>
    <row r="22" spans="1:69" ht="10.5" customHeight="1">
      <c r="A22" s="11"/>
      <c r="B22" s="11"/>
      <c r="C22" s="11"/>
      <c r="D22" s="11"/>
      <c r="E22" s="11"/>
      <c r="F22" s="11"/>
      <c r="G22" s="11"/>
      <c r="H22" s="11"/>
      <c r="I22" s="11"/>
      <c r="J22" s="301"/>
      <c r="K22" s="301"/>
      <c r="L22" s="301"/>
      <c r="M22" s="301"/>
      <c r="N22" s="301"/>
      <c r="O22" s="301"/>
      <c r="P22" s="301"/>
      <c r="Q22" s="301"/>
      <c r="R22" s="301"/>
      <c r="S22" s="301"/>
      <c r="T22" s="301"/>
      <c r="U22" s="301"/>
      <c r="V22" s="301"/>
      <c r="W22" s="301"/>
      <c r="X22" s="301"/>
      <c r="Y22" s="301"/>
      <c r="Z22" s="301"/>
      <c r="AA22" s="301"/>
      <c r="AB22" s="301"/>
      <c r="AC22" s="301"/>
      <c r="AD22" s="301"/>
      <c r="AE22" s="301"/>
      <c r="AF22" s="301"/>
      <c r="AG22" s="301"/>
      <c r="AH22" s="301"/>
      <c r="AI22" s="301"/>
      <c r="AJ22" s="301"/>
      <c r="AK22" s="301"/>
      <c r="AL22" s="301"/>
      <c r="AM22" s="301"/>
      <c r="AN22" s="301"/>
      <c r="AO22" s="301"/>
      <c r="AP22" s="301"/>
      <c r="AQ22" s="301"/>
      <c r="AR22" s="301"/>
      <c r="AS22" s="301"/>
      <c r="AT22" s="301"/>
      <c r="AU22" s="301"/>
      <c r="AV22" s="301"/>
      <c r="AW22" s="301"/>
      <c r="AX22" s="301"/>
      <c r="AY22" s="301"/>
      <c r="AZ22" s="301"/>
      <c r="BA22" s="301"/>
      <c r="BB22" s="301"/>
      <c r="BC22" s="301"/>
      <c r="BD22" s="301"/>
      <c r="BE22" s="301"/>
      <c r="BF22" s="301"/>
      <c r="BG22" s="301"/>
      <c r="BH22" s="301"/>
      <c r="BI22" s="301"/>
      <c r="BJ22" s="301"/>
      <c r="BK22" s="301"/>
      <c r="BL22" s="301"/>
      <c r="BM22" s="301"/>
      <c r="BN22" s="301"/>
      <c r="BO22" s="301"/>
      <c r="BP22" s="301"/>
      <c r="BQ22" s="301"/>
    </row>
    <row r="23" spans="1:69" ht="11.25">
      <c r="A23" s="11"/>
      <c r="B23" s="11"/>
      <c r="C23" s="51" t="s">
        <v>70</v>
      </c>
      <c r="D23" s="11"/>
      <c r="E23" s="11"/>
      <c r="F23" s="11"/>
      <c r="G23" s="11"/>
      <c r="H23" s="11"/>
      <c r="I23" s="11"/>
      <c r="J23" s="301"/>
      <c r="K23" s="301"/>
      <c r="L23" s="301"/>
      <c r="M23" s="301"/>
      <c r="N23" s="301"/>
      <c r="O23" s="301"/>
      <c r="P23" s="301"/>
      <c r="Q23" s="301"/>
      <c r="R23" s="301"/>
      <c r="S23" s="301"/>
      <c r="T23" s="301"/>
      <c r="U23" s="301"/>
      <c r="V23" s="301"/>
      <c r="W23" s="301"/>
      <c r="X23" s="301"/>
      <c r="Y23" s="301"/>
      <c r="Z23" s="301"/>
      <c r="AA23" s="301"/>
      <c r="AB23" s="301"/>
      <c r="AC23" s="301"/>
      <c r="AD23" s="301"/>
      <c r="AE23" s="301"/>
      <c r="AF23" s="301"/>
      <c r="AG23" s="301"/>
      <c r="AH23" s="301"/>
      <c r="AI23" s="301"/>
      <c r="AJ23" s="301"/>
      <c r="AK23" s="301"/>
      <c r="AL23" s="301"/>
      <c r="AM23" s="301"/>
      <c r="AN23" s="301"/>
      <c r="AO23" s="301"/>
      <c r="AP23" s="301"/>
      <c r="AQ23" s="301"/>
      <c r="AR23" s="301"/>
      <c r="AS23" s="301"/>
      <c r="AT23" s="301"/>
      <c r="AU23" s="301"/>
      <c r="AV23" s="301"/>
      <c r="AW23" s="301"/>
      <c r="AX23" s="301"/>
      <c r="AY23" s="301"/>
      <c r="AZ23" s="301"/>
      <c r="BA23" s="301"/>
      <c r="BB23" s="301"/>
      <c r="BC23" s="301"/>
      <c r="BD23" s="301"/>
      <c r="BE23" s="301"/>
      <c r="BF23" s="301"/>
      <c r="BG23" s="301"/>
      <c r="BH23" s="301"/>
      <c r="BI23" s="301"/>
      <c r="BJ23" s="301"/>
      <c r="BK23" s="301"/>
      <c r="BL23" s="301"/>
      <c r="BM23" s="301"/>
      <c r="BN23" s="301"/>
      <c r="BO23" s="301"/>
      <c r="BP23" s="301"/>
      <c r="BQ23" s="301"/>
    </row>
    <row r="24" spans="1:69" ht="10.5" customHeight="1">
      <c r="A24" s="11"/>
      <c r="B24" s="11"/>
      <c r="C24" s="11"/>
      <c r="D24" s="11"/>
      <c r="E24" s="11"/>
      <c r="F24" s="11"/>
      <c r="G24" s="11"/>
      <c r="H24" s="11"/>
      <c r="I24" s="11"/>
      <c r="J24" s="301"/>
      <c r="K24" s="301"/>
      <c r="L24" s="301"/>
      <c r="M24" s="301"/>
      <c r="N24" s="301"/>
      <c r="O24" s="301"/>
      <c r="P24" s="301"/>
      <c r="Q24" s="301"/>
      <c r="R24" s="301"/>
      <c r="S24" s="301"/>
      <c r="T24" s="301"/>
      <c r="U24" s="301"/>
      <c r="V24" s="301"/>
      <c r="W24" s="301"/>
      <c r="X24" s="301"/>
      <c r="Y24" s="301"/>
      <c r="Z24" s="301"/>
      <c r="AA24" s="301"/>
      <c r="AB24" s="301"/>
      <c r="AC24" s="301"/>
      <c r="AD24" s="301"/>
      <c r="AE24" s="301"/>
      <c r="AF24" s="301"/>
      <c r="AG24" s="301"/>
      <c r="AH24" s="301"/>
      <c r="AI24" s="301"/>
      <c r="AJ24" s="301"/>
      <c r="AK24" s="301"/>
      <c r="AL24" s="301"/>
      <c r="AM24" s="301"/>
      <c r="AN24" s="301"/>
      <c r="AO24" s="301"/>
      <c r="AP24" s="301"/>
      <c r="AQ24" s="301"/>
      <c r="AR24" s="301"/>
      <c r="AS24" s="301"/>
      <c r="AT24" s="301"/>
      <c r="AU24" s="301"/>
      <c r="AV24" s="301"/>
      <c r="AW24" s="301"/>
      <c r="AX24" s="301"/>
      <c r="AY24" s="301"/>
      <c r="AZ24" s="301"/>
      <c r="BA24" s="301"/>
      <c r="BB24" s="301"/>
      <c r="BC24" s="301"/>
      <c r="BD24" s="301"/>
      <c r="BE24" s="301"/>
      <c r="BF24" s="301"/>
      <c r="BG24" s="301"/>
      <c r="BH24" s="301"/>
      <c r="BI24" s="301"/>
      <c r="BJ24" s="301"/>
      <c r="BK24" s="301"/>
      <c r="BL24" s="301"/>
      <c r="BM24" s="301"/>
      <c r="BN24" s="301"/>
      <c r="BO24" s="301"/>
      <c r="BP24" s="301"/>
      <c r="BQ24" s="301"/>
    </row>
    <row r="25" spans="1:69" hidden="1" outlineLevel="1">
      <c r="A25" s="11"/>
      <c r="B25" s="11"/>
      <c r="C25" s="11"/>
      <c r="D25" s="52" t="s">
        <v>373</v>
      </c>
      <c r="E25" s="11"/>
      <c r="F25" s="11"/>
      <c r="G25" s="11"/>
      <c r="H25" s="11"/>
      <c r="I25" s="11"/>
      <c r="J25" s="16">
        <v>1966.6666666666667</v>
      </c>
      <c r="K25" s="16">
        <v>1933.3333333333335</v>
      </c>
      <c r="L25" s="16">
        <v>1900.0000000000002</v>
      </c>
      <c r="M25" s="16">
        <v>1866.666666666667</v>
      </c>
      <c r="N25" s="16">
        <v>1833.3333333333337</v>
      </c>
      <c r="O25" s="16">
        <v>1800.0000000000005</v>
      </c>
      <c r="P25" s="16">
        <v>1766.6666666666672</v>
      </c>
      <c r="Q25" s="16">
        <v>1733.3333333333339</v>
      </c>
      <c r="R25" s="16">
        <v>1700.0000000000007</v>
      </c>
      <c r="S25" s="16">
        <v>1666.6666666666674</v>
      </c>
      <c r="T25" s="16">
        <v>1633.3333333333342</v>
      </c>
      <c r="U25" s="16">
        <v>1600.0000000000009</v>
      </c>
      <c r="V25" s="16">
        <v>1566.6666666666677</v>
      </c>
      <c r="W25" s="16">
        <v>1533.3333333333344</v>
      </c>
      <c r="X25" s="16">
        <v>1500.0000000000011</v>
      </c>
      <c r="Y25" s="16">
        <v>1466.6666666666679</v>
      </c>
      <c r="Z25" s="16">
        <v>1433.3333333333346</v>
      </c>
      <c r="AA25" s="16">
        <v>1400.0000000000014</v>
      </c>
      <c r="AB25" s="16">
        <v>1366.6666666666681</v>
      </c>
      <c r="AC25" s="16">
        <v>1333.3333333333348</v>
      </c>
      <c r="AD25" s="16">
        <v>1300.0000000000016</v>
      </c>
      <c r="AE25" s="16">
        <v>1266.6666666666683</v>
      </c>
      <c r="AF25" s="16">
        <v>1233.3333333333351</v>
      </c>
      <c r="AG25" s="16">
        <v>1200.0000000000018</v>
      </c>
      <c r="AH25" s="16">
        <v>1166.6666666666686</v>
      </c>
      <c r="AI25" s="16">
        <v>1133.3333333333353</v>
      </c>
      <c r="AJ25" s="16">
        <v>1100.000000000002</v>
      </c>
      <c r="AK25" s="16">
        <v>1066.6666666666688</v>
      </c>
      <c r="AL25" s="16">
        <v>1033.3333333333355</v>
      </c>
      <c r="AM25" s="16">
        <v>1000.0000000000022</v>
      </c>
      <c r="AN25" s="16">
        <v>966.66666666666879</v>
      </c>
      <c r="AO25" s="16">
        <v>933.33333333333542</v>
      </c>
      <c r="AP25" s="16">
        <v>900.00000000000205</v>
      </c>
      <c r="AQ25" s="16">
        <v>866.66666666666868</v>
      </c>
      <c r="AR25" s="16">
        <v>833.3333333333353</v>
      </c>
      <c r="AS25" s="16">
        <v>800.00000000000193</v>
      </c>
      <c r="AT25" s="16">
        <v>766.66666666666856</v>
      </c>
      <c r="AU25" s="16">
        <v>733.33333333333519</v>
      </c>
      <c r="AV25" s="16">
        <v>700.00000000000182</v>
      </c>
      <c r="AW25" s="16">
        <v>666.66666666666845</v>
      </c>
      <c r="AX25" s="16">
        <v>633.33333333333508</v>
      </c>
      <c r="AY25" s="16">
        <v>600.00000000000171</v>
      </c>
      <c r="AZ25" s="16">
        <v>566.66666666666833</v>
      </c>
      <c r="BA25" s="16">
        <v>533.33333333333496</v>
      </c>
      <c r="BB25" s="16">
        <v>500.00000000000165</v>
      </c>
      <c r="BC25" s="16">
        <v>466.66666666666833</v>
      </c>
      <c r="BD25" s="16">
        <v>433.33333333333502</v>
      </c>
      <c r="BE25" s="16">
        <v>400.00000000000171</v>
      </c>
      <c r="BF25" s="16">
        <v>366.66666666666839</v>
      </c>
      <c r="BG25" s="16">
        <v>333.33333333333508</v>
      </c>
      <c r="BH25" s="16">
        <v>300.00000000000176</v>
      </c>
      <c r="BI25" s="16">
        <v>266.66666666666845</v>
      </c>
      <c r="BJ25" s="16">
        <v>233.3333333333351</v>
      </c>
      <c r="BK25" s="16">
        <v>200.00000000000176</v>
      </c>
      <c r="BL25" s="16">
        <v>166.66666666666842</v>
      </c>
      <c r="BM25" s="16">
        <v>133.33333333333508</v>
      </c>
      <c r="BN25" s="16">
        <v>100.00000000000173</v>
      </c>
      <c r="BO25" s="16">
        <v>66.666666666668391</v>
      </c>
      <c r="BP25" s="16">
        <v>33.333333333335055</v>
      </c>
      <c r="BQ25" s="16">
        <v>1.7195134205394424E-12</v>
      </c>
    </row>
    <row r="26" spans="1:69" hidden="1" outlineLevel="1">
      <c r="A26" s="11"/>
      <c r="B26" s="11"/>
      <c r="C26" s="11"/>
      <c r="D26" s="52" t="s">
        <v>374</v>
      </c>
      <c r="E26" s="11"/>
      <c r="F26" s="11"/>
      <c r="G26" s="11"/>
      <c r="H26" s="11"/>
      <c r="I26" s="11"/>
      <c r="J26" s="16">
        <v>0</v>
      </c>
      <c r="K26" s="16">
        <v>0</v>
      </c>
      <c r="L26" s="16">
        <v>0</v>
      </c>
      <c r="M26" s="16">
        <v>0</v>
      </c>
      <c r="N26" s="16">
        <v>0</v>
      </c>
      <c r="O26" s="16">
        <v>0</v>
      </c>
      <c r="P26" s="16">
        <v>0</v>
      </c>
      <c r="Q26" s="16">
        <v>0</v>
      </c>
      <c r="R26" s="16">
        <v>0</v>
      </c>
      <c r="S26" s="16">
        <v>0</v>
      </c>
      <c r="T26" s="16">
        <v>0</v>
      </c>
      <c r="U26" s="16">
        <v>0</v>
      </c>
      <c r="V26" s="16">
        <v>0</v>
      </c>
      <c r="W26" s="16">
        <v>0</v>
      </c>
      <c r="X26" s="16">
        <v>0</v>
      </c>
      <c r="Y26" s="16">
        <v>0</v>
      </c>
      <c r="Z26" s="16">
        <v>0</v>
      </c>
      <c r="AA26" s="16">
        <v>0</v>
      </c>
      <c r="AB26" s="16">
        <v>0</v>
      </c>
      <c r="AC26" s="16">
        <v>0</v>
      </c>
      <c r="AD26" s="16">
        <v>0</v>
      </c>
      <c r="AE26" s="16">
        <v>0</v>
      </c>
      <c r="AF26" s="16">
        <v>0</v>
      </c>
      <c r="AG26" s="16">
        <v>0</v>
      </c>
      <c r="AH26" s="16">
        <v>0</v>
      </c>
      <c r="AI26" s="16">
        <v>0</v>
      </c>
      <c r="AJ26" s="16">
        <v>0</v>
      </c>
      <c r="AK26" s="16">
        <v>0</v>
      </c>
      <c r="AL26" s="16">
        <v>0</v>
      </c>
      <c r="AM26" s="16">
        <v>0</v>
      </c>
      <c r="AN26" s="16">
        <v>0</v>
      </c>
      <c r="AO26" s="16">
        <v>0</v>
      </c>
      <c r="AP26" s="16">
        <v>0</v>
      </c>
      <c r="AQ26" s="16">
        <v>0</v>
      </c>
      <c r="AR26" s="16">
        <v>0</v>
      </c>
      <c r="AS26" s="16">
        <v>0</v>
      </c>
      <c r="AT26" s="16">
        <v>0</v>
      </c>
      <c r="AU26" s="16">
        <v>0</v>
      </c>
      <c r="AV26" s="16">
        <v>0</v>
      </c>
      <c r="AW26" s="16">
        <v>0</v>
      </c>
      <c r="AX26" s="16">
        <v>0</v>
      </c>
      <c r="AY26" s="16">
        <v>0</v>
      </c>
      <c r="AZ26" s="16">
        <v>0</v>
      </c>
      <c r="BA26" s="16">
        <v>0</v>
      </c>
      <c r="BB26" s="16">
        <v>0</v>
      </c>
      <c r="BC26" s="16">
        <v>0</v>
      </c>
      <c r="BD26" s="16">
        <v>0</v>
      </c>
      <c r="BE26" s="16">
        <v>0</v>
      </c>
      <c r="BF26" s="16">
        <v>0</v>
      </c>
      <c r="BG26" s="16">
        <v>0</v>
      </c>
      <c r="BH26" s="16">
        <v>0</v>
      </c>
      <c r="BI26" s="16">
        <v>0</v>
      </c>
      <c r="BJ26" s="16">
        <v>0</v>
      </c>
      <c r="BK26" s="16">
        <v>0</v>
      </c>
      <c r="BL26" s="16">
        <v>0</v>
      </c>
      <c r="BM26" s="16">
        <v>0</v>
      </c>
      <c r="BN26" s="16">
        <v>0</v>
      </c>
      <c r="BO26" s="16">
        <v>0</v>
      </c>
      <c r="BP26" s="16">
        <v>0</v>
      </c>
      <c r="BQ26" s="16">
        <v>0</v>
      </c>
    </row>
    <row r="27" spans="1:69" hidden="1" outlineLevel="1">
      <c r="A27" s="11"/>
      <c r="B27" s="11"/>
      <c r="C27" s="11"/>
      <c r="D27" s="52" t="s">
        <v>375</v>
      </c>
      <c r="E27" s="11"/>
      <c r="F27" s="11"/>
      <c r="G27" s="11"/>
      <c r="H27" s="11"/>
      <c r="I27" s="11"/>
      <c r="J27" s="16">
        <v>0</v>
      </c>
      <c r="K27" s="16">
        <v>0</v>
      </c>
      <c r="L27" s="16">
        <v>0</v>
      </c>
      <c r="M27" s="16">
        <v>0</v>
      </c>
      <c r="N27" s="16">
        <v>0</v>
      </c>
      <c r="O27" s="16">
        <v>0</v>
      </c>
      <c r="P27" s="16">
        <v>0</v>
      </c>
      <c r="Q27" s="16">
        <v>0</v>
      </c>
      <c r="R27" s="16">
        <v>0</v>
      </c>
      <c r="S27" s="16">
        <v>0</v>
      </c>
      <c r="T27" s="16">
        <v>0</v>
      </c>
      <c r="U27" s="16">
        <v>0</v>
      </c>
      <c r="V27" s="16">
        <v>0</v>
      </c>
      <c r="W27" s="16">
        <v>0</v>
      </c>
      <c r="X27" s="16">
        <v>0</v>
      </c>
      <c r="Y27" s="16">
        <v>0</v>
      </c>
      <c r="Z27" s="16">
        <v>0</v>
      </c>
      <c r="AA27" s="16">
        <v>0</v>
      </c>
      <c r="AB27" s="16">
        <v>0</v>
      </c>
      <c r="AC27" s="16">
        <v>0</v>
      </c>
      <c r="AD27" s="16">
        <v>0</v>
      </c>
      <c r="AE27" s="16">
        <v>0</v>
      </c>
      <c r="AF27" s="16">
        <v>0</v>
      </c>
      <c r="AG27" s="16">
        <v>0</v>
      </c>
      <c r="AH27" s="16">
        <v>0</v>
      </c>
      <c r="AI27" s="16">
        <v>0</v>
      </c>
      <c r="AJ27" s="16">
        <v>0</v>
      </c>
      <c r="AK27" s="16">
        <v>0</v>
      </c>
      <c r="AL27" s="16">
        <v>0</v>
      </c>
      <c r="AM27" s="16">
        <v>0</v>
      </c>
      <c r="AN27" s="16">
        <v>0</v>
      </c>
      <c r="AO27" s="16">
        <v>0</v>
      </c>
      <c r="AP27" s="16">
        <v>0</v>
      </c>
      <c r="AQ27" s="16">
        <v>0</v>
      </c>
      <c r="AR27" s="16">
        <v>0</v>
      </c>
      <c r="AS27" s="16">
        <v>0</v>
      </c>
      <c r="AT27" s="16">
        <v>0</v>
      </c>
      <c r="AU27" s="16">
        <v>0</v>
      </c>
      <c r="AV27" s="16">
        <v>0</v>
      </c>
      <c r="AW27" s="16">
        <v>0</v>
      </c>
      <c r="AX27" s="16">
        <v>0</v>
      </c>
      <c r="AY27" s="16">
        <v>0</v>
      </c>
      <c r="AZ27" s="16">
        <v>0</v>
      </c>
      <c r="BA27" s="16">
        <v>0</v>
      </c>
      <c r="BB27" s="16">
        <v>0</v>
      </c>
      <c r="BC27" s="16">
        <v>0</v>
      </c>
      <c r="BD27" s="16">
        <v>0</v>
      </c>
      <c r="BE27" s="16">
        <v>0</v>
      </c>
      <c r="BF27" s="16">
        <v>0</v>
      </c>
      <c r="BG27" s="16">
        <v>0</v>
      </c>
      <c r="BH27" s="16">
        <v>0</v>
      </c>
      <c r="BI27" s="16">
        <v>0</v>
      </c>
      <c r="BJ27" s="16">
        <v>0</v>
      </c>
      <c r="BK27" s="16">
        <v>0</v>
      </c>
      <c r="BL27" s="16">
        <v>0</v>
      </c>
      <c r="BM27" s="16">
        <v>0</v>
      </c>
      <c r="BN27" s="16">
        <v>0</v>
      </c>
      <c r="BO27" s="16">
        <v>0</v>
      </c>
      <c r="BP27" s="16">
        <v>0</v>
      </c>
      <c r="BQ27" s="16">
        <v>0</v>
      </c>
    </row>
    <row r="28" spans="1:69" hidden="1" outlineLevel="1">
      <c r="A28" s="11"/>
      <c r="B28" s="11"/>
      <c r="C28" s="11"/>
      <c r="D28" s="52" t="s">
        <v>376</v>
      </c>
      <c r="E28" s="11"/>
      <c r="F28" s="11"/>
      <c r="G28" s="11"/>
      <c r="H28" s="11"/>
      <c r="I28" s="11"/>
      <c r="J28" s="16">
        <v>0</v>
      </c>
      <c r="K28" s="16">
        <v>0</v>
      </c>
      <c r="L28" s="16">
        <v>0</v>
      </c>
      <c r="M28" s="16">
        <v>0</v>
      </c>
      <c r="N28" s="16">
        <v>0</v>
      </c>
      <c r="O28" s="16">
        <v>0</v>
      </c>
      <c r="P28" s="16">
        <v>0</v>
      </c>
      <c r="Q28" s="16">
        <v>0</v>
      </c>
      <c r="R28" s="16">
        <v>0</v>
      </c>
      <c r="S28" s="16">
        <v>0</v>
      </c>
      <c r="T28" s="16">
        <v>0</v>
      </c>
      <c r="U28" s="16">
        <v>0</v>
      </c>
      <c r="V28" s="16">
        <v>0</v>
      </c>
      <c r="W28" s="16">
        <v>0</v>
      </c>
      <c r="X28" s="16">
        <v>0</v>
      </c>
      <c r="Y28" s="16">
        <v>0</v>
      </c>
      <c r="Z28" s="16">
        <v>0</v>
      </c>
      <c r="AA28" s="16">
        <v>0</v>
      </c>
      <c r="AB28" s="16">
        <v>0</v>
      </c>
      <c r="AC28" s="16">
        <v>0</v>
      </c>
      <c r="AD28" s="16">
        <v>0</v>
      </c>
      <c r="AE28" s="16">
        <v>0</v>
      </c>
      <c r="AF28" s="16">
        <v>0</v>
      </c>
      <c r="AG28" s="16">
        <v>0</v>
      </c>
      <c r="AH28" s="16">
        <v>0</v>
      </c>
      <c r="AI28" s="16">
        <v>0</v>
      </c>
      <c r="AJ28" s="16">
        <v>0</v>
      </c>
      <c r="AK28" s="16">
        <v>0</v>
      </c>
      <c r="AL28" s="16">
        <v>0</v>
      </c>
      <c r="AM28" s="16">
        <v>0</v>
      </c>
      <c r="AN28" s="16">
        <v>0</v>
      </c>
      <c r="AO28" s="16">
        <v>0</v>
      </c>
      <c r="AP28" s="16">
        <v>0</v>
      </c>
      <c r="AQ28" s="16">
        <v>0</v>
      </c>
      <c r="AR28" s="16">
        <v>0</v>
      </c>
      <c r="AS28" s="16">
        <v>0</v>
      </c>
      <c r="AT28" s="16">
        <v>0</v>
      </c>
      <c r="AU28" s="16">
        <v>0</v>
      </c>
      <c r="AV28" s="16">
        <v>0</v>
      </c>
      <c r="AW28" s="16">
        <v>0</v>
      </c>
      <c r="AX28" s="16">
        <v>0</v>
      </c>
      <c r="AY28" s="16">
        <v>0</v>
      </c>
      <c r="AZ28" s="16">
        <v>0</v>
      </c>
      <c r="BA28" s="16">
        <v>0</v>
      </c>
      <c r="BB28" s="16">
        <v>0</v>
      </c>
      <c r="BC28" s="16">
        <v>0</v>
      </c>
      <c r="BD28" s="16">
        <v>0</v>
      </c>
      <c r="BE28" s="16">
        <v>0</v>
      </c>
      <c r="BF28" s="16">
        <v>0</v>
      </c>
      <c r="BG28" s="16">
        <v>0</v>
      </c>
      <c r="BH28" s="16">
        <v>0</v>
      </c>
      <c r="BI28" s="16">
        <v>0</v>
      </c>
      <c r="BJ28" s="16">
        <v>0</v>
      </c>
      <c r="BK28" s="16">
        <v>0</v>
      </c>
      <c r="BL28" s="16">
        <v>0</v>
      </c>
      <c r="BM28" s="16">
        <v>0</v>
      </c>
      <c r="BN28" s="16">
        <v>0</v>
      </c>
      <c r="BO28" s="16">
        <v>0</v>
      </c>
      <c r="BP28" s="16">
        <v>0</v>
      </c>
      <c r="BQ28" s="16">
        <v>0</v>
      </c>
    </row>
    <row r="29" spans="1:69" hidden="1" outlineLevel="1">
      <c r="A29" s="11"/>
      <c r="B29" s="11"/>
      <c r="C29" s="11"/>
      <c r="D29" s="52" t="s">
        <v>377</v>
      </c>
      <c r="E29" s="11"/>
      <c r="F29" s="11"/>
      <c r="G29" s="11"/>
      <c r="H29" s="11"/>
      <c r="I29" s="11"/>
      <c r="J29" s="16">
        <v>0</v>
      </c>
      <c r="K29" s="16">
        <v>0</v>
      </c>
      <c r="L29" s="16">
        <v>0</v>
      </c>
      <c r="M29" s="16">
        <v>0</v>
      </c>
      <c r="N29" s="16">
        <v>0</v>
      </c>
      <c r="O29" s="16">
        <v>0</v>
      </c>
      <c r="P29" s="16">
        <v>0</v>
      </c>
      <c r="Q29" s="16">
        <v>0</v>
      </c>
      <c r="R29" s="16">
        <v>0</v>
      </c>
      <c r="S29" s="16">
        <v>0</v>
      </c>
      <c r="T29" s="16">
        <v>0</v>
      </c>
      <c r="U29" s="16">
        <v>0</v>
      </c>
      <c r="V29" s="16">
        <v>0</v>
      </c>
      <c r="W29" s="16">
        <v>0</v>
      </c>
      <c r="X29" s="16">
        <v>0</v>
      </c>
      <c r="Y29" s="16">
        <v>0</v>
      </c>
      <c r="Z29" s="16">
        <v>0</v>
      </c>
      <c r="AA29" s="16">
        <v>0</v>
      </c>
      <c r="AB29" s="16">
        <v>0</v>
      </c>
      <c r="AC29" s="16">
        <v>0</v>
      </c>
      <c r="AD29" s="16">
        <v>0</v>
      </c>
      <c r="AE29" s="16">
        <v>0</v>
      </c>
      <c r="AF29" s="16">
        <v>0</v>
      </c>
      <c r="AG29" s="16">
        <v>0</v>
      </c>
      <c r="AH29" s="16">
        <v>0</v>
      </c>
      <c r="AI29" s="16">
        <v>0</v>
      </c>
      <c r="AJ29" s="16">
        <v>0</v>
      </c>
      <c r="AK29" s="16">
        <v>0</v>
      </c>
      <c r="AL29" s="16">
        <v>0</v>
      </c>
      <c r="AM29" s="16">
        <v>0</v>
      </c>
      <c r="AN29" s="16">
        <v>0</v>
      </c>
      <c r="AO29" s="16">
        <v>0</v>
      </c>
      <c r="AP29" s="16">
        <v>0</v>
      </c>
      <c r="AQ29" s="16">
        <v>0</v>
      </c>
      <c r="AR29" s="16">
        <v>0</v>
      </c>
      <c r="AS29" s="16">
        <v>0</v>
      </c>
      <c r="AT29" s="16">
        <v>0</v>
      </c>
      <c r="AU29" s="16">
        <v>0</v>
      </c>
      <c r="AV29" s="16">
        <v>0</v>
      </c>
      <c r="AW29" s="16">
        <v>0</v>
      </c>
      <c r="AX29" s="16">
        <v>0</v>
      </c>
      <c r="AY29" s="16">
        <v>0</v>
      </c>
      <c r="AZ29" s="16">
        <v>0</v>
      </c>
      <c r="BA29" s="16">
        <v>0</v>
      </c>
      <c r="BB29" s="16">
        <v>0</v>
      </c>
      <c r="BC29" s="16">
        <v>0</v>
      </c>
      <c r="BD29" s="16">
        <v>0</v>
      </c>
      <c r="BE29" s="16">
        <v>0</v>
      </c>
      <c r="BF29" s="16">
        <v>0</v>
      </c>
      <c r="BG29" s="16">
        <v>0</v>
      </c>
      <c r="BH29" s="16">
        <v>0</v>
      </c>
      <c r="BI29" s="16">
        <v>0</v>
      </c>
      <c r="BJ29" s="16">
        <v>0</v>
      </c>
      <c r="BK29" s="16">
        <v>0</v>
      </c>
      <c r="BL29" s="16">
        <v>0</v>
      </c>
      <c r="BM29" s="16">
        <v>0</v>
      </c>
      <c r="BN29" s="16">
        <v>0</v>
      </c>
      <c r="BO29" s="16">
        <v>0</v>
      </c>
      <c r="BP29" s="16">
        <v>0</v>
      </c>
      <c r="BQ29" s="16">
        <v>0</v>
      </c>
    </row>
    <row r="30" spans="1:69" hidden="1" outlineLevel="1">
      <c r="A30" s="11"/>
      <c r="B30" s="11"/>
      <c r="C30" s="11"/>
      <c r="D30" s="52" t="s">
        <v>378</v>
      </c>
      <c r="E30" s="11"/>
      <c r="F30" s="11"/>
      <c r="G30" s="11"/>
      <c r="H30" s="11"/>
      <c r="I30" s="11"/>
      <c r="J30" s="16">
        <v>0</v>
      </c>
      <c r="K30" s="16">
        <v>0</v>
      </c>
      <c r="L30" s="16">
        <v>0</v>
      </c>
      <c r="M30" s="16">
        <v>0</v>
      </c>
      <c r="N30" s="16">
        <v>0</v>
      </c>
      <c r="O30" s="16">
        <v>0</v>
      </c>
      <c r="P30" s="16">
        <v>0</v>
      </c>
      <c r="Q30" s="16">
        <v>0</v>
      </c>
      <c r="R30" s="16">
        <v>0</v>
      </c>
      <c r="S30" s="16">
        <v>0</v>
      </c>
      <c r="T30" s="16">
        <v>0</v>
      </c>
      <c r="U30" s="16">
        <v>0</v>
      </c>
      <c r="V30" s="16">
        <v>0</v>
      </c>
      <c r="W30" s="16">
        <v>0</v>
      </c>
      <c r="X30" s="16">
        <v>0</v>
      </c>
      <c r="Y30" s="16">
        <v>0</v>
      </c>
      <c r="Z30" s="16">
        <v>0</v>
      </c>
      <c r="AA30" s="16">
        <v>0</v>
      </c>
      <c r="AB30" s="16">
        <v>0</v>
      </c>
      <c r="AC30" s="16">
        <v>0</v>
      </c>
      <c r="AD30" s="16">
        <v>0</v>
      </c>
      <c r="AE30" s="16">
        <v>0</v>
      </c>
      <c r="AF30" s="16">
        <v>0</v>
      </c>
      <c r="AG30" s="16">
        <v>0</v>
      </c>
      <c r="AH30" s="16">
        <v>0</v>
      </c>
      <c r="AI30" s="16">
        <v>0</v>
      </c>
      <c r="AJ30" s="16">
        <v>0</v>
      </c>
      <c r="AK30" s="16">
        <v>0</v>
      </c>
      <c r="AL30" s="16">
        <v>0</v>
      </c>
      <c r="AM30" s="16">
        <v>0</v>
      </c>
      <c r="AN30" s="16">
        <v>0</v>
      </c>
      <c r="AO30" s="16">
        <v>0</v>
      </c>
      <c r="AP30" s="16">
        <v>0</v>
      </c>
      <c r="AQ30" s="16">
        <v>0</v>
      </c>
      <c r="AR30" s="16">
        <v>0</v>
      </c>
      <c r="AS30" s="16">
        <v>0</v>
      </c>
      <c r="AT30" s="16">
        <v>0</v>
      </c>
      <c r="AU30" s="16">
        <v>0</v>
      </c>
      <c r="AV30" s="16">
        <v>0</v>
      </c>
      <c r="AW30" s="16">
        <v>0</v>
      </c>
      <c r="AX30" s="16">
        <v>0</v>
      </c>
      <c r="AY30" s="16">
        <v>0</v>
      </c>
      <c r="AZ30" s="16">
        <v>0</v>
      </c>
      <c r="BA30" s="16">
        <v>0</v>
      </c>
      <c r="BB30" s="16">
        <v>0</v>
      </c>
      <c r="BC30" s="16">
        <v>0</v>
      </c>
      <c r="BD30" s="16">
        <v>0</v>
      </c>
      <c r="BE30" s="16">
        <v>0</v>
      </c>
      <c r="BF30" s="16">
        <v>0</v>
      </c>
      <c r="BG30" s="16">
        <v>0</v>
      </c>
      <c r="BH30" s="16">
        <v>0</v>
      </c>
      <c r="BI30" s="16">
        <v>0</v>
      </c>
      <c r="BJ30" s="16">
        <v>0</v>
      </c>
      <c r="BK30" s="16">
        <v>0</v>
      </c>
      <c r="BL30" s="16">
        <v>0</v>
      </c>
      <c r="BM30" s="16">
        <v>0</v>
      </c>
      <c r="BN30" s="16">
        <v>0</v>
      </c>
      <c r="BO30" s="16">
        <v>0</v>
      </c>
      <c r="BP30" s="16">
        <v>0</v>
      </c>
      <c r="BQ30" s="16">
        <v>0</v>
      </c>
    </row>
    <row r="31" spans="1:69" hidden="1" outlineLevel="1">
      <c r="A31" s="11"/>
      <c r="B31" s="11"/>
      <c r="C31" s="11"/>
      <c r="D31" s="52" t="s">
        <v>364</v>
      </c>
      <c r="E31" s="11"/>
      <c r="F31" s="11"/>
      <c r="G31" s="11"/>
      <c r="H31" s="11"/>
      <c r="I31" s="11"/>
      <c r="J31" s="54">
        <v>0</v>
      </c>
      <c r="K31" s="54">
        <v>0</v>
      </c>
      <c r="L31" s="54">
        <v>0</v>
      </c>
      <c r="M31" s="54">
        <v>0</v>
      </c>
      <c r="N31" s="54">
        <v>0</v>
      </c>
      <c r="O31" s="54">
        <v>0</v>
      </c>
      <c r="P31" s="54">
        <v>0</v>
      </c>
      <c r="Q31" s="54">
        <v>0</v>
      </c>
      <c r="R31" s="54">
        <v>0</v>
      </c>
      <c r="S31" s="54">
        <v>0</v>
      </c>
      <c r="T31" s="54">
        <v>0</v>
      </c>
      <c r="U31" s="54">
        <v>0</v>
      </c>
      <c r="V31" s="54">
        <v>0</v>
      </c>
      <c r="W31" s="54">
        <v>0</v>
      </c>
      <c r="X31" s="54">
        <v>0</v>
      </c>
      <c r="Y31" s="54">
        <v>0</v>
      </c>
      <c r="Z31" s="54">
        <v>0</v>
      </c>
      <c r="AA31" s="54">
        <v>0</v>
      </c>
      <c r="AB31" s="54">
        <v>0</v>
      </c>
      <c r="AC31" s="54">
        <v>0</v>
      </c>
      <c r="AD31" s="54">
        <v>0</v>
      </c>
      <c r="AE31" s="54">
        <v>0</v>
      </c>
      <c r="AF31" s="54">
        <v>0</v>
      </c>
      <c r="AG31" s="54">
        <v>0</v>
      </c>
      <c r="AH31" s="54">
        <v>0</v>
      </c>
      <c r="AI31" s="54">
        <v>0</v>
      </c>
      <c r="AJ31" s="54">
        <v>0</v>
      </c>
      <c r="AK31" s="54">
        <v>0</v>
      </c>
      <c r="AL31" s="54">
        <v>0</v>
      </c>
      <c r="AM31" s="54">
        <v>0</v>
      </c>
      <c r="AN31" s="54">
        <v>0</v>
      </c>
      <c r="AO31" s="54">
        <v>0</v>
      </c>
      <c r="AP31" s="54">
        <v>0</v>
      </c>
      <c r="AQ31" s="54">
        <v>0</v>
      </c>
      <c r="AR31" s="54">
        <v>0</v>
      </c>
      <c r="AS31" s="54">
        <v>0</v>
      </c>
      <c r="AT31" s="54">
        <v>0</v>
      </c>
      <c r="AU31" s="54">
        <v>0</v>
      </c>
      <c r="AV31" s="54">
        <v>0</v>
      </c>
      <c r="AW31" s="54">
        <v>0</v>
      </c>
      <c r="AX31" s="54">
        <v>0</v>
      </c>
      <c r="AY31" s="54">
        <v>0</v>
      </c>
      <c r="AZ31" s="54">
        <v>0</v>
      </c>
      <c r="BA31" s="54">
        <v>0</v>
      </c>
      <c r="BB31" s="54">
        <v>0</v>
      </c>
      <c r="BC31" s="54">
        <v>0</v>
      </c>
      <c r="BD31" s="54">
        <v>0</v>
      </c>
      <c r="BE31" s="54">
        <v>0</v>
      </c>
      <c r="BF31" s="54">
        <v>0</v>
      </c>
      <c r="BG31" s="54">
        <v>0</v>
      </c>
      <c r="BH31" s="54">
        <v>0</v>
      </c>
      <c r="BI31" s="54">
        <v>0</v>
      </c>
      <c r="BJ31" s="54">
        <v>0</v>
      </c>
      <c r="BK31" s="54">
        <v>0</v>
      </c>
      <c r="BL31" s="54">
        <v>0</v>
      </c>
      <c r="BM31" s="54">
        <v>0</v>
      </c>
      <c r="BN31" s="54">
        <v>0</v>
      </c>
      <c r="BO31" s="54">
        <v>0</v>
      </c>
      <c r="BP31" s="54">
        <v>0</v>
      </c>
      <c r="BQ31" s="54">
        <v>0</v>
      </c>
    </row>
    <row r="32" spans="1:69" collapsed="1">
      <c r="A32" s="11"/>
      <c r="B32" s="11"/>
      <c r="C32" s="11"/>
      <c r="D32" s="52" t="s">
        <v>71</v>
      </c>
      <c r="E32" s="11"/>
      <c r="F32" s="11"/>
      <c r="G32" s="11"/>
      <c r="H32" s="11"/>
      <c r="I32" s="11"/>
      <c r="J32" s="16">
        <v>1966.6666666666667</v>
      </c>
      <c r="K32" s="16">
        <v>1933.3333333333335</v>
      </c>
      <c r="L32" s="16">
        <v>1900.0000000000002</v>
      </c>
      <c r="M32" s="16">
        <v>1866.666666666667</v>
      </c>
      <c r="N32" s="16">
        <v>1833.3333333333337</v>
      </c>
      <c r="O32" s="16">
        <v>1800.0000000000005</v>
      </c>
      <c r="P32" s="16">
        <v>1766.6666666666672</v>
      </c>
      <c r="Q32" s="16">
        <v>1733.3333333333339</v>
      </c>
      <c r="R32" s="16">
        <v>1700.0000000000007</v>
      </c>
      <c r="S32" s="16">
        <v>1666.6666666666674</v>
      </c>
      <c r="T32" s="16">
        <v>1633.3333333333342</v>
      </c>
      <c r="U32" s="16">
        <v>1600.0000000000009</v>
      </c>
      <c r="V32" s="16">
        <v>1566.6666666666677</v>
      </c>
      <c r="W32" s="16">
        <v>1533.3333333333344</v>
      </c>
      <c r="X32" s="16">
        <v>1500.0000000000011</v>
      </c>
      <c r="Y32" s="16">
        <v>1466.6666666666679</v>
      </c>
      <c r="Z32" s="16">
        <v>1433.3333333333346</v>
      </c>
      <c r="AA32" s="16">
        <v>1400.0000000000014</v>
      </c>
      <c r="AB32" s="16">
        <v>1366.6666666666681</v>
      </c>
      <c r="AC32" s="16">
        <v>1333.3333333333348</v>
      </c>
      <c r="AD32" s="16">
        <v>1300.0000000000016</v>
      </c>
      <c r="AE32" s="16">
        <v>1266.6666666666683</v>
      </c>
      <c r="AF32" s="16">
        <v>1233.3333333333351</v>
      </c>
      <c r="AG32" s="16">
        <v>1200.0000000000018</v>
      </c>
      <c r="AH32" s="16">
        <v>1166.6666666666686</v>
      </c>
      <c r="AI32" s="16">
        <v>1133.3333333333353</v>
      </c>
      <c r="AJ32" s="16">
        <v>1100.000000000002</v>
      </c>
      <c r="AK32" s="16">
        <v>1066.6666666666688</v>
      </c>
      <c r="AL32" s="16">
        <v>1033.3333333333355</v>
      </c>
      <c r="AM32" s="16">
        <v>1000.0000000000022</v>
      </c>
      <c r="AN32" s="16">
        <v>966.66666666666879</v>
      </c>
      <c r="AO32" s="16">
        <v>933.33333333333542</v>
      </c>
      <c r="AP32" s="16">
        <v>900.00000000000205</v>
      </c>
      <c r="AQ32" s="16">
        <v>866.66666666666868</v>
      </c>
      <c r="AR32" s="16">
        <v>833.3333333333353</v>
      </c>
      <c r="AS32" s="16">
        <v>800.00000000000193</v>
      </c>
      <c r="AT32" s="16">
        <v>766.66666666666856</v>
      </c>
      <c r="AU32" s="16">
        <v>733.33333333333519</v>
      </c>
      <c r="AV32" s="16">
        <v>700.00000000000182</v>
      </c>
      <c r="AW32" s="16">
        <v>666.66666666666845</v>
      </c>
      <c r="AX32" s="16">
        <v>633.33333333333508</v>
      </c>
      <c r="AY32" s="16">
        <v>600.00000000000171</v>
      </c>
      <c r="AZ32" s="16">
        <v>566.66666666666833</v>
      </c>
      <c r="BA32" s="16">
        <v>533.33333333333496</v>
      </c>
      <c r="BB32" s="16">
        <v>500.00000000000165</v>
      </c>
      <c r="BC32" s="16">
        <v>466.66666666666833</v>
      </c>
      <c r="BD32" s="16">
        <v>433.33333333333502</v>
      </c>
      <c r="BE32" s="16">
        <v>400.00000000000171</v>
      </c>
      <c r="BF32" s="16">
        <v>366.66666666666839</v>
      </c>
      <c r="BG32" s="16">
        <v>333.33333333333508</v>
      </c>
      <c r="BH32" s="16">
        <v>300.00000000000176</v>
      </c>
      <c r="BI32" s="16">
        <v>266.66666666666845</v>
      </c>
      <c r="BJ32" s="16">
        <v>233.3333333333351</v>
      </c>
      <c r="BK32" s="16">
        <v>200.00000000000176</v>
      </c>
      <c r="BL32" s="16">
        <v>166.66666666666842</v>
      </c>
      <c r="BM32" s="16">
        <v>133.33333333333508</v>
      </c>
      <c r="BN32" s="16">
        <v>100.00000000000173</v>
      </c>
      <c r="BO32" s="16">
        <v>66.666666666668391</v>
      </c>
      <c r="BP32" s="16">
        <v>33.333333333335055</v>
      </c>
      <c r="BQ32" s="16">
        <v>1.7195134205394424E-12</v>
      </c>
    </row>
    <row r="33" spans="1:69" ht="5.0999999999999996" customHeight="1">
      <c r="A33" s="11"/>
      <c r="B33" s="11"/>
      <c r="C33" s="11"/>
      <c r="D33" s="11"/>
      <c r="E33" s="11"/>
      <c r="F33" s="11"/>
      <c r="G33" s="11"/>
      <c r="H33" s="11"/>
      <c r="I33" s="11"/>
      <c r="J33" s="301"/>
      <c r="K33" s="301"/>
      <c r="L33" s="301"/>
      <c r="M33" s="301"/>
      <c r="N33" s="301"/>
      <c r="O33" s="301"/>
      <c r="P33" s="301"/>
      <c r="Q33" s="301"/>
      <c r="R33" s="301"/>
      <c r="S33" s="301"/>
      <c r="T33" s="301"/>
      <c r="U33" s="301"/>
      <c r="V33" s="301"/>
      <c r="W33" s="301"/>
      <c r="X33" s="301"/>
      <c r="Y33" s="301"/>
      <c r="Z33" s="301"/>
      <c r="AA33" s="301"/>
      <c r="AB33" s="301"/>
      <c r="AC33" s="301"/>
      <c r="AD33" s="301"/>
      <c r="AE33" s="301"/>
      <c r="AF33" s="301"/>
      <c r="AG33" s="301"/>
      <c r="AH33" s="301"/>
      <c r="AI33" s="301"/>
      <c r="AJ33" s="301"/>
      <c r="AK33" s="301"/>
      <c r="AL33" s="301"/>
      <c r="AM33" s="301"/>
      <c r="AN33" s="301"/>
      <c r="AO33" s="301"/>
      <c r="AP33" s="301"/>
      <c r="AQ33" s="301"/>
      <c r="AR33" s="301"/>
      <c r="AS33" s="301"/>
      <c r="AT33" s="301"/>
      <c r="AU33" s="301"/>
      <c r="AV33" s="301"/>
      <c r="AW33" s="301"/>
      <c r="AX33" s="301"/>
      <c r="AY33" s="301"/>
      <c r="AZ33" s="301"/>
      <c r="BA33" s="301"/>
      <c r="BB33" s="301"/>
      <c r="BC33" s="301"/>
      <c r="BD33" s="301"/>
      <c r="BE33" s="301"/>
      <c r="BF33" s="301"/>
      <c r="BG33" s="301"/>
      <c r="BH33" s="301"/>
      <c r="BI33" s="301"/>
      <c r="BJ33" s="301"/>
      <c r="BK33" s="301"/>
      <c r="BL33" s="301"/>
      <c r="BM33" s="301"/>
      <c r="BN33" s="301"/>
      <c r="BO33" s="301"/>
      <c r="BP33" s="301"/>
      <c r="BQ33" s="301"/>
    </row>
    <row r="34" spans="1:69">
      <c r="A34" s="11"/>
      <c r="B34" s="11"/>
      <c r="C34" s="11"/>
      <c r="D34" s="53" t="s">
        <v>789</v>
      </c>
      <c r="E34" s="11"/>
      <c r="F34" s="11"/>
      <c r="G34" s="11"/>
      <c r="H34" s="11"/>
      <c r="I34" s="11"/>
      <c r="J34" s="440">
        <v>1966.6666666666667</v>
      </c>
      <c r="K34" s="440">
        <v>1933.3333333333335</v>
      </c>
      <c r="L34" s="440">
        <v>1900.0000000000002</v>
      </c>
      <c r="M34" s="440">
        <v>1866.666666666667</v>
      </c>
      <c r="N34" s="440">
        <v>1833.3333333333337</v>
      </c>
      <c r="O34" s="440">
        <v>1800.0000000000005</v>
      </c>
      <c r="P34" s="440">
        <v>1766.6666666666672</v>
      </c>
      <c r="Q34" s="440">
        <v>1733.3333333333339</v>
      </c>
      <c r="R34" s="440">
        <v>1700.0000000000007</v>
      </c>
      <c r="S34" s="440">
        <v>1666.6666666666674</v>
      </c>
      <c r="T34" s="440">
        <v>1633.3333333333342</v>
      </c>
      <c r="U34" s="440">
        <v>1600.0000000000009</v>
      </c>
      <c r="V34" s="440">
        <v>1566.6666666666677</v>
      </c>
      <c r="W34" s="440">
        <v>1533.3333333333344</v>
      </c>
      <c r="X34" s="440">
        <v>1500.0000000000011</v>
      </c>
      <c r="Y34" s="440">
        <v>1466.6666666666679</v>
      </c>
      <c r="Z34" s="440">
        <v>1433.3333333333346</v>
      </c>
      <c r="AA34" s="440">
        <v>1400.0000000000014</v>
      </c>
      <c r="AB34" s="440">
        <v>1366.6666666666681</v>
      </c>
      <c r="AC34" s="440">
        <v>1333.3333333333348</v>
      </c>
      <c r="AD34" s="440">
        <v>1300.0000000000016</v>
      </c>
      <c r="AE34" s="440">
        <v>1266.6666666666683</v>
      </c>
      <c r="AF34" s="440">
        <v>1233.3333333333351</v>
      </c>
      <c r="AG34" s="440">
        <v>1200.0000000000018</v>
      </c>
      <c r="AH34" s="440">
        <v>1166.6666666666686</v>
      </c>
      <c r="AI34" s="440">
        <v>1133.3333333333353</v>
      </c>
      <c r="AJ34" s="440">
        <v>1100.000000000002</v>
      </c>
      <c r="AK34" s="440">
        <v>1066.6666666666688</v>
      </c>
      <c r="AL34" s="440">
        <v>1033.3333333333355</v>
      </c>
      <c r="AM34" s="440">
        <v>1000.0000000000022</v>
      </c>
      <c r="AN34" s="440">
        <v>966.66666666666879</v>
      </c>
      <c r="AO34" s="440">
        <v>933.33333333333542</v>
      </c>
      <c r="AP34" s="440">
        <v>900.00000000000205</v>
      </c>
      <c r="AQ34" s="440">
        <v>866.66666666666868</v>
      </c>
      <c r="AR34" s="440">
        <v>833.3333333333353</v>
      </c>
      <c r="AS34" s="440">
        <v>800.00000000000193</v>
      </c>
      <c r="AT34" s="440">
        <v>766.66666666666856</v>
      </c>
      <c r="AU34" s="440">
        <v>733.33333333333519</v>
      </c>
      <c r="AV34" s="440">
        <v>700.00000000000182</v>
      </c>
      <c r="AW34" s="440">
        <v>666.66666666666845</v>
      </c>
      <c r="AX34" s="440">
        <v>633.33333333333508</v>
      </c>
      <c r="AY34" s="440">
        <v>600.00000000000171</v>
      </c>
      <c r="AZ34" s="440">
        <v>566.66666666666833</v>
      </c>
      <c r="BA34" s="440">
        <v>533.33333333333496</v>
      </c>
      <c r="BB34" s="440">
        <v>500.00000000000165</v>
      </c>
      <c r="BC34" s="440">
        <v>466.66666666666833</v>
      </c>
      <c r="BD34" s="440">
        <v>433.33333333333502</v>
      </c>
      <c r="BE34" s="440">
        <v>400.00000000000171</v>
      </c>
      <c r="BF34" s="440">
        <v>366.66666666666839</v>
      </c>
      <c r="BG34" s="440">
        <v>333.33333333333508</v>
      </c>
      <c r="BH34" s="440">
        <v>300.00000000000176</v>
      </c>
      <c r="BI34" s="440">
        <v>266.66666666666845</v>
      </c>
      <c r="BJ34" s="440">
        <v>233.3333333333351</v>
      </c>
      <c r="BK34" s="440">
        <v>200.00000000000176</v>
      </c>
      <c r="BL34" s="440">
        <v>166.66666666666842</v>
      </c>
      <c r="BM34" s="440">
        <v>133.33333333333508</v>
      </c>
      <c r="BN34" s="440">
        <v>100.00000000000173</v>
      </c>
      <c r="BO34" s="440">
        <v>66.666666666668391</v>
      </c>
      <c r="BP34" s="440">
        <v>33.333333333335055</v>
      </c>
      <c r="BQ34" s="440">
        <v>1.7195134205394424E-12</v>
      </c>
    </row>
    <row r="35" spans="1:69" ht="10.5" customHeight="1">
      <c r="A35" s="11"/>
      <c r="B35" s="11"/>
      <c r="C35" s="11"/>
      <c r="D35" s="11"/>
      <c r="E35" s="11"/>
      <c r="F35" s="11"/>
      <c r="G35" s="11"/>
      <c r="H35" s="11"/>
      <c r="I35" s="11"/>
      <c r="J35" s="301"/>
      <c r="K35" s="301"/>
      <c r="L35" s="301"/>
      <c r="M35" s="301"/>
      <c r="N35" s="301"/>
      <c r="O35" s="301"/>
      <c r="P35" s="301"/>
      <c r="Q35" s="301"/>
      <c r="R35" s="301"/>
      <c r="S35" s="301"/>
      <c r="T35" s="301"/>
      <c r="U35" s="301"/>
      <c r="V35" s="301"/>
      <c r="W35" s="301"/>
      <c r="X35" s="301"/>
      <c r="Y35" s="301"/>
      <c r="Z35" s="301"/>
      <c r="AA35" s="301"/>
      <c r="AB35" s="301"/>
      <c r="AC35" s="301"/>
      <c r="AD35" s="301"/>
      <c r="AE35" s="301"/>
      <c r="AF35" s="301"/>
      <c r="AG35" s="301"/>
      <c r="AH35" s="301"/>
      <c r="AI35" s="301"/>
      <c r="AJ35" s="301"/>
      <c r="AK35" s="301"/>
      <c r="AL35" s="301"/>
      <c r="AM35" s="301"/>
      <c r="AN35" s="301"/>
      <c r="AO35" s="301"/>
      <c r="AP35" s="301"/>
      <c r="AQ35" s="301"/>
      <c r="AR35" s="301"/>
      <c r="AS35" s="301"/>
      <c r="AT35" s="301"/>
      <c r="AU35" s="301"/>
      <c r="AV35" s="301"/>
      <c r="AW35" s="301"/>
      <c r="AX35" s="301"/>
      <c r="AY35" s="301"/>
      <c r="AZ35" s="301"/>
      <c r="BA35" s="301"/>
      <c r="BB35" s="301"/>
      <c r="BC35" s="301"/>
      <c r="BD35" s="301"/>
      <c r="BE35" s="301"/>
      <c r="BF35" s="301"/>
      <c r="BG35" s="301"/>
      <c r="BH35" s="301"/>
      <c r="BI35" s="301"/>
      <c r="BJ35" s="301"/>
      <c r="BK35" s="301"/>
      <c r="BL35" s="301"/>
      <c r="BM35" s="301"/>
      <c r="BN35" s="301"/>
      <c r="BO35" s="301"/>
      <c r="BP35" s="301"/>
      <c r="BQ35" s="301"/>
    </row>
    <row r="36" spans="1:69" ht="11.25">
      <c r="A36" s="11"/>
      <c r="B36" s="11"/>
      <c r="C36" s="51" t="s">
        <v>72</v>
      </c>
      <c r="D36" s="11"/>
      <c r="E36" s="11"/>
      <c r="F36" s="11"/>
      <c r="G36" s="11"/>
      <c r="H36" s="11"/>
      <c r="I36" s="11"/>
      <c r="J36" s="443">
        <v>1360374.1968</v>
      </c>
      <c r="K36" s="443">
        <v>1714351.3022350981</v>
      </c>
      <c r="L36" s="443">
        <v>2082840.4691057114</v>
      </c>
      <c r="M36" s="443">
        <v>2463621.399069875</v>
      </c>
      <c r="N36" s="443">
        <v>2855189.3083919534</v>
      </c>
      <c r="O36" s="443">
        <v>3256109.1315056253</v>
      </c>
      <c r="P36" s="443">
        <v>3664191.1462549781</v>
      </c>
      <c r="Q36" s="443">
        <v>4078817.892862665</v>
      </c>
      <c r="R36" s="443">
        <v>4498412.2701896774</v>
      </c>
      <c r="S36" s="443">
        <v>4921956.7033304824</v>
      </c>
      <c r="T36" s="443">
        <v>5348443.2861233139</v>
      </c>
      <c r="U36" s="443">
        <v>5776954.8108332632</v>
      </c>
      <c r="V36" s="443">
        <v>6556387.1192433406</v>
      </c>
      <c r="W36" s="443">
        <v>7348530.4284191821</v>
      </c>
      <c r="X36" s="443">
        <v>8151738.4188099559</v>
      </c>
      <c r="Y36" s="443">
        <v>8964299.9041342251</v>
      </c>
      <c r="Z36" s="443">
        <v>9785184.9005954564</v>
      </c>
      <c r="AA36" s="443">
        <v>10613279.490559042</v>
      </c>
      <c r="AB36" s="443">
        <v>11446904.917133939</v>
      </c>
      <c r="AC36" s="443">
        <v>12285699.851186506</v>
      </c>
      <c r="AD36" s="443">
        <v>13128345.276991971</v>
      </c>
      <c r="AE36" s="443">
        <v>13974069.947032504</v>
      </c>
      <c r="AF36" s="443">
        <v>14822077.360410159</v>
      </c>
      <c r="AG36" s="443">
        <v>15671634.722985454</v>
      </c>
      <c r="AH36" s="443">
        <v>16953600.711024653</v>
      </c>
      <c r="AI36" s="443">
        <v>18250405.385296803</v>
      </c>
      <c r="AJ36" s="443">
        <v>19560332.239700437</v>
      </c>
      <c r="AK36" s="443">
        <v>20881579.515496563</v>
      </c>
      <c r="AL36" s="443">
        <v>22213046.077370159</v>
      </c>
      <c r="AM36" s="443">
        <v>23553629.46916613</v>
      </c>
      <c r="AN36" s="443">
        <v>24901326.035472468</v>
      </c>
      <c r="AO36" s="443">
        <v>26255804.397941366</v>
      </c>
      <c r="AP36" s="443">
        <v>27615621.2277666</v>
      </c>
      <c r="AQ36" s="443">
        <v>28979902.558086153</v>
      </c>
      <c r="AR36" s="443">
        <v>30347743.30726542</v>
      </c>
      <c r="AS36" s="443">
        <v>31718301.736049265</v>
      </c>
      <c r="AT36" s="443">
        <v>33690785.876739442</v>
      </c>
      <c r="AU36" s="443">
        <v>35682875.067542672</v>
      </c>
      <c r="AV36" s="443">
        <v>37692597.723716125</v>
      </c>
      <c r="AW36" s="443">
        <v>39717885.919784687</v>
      </c>
      <c r="AX36" s="443">
        <v>41757402.157513477</v>
      </c>
      <c r="AY36" s="443">
        <v>43809803.743450761</v>
      </c>
      <c r="AZ36" s="443">
        <v>45872799.173092172</v>
      </c>
      <c r="BA36" s="443">
        <v>47945851.390168734</v>
      </c>
      <c r="BB36" s="443">
        <v>50027255.323426351</v>
      </c>
      <c r="BC36" s="443">
        <v>52115904.119547375</v>
      </c>
      <c r="BD36" s="443">
        <v>54210659.388320498</v>
      </c>
      <c r="BE36" s="443">
        <v>56310451.029799163</v>
      </c>
      <c r="BF36" s="443">
        <v>59092704.960245304</v>
      </c>
      <c r="BG36" s="443">
        <v>61891964.688604109</v>
      </c>
      <c r="BH36" s="443">
        <v>64706617.771638826</v>
      </c>
      <c r="BI36" s="443">
        <v>67534908.115644217</v>
      </c>
      <c r="BJ36" s="443">
        <v>70375807.383796409</v>
      </c>
      <c r="BK36" s="443">
        <v>73228245.657921702</v>
      </c>
      <c r="BL36" s="443">
        <v>76090123.487603754</v>
      </c>
      <c r="BM36" s="443">
        <v>78961152.953518614</v>
      </c>
      <c r="BN36" s="443">
        <v>81839791.531458154</v>
      </c>
      <c r="BO36" s="443">
        <v>84725098.909675941</v>
      </c>
      <c r="BP36" s="443">
        <v>87616077.853655323</v>
      </c>
      <c r="BQ36" s="443">
        <v>90511780.977906629</v>
      </c>
    </row>
    <row r="37" spans="1:69" ht="10.5" customHeight="1">
      <c r="A37" s="11"/>
      <c r="B37" s="11"/>
      <c r="C37" s="11"/>
      <c r="D37" s="11"/>
      <c r="E37" s="11"/>
      <c r="F37" s="11"/>
      <c r="G37" s="11"/>
      <c r="H37" s="11"/>
      <c r="I37" s="11"/>
      <c r="J37" s="301"/>
      <c r="K37" s="301"/>
      <c r="L37" s="301"/>
      <c r="M37" s="301"/>
      <c r="N37" s="301"/>
      <c r="O37" s="301"/>
      <c r="P37" s="301"/>
      <c r="Q37" s="301"/>
      <c r="R37" s="301"/>
      <c r="S37" s="301"/>
      <c r="T37" s="301"/>
      <c r="U37" s="301"/>
      <c r="V37" s="301"/>
      <c r="W37" s="301"/>
      <c r="X37" s="301"/>
      <c r="Y37" s="301"/>
      <c r="Z37" s="301"/>
      <c r="AA37" s="301"/>
      <c r="AB37" s="301"/>
      <c r="AC37" s="301"/>
      <c r="AD37" s="301"/>
      <c r="AE37" s="301"/>
      <c r="AF37" s="301"/>
      <c r="AG37" s="301"/>
      <c r="AH37" s="301"/>
      <c r="AI37" s="301"/>
      <c r="AJ37" s="301"/>
      <c r="AK37" s="301"/>
      <c r="AL37" s="301"/>
      <c r="AM37" s="301"/>
      <c r="AN37" s="301"/>
      <c r="AO37" s="301"/>
      <c r="AP37" s="301"/>
      <c r="AQ37" s="301"/>
      <c r="AR37" s="301"/>
      <c r="AS37" s="301"/>
      <c r="AT37" s="301"/>
      <c r="AU37" s="301"/>
      <c r="AV37" s="301"/>
      <c r="AW37" s="301"/>
      <c r="AX37" s="301"/>
      <c r="AY37" s="301"/>
      <c r="AZ37" s="301"/>
      <c r="BA37" s="301"/>
      <c r="BB37" s="301"/>
      <c r="BC37" s="301"/>
      <c r="BD37" s="301"/>
      <c r="BE37" s="301"/>
      <c r="BF37" s="301"/>
      <c r="BG37" s="301"/>
      <c r="BH37" s="301"/>
      <c r="BI37" s="301"/>
      <c r="BJ37" s="301"/>
      <c r="BK37" s="301"/>
      <c r="BL37" s="301"/>
      <c r="BM37" s="301"/>
      <c r="BN37" s="301"/>
      <c r="BO37" s="301"/>
      <c r="BP37" s="301"/>
      <c r="BQ37" s="301"/>
    </row>
    <row r="38" spans="1:69" ht="11.25">
      <c r="A38" s="11"/>
      <c r="B38" s="11"/>
      <c r="C38" s="51" t="s">
        <v>73</v>
      </c>
      <c r="D38" s="11"/>
      <c r="E38" s="11"/>
      <c r="F38" s="11"/>
      <c r="G38" s="11"/>
      <c r="H38" s="11"/>
      <c r="I38" s="11"/>
      <c r="J38" s="301"/>
      <c r="K38" s="301"/>
      <c r="L38" s="301"/>
      <c r="M38" s="301"/>
      <c r="N38" s="301"/>
      <c r="O38" s="301"/>
      <c r="P38" s="301"/>
      <c r="Q38" s="301"/>
      <c r="R38" s="301"/>
      <c r="S38" s="301"/>
      <c r="T38" s="301"/>
      <c r="U38" s="301"/>
      <c r="V38" s="301"/>
      <c r="W38" s="301"/>
      <c r="X38" s="301"/>
      <c r="Y38" s="301"/>
      <c r="Z38" s="301"/>
      <c r="AA38" s="301"/>
      <c r="AB38" s="301"/>
      <c r="AC38" s="301"/>
      <c r="AD38" s="301"/>
      <c r="AE38" s="301"/>
      <c r="AF38" s="301"/>
      <c r="AG38" s="301"/>
      <c r="AH38" s="301"/>
      <c r="AI38" s="301"/>
      <c r="AJ38" s="301"/>
      <c r="AK38" s="301"/>
      <c r="AL38" s="301"/>
      <c r="AM38" s="301"/>
      <c r="AN38" s="301"/>
      <c r="AO38" s="301"/>
      <c r="AP38" s="301"/>
      <c r="AQ38" s="301"/>
      <c r="AR38" s="301"/>
      <c r="AS38" s="301"/>
      <c r="AT38" s="301"/>
      <c r="AU38" s="301"/>
      <c r="AV38" s="301"/>
      <c r="AW38" s="301"/>
      <c r="AX38" s="301"/>
      <c r="AY38" s="301"/>
      <c r="AZ38" s="301"/>
      <c r="BA38" s="301"/>
      <c r="BB38" s="301"/>
      <c r="BC38" s="301"/>
      <c r="BD38" s="301"/>
      <c r="BE38" s="301"/>
      <c r="BF38" s="301"/>
      <c r="BG38" s="301"/>
      <c r="BH38" s="301"/>
      <c r="BI38" s="301"/>
      <c r="BJ38" s="301"/>
      <c r="BK38" s="301"/>
      <c r="BL38" s="301"/>
      <c r="BM38" s="301"/>
      <c r="BN38" s="301"/>
      <c r="BO38" s="301"/>
      <c r="BP38" s="301"/>
      <c r="BQ38" s="301"/>
    </row>
    <row r="39" spans="1:69" ht="10.5" customHeight="1">
      <c r="A39" s="11"/>
      <c r="B39" s="11"/>
      <c r="C39" s="11"/>
      <c r="D39" s="11"/>
      <c r="E39" s="11"/>
      <c r="F39" s="11"/>
      <c r="G39" s="11"/>
      <c r="H39" s="11"/>
      <c r="I39" s="11"/>
      <c r="J39" s="301"/>
      <c r="K39" s="301"/>
      <c r="L39" s="301"/>
      <c r="M39" s="301"/>
      <c r="N39" s="301"/>
      <c r="O39" s="301"/>
      <c r="P39" s="301"/>
      <c r="Q39" s="301"/>
      <c r="R39" s="301"/>
      <c r="S39" s="301"/>
      <c r="T39" s="301"/>
      <c r="U39" s="301"/>
      <c r="V39" s="301"/>
      <c r="W39" s="301"/>
      <c r="X39" s="301"/>
      <c r="Y39" s="301"/>
      <c r="Z39" s="301"/>
      <c r="AA39" s="301"/>
      <c r="AB39" s="301"/>
      <c r="AC39" s="301"/>
      <c r="AD39" s="301"/>
      <c r="AE39" s="301"/>
      <c r="AF39" s="301"/>
      <c r="AG39" s="301"/>
      <c r="AH39" s="301"/>
      <c r="AI39" s="301"/>
      <c r="AJ39" s="301"/>
      <c r="AK39" s="301"/>
      <c r="AL39" s="301"/>
      <c r="AM39" s="301"/>
      <c r="AN39" s="301"/>
      <c r="AO39" s="301"/>
      <c r="AP39" s="301"/>
      <c r="AQ39" s="301"/>
      <c r="AR39" s="301"/>
      <c r="AS39" s="301"/>
      <c r="AT39" s="301"/>
      <c r="AU39" s="301"/>
      <c r="AV39" s="301"/>
      <c r="AW39" s="301"/>
      <c r="AX39" s="301"/>
      <c r="AY39" s="301"/>
      <c r="AZ39" s="301"/>
      <c r="BA39" s="301"/>
      <c r="BB39" s="301"/>
      <c r="BC39" s="301"/>
      <c r="BD39" s="301"/>
      <c r="BE39" s="301"/>
      <c r="BF39" s="301"/>
      <c r="BG39" s="301"/>
      <c r="BH39" s="301"/>
      <c r="BI39" s="301"/>
      <c r="BJ39" s="301"/>
      <c r="BK39" s="301"/>
      <c r="BL39" s="301"/>
      <c r="BM39" s="301"/>
      <c r="BN39" s="301"/>
      <c r="BO39" s="301"/>
      <c r="BP39" s="301"/>
      <c r="BQ39" s="301"/>
    </row>
    <row r="40" spans="1:69" hidden="1" outlineLevel="1">
      <c r="A40" s="11"/>
      <c r="B40" s="11"/>
      <c r="C40" s="11"/>
      <c r="D40" s="39"/>
      <c r="E40" s="11"/>
      <c r="F40" s="11"/>
      <c r="G40" s="11"/>
      <c r="H40" s="11"/>
      <c r="I40" s="11"/>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c r="AY40" s="16"/>
      <c r="AZ40" s="16"/>
      <c r="BA40" s="16"/>
      <c r="BB40" s="16"/>
      <c r="BC40" s="16"/>
      <c r="BD40" s="16"/>
      <c r="BE40" s="16"/>
      <c r="BF40" s="16"/>
      <c r="BG40" s="16"/>
      <c r="BH40" s="16"/>
      <c r="BI40" s="16"/>
      <c r="BJ40" s="16"/>
      <c r="BK40" s="16"/>
      <c r="BL40" s="16"/>
      <c r="BM40" s="16"/>
      <c r="BN40" s="16"/>
      <c r="BO40" s="16"/>
      <c r="BP40" s="16"/>
      <c r="BQ40" s="16"/>
    </row>
    <row r="41" spans="1:69" hidden="1" outlineLevel="1">
      <c r="A41" s="11"/>
      <c r="B41" s="11"/>
      <c r="C41" s="11"/>
      <c r="D41" s="52" t="s">
        <v>605</v>
      </c>
      <c r="E41" s="11"/>
      <c r="F41" s="11"/>
      <c r="G41" s="11"/>
      <c r="H41" s="11"/>
      <c r="I41" s="11"/>
      <c r="J41" s="16">
        <v>338627.52</v>
      </c>
      <c r="K41" s="16">
        <v>646470.72000000009</v>
      </c>
      <c r="L41" s="16">
        <v>923529.60000000009</v>
      </c>
      <c r="M41" s="16">
        <v>1169804.1600000001</v>
      </c>
      <c r="N41" s="16">
        <v>1385294.4000000001</v>
      </c>
      <c r="O41" s="16">
        <v>1570000.3200000003</v>
      </c>
      <c r="P41" s="16">
        <v>1723921.9200000004</v>
      </c>
      <c r="Q41" s="16">
        <v>1847059.2000000004</v>
      </c>
      <c r="R41" s="16">
        <v>1939412.1600000006</v>
      </c>
      <c r="S41" s="16">
        <v>2000980.8000000005</v>
      </c>
      <c r="T41" s="16">
        <v>2031765.1200000006</v>
      </c>
      <c r="U41" s="16">
        <v>2031765.1200000006</v>
      </c>
      <c r="V41" s="16">
        <v>2352889.0694691055</v>
      </c>
      <c r="W41" s="16">
        <v>2644819.9326228369</v>
      </c>
      <c r="X41" s="16">
        <v>2907557.7094611954</v>
      </c>
      <c r="Y41" s="16">
        <v>3141102.3999841805</v>
      </c>
      <c r="Z41" s="16">
        <v>3345454.0041917926</v>
      </c>
      <c r="AA41" s="16">
        <v>3520612.5220840317</v>
      </c>
      <c r="AB41" s="16">
        <v>3666577.9536608974</v>
      </c>
      <c r="AC41" s="16">
        <v>3783350.2989223902</v>
      </c>
      <c r="AD41" s="16">
        <v>3870929.5578685096</v>
      </c>
      <c r="AE41" s="16">
        <v>3929315.7304992555</v>
      </c>
      <c r="AF41" s="16">
        <v>3958508.8168146284</v>
      </c>
      <c r="AG41" s="16">
        <v>3958508.8168146284</v>
      </c>
      <c r="AH41" s="16">
        <v>4353862.2601018967</v>
      </c>
      <c r="AI41" s="16">
        <v>4713274.4812721405</v>
      </c>
      <c r="AJ41" s="16">
        <v>5036745.4803253599</v>
      </c>
      <c r="AK41" s="16">
        <v>5324275.2572615547</v>
      </c>
      <c r="AL41" s="16">
        <v>5575863.8120807251</v>
      </c>
      <c r="AM41" s="16">
        <v>5791511.144782871</v>
      </c>
      <c r="AN41" s="16">
        <v>5971217.2553679934</v>
      </c>
      <c r="AO41" s="16">
        <v>6114982.1438360913</v>
      </c>
      <c r="AP41" s="16">
        <v>6222805.8101871647</v>
      </c>
      <c r="AQ41" s="16">
        <v>6294688.2544212136</v>
      </c>
      <c r="AR41" s="16">
        <v>6330629.4765382381</v>
      </c>
      <c r="AS41" s="16">
        <v>6330629.4765382381</v>
      </c>
      <c r="AT41" s="16">
        <v>6878588.3522341326</v>
      </c>
      <c r="AU41" s="16">
        <v>7376732.7846849458</v>
      </c>
      <c r="AV41" s="16">
        <v>7825062.7738906788</v>
      </c>
      <c r="AW41" s="16">
        <v>8223578.3198513305</v>
      </c>
      <c r="AX41" s="16">
        <v>8572279.4225668982</v>
      </c>
      <c r="AY41" s="16">
        <v>8871166.0820373856</v>
      </c>
      <c r="AZ41" s="16">
        <v>9120238.2982627917</v>
      </c>
      <c r="BA41" s="16">
        <v>9319496.0712431166</v>
      </c>
      <c r="BB41" s="16">
        <v>9468939.4009783603</v>
      </c>
      <c r="BC41" s="16">
        <v>9568568.2874685228</v>
      </c>
      <c r="BD41" s="16">
        <v>9618382.730713604</v>
      </c>
      <c r="BE41" s="16">
        <v>9618382.730713604</v>
      </c>
      <c r="BF41" s="16">
        <v>10238618.538634239</v>
      </c>
      <c r="BG41" s="16">
        <v>10802469.273107544</v>
      </c>
      <c r="BH41" s="16">
        <v>11309934.934133517</v>
      </c>
      <c r="BI41" s="16">
        <v>11761015.52171216</v>
      </c>
      <c r="BJ41" s="16">
        <v>12155711.035843473</v>
      </c>
      <c r="BK41" s="16">
        <v>12494021.476527456</v>
      </c>
      <c r="BL41" s="16">
        <v>12775946.843764108</v>
      </c>
      <c r="BM41" s="16">
        <v>13001487.137553429</v>
      </c>
      <c r="BN41" s="16">
        <v>13170642.357895421</v>
      </c>
      <c r="BO41" s="16">
        <v>13283412.504790083</v>
      </c>
      <c r="BP41" s="16">
        <v>13339797.578237412</v>
      </c>
      <c r="BQ41" s="16">
        <v>13339797.578237412</v>
      </c>
    </row>
    <row r="42" spans="1:69" ht="5.25" hidden="1" customHeight="1" outlineLevel="1">
      <c r="A42" s="11"/>
      <c r="B42" s="11"/>
      <c r="C42" s="11"/>
      <c r="D42" s="52"/>
      <c r="E42" s="11"/>
      <c r="F42" s="11"/>
      <c r="G42" s="11"/>
      <c r="H42" s="11"/>
      <c r="I42" s="11"/>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c r="AY42" s="16"/>
      <c r="AZ42" s="16"/>
      <c r="BA42" s="16"/>
      <c r="BB42" s="16"/>
      <c r="BC42" s="16"/>
      <c r="BD42" s="16"/>
      <c r="BE42" s="16"/>
      <c r="BF42" s="16"/>
      <c r="BG42" s="16"/>
      <c r="BH42" s="16"/>
      <c r="BI42" s="16"/>
      <c r="BJ42" s="16"/>
      <c r="BK42" s="16"/>
      <c r="BL42" s="16"/>
      <c r="BM42" s="16"/>
      <c r="BN42" s="16"/>
      <c r="BO42" s="16"/>
      <c r="BP42" s="16"/>
      <c r="BQ42" s="16"/>
    </row>
    <row r="43" spans="1:69" ht="5.25" hidden="1" customHeight="1" outlineLevel="1">
      <c r="A43" s="11"/>
      <c r="B43" s="11"/>
      <c r="C43" s="11"/>
      <c r="D43" s="52"/>
      <c r="E43" s="11"/>
      <c r="F43" s="11"/>
      <c r="G43" s="11"/>
      <c r="H43" s="11"/>
      <c r="I43" s="11"/>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c r="AY43" s="16"/>
      <c r="AZ43" s="16"/>
      <c r="BA43" s="16"/>
      <c r="BB43" s="16"/>
      <c r="BC43" s="16"/>
      <c r="BD43" s="16"/>
      <c r="BE43" s="16"/>
      <c r="BF43" s="16"/>
      <c r="BG43" s="16"/>
      <c r="BH43" s="16"/>
      <c r="BI43" s="16"/>
      <c r="BJ43" s="16"/>
      <c r="BK43" s="16"/>
      <c r="BL43" s="16"/>
      <c r="BM43" s="16"/>
      <c r="BN43" s="16"/>
      <c r="BO43" s="16"/>
      <c r="BP43" s="16"/>
      <c r="BQ43" s="16"/>
    </row>
    <row r="44" spans="1:69" collapsed="1">
      <c r="A44" s="11"/>
      <c r="B44" s="11"/>
      <c r="C44" s="11"/>
      <c r="D44" s="52" t="s">
        <v>420</v>
      </c>
      <c r="E44" s="11"/>
      <c r="F44" s="11"/>
      <c r="G44" s="11"/>
      <c r="H44" s="11"/>
      <c r="I44" s="11"/>
      <c r="J44" s="16">
        <v>338627.52</v>
      </c>
      <c r="K44" s="16">
        <v>646470.72000000009</v>
      </c>
      <c r="L44" s="16">
        <v>923529.60000000009</v>
      </c>
      <c r="M44" s="16">
        <v>1169804.1600000001</v>
      </c>
      <c r="N44" s="16">
        <v>1385294.4000000001</v>
      </c>
      <c r="O44" s="16">
        <v>1570000.3200000003</v>
      </c>
      <c r="P44" s="16">
        <v>1723921.9200000004</v>
      </c>
      <c r="Q44" s="16">
        <v>1847059.2000000004</v>
      </c>
      <c r="R44" s="16">
        <v>1939412.1600000006</v>
      </c>
      <c r="S44" s="16">
        <v>2000980.8000000005</v>
      </c>
      <c r="T44" s="16">
        <v>2031765.1200000006</v>
      </c>
      <c r="U44" s="16">
        <v>2031765.1200000006</v>
      </c>
      <c r="V44" s="16">
        <v>2352889.0694691055</v>
      </c>
      <c r="W44" s="16">
        <v>2644819.9326228369</v>
      </c>
      <c r="X44" s="16">
        <v>2907557.7094611954</v>
      </c>
      <c r="Y44" s="16">
        <v>3141102.3999841805</v>
      </c>
      <c r="Z44" s="16">
        <v>3345454.0041917926</v>
      </c>
      <c r="AA44" s="16">
        <v>3520612.5220840317</v>
      </c>
      <c r="AB44" s="16">
        <v>3666577.9536608974</v>
      </c>
      <c r="AC44" s="16">
        <v>3783350.2989223902</v>
      </c>
      <c r="AD44" s="16">
        <v>3870929.5578685096</v>
      </c>
      <c r="AE44" s="16">
        <v>3929315.7304992555</v>
      </c>
      <c r="AF44" s="16">
        <v>3958508.8168146284</v>
      </c>
      <c r="AG44" s="16">
        <v>3958508.8168146284</v>
      </c>
      <c r="AH44" s="16">
        <v>4353862.2601018967</v>
      </c>
      <c r="AI44" s="16">
        <v>4713274.4812721405</v>
      </c>
      <c r="AJ44" s="16">
        <v>5036745.4803253599</v>
      </c>
      <c r="AK44" s="16">
        <v>5324275.2572615547</v>
      </c>
      <c r="AL44" s="16">
        <v>5575863.8120807251</v>
      </c>
      <c r="AM44" s="16">
        <v>5791511.144782871</v>
      </c>
      <c r="AN44" s="16">
        <v>5971217.2553679934</v>
      </c>
      <c r="AO44" s="16">
        <v>6114982.1438360913</v>
      </c>
      <c r="AP44" s="16">
        <v>6222805.8101871647</v>
      </c>
      <c r="AQ44" s="16">
        <v>6294688.2544212136</v>
      </c>
      <c r="AR44" s="16">
        <v>6330629.4765382381</v>
      </c>
      <c r="AS44" s="16">
        <v>6330629.4765382381</v>
      </c>
      <c r="AT44" s="16">
        <v>6878588.3522341326</v>
      </c>
      <c r="AU44" s="16">
        <v>7376732.7846849458</v>
      </c>
      <c r="AV44" s="16">
        <v>7825062.7738906788</v>
      </c>
      <c r="AW44" s="16">
        <v>8223578.3198513305</v>
      </c>
      <c r="AX44" s="16">
        <v>8572279.4225668982</v>
      </c>
      <c r="AY44" s="16">
        <v>8871166.0820373856</v>
      </c>
      <c r="AZ44" s="16">
        <v>9120238.2982627917</v>
      </c>
      <c r="BA44" s="16">
        <v>9319496.0712431166</v>
      </c>
      <c r="BB44" s="16">
        <v>9468939.4009783603</v>
      </c>
      <c r="BC44" s="16">
        <v>9568568.2874685228</v>
      </c>
      <c r="BD44" s="16">
        <v>9618382.730713604</v>
      </c>
      <c r="BE44" s="16">
        <v>9618382.730713604</v>
      </c>
      <c r="BF44" s="16">
        <v>10238618.538634239</v>
      </c>
      <c r="BG44" s="16">
        <v>10802469.273107544</v>
      </c>
      <c r="BH44" s="16">
        <v>11309934.934133517</v>
      </c>
      <c r="BI44" s="16">
        <v>11761015.52171216</v>
      </c>
      <c r="BJ44" s="16">
        <v>12155711.035843473</v>
      </c>
      <c r="BK44" s="16">
        <v>12494021.476527456</v>
      </c>
      <c r="BL44" s="16">
        <v>12775946.843764108</v>
      </c>
      <c r="BM44" s="16">
        <v>13001487.137553429</v>
      </c>
      <c r="BN44" s="16">
        <v>13170642.357895421</v>
      </c>
      <c r="BO44" s="16">
        <v>13283412.504790083</v>
      </c>
      <c r="BP44" s="16">
        <v>13339797.578237412</v>
      </c>
      <c r="BQ44" s="16">
        <v>13339797.578237412</v>
      </c>
    </row>
    <row r="45" spans="1:69" hidden="1" outlineLevel="1">
      <c r="A45" s="11"/>
      <c r="B45" s="11"/>
      <c r="C45" s="11"/>
      <c r="D45" s="52"/>
      <c r="E45" s="11"/>
      <c r="F45" s="11"/>
      <c r="G45" s="11"/>
      <c r="H45" s="11"/>
      <c r="I45" s="11"/>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c r="AY45" s="16"/>
      <c r="AZ45" s="16"/>
      <c r="BA45" s="16"/>
      <c r="BB45" s="16"/>
      <c r="BC45" s="16"/>
      <c r="BD45" s="16"/>
      <c r="BE45" s="16"/>
      <c r="BF45" s="16"/>
      <c r="BG45" s="16"/>
      <c r="BH45" s="16"/>
      <c r="BI45" s="16"/>
      <c r="BJ45" s="16"/>
      <c r="BK45" s="16"/>
      <c r="BL45" s="16"/>
      <c r="BM45" s="16"/>
      <c r="BN45" s="16"/>
      <c r="BO45" s="16"/>
      <c r="BP45" s="16"/>
      <c r="BQ45" s="16"/>
    </row>
    <row r="46" spans="1:69" ht="5.0999999999999996" hidden="1" customHeight="1" outlineLevel="1">
      <c r="A46" s="11"/>
      <c r="B46" s="11"/>
      <c r="C46" s="11"/>
      <c r="D46" s="11"/>
      <c r="E46" s="11"/>
      <c r="F46" s="11"/>
      <c r="G46" s="11"/>
      <c r="H46" s="11"/>
      <c r="I46" s="11"/>
      <c r="J46" s="301"/>
      <c r="K46" s="301"/>
      <c r="L46" s="301"/>
      <c r="M46" s="301"/>
      <c r="N46" s="301"/>
      <c r="O46" s="301"/>
      <c r="P46" s="301"/>
      <c r="Q46" s="301"/>
      <c r="R46" s="301"/>
      <c r="S46" s="301"/>
      <c r="T46" s="301"/>
      <c r="U46" s="301"/>
      <c r="V46" s="301"/>
      <c r="W46" s="301"/>
      <c r="X46" s="301"/>
      <c r="Y46" s="301"/>
      <c r="Z46" s="301"/>
      <c r="AA46" s="301"/>
      <c r="AB46" s="301"/>
      <c r="AC46" s="301"/>
      <c r="AD46" s="301"/>
      <c r="AE46" s="301"/>
      <c r="AF46" s="301"/>
      <c r="AG46" s="301"/>
      <c r="AH46" s="301"/>
      <c r="AI46" s="301"/>
      <c r="AJ46" s="301"/>
      <c r="AK46" s="301"/>
      <c r="AL46" s="301"/>
      <c r="AM46" s="301"/>
      <c r="AN46" s="301"/>
      <c r="AO46" s="301"/>
      <c r="AP46" s="301"/>
      <c r="AQ46" s="301"/>
      <c r="AR46" s="301"/>
      <c r="AS46" s="301"/>
      <c r="AT46" s="301"/>
      <c r="AU46" s="301"/>
      <c r="AV46" s="301"/>
      <c r="AW46" s="301"/>
      <c r="AX46" s="301"/>
      <c r="AY46" s="301"/>
      <c r="AZ46" s="301"/>
      <c r="BA46" s="301"/>
      <c r="BB46" s="301"/>
      <c r="BC46" s="301"/>
      <c r="BD46" s="301"/>
      <c r="BE46" s="301"/>
      <c r="BF46" s="301"/>
      <c r="BG46" s="301"/>
      <c r="BH46" s="301"/>
      <c r="BI46" s="301"/>
      <c r="BJ46" s="301"/>
      <c r="BK46" s="301"/>
      <c r="BL46" s="301"/>
      <c r="BM46" s="301"/>
      <c r="BN46" s="301"/>
      <c r="BO46" s="301"/>
      <c r="BP46" s="301"/>
      <c r="BQ46" s="301"/>
    </row>
    <row r="47" spans="1:69" hidden="1" outlineLevel="1">
      <c r="A47" s="11"/>
      <c r="B47" s="11"/>
      <c r="C47" s="11"/>
      <c r="D47" s="52" t="s">
        <v>605</v>
      </c>
      <c r="E47" s="52"/>
      <c r="F47" s="11"/>
      <c r="G47" s="11"/>
      <c r="H47" s="11"/>
      <c r="I47" s="11"/>
      <c r="J47" s="16">
        <v>0</v>
      </c>
      <c r="K47" s="16">
        <v>0</v>
      </c>
      <c r="L47" s="16">
        <v>0</v>
      </c>
      <c r="M47" s="16">
        <v>0</v>
      </c>
      <c r="N47" s="16">
        <v>0</v>
      </c>
      <c r="O47" s="16">
        <v>0</v>
      </c>
      <c r="P47" s="16">
        <v>0</v>
      </c>
      <c r="Q47" s="16">
        <v>0</v>
      </c>
      <c r="R47" s="16">
        <v>0</v>
      </c>
      <c r="S47" s="16">
        <v>0</v>
      </c>
      <c r="T47" s="16">
        <v>0</v>
      </c>
      <c r="U47" s="16">
        <v>0</v>
      </c>
      <c r="V47" s="16">
        <v>0</v>
      </c>
      <c r="W47" s="16">
        <v>0</v>
      </c>
      <c r="X47" s="16">
        <v>0</v>
      </c>
      <c r="Y47" s="16">
        <v>0</v>
      </c>
      <c r="Z47" s="16">
        <v>0</v>
      </c>
      <c r="AA47" s="16">
        <v>0</v>
      </c>
      <c r="AB47" s="16">
        <v>0</v>
      </c>
      <c r="AC47" s="16">
        <v>0</v>
      </c>
      <c r="AD47" s="16">
        <v>0</v>
      </c>
      <c r="AE47" s="16">
        <v>0</v>
      </c>
      <c r="AF47" s="16">
        <v>0</v>
      </c>
      <c r="AG47" s="16">
        <v>0</v>
      </c>
      <c r="AH47" s="16">
        <v>0</v>
      </c>
      <c r="AI47" s="16">
        <v>0</v>
      </c>
      <c r="AJ47" s="16">
        <v>0</v>
      </c>
      <c r="AK47" s="16">
        <v>0</v>
      </c>
      <c r="AL47" s="16">
        <v>0</v>
      </c>
      <c r="AM47" s="16">
        <v>0</v>
      </c>
      <c r="AN47" s="16">
        <v>0</v>
      </c>
      <c r="AO47" s="16">
        <v>0</v>
      </c>
      <c r="AP47" s="16">
        <v>0</v>
      </c>
      <c r="AQ47" s="16">
        <v>0</v>
      </c>
      <c r="AR47" s="16">
        <v>0</v>
      </c>
      <c r="AS47" s="16">
        <v>0</v>
      </c>
      <c r="AT47" s="16">
        <v>0</v>
      </c>
      <c r="AU47" s="16">
        <v>0</v>
      </c>
      <c r="AV47" s="16">
        <v>0</v>
      </c>
      <c r="AW47" s="16">
        <v>0</v>
      </c>
      <c r="AX47" s="16">
        <v>0</v>
      </c>
      <c r="AY47" s="16">
        <v>0</v>
      </c>
      <c r="AZ47" s="16">
        <v>0</v>
      </c>
      <c r="BA47" s="16">
        <v>0</v>
      </c>
      <c r="BB47" s="16">
        <v>0</v>
      </c>
      <c r="BC47" s="16">
        <v>0</v>
      </c>
      <c r="BD47" s="16">
        <v>0</v>
      </c>
      <c r="BE47" s="16">
        <v>0</v>
      </c>
      <c r="BF47" s="16">
        <v>0</v>
      </c>
      <c r="BG47" s="16">
        <v>0</v>
      </c>
      <c r="BH47" s="16">
        <v>0</v>
      </c>
      <c r="BI47" s="16">
        <v>0</v>
      </c>
      <c r="BJ47" s="16">
        <v>0</v>
      </c>
      <c r="BK47" s="16">
        <v>0</v>
      </c>
      <c r="BL47" s="16">
        <v>0</v>
      </c>
      <c r="BM47" s="16">
        <v>0</v>
      </c>
      <c r="BN47" s="16">
        <v>0</v>
      </c>
      <c r="BO47" s="16">
        <v>0</v>
      </c>
      <c r="BP47" s="16">
        <v>0</v>
      </c>
      <c r="BQ47" s="16">
        <v>0</v>
      </c>
    </row>
    <row r="48" spans="1:69" ht="5.25" hidden="1" customHeight="1" outlineLevel="1">
      <c r="A48" s="11"/>
      <c r="B48" s="11"/>
      <c r="C48" s="11"/>
      <c r="D48" s="52"/>
      <c r="E48" s="52"/>
      <c r="F48" s="11"/>
      <c r="G48" s="11"/>
      <c r="H48" s="11"/>
      <c r="I48" s="11"/>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c r="AY48" s="16"/>
      <c r="AZ48" s="16"/>
      <c r="BA48" s="16"/>
      <c r="BB48" s="16"/>
      <c r="BC48" s="16"/>
      <c r="BD48" s="16"/>
      <c r="BE48" s="16"/>
      <c r="BF48" s="16"/>
      <c r="BG48" s="16"/>
      <c r="BH48" s="16"/>
      <c r="BI48" s="16"/>
      <c r="BJ48" s="16"/>
      <c r="BK48" s="16"/>
      <c r="BL48" s="16"/>
      <c r="BM48" s="16"/>
      <c r="BN48" s="16"/>
      <c r="BO48" s="16"/>
      <c r="BP48" s="16"/>
      <c r="BQ48" s="16"/>
    </row>
    <row r="49" spans="1:69" ht="5.25" hidden="1" customHeight="1" outlineLevel="1">
      <c r="A49" s="11"/>
      <c r="B49" s="11"/>
      <c r="C49" s="11"/>
      <c r="D49" s="52"/>
      <c r="E49" s="52"/>
      <c r="F49" s="11"/>
      <c r="G49" s="11"/>
      <c r="H49" s="11"/>
      <c r="I49" s="11"/>
      <c r="J49" s="54"/>
      <c r="K49" s="54"/>
      <c r="L49" s="54"/>
      <c r="M49" s="54"/>
      <c r="N49" s="54"/>
      <c r="O49" s="54"/>
      <c r="P49" s="54"/>
      <c r="Q49" s="54"/>
      <c r="R49" s="54"/>
      <c r="S49" s="54"/>
      <c r="T49" s="54"/>
      <c r="U49" s="54"/>
      <c r="V49" s="54"/>
      <c r="W49" s="54"/>
      <c r="X49" s="54"/>
      <c r="Y49" s="54"/>
      <c r="Z49" s="54"/>
      <c r="AA49" s="54"/>
      <c r="AB49" s="54"/>
      <c r="AC49" s="54"/>
      <c r="AD49" s="54"/>
      <c r="AE49" s="54"/>
      <c r="AF49" s="54"/>
      <c r="AG49" s="54"/>
      <c r="AH49" s="54"/>
      <c r="AI49" s="54"/>
      <c r="AJ49" s="54"/>
      <c r="AK49" s="54"/>
      <c r="AL49" s="54"/>
      <c r="AM49" s="54"/>
      <c r="AN49" s="54"/>
      <c r="AO49" s="54"/>
      <c r="AP49" s="54"/>
      <c r="AQ49" s="54"/>
      <c r="AR49" s="54"/>
      <c r="AS49" s="54"/>
      <c r="AT49" s="54"/>
      <c r="AU49" s="54"/>
      <c r="AV49" s="54"/>
      <c r="AW49" s="54"/>
      <c r="AX49" s="54"/>
      <c r="AY49" s="54"/>
      <c r="AZ49" s="54"/>
      <c r="BA49" s="54"/>
      <c r="BB49" s="54"/>
      <c r="BC49" s="54"/>
      <c r="BD49" s="54"/>
      <c r="BE49" s="54"/>
      <c r="BF49" s="54"/>
      <c r="BG49" s="54"/>
      <c r="BH49" s="54"/>
      <c r="BI49" s="54"/>
      <c r="BJ49" s="54"/>
      <c r="BK49" s="54"/>
      <c r="BL49" s="54"/>
      <c r="BM49" s="54"/>
      <c r="BN49" s="54"/>
      <c r="BO49" s="54"/>
      <c r="BP49" s="54"/>
      <c r="BQ49" s="54"/>
    </row>
    <row r="50" spans="1:69" collapsed="1">
      <c r="A50" s="11"/>
      <c r="B50" s="11"/>
      <c r="C50" s="11"/>
      <c r="D50" s="52" t="s">
        <v>455</v>
      </c>
      <c r="E50" s="11"/>
      <c r="F50" s="11"/>
      <c r="G50" s="11"/>
      <c r="H50" s="11"/>
      <c r="I50" s="11"/>
      <c r="J50" s="16">
        <v>0</v>
      </c>
      <c r="K50" s="16">
        <v>0</v>
      </c>
      <c r="L50" s="16">
        <v>0</v>
      </c>
      <c r="M50" s="16">
        <v>0</v>
      </c>
      <c r="N50" s="16">
        <v>0</v>
      </c>
      <c r="O50" s="16">
        <v>0</v>
      </c>
      <c r="P50" s="16">
        <v>0</v>
      </c>
      <c r="Q50" s="16">
        <v>0</v>
      </c>
      <c r="R50" s="16">
        <v>0</v>
      </c>
      <c r="S50" s="16">
        <v>0</v>
      </c>
      <c r="T50" s="16">
        <v>0</v>
      </c>
      <c r="U50" s="16">
        <v>0</v>
      </c>
      <c r="V50" s="16">
        <v>0</v>
      </c>
      <c r="W50" s="16">
        <v>0</v>
      </c>
      <c r="X50" s="16">
        <v>0</v>
      </c>
      <c r="Y50" s="16">
        <v>0</v>
      </c>
      <c r="Z50" s="16">
        <v>0</v>
      </c>
      <c r="AA50" s="16">
        <v>0</v>
      </c>
      <c r="AB50" s="16">
        <v>0</v>
      </c>
      <c r="AC50" s="16">
        <v>0</v>
      </c>
      <c r="AD50" s="16">
        <v>0</v>
      </c>
      <c r="AE50" s="16">
        <v>0</v>
      </c>
      <c r="AF50" s="16">
        <v>0</v>
      </c>
      <c r="AG50" s="16">
        <v>0</v>
      </c>
      <c r="AH50" s="16">
        <v>0</v>
      </c>
      <c r="AI50" s="16">
        <v>0</v>
      </c>
      <c r="AJ50" s="16">
        <v>0</v>
      </c>
      <c r="AK50" s="16">
        <v>0</v>
      </c>
      <c r="AL50" s="16">
        <v>0</v>
      </c>
      <c r="AM50" s="16">
        <v>0</v>
      </c>
      <c r="AN50" s="16">
        <v>0</v>
      </c>
      <c r="AO50" s="16">
        <v>0</v>
      </c>
      <c r="AP50" s="16">
        <v>0</v>
      </c>
      <c r="AQ50" s="16">
        <v>0</v>
      </c>
      <c r="AR50" s="16">
        <v>0</v>
      </c>
      <c r="AS50" s="16">
        <v>0</v>
      </c>
      <c r="AT50" s="16">
        <v>0</v>
      </c>
      <c r="AU50" s="16">
        <v>0</v>
      </c>
      <c r="AV50" s="16">
        <v>0</v>
      </c>
      <c r="AW50" s="16">
        <v>0</v>
      </c>
      <c r="AX50" s="16">
        <v>0</v>
      </c>
      <c r="AY50" s="16">
        <v>0</v>
      </c>
      <c r="AZ50" s="16">
        <v>0</v>
      </c>
      <c r="BA50" s="16">
        <v>0</v>
      </c>
      <c r="BB50" s="16">
        <v>0</v>
      </c>
      <c r="BC50" s="16">
        <v>0</v>
      </c>
      <c r="BD50" s="16">
        <v>0</v>
      </c>
      <c r="BE50" s="16">
        <v>0</v>
      </c>
      <c r="BF50" s="16">
        <v>0</v>
      </c>
      <c r="BG50" s="16">
        <v>0</v>
      </c>
      <c r="BH50" s="16">
        <v>0</v>
      </c>
      <c r="BI50" s="16">
        <v>0</v>
      </c>
      <c r="BJ50" s="16">
        <v>0</v>
      </c>
      <c r="BK50" s="16">
        <v>0</v>
      </c>
      <c r="BL50" s="16">
        <v>0</v>
      </c>
      <c r="BM50" s="16">
        <v>0</v>
      </c>
      <c r="BN50" s="16">
        <v>0</v>
      </c>
      <c r="BO50" s="16">
        <v>0</v>
      </c>
      <c r="BP50" s="16">
        <v>0</v>
      </c>
      <c r="BQ50" s="16">
        <v>0</v>
      </c>
    </row>
    <row r="51" spans="1:69" ht="5.0999999999999996" hidden="1" customHeight="1" outlineLevel="1">
      <c r="A51" s="11"/>
      <c r="B51" s="11"/>
      <c r="C51" s="11"/>
      <c r="D51" s="11"/>
      <c r="E51" s="11"/>
      <c r="F51" s="11"/>
      <c r="G51" s="11"/>
      <c r="H51" s="11"/>
      <c r="I51" s="11"/>
      <c r="J51" s="301"/>
      <c r="K51" s="301"/>
      <c r="L51" s="301"/>
      <c r="M51" s="301"/>
      <c r="N51" s="301"/>
      <c r="O51" s="301"/>
      <c r="P51" s="301"/>
      <c r="Q51" s="301"/>
      <c r="R51" s="301"/>
      <c r="S51" s="301"/>
      <c r="T51" s="301"/>
      <c r="U51" s="301"/>
      <c r="V51" s="301"/>
      <c r="W51" s="301"/>
      <c r="X51" s="301"/>
      <c r="Y51" s="301"/>
      <c r="Z51" s="301"/>
      <c r="AA51" s="301"/>
      <c r="AB51" s="301"/>
      <c r="AC51" s="301"/>
      <c r="AD51" s="301"/>
      <c r="AE51" s="301"/>
      <c r="AF51" s="301"/>
      <c r="AG51" s="301"/>
      <c r="AH51" s="301"/>
      <c r="AI51" s="301"/>
      <c r="AJ51" s="301"/>
      <c r="AK51" s="301"/>
      <c r="AL51" s="301"/>
      <c r="AM51" s="301"/>
      <c r="AN51" s="301"/>
      <c r="AO51" s="301"/>
      <c r="AP51" s="301"/>
      <c r="AQ51" s="301"/>
      <c r="AR51" s="301"/>
      <c r="AS51" s="301"/>
      <c r="AT51" s="301"/>
      <c r="AU51" s="301"/>
      <c r="AV51" s="301"/>
      <c r="AW51" s="301"/>
      <c r="AX51" s="301"/>
      <c r="AY51" s="301"/>
      <c r="AZ51" s="301"/>
      <c r="BA51" s="301"/>
      <c r="BB51" s="301"/>
      <c r="BC51" s="301"/>
      <c r="BD51" s="301"/>
      <c r="BE51" s="301"/>
      <c r="BF51" s="301"/>
      <c r="BG51" s="301"/>
      <c r="BH51" s="301"/>
      <c r="BI51" s="301"/>
      <c r="BJ51" s="301"/>
      <c r="BK51" s="301"/>
      <c r="BL51" s="301"/>
      <c r="BM51" s="301"/>
      <c r="BN51" s="301"/>
      <c r="BO51" s="301"/>
      <c r="BP51" s="301"/>
      <c r="BQ51" s="301"/>
    </row>
    <row r="52" spans="1:69" collapsed="1">
      <c r="A52" s="11"/>
      <c r="B52" s="11"/>
      <c r="C52" s="11"/>
      <c r="D52" s="52" t="s">
        <v>74</v>
      </c>
      <c r="E52" s="11"/>
      <c r="F52" s="11"/>
      <c r="G52" s="11"/>
      <c r="H52" s="11"/>
      <c r="I52" s="11"/>
      <c r="J52" s="16">
        <v>0</v>
      </c>
      <c r="K52" s="16">
        <v>0</v>
      </c>
      <c r="L52" s="16">
        <v>0</v>
      </c>
      <c r="M52" s="16">
        <v>0</v>
      </c>
      <c r="N52" s="16">
        <v>0</v>
      </c>
      <c r="O52" s="16">
        <v>0</v>
      </c>
      <c r="P52" s="16">
        <v>0</v>
      </c>
      <c r="Q52" s="16">
        <v>0</v>
      </c>
      <c r="R52" s="16">
        <v>0</v>
      </c>
      <c r="S52" s="16">
        <v>0</v>
      </c>
      <c r="T52" s="16">
        <v>0</v>
      </c>
      <c r="U52" s="16">
        <v>0</v>
      </c>
      <c r="V52" s="16">
        <v>0</v>
      </c>
      <c r="W52" s="16">
        <v>0</v>
      </c>
      <c r="X52" s="16">
        <v>0</v>
      </c>
      <c r="Y52" s="16">
        <v>0</v>
      </c>
      <c r="Z52" s="16">
        <v>0</v>
      </c>
      <c r="AA52" s="16">
        <v>0</v>
      </c>
      <c r="AB52" s="16">
        <v>0</v>
      </c>
      <c r="AC52" s="16">
        <v>0</v>
      </c>
      <c r="AD52" s="16">
        <v>0</v>
      </c>
      <c r="AE52" s="16">
        <v>0</v>
      </c>
      <c r="AF52" s="16">
        <v>0</v>
      </c>
      <c r="AG52" s="16">
        <v>0</v>
      </c>
      <c r="AH52" s="16">
        <v>0</v>
      </c>
      <c r="AI52" s="16">
        <v>0</v>
      </c>
      <c r="AJ52" s="16">
        <v>0</v>
      </c>
      <c r="AK52" s="16">
        <v>0</v>
      </c>
      <c r="AL52" s="16">
        <v>0</v>
      </c>
      <c r="AM52" s="16">
        <v>0</v>
      </c>
      <c r="AN52" s="16">
        <v>0</v>
      </c>
      <c r="AO52" s="16">
        <v>0</v>
      </c>
      <c r="AP52" s="16">
        <v>0</v>
      </c>
      <c r="AQ52" s="16">
        <v>0</v>
      </c>
      <c r="AR52" s="16">
        <v>0</v>
      </c>
      <c r="AS52" s="16">
        <v>0</v>
      </c>
      <c r="AT52" s="16">
        <v>0</v>
      </c>
      <c r="AU52" s="16">
        <v>0</v>
      </c>
      <c r="AV52" s="16">
        <v>0</v>
      </c>
      <c r="AW52" s="16">
        <v>0</v>
      </c>
      <c r="AX52" s="16">
        <v>0</v>
      </c>
      <c r="AY52" s="16">
        <v>0</v>
      </c>
      <c r="AZ52" s="16">
        <v>0</v>
      </c>
      <c r="BA52" s="16">
        <v>0</v>
      </c>
      <c r="BB52" s="16">
        <v>0</v>
      </c>
      <c r="BC52" s="16">
        <v>0</v>
      </c>
      <c r="BD52" s="16">
        <v>0</v>
      </c>
      <c r="BE52" s="16">
        <v>0</v>
      </c>
      <c r="BF52" s="16">
        <v>0</v>
      </c>
      <c r="BG52" s="16">
        <v>0</v>
      </c>
      <c r="BH52" s="16">
        <v>0</v>
      </c>
      <c r="BI52" s="16">
        <v>0</v>
      </c>
      <c r="BJ52" s="16">
        <v>0</v>
      </c>
      <c r="BK52" s="16">
        <v>0</v>
      </c>
      <c r="BL52" s="16">
        <v>0</v>
      </c>
      <c r="BM52" s="16">
        <v>0</v>
      </c>
      <c r="BN52" s="16">
        <v>0</v>
      </c>
      <c r="BO52" s="16">
        <v>0</v>
      </c>
      <c r="BP52" s="16">
        <v>0</v>
      </c>
      <c r="BQ52" s="16">
        <v>0</v>
      </c>
    </row>
    <row r="53" spans="1:69" ht="5.0999999999999996" hidden="1" customHeight="1" outlineLevel="1">
      <c r="A53" s="11"/>
      <c r="B53" s="11"/>
      <c r="C53" s="11"/>
      <c r="D53" s="11"/>
      <c r="E53" s="11"/>
      <c r="F53" s="11"/>
      <c r="G53" s="11"/>
      <c r="H53" s="11"/>
      <c r="I53" s="11"/>
      <c r="J53" s="301"/>
      <c r="K53" s="301"/>
      <c r="L53" s="301"/>
      <c r="M53" s="301"/>
      <c r="N53" s="301"/>
      <c r="O53" s="301"/>
      <c r="P53" s="301"/>
      <c r="Q53" s="301"/>
      <c r="R53" s="301"/>
      <c r="S53" s="301"/>
      <c r="T53" s="301"/>
      <c r="U53" s="301"/>
      <c r="V53" s="301"/>
      <c r="W53" s="301"/>
      <c r="X53" s="301"/>
      <c r="Y53" s="301"/>
      <c r="Z53" s="301"/>
      <c r="AA53" s="301"/>
      <c r="AB53" s="301"/>
      <c r="AC53" s="301"/>
      <c r="AD53" s="301"/>
      <c r="AE53" s="301"/>
      <c r="AF53" s="301"/>
      <c r="AG53" s="301"/>
      <c r="AH53" s="301"/>
      <c r="AI53" s="301"/>
      <c r="AJ53" s="301"/>
      <c r="AK53" s="301"/>
      <c r="AL53" s="301"/>
      <c r="AM53" s="301"/>
      <c r="AN53" s="301"/>
      <c r="AO53" s="301"/>
      <c r="AP53" s="301"/>
      <c r="AQ53" s="301"/>
      <c r="AR53" s="301"/>
      <c r="AS53" s="301"/>
      <c r="AT53" s="301"/>
      <c r="AU53" s="301"/>
      <c r="AV53" s="301"/>
      <c r="AW53" s="301"/>
      <c r="AX53" s="301"/>
      <c r="AY53" s="301"/>
      <c r="AZ53" s="301"/>
      <c r="BA53" s="301"/>
      <c r="BB53" s="301"/>
      <c r="BC53" s="301"/>
      <c r="BD53" s="301"/>
      <c r="BE53" s="301"/>
      <c r="BF53" s="301"/>
      <c r="BG53" s="301"/>
      <c r="BH53" s="301"/>
      <c r="BI53" s="301"/>
      <c r="BJ53" s="301"/>
      <c r="BK53" s="301"/>
      <c r="BL53" s="301"/>
      <c r="BM53" s="301"/>
      <c r="BN53" s="301"/>
      <c r="BO53" s="301"/>
      <c r="BP53" s="301"/>
      <c r="BQ53" s="301"/>
    </row>
    <row r="54" spans="1:69" hidden="1" outlineLevel="1">
      <c r="A54" s="11"/>
      <c r="B54" s="11"/>
      <c r="C54" s="11"/>
      <c r="D54" s="11"/>
      <c r="E54" s="52"/>
      <c r="F54" s="11"/>
      <c r="G54" s="11"/>
      <c r="H54" s="11"/>
      <c r="I54" s="11"/>
      <c r="J54" s="16">
        <v>0</v>
      </c>
      <c r="K54" s="16">
        <v>0</v>
      </c>
      <c r="L54" s="16">
        <v>0</v>
      </c>
      <c r="M54" s="16">
        <v>0</v>
      </c>
      <c r="N54" s="16">
        <v>0</v>
      </c>
      <c r="O54" s="16">
        <v>0</v>
      </c>
      <c r="P54" s="16">
        <v>0</v>
      </c>
      <c r="Q54" s="16">
        <v>0</v>
      </c>
      <c r="R54" s="16">
        <v>0</v>
      </c>
      <c r="S54" s="16">
        <v>0</v>
      </c>
      <c r="T54" s="16">
        <v>0</v>
      </c>
      <c r="U54" s="16">
        <v>0</v>
      </c>
      <c r="V54" s="16">
        <v>0</v>
      </c>
      <c r="W54" s="16">
        <v>0</v>
      </c>
      <c r="X54" s="16">
        <v>0</v>
      </c>
      <c r="Y54" s="16">
        <v>0</v>
      </c>
      <c r="Z54" s="16">
        <v>0</v>
      </c>
      <c r="AA54" s="16">
        <v>0</v>
      </c>
      <c r="AB54" s="16">
        <v>0</v>
      </c>
      <c r="AC54" s="16">
        <v>0</v>
      </c>
      <c r="AD54" s="16">
        <v>0</v>
      </c>
      <c r="AE54" s="16">
        <v>0</v>
      </c>
      <c r="AF54" s="16">
        <v>0</v>
      </c>
      <c r="AG54" s="16">
        <v>0</v>
      </c>
      <c r="AH54" s="16">
        <v>0</v>
      </c>
      <c r="AI54" s="16">
        <v>0</v>
      </c>
      <c r="AJ54" s="16">
        <v>0</v>
      </c>
      <c r="AK54" s="16">
        <v>0</v>
      </c>
      <c r="AL54" s="16">
        <v>0</v>
      </c>
      <c r="AM54" s="16">
        <v>0</v>
      </c>
      <c r="AN54" s="16">
        <v>0</v>
      </c>
      <c r="AO54" s="16">
        <v>0</v>
      </c>
      <c r="AP54" s="16">
        <v>0</v>
      </c>
      <c r="AQ54" s="16">
        <v>0</v>
      </c>
      <c r="AR54" s="16">
        <v>0</v>
      </c>
      <c r="AS54" s="16">
        <v>0</v>
      </c>
      <c r="AT54" s="16">
        <v>0</v>
      </c>
      <c r="AU54" s="16">
        <v>0</v>
      </c>
      <c r="AV54" s="16">
        <v>0</v>
      </c>
      <c r="AW54" s="16">
        <v>0</v>
      </c>
      <c r="AX54" s="16">
        <v>0</v>
      </c>
      <c r="AY54" s="16">
        <v>0</v>
      </c>
      <c r="AZ54" s="16">
        <v>0</v>
      </c>
      <c r="BA54" s="16">
        <v>0</v>
      </c>
      <c r="BB54" s="16">
        <v>0</v>
      </c>
      <c r="BC54" s="16">
        <v>0</v>
      </c>
      <c r="BD54" s="16">
        <v>0</v>
      </c>
      <c r="BE54" s="16">
        <v>0</v>
      </c>
      <c r="BF54" s="16">
        <v>0</v>
      </c>
      <c r="BG54" s="16">
        <v>0</v>
      </c>
      <c r="BH54" s="16">
        <v>0</v>
      </c>
      <c r="BI54" s="16">
        <v>0</v>
      </c>
      <c r="BJ54" s="16">
        <v>0</v>
      </c>
      <c r="BK54" s="16">
        <v>0</v>
      </c>
      <c r="BL54" s="16">
        <v>0</v>
      </c>
      <c r="BM54" s="16">
        <v>0</v>
      </c>
      <c r="BN54" s="16">
        <v>0</v>
      </c>
      <c r="BO54" s="16">
        <v>0</v>
      </c>
      <c r="BP54" s="16">
        <v>0</v>
      </c>
      <c r="BQ54" s="16">
        <v>0</v>
      </c>
    </row>
    <row r="55" spans="1:69" hidden="1" outlineLevel="1">
      <c r="A55" s="11"/>
      <c r="B55" s="11"/>
      <c r="C55" s="11"/>
      <c r="D55" s="11"/>
      <c r="E55" s="52"/>
      <c r="F55" s="11"/>
      <c r="G55" s="11"/>
      <c r="H55" s="11"/>
      <c r="I55" s="11"/>
      <c r="J55" s="16">
        <v>0</v>
      </c>
      <c r="K55" s="16">
        <v>0</v>
      </c>
      <c r="L55" s="16">
        <v>0</v>
      </c>
      <c r="M55" s="16">
        <v>0</v>
      </c>
      <c r="N55" s="16">
        <v>0</v>
      </c>
      <c r="O55" s="16">
        <v>0</v>
      </c>
      <c r="P55" s="16">
        <v>0</v>
      </c>
      <c r="Q55" s="16">
        <v>0</v>
      </c>
      <c r="R55" s="16">
        <v>0</v>
      </c>
      <c r="S55" s="16">
        <v>0</v>
      </c>
      <c r="T55" s="16">
        <v>0</v>
      </c>
      <c r="U55" s="16">
        <v>0</v>
      </c>
      <c r="V55" s="16">
        <v>0</v>
      </c>
      <c r="W55" s="16">
        <v>0</v>
      </c>
      <c r="X55" s="16">
        <v>0</v>
      </c>
      <c r="Y55" s="16">
        <v>0</v>
      </c>
      <c r="Z55" s="16">
        <v>0</v>
      </c>
      <c r="AA55" s="16">
        <v>0</v>
      </c>
      <c r="AB55" s="16">
        <v>0</v>
      </c>
      <c r="AC55" s="16">
        <v>0</v>
      </c>
      <c r="AD55" s="16">
        <v>0</v>
      </c>
      <c r="AE55" s="16">
        <v>0</v>
      </c>
      <c r="AF55" s="16">
        <v>0</v>
      </c>
      <c r="AG55" s="16">
        <v>0</v>
      </c>
      <c r="AH55" s="16">
        <v>0</v>
      </c>
      <c r="AI55" s="16">
        <v>0</v>
      </c>
      <c r="AJ55" s="16">
        <v>0</v>
      </c>
      <c r="AK55" s="16">
        <v>0</v>
      </c>
      <c r="AL55" s="16">
        <v>0</v>
      </c>
      <c r="AM55" s="16">
        <v>0</v>
      </c>
      <c r="AN55" s="16">
        <v>0</v>
      </c>
      <c r="AO55" s="16">
        <v>0</v>
      </c>
      <c r="AP55" s="16">
        <v>0</v>
      </c>
      <c r="AQ55" s="16">
        <v>0</v>
      </c>
      <c r="AR55" s="16">
        <v>0</v>
      </c>
      <c r="AS55" s="16">
        <v>0</v>
      </c>
      <c r="AT55" s="16">
        <v>0</v>
      </c>
      <c r="AU55" s="16">
        <v>0</v>
      </c>
      <c r="AV55" s="16">
        <v>0</v>
      </c>
      <c r="AW55" s="16">
        <v>0</v>
      </c>
      <c r="AX55" s="16">
        <v>0</v>
      </c>
      <c r="AY55" s="16">
        <v>0</v>
      </c>
      <c r="AZ55" s="16">
        <v>0</v>
      </c>
      <c r="BA55" s="16">
        <v>0</v>
      </c>
      <c r="BB55" s="16">
        <v>0</v>
      </c>
      <c r="BC55" s="16">
        <v>0</v>
      </c>
      <c r="BD55" s="16">
        <v>0</v>
      </c>
      <c r="BE55" s="16">
        <v>0</v>
      </c>
      <c r="BF55" s="16">
        <v>0</v>
      </c>
      <c r="BG55" s="16">
        <v>0</v>
      </c>
      <c r="BH55" s="16">
        <v>0</v>
      </c>
      <c r="BI55" s="16">
        <v>0</v>
      </c>
      <c r="BJ55" s="16">
        <v>0</v>
      </c>
      <c r="BK55" s="16">
        <v>0</v>
      </c>
      <c r="BL55" s="16">
        <v>0</v>
      </c>
      <c r="BM55" s="16">
        <v>0</v>
      </c>
      <c r="BN55" s="16">
        <v>0</v>
      </c>
      <c r="BO55" s="16">
        <v>0</v>
      </c>
      <c r="BP55" s="16">
        <v>0</v>
      </c>
      <c r="BQ55" s="16">
        <v>0</v>
      </c>
    </row>
    <row r="56" spans="1:69" hidden="1" outlineLevel="1">
      <c r="A56" s="11"/>
      <c r="B56" s="11"/>
      <c r="C56" s="11"/>
      <c r="D56" s="11"/>
      <c r="E56" s="52"/>
      <c r="F56" s="11"/>
      <c r="G56" s="11"/>
      <c r="H56" s="11"/>
      <c r="I56" s="11"/>
      <c r="J56" s="54">
        <v>0</v>
      </c>
      <c r="K56" s="54">
        <v>0</v>
      </c>
      <c r="L56" s="54">
        <v>0</v>
      </c>
      <c r="M56" s="54">
        <v>0</v>
      </c>
      <c r="N56" s="54">
        <v>0</v>
      </c>
      <c r="O56" s="54">
        <v>0</v>
      </c>
      <c r="P56" s="54">
        <v>0</v>
      </c>
      <c r="Q56" s="54">
        <v>0</v>
      </c>
      <c r="R56" s="54">
        <v>0</v>
      </c>
      <c r="S56" s="54">
        <v>0</v>
      </c>
      <c r="T56" s="54">
        <v>0</v>
      </c>
      <c r="U56" s="54">
        <v>0</v>
      </c>
      <c r="V56" s="54">
        <v>0</v>
      </c>
      <c r="W56" s="54">
        <v>0</v>
      </c>
      <c r="X56" s="54">
        <v>0</v>
      </c>
      <c r="Y56" s="54">
        <v>0</v>
      </c>
      <c r="Z56" s="54">
        <v>0</v>
      </c>
      <c r="AA56" s="54">
        <v>0</v>
      </c>
      <c r="AB56" s="54">
        <v>0</v>
      </c>
      <c r="AC56" s="54">
        <v>0</v>
      </c>
      <c r="AD56" s="54">
        <v>0</v>
      </c>
      <c r="AE56" s="54">
        <v>0</v>
      </c>
      <c r="AF56" s="54">
        <v>0</v>
      </c>
      <c r="AG56" s="54">
        <v>0</v>
      </c>
      <c r="AH56" s="54">
        <v>0</v>
      </c>
      <c r="AI56" s="54">
        <v>0</v>
      </c>
      <c r="AJ56" s="54">
        <v>0</v>
      </c>
      <c r="AK56" s="54">
        <v>0</v>
      </c>
      <c r="AL56" s="54">
        <v>0</v>
      </c>
      <c r="AM56" s="54">
        <v>0</v>
      </c>
      <c r="AN56" s="54">
        <v>0</v>
      </c>
      <c r="AO56" s="54">
        <v>0</v>
      </c>
      <c r="AP56" s="54">
        <v>0</v>
      </c>
      <c r="AQ56" s="54">
        <v>0</v>
      </c>
      <c r="AR56" s="54">
        <v>0</v>
      </c>
      <c r="AS56" s="54">
        <v>0</v>
      </c>
      <c r="AT56" s="54">
        <v>0</v>
      </c>
      <c r="AU56" s="54">
        <v>0</v>
      </c>
      <c r="AV56" s="54">
        <v>0</v>
      </c>
      <c r="AW56" s="54">
        <v>0</v>
      </c>
      <c r="AX56" s="54">
        <v>0</v>
      </c>
      <c r="AY56" s="54">
        <v>0</v>
      </c>
      <c r="AZ56" s="54">
        <v>0</v>
      </c>
      <c r="BA56" s="54">
        <v>0</v>
      </c>
      <c r="BB56" s="54">
        <v>0</v>
      </c>
      <c r="BC56" s="54">
        <v>0</v>
      </c>
      <c r="BD56" s="54">
        <v>0</v>
      </c>
      <c r="BE56" s="54">
        <v>0</v>
      </c>
      <c r="BF56" s="54">
        <v>0</v>
      </c>
      <c r="BG56" s="54">
        <v>0</v>
      </c>
      <c r="BH56" s="54">
        <v>0</v>
      </c>
      <c r="BI56" s="54">
        <v>0</v>
      </c>
      <c r="BJ56" s="54">
        <v>0</v>
      </c>
      <c r="BK56" s="54">
        <v>0</v>
      </c>
      <c r="BL56" s="54">
        <v>0</v>
      </c>
      <c r="BM56" s="54">
        <v>0</v>
      </c>
      <c r="BN56" s="54">
        <v>0</v>
      </c>
      <c r="BO56" s="54">
        <v>0</v>
      </c>
      <c r="BP56" s="54">
        <v>0</v>
      </c>
      <c r="BQ56" s="54">
        <v>0</v>
      </c>
    </row>
    <row r="57" spans="1:69" hidden="1" outlineLevel="1">
      <c r="A57" s="11"/>
      <c r="B57" s="11"/>
      <c r="C57" s="11"/>
      <c r="D57" s="11"/>
      <c r="E57" s="52"/>
      <c r="F57" s="11"/>
      <c r="G57" s="11"/>
      <c r="H57" s="11"/>
      <c r="I57" s="11"/>
      <c r="J57" s="16">
        <v>0</v>
      </c>
      <c r="K57" s="16">
        <v>0</v>
      </c>
      <c r="L57" s="16">
        <v>0</v>
      </c>
      <c r="M57" s="16">
        <v>0</v>
      </c>
      <c r="N57" s="16">
        <v>0</v>
      </c>
      <c r="O57" s="16">
        <v>0</v>
      </c>
      <c r="P57" s="16">
        <v>0</v>
      </c>
      <c r="Q57" s="16">
        <v>0</v>
      </c>
      <c r="R57" s="16">
        <v>0</v>
      </c>
      <c r="S57" s="16">
        <v>0</v>
      </c>
      <c r="T57" s="16">
        <v>0</v>
      </c>
      <c r="U57" s="16">
        <v>0</v>
      </c>
      <c r="V57" s="16">
        <v>0</v>
      </c>
      <c r="W57" s="16">
        <v>0</v>
      </c>
      <c r="X57" s="16">
        <v>0</v>
      </c>
      <c r="Y57" s="16">
        <v>0</v>
      </c>
      <c r="Z57" s="16">
        <v>0</v>
      </c>
      <c r="AA57" s="16">
        <v>0</v>
      </c>
      <c r="AB57" s="16">
        <v>0</v>
      </c>
      <c r="AC57" s="16">
        <v>0</v>
      </c>
      <c r="AD57" s="16">
        <v>0</v>
      </c>
      <c r="AE57" s="16">
        <v>0</v>
      </c>
      <c r="AF57" s="16">
        <v>0</v>
      </c>
      <c r="AG57" s="16">
        <v>0</v>
      </c>
      <c r="AH57" s="16">
        <v>0</v>
      </c>
      <c r="AI57" s="16">
        <v>0</v>
      </c>
      <c r="AJ57" s="16">
        <v>0</v>
      </c>
      <c r="AK57" s="16">
        <v>0</v>
      </c>
      <c r="AL57" s="16">
        <v>0</v>
      </c>
      <c r="AM57" s="16">
        <v>0</v>
      </c>
      <c r="AN57" s="16">
        <v>0</v>
      </c>
      <c r="AO57" s="16">
        <v>0</v>
      </c>
      <c r="AP57" s="16">
        <v>0</v>
      </c>
      <c r="AQ57" s="16">
        <v>0</v>
      </c>
      <c r="AR57" s="16">
        <v>0</v>
      </c>
      <c r="AS57" s="16">
        <v>0</v>
      </c>
      <c r="AT57" s="16">
        <v>0</v>
      </c>
      <c r="AU57" s="16">
        <v>0</v>
      </c>
      <c r="AV57" s="16">
        <v>0</v>
      </c>
      <c r="AW57" s="16">
        <v>0</v>
      </c>
      <c r="AX57" s="16">
        <v>0</v>
      </c>
      <c r="AY57" s="16">
        <v>0</v>
      </c>
      <c r="AZ57" s="16">
        <v>0</v>
      </c>
      <c r="BA57" s="16">
        <v>0</v>
      </c>
      <c r="BB57" s="16">
        <v>0</v>
      </c>
      <c r="BC57" s="16">
        <v>0</v>
      </c>
      <c r="BD57" s="16">
        <v>0</v>
      </c>
      <c r="BE57" s="16">
        <v>0</v>
      </c>
      <c r="BF57" s="16">
        <v>0</v>
      </c>
      <c r="BG57" s="16">
        <v>0</v>
      </c>
      <c r="BH57" s="16">
        <v>0</v>
      </c>
      <c r="BI57" s="16">
        <v>0</v>
      </c>
      <c r="BJ57" s="16">
        <v>0</v>
      </c>
      <c r="BK57" s="16">
        <v>0</v>
      </c>
      <c r="BL57" s="16">
        <v>0</v>
      </c>
      <c r="BM57" s="16">
        <v>0</v>
      </c>
      <c r="BN57" s="16">
        <v>0</v>
      </c>
      <c r="BO57" s="16">
        <v>0</v>
      </c>
      <c r="BP57" s="16">
        <v>0</v>
      </c>
      <c r="BQ57" s="16">
        <v>0</v>
      </c>
    </row>
    <row r="58" spans="1:69" ht="5.0999999999999996" hidden="1" customHeight="1" outlineLevel="1">
      <c r="A58" s="11"/>
      <c r="B58" s="11"/>
      <c r="C58" s="11"/>
      <c r="D58" s="11"/>
      <c r="E58" s="11"/>
      <c r="F58" s="11"/>
      <c r="G58" s="11"/>
      <c r="H58" s="11"/>
      <c r="I58" s="11"/>
      <c r="J58" s="301"/>
      <c r="K58" s="301"/>
      <c r="L58" s="301"/>
      <c r="M58" s="301"/>
      <c r="N58" s="301"/>
      <c r="O58" s="301"/>
      <c r="P58" s="301"/>
      <c r="Q58" s="301"/>
      <c r="R58" s="301"/>
      <c r="S58" s="301"/>
      <c r="T58" s="301"/>
      <c r="U58" s="301"/>
      <c r="V58" s="301"/>
      <c r="W58" s="301"/>
      <c r="X58" s="301"/>
      <c r="Y58" s="301"/>
      <c r="Z58" s="301"/>
      <c r="AA58" s="301"/>
      <c r="AB58" s="301"/>
      <c r="AC58" s="301"/>
      <c r="AD58" s="301"/>
      <c r="AE58" s="301"/>
      <c r="AF58" s="301"/>
      <c r="AG58" s="301"/>
      <c r="AH58" s="301"/>
      <c r="AI58" s="301"/>
      <c r="AJ58" s="301"/>
      <c r="AK58" s="301"/>
      <c r="AL58" s="301"/>
      <c r="AM58" s="301"/>
      <c r="AN58" s="301"/>
      <c r="AO58" s="301"/>
      <c r="AP58" s="301"/>
      <c r="AQ58" s="301"/>
      <c r="AR58" s="301"/>
      <c r="AS58" s="301"/>
      <c r="AT58" s="301"/>
      <c r="AU58" s="301"/>
      <c r="AV58" s="301"/>
      <c r="AW58" s="301"/>
      <c r="AX58" s="301"/>
      <c r="AY58" s="301"/>
      <c r="AZ58" s="301"/>
      <c r="BA58" s="301"/>
      <c r="BB58" s="301"/>
      <c r="BC58" s="301"/>
      <c r="BD58" s="301"/>
      <c r="BE58" s="301"/>
      <c r="BF58" s="301"/>
      <c r="BG58" s="301"/>
      <c r="BH58" s="301"/>
      <c r="BI58" s="301"/>
      <c r="BJ58" s="301"/>
      <c r="BK58" s="301"/>
      <c r="BL58" s="301"/>
      <c r="BM58" s="301"/>
      <c r="BN58" s="301"/>
      <c r="BO58" s="301"/>
      <c r="BP58" s="301"/>
      <c r="BQ58" s="301"/>
    </row>
    <row r="59" spans="1:69" hidden="1" outlineLevel="1">
      <c r="A59" s="11"/>
      <c r="B59" s="11"/>
      <c r="C59" s="11"/>
      <c r="D59" s="11"/>
      <c r="E59" s="52"/>
      <c r="F59" s="11"/>
      <c r="G59" s="11"/>
      <c r="H59" s="11"/>
      <c r="I59" s="11"/>
      <c r="J59" s="16">
        <v>0</v>
      </c>
      <c r="K59" s="16">
        <v>0</v>
      </c>
      <c r="L59" s="16">
        <v>0</v>
      </c>
      <c r="M59" s="16">
        <v>0</v>
      </c>
      <c r="N59" s="16">
        <v>0</v>
      </c>
      <c r="O59" s="16">
        <v>0</v>
      </c>
      <c r="P59" s="16">
        <v>0</v>
      </c>
      <c r="Q59" s="16">
        <v>0</v>
      </c>
      <c r="R59" s="16">
        <v>0</v>
      </c>
      <c r="S59" s="16">
        <v>0</v>
      </c>
      <c r="T59" s="16">
        <v>0</v>
      </c>
      <c r="U59" s="16">
        <v>0</v>
      </c>
      <c r="V59" s="16">
        <v>0</v>
      </c>
      <c r="W59" s="16">
        <v>0</v>
      </c>
      <c r="X59" s="16">
        <v>0</v>
      </c>
      <c r="Y59" s="16">
        <v>0</v>
      </c>
      <c r="Z59" s="16">
        <v>0</v>
      </c>
      <c r="AA59" s="16">
        <v>0</v>
      </c>
      <c r="AB59" s="16">
        <v>0</v>
      </c>
      <c r="AC59" s="16">
        <v>0</v>
      </c>
      <c r="AD59" s="16">
        <v>0</v>
      </c>
      <c r="AE59" s="16">
        <v>0</v>
      </c>
      <c r="AF59" s="16">
        <v>0</v>
      </c>
      <c r="AG59" s="16">
        <v>0</v>
      </c>
      <c r="AH59" s="16">
        <v>0</v>
      </c>
      <c r="AI59" s="16">
        <v>0</v>
      </c>
      <c r="AJ59" s="16">
        <v>0</v>
      </c>
      <c r="AK59" s="16">
        <v>0</v>
      </c>
      <c r="AL59" s="16">
        <v>0</v>
      </c>
      <c r="AM59" s="16">
        <v>0</v>
      </c>
      <c r="AN59" s="16">
        <v>0</v>
      </c>
      <c r="AO59" s="16">
        <v>0</v>
      </c>
      <c r="AP59" s="16">
        <v>0</v>
      </c>
      <c r="AQ59" s="16">
        <v>0</v>
      </c>
      <c r="AR59" s="16">
        <v>0</v>
      </c>
      <c r="AS59" s="16">
        <v>0</v>
      </c>
      <c r="AT59" s="16">
        <v>0</v>
      </c>
      <c r="AU59" s="16">
        <v>0</v>
      </c>
      <c r="AV59" s="16">
        <v>0</v>
      </c>
      <c r="AW59" s="16">
        <v>0</v>
      </c>
      <c r="AX59" s="16">
        <v>0</v>
      </c>
      <c r="AY59" s="16">
        <v>0</v>
      </c>
      <c r="AZ59" s="16">
        <v>0</v>
      </c>
      <c r="BA59" s="16">
        <v>0</v>
      </c>
      <c r="BB59" s="16">
        <v>0</v>
      </c>
      <c r="BC59" s="16">
        <v>0</v>
      </c>
      <c r="BD59" s="16">
        <v>0</v>
      </c>
      <c r="BE59" s="16">
        <v>0</v>
      </c>
      <c r="BF59" s="16">
        <v>0</v>
      </c>
      <c r="BG59" s="16">
        <v>0</v>
      </c>
      <c r="BH59" s="16">
        <v>0</v>
      </c>
      <c r="BI59" s="16">
        <v>0</v>
      </c>
      <c r="BJ59" s="16">
        <v>0</v>
      </c>
      <c r="BK59" s="16">
        <v>0</v>
      </c>
      <c r="BL59" s="16">
        <v>0</v>
      </c>
      <c r="BM59" s="16">
        <v>0</v>
      </c>
      <c r="BN59" s="16">
        <v>0</v>
      </c>
      <c r="BO59" s="16">
        <v>0</v>
      </c>
      <c r="BP59" s="16">
        <v>0</v>
      </c>
      <c r="BQ59" s="16">
        <v>0</v>
      </c>
    </row>
    <row r="60" spans="1:69" hidden="1" outlineLevel="1">
      <c r="A60" s="11"/>
      <c r="B60" s="11"/>
      <c r="C60" s="11"/>
      <c r="D60" s="11"/>
      <c r="E60" s="52"/>
      <c r="F60" s="11"/>
      <c r="G60" s="11"/>
      <c r="H60" s="11"/>
      <c r="I60" s="11"/>
      <c r="J60" s="16">
        <v>0</v>
      </c>
      <c r="K60" s="16">
        <v>0</v>
      </c>
      <c r="L60" s="16">
        <v>0</v>
      </c>
      <c r="M60" s="16">
        <v>0</v>
      </c>
      <c r="N60" s="16">
        <v>0</v>
      </c>
      <c r="O60" s="16">
        <v>0</v>
      </c>
      <c r="P60" s="16">
        <v>0</v>
      </c>
      <c r="Q60" s="16">
        <v>0</v>
      </c>
      <c r="R60" s="16">
        <v>0</v>
      </c>
      <c r="S60" s="16">
        <v>0</v>
      </c>
      <c r="T60" s="16">
        <v>0</v>
      </c>
      <c r="U60" s="16">
        <v>0</v>
      </c>
      <c r="V60" s="16">
        <v>0</v>
      </c>
      <c r="W60" s="16">
        <v>0</v>
      </c>
      <c r="X60" s="16">
        <v>0</v>
      </c>
      <c r="Y60" s="16">
        <v>0</v>
      </c>
      <c r="Z60" s="16">
        <v>0</v>
      </c>
      <c r="AA60" s="16">
        <v>0</v>
      </c>
      <c r="AB60" s="16">
        <v>0</v>
      </c>
      <c r="AC60" s="16">
        <v>0</v>
      </c>
      <c r="AD60" s="16">
        <v>0</v>
      </c>
      <c r="AE60" s="16">
        <v>0</v>
      </c>
      <c r="AF60" s="16">
        <v>0</v>
      </c>
      <c r="AG60" s="16">
        <v>0</v>
      </c>
      <c r="AH60" s="16">
        <v>0</v>
      </c>
      <c r="AI60" s="16">
        <v>0</v>
      </c>
      <c r="AJ60" s="16">
        <v>0</v>
      </c>
      <c r="AK60" s="16">
        <v>0</v>
      </c>
      <c r="AL60" s="16">
        <v>0</v>
      </c>
      <c r="AM60" s="16">
        <v>0</v>
      </c>
      <c r="AN60" s="16">
        <v>0</v>
      </c>
      <c r="AO60" s="16">
        <v>0</v>
      </c>
      <c r="AP60" s="16">
        <v>0</v>
      </c>
      <c r="AQ60" s="16">
        <v>0</v>
      </c>
      <c r="AR60" s="16">
        <v>0</v>
      </c>
      <c r="AS60" s="16">
        <v>0</v>
      </c>
      <c r="AT60" s="16">
        <v>0</v>
      </c>
      <c r="AU60" s="16">
        <v>0</v>
      </c>
      <c r="AV60" s="16">
        <v>0</v>
      </c>
      <c r="AW60" s="16">
        <v>0</v>
      </c>
      <c r="AX60" s="16">
        <v>0</v>
      </c>
      <c r="AY60" s="16">
        <v>0</v>
      </c>
      <c r="AZ60" s="16">
        <v>0</v>
      </c>
      <c r="BA60" s="16">
        <v>0</v>
      </c>
      <c r="BB60" s="16">
        <v>0</v>
      </c>
      <c r="BC60" s="16">
        <v>0</v>
      </c>
      <c r="BD60" s="16">
        <v>0</v>
      </c>
      <c r="BE60" s="16">
        <v>0</v>
      </c>
      <c r="BF60" s="16">
        <v>0</v>
      </c>
      <c r="BG60" s="16">
        <v>0</v>
      </c>
      <c r="BH60" s="16">
        <v>0</v>
      </c>
      <c r="BI60" s="16">
        <v>0</v>
      </c>
      <c r="BJ60" s="16">
        <v>0</v>
      </c>
      <c r="BK60" s="16">
        <v>0</v>
      </c>
      <c r="BL60" s="16">
        <v>0</v>
      </c>
      <c r="BM60" s="16">
        <v>0</v>
      </c>
      <c r="BN60" s="16">
        <v>0</v>
      </c>
      <c r="BO60" s="16">
        <v>0</v>
      </c>
      <c r="BP60" s="16">
        <v>0</v>
      </c>
      <c r="BQ60" s="16">
        <v>0</v>
      </c>
    </row>
    <row r="61" spans="1:69" hidden="1" outlineLevel="1">
      <c r="A61" s="11"/>
      <c r="B61" s="11"/>
      <c r="C61" s="11"/>
      <c r="D61" s="11"/>
      <c r="E61" s="52"/>
      <c r="F61" s="11"/>
      <c r="G61" s="11"/>
      <c r="H61" s="11"/>
      <c r="I61" s="11"/>
      <c r="J61" s="54">
        <v>0</v>
      </c>
      <c r="K61" s="54">
        <v>0</v>
      </c>
      <c r="L61" s="54">
        <v>0</v>
      </c>
      <c r="M61" s="54">
        <v>0</v>
      </c>
      <c r="N61" s="54">
        <v>0</v>
      </c>
      <c r="O61" s="54">
        <v>0</v>
      </c>
      <c r="P61" s="54">
        <v>0</v>
      </c>
      <c r="Q61" s="54">
        <v>0</v>
      </c>
      <c r="R61" s="54">
        <v>0</v>
      </c>
      <c r="S61" s="54">
        <v>0</v>
      </c>
      <c r="T61" s="54">
        <v>0</v>
      </c>
      <c r="U61" s="54">
        <v>0</v>
      </c>
      <c r="V61" s="54">
        <v>0</v>
      </c>
      <c r="W61" s="54">
        <v>0</v>
      </c>
      <c r="X61" s="54">
        <v>0</v>
      </c>
      <c r="Y61" s="54">
        <v>0</v>
      </c>
      <c r="Z61" s="54">
        <v>0</v>
      </c>
      <c r="AA61" s="54">
        <v>0</v>
      </c>
      <c r="AB61" s="54">
        <v>0</v>
      </c>
      <c r="AC61" s="54">
        <v>0</v>
      </c>
      <c r="AD61" s="54">
        <v>0</v>
      </c>
      <c r="AE61" s="54">
        <v>0</v>
      </c>
      <c r="AF61" s="54">
        <v>0</v>
      </c>
      <c r="AG61" s="54">
        <v>0</v>
      </c>
      <c r="AH61" s="54">
        <v>0</v>
      </c>
      <c r="AI61" s="54">
        <v>0</v>
      </c>
      <c r="AJ61" s="54">
        <v>0</v>
      </c>
      <c r="AK61" s="54">
        <v>0</v>
      </c>
      <c r="AL61" s="54">
        <v>0</v>
      </c>
      <c r="AM61" s="54">
        <v>0</v>
      </c>
      <c r="AN61" s="54">
        <v>0</v>
      </c>
      <c r="AO61" s="54">
        <v>0</v>
      </c>
      <c r="AP61" s="54">
        <v>0</v>
      </c>
      <c r="AQ61" s="54">
        <v>0</v>
      </c>
      <c r="AR61" s="54">
        <v>0</v>
      </c>
      <c r="AS61" s="54">
        <v>0</v>
      </c>
      <c r="AT61" s="54">
        <v>0</v>
      </c>
      <c r="AU61" s="54">
        <v>0</v>
      </c>
      <c r="AV61" s="54">
        <v>0</v>
      </c>
      <c r="AW61" s="54">
        <v>0</v>
      </c>
      <c r="AX61" s="54">
        <v>0</v>
      </c>
      <c r="AY61" s="54">
        <v>0</v>
      </c>
      <c r="AZ61" s="54">
        <v>0</v>
      </c>
      <c r="BA61" s="54">
        <v>0</v>
      </c>
      <c r="BB61" s="54">
        <v>0</v>
      </c>
      <c r="BC61" s="54">
        <v>0</v>
      </c>
      <c r="BD61" s="54">
        <v>0</v>
      </c>
      <c r="BE61" s="54">
        <v>0</v>
      </c>
      <c r="BF61" s="54">
        <v>0</v>
      </c>
      <c r="BG61" s="54">
        <v>0</v>
      </c>
      <c r="BH61" s="54">
        <v>0</v>
      </c>
      <c r="BI61" s="54">
        <v>0</v>
      </c>
      <c r="BJ61" s="54">
        <v>0</v>
      </c>
      <c r="BK61" s="54">
        <v>0</v>
      </c>
      <c r="BL61" s="54">
        <v>0</v>
      </c>
      <c r="BM61" s="54">
        <v>0</v>
      </c>
      <c r="BN61" s="54">
        <v>0</v>
      </c>
      <c r="BO61" s="54">
        <v>0</v>
      </c>
      <c r="BP61" s="54">
        <v>0</v>
      </c>
      <c r="BQ61" s="54">
        <v>0</v>
      </c>
    </row>
    <row r="62" spans="1:69" hidden="1" outlineLevel="1">
      <c r="A62" s="11"/>
      <c r="B62" s="11"/>
      <c r="C62" s="11"/>
      <c r="D62" s="11"/>
      <c r="E62" s="52"/>
      <c r="F62" s="11"/>
      <c r="G62" s="11"/>
      <c r="H62" s="11"/>
      <c r="I62" s="11"/>
      <c r="J62" s="16">
        <v>0</v>
      </c>
      <c r="K62" s="16">
        <v>0</v>
      </c>
      <c r="L62" s="16">
        <v>0</v>
      </c>
      <c r="M62" s="16">
        <v>0</v>
      </c>
      <c r="N62" s="16">
        <v>0</v>
      </c>
      <c r="O62" s="16">
        <v>0</v>
      </c>
      <c r="P62" s="16">
        <v>0</v>
      </c>
      <c r="Q62" s="16">
        <v>0</v>
      </c>
      <c r="R62" s="16">
        <v>0</v>
      </c>
      <c r="S62" s="16">
        <v>0</v>
      </c>
      <c r="T62" s="16">
        <v>0</v>
      </c>
      <c r="U62" s="16">
        <v>0</v>
      </c>
      <c r="V62" s="16">
        <v>0</v>
      </c>
      <c r="W62" s="16">
        <v>0</v>
      </c>
      <c r="X62" s="16">
        <v>0</v>
      </c>
      <c r="Y62" s="16">
        <v>0</v>
      </c>
      <c r="Z62" s="16">
        <v>0</v>
      </c>
      <c r="AA62" s="16">
        <v>0</v>
      </c>
      <c r="AB62" s="16">
        <v>0</v>
      </c>
      <c r="AC62" s="16">
        <v>0</v>
      </c>
      <c r="AD62" s="16">
        <v>0</v>
      </c>
      <c r="AE62" s="16">
        <v>0</v>
      </c>
      <c r="AF62" s="16">
        <v>0</v>
      </c>
      <c r="AG62" s="16">
        <v>0</v>
      </c>
      <c r="AH62" s="16">
        <v>0</v>
      </c>
      <c r="AI62" s="16">
        <v>0</v>
      </c>
      <c r="AJ62" s="16">
        <v>0</v>
      </c>
      <c r="AK62" s="16">
        <v>0</v>
      </c>
      <c r="AL62" s="16">
        <v>0</v>
      </c>
      <c r="AM62" s="16">
        <v>0</v>
      </c>
      <c r="AN62" s="16">
        <v>0</v>
      </c>
      <c r="AO62" s="16">
        <v>0</v>
      </c>
      <c r="AP62" s="16">
        <v>0</v>
      </c>
      <c r="AQ62" s="16">
        <v>0</v>
      </c>
      <c r="AR62" s="16">
        <v>0</v>
      </c>
      <c r="AS62" s="16">
        <v>0</v>
      </c>
      <c r="AT62" s="16">
        <v>0</v>
      </c>
      <c r="AU62" s="16">
        <v>0</v>
      </c>
      <c r="AV62" s="16">
        <v>0</v>
      </c>
      <c r="AW62" s="16">
        <v>0</v>
      </c>
      <c r="AX62" s="16">
        <v>0</v>
      </c>
      <c r="AY62" s="16">
        <v>0</v>
      </c>
      <c r="AZ62" s="16">
        <v>0</v>
      </c>
      <c r="BA62" s="16">
        <v>0</v>
      </c>
      <c r="BB62" s="16">
        <v>0</v>
      </c>
      <c r="BC62" s="16">
        <v>0</v>
      </c>
      <c r="BD62" s="16">
        <v>0</v>
      </c>
      <c r="BE62" s="16">
        <v>0</v>
      </c>
      <c r="BF62" s="16">
        <v>0</v>
      </c>
      <c r="BG62" s="16">
        <v>0</v>
      </c>
      <c r="BH62" s="16">
        <v>0</v>
      </c>
      <c r="BI62" s="16">
        <v>0</v>
      </c>
      <c r="BJ62" s="16">
        <v>0</v>
      </c>
      <c r="BK62" s="16">
        <v>0</v>
      </c>
      <c r="BL62" s="16">
        <v>0</v>
      </c>
      <c r="BM62" s="16">
        <v>0</v>
      </c>
      <c r="BN62" s="16">
        <v>0</v>
      </c>
      <c r="BO62" s="16">
        <v>0</v>
      </c>
      <c r="BP62" s="16">
        <v>0</v>
      </c>
      <c r="BQ62" s="16">
        <v>0</v>
      </c>
    </row>
    <row r="63" spans="1:69" ht="5.0999999999999996" hidden="1" customHeight="1" outlineLevel="1">
      <c r="A63" s="11"/>
      <c r="B63" s="11"/>
      <c r="C63" s="11"/>
      <c r="D63" s="11"/>
      <c r="E63" s="11"/>
      <c r="F63" s="11"/>
      <c r="G63" s="11"/>
      <c r="H63" s="11"/>
      <c r="I63" s="11"/>
      <c r="J63" s="439"/>
      <c r="K63" s="439"/>
      <c r="L63" s="439"/>
      <c r="M63" s="439"/>
      <c r="N63" s="439"/>
      <c r="O63" s="439"/>
      <c r="P63" s="439"/>
      <c r="Q63" s="439"/>
      <c r="R63" s="439"/>
      <c r="S63" s="439"/>
      <c r="T63" s="439"/>
      <c r="U63" s="439"/>
      <c r="V63" s="439"/>
      <c r="W63" s="439"/>
      <c r="X63" s="439"/>
      <c r="Y63" s="439"/>
      <c r="Z63" s="439"/>
      <c r="AA63" s="439"/>
      <c r="AB63" s="439"/>
      <c r="AC63" s="439"/>
      <c r="AD63" s="439"/>
      <c r="AE63" s="439"/>
      <c r="AF63" s="439"/>
      <c r="AG63" s="439"/>
      <c r="AH63" s="439"/>
      <c r="AI63" s="439"/>
      <c r="AJ63" s="439"/>
      <c r="AK63" s="439"/>
      <c r="AL63" s="439"/>
      <c r="AM63" s="439"/>
      <c r="AN63" s="439"/>
      <c r="AO63" s="439"/>
      <c r="AP63" s="439"/>
      <c r="AQ63" s="439"/>
      <c r="AR63" s="439"/>
      <c r="AS63" s="439"/>
      <c r="AT63" s="439"/>
      <c r="AU63" s="439"/>
      <c r="AV63" s="439"/>
      <c r="AW63" s="439"/>
      <c r="AX63" s="439"/>
      <c r="AY63" s="439"/>
      <c r="AZ63" s="439"/>
      <c r="BA63" s="439"/>
      <c r="BB63" s="439"/>
      <c r="BC63" s="439"/>
      <c r="BD63" s="439"/>
      <c r="BE63" s="439"/>
      <c r="BF63" s="439"/>
      <c r="BG63" s="439"/>
      <c r="BH63" s="439"/>
      <c r="BI63" s="439"/>
      <c r="BJ63" s="439"/>
      <c r="BK63" s="439"/>
      <c r="BL63" s="439"/>
      <c r="BM63" s="439"/>
      <c r="BN63" s="439"/>
      <c r="BO63" s="439"/>
      <c r="BP63" s="439"/>
      <c r="BQ63" s="439"/>
    </row>
    <row r="64" spans="1:69" collapsed="1">
      <c r="A64" s="11"/>
      <c r="B64" s="11"/>
      <c r="C64" s="11"/>
      <c r="D64" s="52" t="s">
        <v>75</v>
      </c>
      <c r="E64" s="11"/>
      <c r="F64" s="11"/>
      <c r="G64" s="11"/>
      <c r="H64" s="11"/>
      <c r="I64" s="11"/>
      <c r="J64" s="16">
        <v>0</v>
      </c>
      <c r="K64" s="16">
        <v>0</v>
      </c>
      <c r="L64" s="16">
        <v>0</v>
      </c>
      <c r="M64" s="16">
        <v>0</v>
      </c>
      <c r="N64" s="16">
        <v>0</v>
      </c>
      <c r="O64" s="16">
        <v>0</v>
      </c>
      <c r="P64" s="16">
        <v>0</v>
      </c>
      <c r="Q64" s="16">
        <v>0</v>
      </c>
      <c r="R64" s="16">
        <v>0</v>
      </c>
      <c r="S64" s="16">
        <v>0</v>
      </c>
      <c r="T64" s="16">
        <v>0</v>
      </c>
      <c r="U64" s="16">
        <v>0</v>
      </c>
      <c r="V64" s="16">
        <v>0</v>
      </c>
      <c r="W64" s="16">
        <v>0</v>
      </c>
      <c r="X64" s="16">
        <v>0</v>
      </c>
      <c r="Y64" s="16">
        <v>0</v>
      </c>
      <c r="Z64" s="16">
        <v>0</v>
      </c>
      <c r="AA64" s="16">
        <v>0</v>
      </c>
      <c r="AB64" s="16">
        <v>0</v>
      </c>
      <c r="AC64" s="16">
        <v>0</v>
      </c>
      <c r="AD64" s="16">
        <v>0</v>
      </c>
      <c r="AE64" s="16">
        <v>0</v>
      </c>
      <c r="AF64" s="16">
        <v>0</v>
      </c>
      <c r="AG64" s="16">
        <v>0</v>
      </c>
      <c r="AH64" s="16">
        <v>0</v>
      </c>
      <c r="AI64" s="16">
        <v>0</v>
      </c>
      <c r="AJ64" s="16">
        <v>0</v>
      </c>
      <c r="AK64" s="16">
        <v>0</v>
      </c>
      <c r="AL64" s="16">
        <v>0</v>
      </c>
      <c r="AM64" s="16">
        <v>0</v>
      </c>
      <c r="AN64" s="16">
        <v>0</v>
      </c>
      <c r="AO64" s="16">
        <v>0</v>
      </c>
      <c r="AP64" s="16">
        <v>0</v>
      </c>
      <c r="AQ64" s="16">
        <v>0</v>
      </c>
      <c r="AR64" s="16">
        <v>0</v>
      </c>
      <c r="AS64" s="16">
        <v>0</v>
      </c>
      <c r="AT64" s="16">
        <v>0</v>
      </c>
      <c r="AU64" s="16">
        <v>0</v>
      </c>
      <c r="AV64" s="16">
        <v>0</v>
      </c>
      <c r="AW64" s="16">
        <v>0</v>
      </c>
      <c r="AX64" s="16">
        <v>0</v>
      </c>
      <c r="AY64" s="16">
        <v>0</v>
      </c>
      <c r="AZ64" s="16">
        <v>0</v>
      </c>
      <c r="BA64" s="16">
        <v>0</v>
      </c>
      <c r="BB64" s="16">
        <v>0</v>
      </c>
      <c r="BC64" s="16">
        <v>0</v>
      </c>
      <c r="BD64" s="16">
        <v>0</v>
      </c>
      <c r="BE64" s="16">
        <v>0</v>
      </c>
      <c r="BF64" s="16">
        <v>0</v>
      </c>
      <c r="BG64" s="16">
        <v>0</v>
      </c>
      <c r="BH64" s="16">
        <v>0</v>
      </c>
      <c r="BI64" s="16">
        <v>0</v>
      </c>
      <c r="BJ64" s="16">
        <v>0</v>
      </c>
      <c r="BK64" s="16">
        <v>0</v>
      </c>
      <c r="BL64" s="16">
        <v>0</v>
      </c>
      <c r="BM64" s="16">
        <v>0</v>
      </c>
      <c r="BN64" s="16">
        <v>0</v>
      </c>
      <c r="BO64" s="16">
        <v>0</v>
      </c>
      <c r="BP64" s="16">
        <v>0</v>
      </c>
      <c r="BQ64" s="16">
        <v>0</v>
      </c>
    </row>
    <row r="65" spans="1:69" ht="5.0999999999999996" hidden="1" customHeight="1" outlineLevel="1">
      <c r="A65" s="11"/>
      <c r="B65" s="11"/>
      <c r="C65" s="11"/>
      <c r="D65" s="11"/>
      <c r="E65" s="11"/>
      <c r="F65" s="11"/>
      <c r="G65" s="11"/>
      <c r="H65" s="11"/>
      <c r="I65" s="11"/>
      <c r="J65" s="301"/>
      <c r="K65" s="301"/>
      <c r="L65" s="301"/>
      <c r="M65" s="301"/>
      <c r="N65" s="301"/>
      <c r="O65" s="301"/>
      <c r="P65" s="301"/>
      <c r="Q65" s="301"/>
      <c r="R65" s="301"/>
      <c r="S65" s="301"/>
      <c r="T65" s="301"/>
      <c r="U65" s="301"/>
      <c r="V65" s="301"/>
      <c r="W65" s="301"/>
      <c r="X65" s="301"/>
      <c r="Y65" s="301"/>
      <c r="Z65" s="301"/>
      <c r="AA65" s="301"/>
      <c r="AB65" s="301"/>
      <c r="AC65" s="301"/>
      <c r="AD65" s="301"/>
      <c r="AE65" s="301"/>
      <c r="AF65" s="301"/>
      <c r="AG65" s="301"/>
      <c r="AH65" s="301"/>
      <c r="AI65" s="301"/>
      <c r="AJ65" s="301"/>
      <c r="AK65" s="301"/>
      <c r="AL65" s="301"/>
      <c r="AM65" s="301"/>
      <c r="AN65" s="301"/>
      <c r="AO65" s="301"/>
      <c r="AP65" s="301"/>
      <c r="AQ65" s="301"/>
      <c r="AR65" s="301"/>
      <c r="AS65" s="301"/>
      <c r="AT65" s="301"/>
      <c r="AU65" s="301"/>
      <c r="AV65" s="301"/>
      <c r="AW65" s="301"/>
      <c r="AX65" s="301"/>
      <c r="AY65" s="301"/>
      <c r="AZ65" s="301"/>
      <c r="BA65" s="301"/>
      <c r="BB65" s="301"/>
      <c r="BC65" s="301"/>
      <c r="BD65" s="301"/>
      <c r="BE65" s="301"/>
      <c r="BF65" s="301"/>
      <c r="BG65" s="301"/>
      <c r="BH65" s="301"/>
      <c r="BI65" s="301"/>
      <c r="BJ65" s="301"/>
      <c r="BK65" s="301"/>
      <c r="BL65" s="301"/>
      <c r="BM65" s="301"/>
      <c r="BN65" s="301"/>
      <c r="BO65" s="301"/>
      <c r="BP65" s="301"/>
      <c r="BQ65" s="301"/>
    </row>
    <row r="66" spans="1:69" collapsed="1">
      <c r="A66" s="11"/>
      <c r="B66" s="11"/>
      <c r="C66" s="11"/>
      <c r="D66" s="52" t="s">
        <v>76</v>
      </c>
      <c r="E66" s="11"/>
      <c r="F66" s="11"/>
      <c r="G66" s="11"/>
      <c r="H66" s="11"/>
      <c r="I66" s="11"/>
      <c r="J66" s="16">
        <v>0</v>
      </c>
      <c r="K66" s="16">
        <v>0</v>
      </c>
      <c r="L66" s="16">
        <v>0</v>
      </c>
      <c r="M66" s="16">
        <v>0</v>
      </c>
      <c r="N66" s="16">
        <v>0</v>
      </c>
      <c r="O66" s="16">
        <v>0</v>
      </c>
      <c r="P66" s="16">
        <v>0</v>
      </c>
      <c r="Q66" s="16">
        <v>0</v>
      </c>
      <c r="R66" s="16">
        <v>0</v>
      </c>
      <c r="S66" s="16">
        <v>0</v>
      </c>
      <c r="T66" s="16">
        <v>0</v>
      </c>
      <c r="U66" s="16">
        <v>0</v>
      </c>
      <c r="V66" s="16">
        <v>0</v>
      </c>
      <c r="W66" s="16">
        <v>0</v>
      </c>
      <c r="X66" s="16">
        <v>0</v>
      </c>
      <c r="Y66" s="16">
        <v>0</v>
      </c>
      <c r="Z66" s="16">
        <v>0</v>
      </c>
      <c r="AA66" s="16">
        <v>0</v>
      </c>
      <c r="AB66" s="16">
        <v>0</v>
      </c>
      <c r="AC66" s="16">
        <v>0</v>
      </c>
      <c r="AD66" s="16">
        <v>0</v>
      </c>
      <c r="AE66" s="16">
        <v>0</v>
      </c>
      <c r="AF66" s="16">
        <v>0</v>
      </c>
      <c r="AG66" s="16">
        <v>0</v>
      </c>
      <c r="AH66" s="16">
        <v>0</v>
      </c>
      <c r="AI66" s="16">
        <v>0</v>
      </c>
      <c r="AJ66" s="16">
        <v>0</v>
      </c>
      <c r="AK66" s="16">
        <v>0</v>
      </c>
      <c r="AL66" s="16">
        <v>0</v>
      </c>
      <c r="AM66" s="16">
        <v>0</v>
      </c>
      <c r="AN66" s="16">
        <v>0</v>
      </c>
      <c r="AO66" s="16">
        <v>0</v>
      </c>
      <c r="AP66" s="16">
        <v>0</v>
      </c>
      <c r="AQ66" s="16">
        <v>0</v>
      </c>
      <c r="AR66" s="16">
        <v>0</v>
      </c>
      <c r="AS66" s="16">
        <v>0</v>
      </c>
      <c r="AT66" s="16">
        <v>0</v>
      </c>
      <c r="AU66" s="16">
        <v>0</v>
      </c>
      <c r="AV66" s="16">
        <v>0</v>
      </c>
      <c r="AW66" s="16">
        <v>0</v>
      </c>
      <c r="AX66" s="16">
        <v>0</v>
      </c>
      <c r="AY66" s="16">
        <v>0</v>
      </c>
      <c r="AZ66" s="16">
        <v>0</v>
      </c>
      <c r="BA66" s="16">
        <v>0</v>
      </c>
      <c r="BB66" s="16">
        <v>0</v>
      </c>
      <c r="BC66" s="16">
        <v>0</v>
      </c>
      <c r="BD66" s="16">
        <v>0</v>
      </c>
      <c r="BE66" s="16">
        <v>0</v>
      </c>
      <c r="BF66" s="16">
        <v>0</v>
      </c>
      <c r="BG66" s="16">
        <v>0</v>
      </c>
      <c r="BH66" s="16">
        <v>0</v>
      </c>
      <c r="BI66" s="16">
        <v>0</v>
      </c>
      <c r="BJ66" s="16">
        <v>0</v>
      </c>
      <c r="BK66" s="16">
        <v>0</v>
      </c>
      <c r="BL66" s="16">
        <v>0</v>
      </c>
      <c r="BM66" s="16">
        <v>0</v>
      </c>
      <c r="BN66" s="16">
        <v>0</v>
      </c>
      <c r="BO66" s="16">
        <v>0</v>
      </c>
      <c r="BP66" s="16">
        <v>0</v>
      </c>
      <c r="BQ66" s="16">
        <v>0</v>
      </c>
    </row>
    <row r="67" spans="1:69" ht="5.0999999999999996" hidden="1" customHeight="1" outlineLevel="1">
      <c r="A67" s="11"/>
      <c r="B67" s="11"/>
      <c r="C67" s="11"/>
      <c r="D67" s="11"/>
      <c r="E67" s="11"/>
      <c r="F67" s="11"/>
      <c r="G67" s="11"/>
      <c r="H67" s="11"/>
      <c r="I67" s="11"/>
      <c r="J67" s="301"/>
      <c r="K67" s="301"/>
      <c r="L67" s="301"/>
      <c r="M67" s="301"/>
      <c r="N67" s="301"/>
      <c r="O67" s="301"/>
      <c r="P67" s="301"/>
      <c r="Q67" s="301"/>
      <c r="R67" s="301"/>
      <c r="S67" s="301"/>
      <c r="T67" s="301"/>
      <c r="U67" s="301"/>
      <c r="V67" s="301"/>
      <c r="W67" s="301"/>
      <c r="X67" s="301"/>
      <c r="Y67" s="301"/>
      <c r="Z67" s="301"/>
      <c r="AA67" s="301"/>
      <c r="AB67" s="301"/>
      <c r="AC67" s="301"/>
      <c r="AD67" s="301"/>
      <c r="AE67" s="301"/>
      <c r="AF67" s="301"/>
      <c r="AG67" s="301"/>
      <c r="AH67" s="301"/>
      <c r="AI67" s="301"/>
      <c r="AJ67" s="301"/>
      <c r="AK67" s="301"/>
      <c r="AL67" s="301"/>
      <c r="AM67" s="301"/>
      <c r="AN67" s="301"/>
      <c r="AO67" s="301"/>
      <c r="AP67" s="301"/>
      <c r="AQ67" s="301"/>
      <c r="AR67" s="301"/>
      <c r="AS67" s="301"/>
      <c r="AT67" s="301"/>
      <c r="AU67" s="301"/>
      <c r="AV67" s="301"/>
      <c r="AW67" s="301"/>
      <c r="AX67" s="301"/>
      <c r="AY67" s="301"/>
      <c r="AZ67" s="301"/>
      <c r="BA67" s="301"/>
      <c r="BB67" s="301"/>
      <c r="BC67" s="301"/>
      <c r="BD67" s="301"/>
      <c r="BE67" s="301"/>
      <c r="BF67" s="301"/>
      <c r="BG67" s="301"/>
      <c r="BH67" s="301"/>
      <c r="BI67" s="301"/>
      <c r="BJ67" s="301"/>
      <c r="BK67" s="301"/>
      <c r="BL67" s="301"/>
      <c r="BM67" s="301"/>
      <c r="BN67" s="301"/>
      <c r="BO67" s="301"/>
      <c r="BP67" s="301"/>
      <c r="BQ67" s="301"/>
    </row>
    <row r="68" spans="1:69" hidden="1" outlineLevel="1">
      <c r="A68" s="11"/>
      <c r="B68" s="11"/>
      <c r="C68" s="11"/>
      <c r="D68" s="52" t="s">
        <v>57</v>
      </c>
      <c r="E68" s="11"/>
      <c r="F68" s="11"/>
      <c r="G68" s="11"/>
      <c r="H68" s="11"/>
      <c r="I68" s="11"/>
      <c r="J68" s="16">
        <v>0</v>
      </c>
      <c r="K68" s="16">
        <v>0</v>
      </c>
      <c r="L68" s="16">
        <v>0</v>
      </c>
      <c r="M68" s="16">
        <v>0</v>
      </c>
      <c r="N68" s="16">
        <v>0</v>
      </c>
      <c r="O68" s="16">
        <v>0</v>
      </c>
      <c r="P68" s="16">
        <v>0</v>
      </c>
      <c r="Q68" s="16">
        <v>0</v>
      </c>
      <c r="R68" s="16">
        <v>0</v>
      </c>
      <c r="S68" s="16">
        <v>0</v>
      </c>
      <c r="T68" s="16">
        <v>0</v>
      </c>
      <c r="U68" s="16">
        <v>0</v>
      </c>
      <c r="V68" s="16">
        <v>0</v>
      </c>
      <c r="W68" s="16">
        <v>0</v>
      </c>
      <c r="X68" s="16">
        <v>0</v>
      </c>
      <c r="Y68" s="16">
        <v>0</v>
      </c>
      <c r="Z68" s="16">
        <v>0</v>
      </c>
      <c r="AA68" s="16">
        <v>0</v>
      </c>
      <c r="AB68" s="16">
        <v>0</v>
      </c>
      <c r="AC68" s="16">
        <v>0</v>
      </c>
      <c r="AD68" s="16">
        <v>0</v>
      </c>
      <c r="AE68" s="16">
        <v>0</v>
      </c>
      <c r="AF68" s="16">
        <v>0</v>
      </c>
      <c r="AG68" s="16">
        <v>0</v>
      </c>
      <c r="AH68" s="16">
        <v>0</v>
      </c>
      <c r="AI68" s="16">
        <v>0</v>
      </c>
      <c r="AJ68" s="16">
        <v>0</v>
      </c>
      <c r="AK68" s="16">
        <v>0</v>
      </c>
      <c r="AL68" s="16">
        <v>0</v>
      </c>
      <c r="AM68" s="16">
        <v>0</v>
      </c>
      <c r="AN68" s="16">
        <v>0</v>
      </c>
      <c r="AO68" s="16">
        <v>0</v>
      </c>
      <c r="AP68" s="16">
        <v>0</v>
      </c>
      <c r="AQ68" s="16">
        <v>0</v>
      </c>
      <c r="AR68" s="16">
        <v>0</v>
      </c>
      <c r="AS68" s="16">
        <v>0</v>
      </c>
      <c r="AT68" s="16">
        <v>0</v>
      </c>
      <c r="AU68" s="16">
        <v>0</v>
      </c>
      <c r="AV68" s="16">
        <v>0</v>
      </c>
      <c r="AW68" s="16">
        <v>0</v>
      </c>
      <c r="AX68" s="16">
        <v>0</v>
      </c>
      <c r="AY68" s="16">
        <v>0</v>
      </c>
      <c r="AZ68" s="16">
        <v>0</v>
      </c>
      <c r="BA68" s="16">
        <v>0</v>
      </c>
      <c r="BB68" s="16">
        <v>0</v>
      </c>
      <c r="BC68" s="16">
        <v>0</v>
      </c>
      <c r="BD68" s="16">
        <v>0</v>
      </c>
      <c r="BE68" s="16">
        <v>0</v>
      </c>
      <c r="BF68" s="16">
        <v>0</v>
      </c>
      <c r="BG68" s="16">
        <v>0</v>
      </c>
      <c r="BH68" s="16">
        <v>0</v>
      </c>
      <c r="BI68" s="16">
        <v>0</v>
      </c>
      <c r="BJ68" s="16">
        <v>0</v>
      </c>
      <c r="BK68" s="16">
        <v>0</v>
      </c>
      <c r="BL68" s="16">
        <v>0</v>
      </c>
      <c r="BM68" s="16">
        <v>0</v>
      </c>
      <c r="BN68" s="16">
        <v>0</v>
      </c>
      <c r="BO68" s="16">
        <v>0</v>
      </c>
      <c r="BP68" s="16">
        <v>0</v>
      </c>
      <c r="BQ68" s="16">
        <v>0</v>
      </c>
    </row>
    <row r="69" spans="1:69" hidden="1" outlineLevel="1">
      <c r="A69" s="11"/>
      <c r="B69" s="11"/>
      <c r="C69" s="11"/>
      <c r="D69" s="52" t="s">
        <v>58</v>
      </c>
      <c r="E69" s="11"/>
      <c r="F69" s="11"/>
      <c r="G69" s="11"/>
      <c r="H69" s="11"/>
      <c r="I69" s="11"/>
      <c r="J69" s="16">
        <v>0</v>
      </c>
      <c r="K69" s="16">
        <v>0</v>
      </c>
      <c r="L69" s="16">
        <v>0</v>
      </c>
      <c r="M69" s="16">
        <v>0</v>
      </c>
      <c r="N69" s="16">
        <v>0</v>
      </c>
      <c r="O69" s="16">
        <v>0</v>
      </c>
      <c r="P69" s="16">
        <v>0</v>
      </c>
      <c r="Q69" s="16">
        <v>0</v>
      </c>
      <c r="R69" s="16">
        <v>0</v>
      </c>
      <c r="S69" s="16">
        <v>0</v>
      </c>
      <c r="T69" s="16">
        <v>0</v>
      </c>
      <c r="U69" s="16">
        <v>0</v>
      </c>
      <c r="V69" s="16">
        <v>0</v>
      </c>
      <c r="W69" s="16">
        <v>0</v>
      </c>
      <c r="X69" s="16">
        <v>0</v>
      </c>
      <c r="Y69" s="16">
        <v>0</v>
      </c>
      <c r="Z69" s="16">
        <v>0</v>
      </c>
      <c r="AA69" s="16">
        <v>0</v>
      </c>
      <c r="AB69" s="16">
        <v>0</v>
      </c>
      <c r="AC69" s="16">
        <v>0</v>
      </c>
      <c r="AD69" s="16">
        <v>0</v>
      </c>
      <c r="AE69" s="16">
        <v>0</v>
      </c>
      <c r="AF69" s="16">
        <v>0</v>
      </c>
      <c r="AG69" s="16">
        <v>0</v>
      </c>
      <c r="AH69" s="16">
        <v>0</v>
      </c>
      <c r="AI69" s="16">
        <v>0</v>
      </c>
      <c r="AJ69" s="16">
        <v>0</v>
      </c>
      <c r="AK69" s="16">
        <v>0</v>
      </c>
      <c r="AL69" s="16">
        <v>0</v>
      </c>
      <c r="AM69" s="16">
        <v>0</v>
      </c>
      <c r="AN69" s="16">
        <v>0</v>
      </c>
      <c r="AO69" s="16">
        <v>0</v>
      </c>
      <c r="AP69" s="16">
        <v>0</v>
      </c>
      <c r="AQ69" s="16">
        <v>0</v>
      </c>
      <c r="AR69" s="16">
        <v>0</v>
      </c>
      <c r="AS69" s="16">
        <v>0</v>
      </c>
      <c r="AT69" s="16">
        <v>0</v>
      </c>
      <c r="AU69" s="16">
        <v>0</v>
      </c>
      <c r="AV69" s="16">
        <v>0</v>
      </c>
      <c r="AW69" s="16">
        <v>0</v>
      </c>
      <c r="AX69" s="16">
        <v>0</v>
      </c>
      <c r="AY69" s="16">
        <v>0</v>
      </c>
      <c r="AZ69" s="16">
        <v>0</v>
      </c>
      <c r="BA69" s="16">
        <v>0</v>
      </c>
      <c r="BB69" s="16">
        <v>0</v>
      </c>
      <c r="BC69" s="16">
        <v>0</v>
      </c>
      <c r="BD69" s="16">
        <v>0</v>
      </c>
      <c r="BE69" s="16">
        <v>0</v>
      </c>
      <c r="BF69" s="16">
        <v>0</v>
      </c>
      <c r="BG69" s="16">
        <v>0</v>
      </c>
      <c r="BH69" s="16">
        <v>0</v>
      </c>
      <c r="BI69" s="16">
        <v>0</v>
      </c>
      <c r="BJ69" s="16">
        <v>0</v>
      </c>
      <c r="BK69" s="16">
        <v>0</v>
      </c>
      <c r="BL69" s="16">
        <v>0</v>
      </c>
      <c r="BM69" s="16">
        <v>0</v>
      </c>
      <c r="BN69" s="16">
        <v>0</v>
      </c>
      <c r="BO69" s="16">
        <v>0</v>
      </c>
      <c r="BP69" s="16">
        <v>0</v>
      </c>
      <c r="BQ69" s="16">
        <v>0</v>
      </c>
    </row>
    <row r="70" spans="1:69" hidden="1" outlineLevel="1">
      <c r="A70" s="11"/>
      <c r="B70" s="11"/>
      <c r="C70" s="11"/>
      <c r="D70" s="52" t="s">
        <v>59</v>
      </c>
      <c r="E70" s="11"/>
      <c r="F70" s="11"/>
      <c r="G70" s="11"/>
      <c r="H70" s="11"/>
      <c r="I70" s="11"/>
      <c r="J70" s="54">
        <v>0</v>
      </c>
      <c r="K70" s="54">
        <v>0</v>
      </c>
      <c r="L70" s="54">
        <v>0</v>
      </c>
      <c r="M70" s="54">
        <v>0</v>
      </c>
      <c r="N70" s="54">
        <v>0</v>
      </c>
      <c r="O70" s="54">
        <v>0</v>
      </c>
      <c r="P70" s="54">
        <v>0</v>
      </c>
      <c r="Q70" s="54">
        <v>0</v>
      </c>
      <c r="R70" s="54">
        <v>0</v>
      </c>
      <c r="S70" s="54">
        <v>0</v>
      </c>
      <c r="T70" s="54">
        <v>0</v>
      </c>
      <c r="U70" s="54">
        <v>0</v>
      </c>
      <c r="V70" s="54">
        <v>0</v>
      </c>
      <c r="W70" s="54">
        <v>0</v>
      </c>
      <c r="X70" s="54">
        <v>0</v>
      </c>
      <c r="Y70" s="54">
        <v>0</v>
      </c>
      <c r="Z70" s="54">
        <v>0</v>
      </c>
      <c r="AA70" s="54">
        <v>0</v>
      </c>
      <c r="AB70" s="54">
        <v>0</v>
      </c>
      <c r="AC70" s="54">
        <v>0</v>
      </c>
      <c r="AD70" s="54">
        <v>0</v>
      </c>
      <c r="AE70" s="54">
        <v>0</v>
      </c>
      <c r="AF70" s="54">
        <v>0</v>
      </c>
      <c r="AG70" s="54">
        <v>0</v>
      </c>
      <c r="AH70" s="54">
        <v>0</v>
      </c>
      <c r="AI70" s="54">
        <v>0</v>
      </c>
      <c r="AJ70" s="54">
        <v>0</v>
      </c>
      <c r="AK70" s="54">
        <v>0</v>
      </c>
      <c r="AL70" s="54">
        <v>0</v>
      </c>
      <c r="AM70" s="54">
        <v>0</v>
      </c>
      <c r="AN70" s="54">
        <v>0</v>
      </c>
      <c r="AO70" s="54">
        <v>0</v>
      </c>
      <c r="AP70" s="54">
        <v>0</v>
      </c>
      <c r="AQ70" s="54">
        <v>0</v>
      </c>
      <c r="AR70" s="54">
        <v>0</v>
      </c>
      <c r="AS70" s="54">
        <v>0</v>
      </c>
      <c r="AT70" s="54">
        <v>0</v>
      </c>
      <c r="AU70" s="54">
        <v>0</v>
      </c>
      <c r="AV70" s="54">
        <v>0</v>
      </c>
      <c r="AW70" s="54">
        <v>0</v>
      </c>
      <c r="AX70" s="54">
        <v>0</v>
      </c>
      <c r="AY70" s="54">
        <v>0</v>
      </c>
      <c r="AZ70" s="54">
        <v>0</v>
      </c>
      <c r="BA70" s="54">
        <v>0</v>
      </c>
      <c r="BB70" s="54">
        <v>0</v>
      </c>
      <c r="BC70" s="54">
        <v>0</v>
      </c>
      <c r="BD70" s="54">
        <v>0</v>
      </c>
      <c r="BE70" s="54">
        <v>0</v>
      </c>
      <c r="BF70" s="54">
        <v>0</v>
      </c>
      <c r="BG70" s="54">
        <v>0</v>
      </c>
      <c r="BH70" s="54">
        <v>0</v>
      </c>
      <c r="BI70" s="54">
        <v>0</v>
      </c>
      <c r="BJ70" s="54">
        <v>0</v>
      </c>
      <c r="BK70" s="54">
        <v>0</v>
      </c>
      <c r="BL70" s="54">
        <v>0</v>
      </c>
      <c r="BM70" s="54">
        <v>0</v>
      </c>
      <c r="BN70" s="54">
        <v>0</v>
      </c>
      <c r="BO70" s="54">
        <v>0</v>
      </c>
      <c r="BP70" s="54">
        <v>0</v>
      </c>
      <c r="BQ70" s="54">
        <v>0</v>
      </c>
    </row>
    <row r="71" spans="1:69" collapsed="1">
      <c r="A71" s="11"/>
      <c r="B71" s="11"/>
      <c r="C71" s="11"/>
      <c r="D71" s="52" t="s">
        <v>77</v>
      </c>
      <c r="E71" s="11"/>
      <c r="F71" s="11"/>
      <c r="G71" s="11"/>
      <c r="H71" s="11"/>
      <c r="I71" s="11"/>
      <c r="J71" s="16">
        <v>0</v>
      </c>
      <c r="K71" s="16">
        <v>0</v>
      </c>
      <c r="L71" s="16">
        <v>0</v>
      </c>
      <c r="M71" s="16">
        <v>0</v>
      </c>
      <c r="N71" s="16">
        <v>0</v>
      </c>
      <c r="O71" s="16">
        <v>0</v>
      </c>
      <c r="P71" s="16">
        <v>0</v>
      </c>
      <c r="Q71" s="16">
        <v>0</v>
      </c>
      <c r="R71" s="16">
        <v>0</v>
      </c>
      <c r="S71" s="16">
        <v>0</v>
      </c>
      <c r="T71" s="16">
        <v>0</v>
      </c>
      <c r="U71" s="16">
        <v>0</v>
      </c>
      <c r="V71" s="16">
        <v>0</v>
      </c>
      <c r="W71" s="16">
        <v>0</v>
      </c>
      <c r="X71" s="16">
        <v>0</v>
      </c>
      <c r="Y71" s="16">
        <v>0</v>
      </c>
      <c r="Z71" s="16">
        <v>0</v>
      </c>
      <c r="AA71" s="16">
        <v>0</v>
      </c>
      <c r="AB71" s="16">
        <v>0</v>
      </c>
      <c r="AC71" s="16">
        <v>0</v>
      </c>
      <c r="AD71" s="16">
        <v>0</v>
      </c>
      <c r="AE71" s="16">
        <v>0</v>
      </c>
      <c r="AF71" s="16">
        <v>0</v>
      </c>
      <c r="AG71" s="16">
        <v>0</v>
      </c>
      <c r="AH71" s="16">
        <v>0</v>
      </c>
      <c r="AI71" s="16">
        <v>0</v>
      </c>
      <c r="AJ71" s="16">
        <v>0</v>
      </c>
      <c r="AK71" s="16">
        <v>0</v>
      </c>
      <c r="AL71" s="16">
        <v>0</v>
      </c>
      <c r="AM71" s="16">
        <v>0</v>
      </c>
      <c r="AN71" s="16">
        <v>0</v>
      </c>
      <c r="AO71" s="16">
        <v>0</v>
      </c>
      <c r="AP71" s="16">
        <v>0</v>
      </c>
      <c r="AQ71" s="16">
        <v>0</v>
      </c>
      <c r="AR71" s="16">
        <v>0</v>
      </c>
      <c r="AS71" s="16">
        <v>0</v>
      </c>
      <c r="AT71" s="16">
        <v>0</v>
      </c>
      <c r="AU71" s="16">
        <v>0</v>
      </c>
      <c r="AV71" s="16">
        <v>0</v>
      </c>
      <c r="AW71" s="16">
        <v>0</v>
      </c>
      <c r="AX71" s="16">
        <v>0</v>
      </c>
      <c r="AY71" s="16">
        <v>0</v>
      </c>
      <c r="AZ71" s="16">
        <v>0</v>
      </c>
      <c r="BA71" s="16">
        <v>0</v>
      </c>
      <c r="BB71" s="16">
        <v>0</v>
      </c>
      <c r="BC71" s="16">
        <v>0</v>
      </c>
      <c r="BD71" s="16">
        <v>0</v>
      </c>
      <c r="BE71" s="16">
        <v>0</v>
      </c>
      <c r="BF71" s="16">
        <v>0</v>
      </c>
      <c r="BG71" s="16">
        <v>0</v>
      </c>
      <c r="BH71" s="16">
        <v>0</v>
      </c>
      <c r="BI71" s="16">
        <v>0</v>
      </c>
      <c r="BJ71" s="16">
        <v>0</v>
      </c>
      <c r="BK71" s="16">
        <v>0</v>
      </c>
      <c r="BL71" s="16">
        <v>0</v>
      </c>
      <c r="BM71" s="16">
        <v>0</v>
      </c>
      <c r="BN71" s="16">
        <v>0</v>
      </c>
      <c r="BO71" s="16">
        <v>0</v>
      </c>
      <c r="BP71" s="16">
        <v>0</v>
      </c>
      <c r="BQ71" s="16">
        <v>0</v>
      </c>
    </row>
    <row r="72" spans="1:69" ht="5.0999999999999996" hidden="1" customHeight="1" outlineLevel="1">
      <c r="A72" s="11"/>
      <c r="B72" s="11"/>
      <c r="C72" s="11"/>
      <c r="D72" s="11"/>
      <c r="E72" s="11"/>
      <c r="F72" s="11"/>
      <c r="G72" s="11"/>
      <c r="H72" s="11"/>
      <c r="I72" s="11"/>
      <c r="J72" s="301"/>
      <c r="K72" s="301"/>
      <c r="L72" s="301"/>
      <c r="M72" s="301"/>
      <c r="N72" s="301"/>
      <c r="O72" s="301"/>
      <c r="P72" s="301"/>
      <c r="Q72" s="301"/>
      <c r="R72" s="301"/>
      <c r="S72" s="301"/>
      <c r="T72" s="301"/>
      <c r="U72" s="301"/>
      <c r="V72" s="301"/>
      <c r="W72" s="301"/>
      <c r="X72" s="301"/>
      <c r="Y72" s="301"/>
      <c r="Z72" s="301"/>
      <c r="AA72" s="301"/>
      <c r="AB72" s="301"/>
      <c r="AC72" s="301"/>
      <c r="AD72" s="301"/>
      <c r="AE72" s="301"/>
      <c r="AF72" s="301"/>
      <c r="AG72" s="301"/>
      <c r="AH72" s="301"/>
      <c r="AI72" s="301"/>
      <c r="AJ72" s="301"/>
      <c r="AK72" s="301"/>
      <c r="AL72" s="301"/>
      <c r="AM72" s="301"/>
      <c r="AN72" s="301"/>
      <c r="AO72" s="301"/>
      <c r="AP72" s="301"/>
      <c r="AQ72" s="301"/>
      <c r="AR72" s="301"/>
      <c r="AS72" s="301"/>
      <c r="AT72" s="301"/>
      <c r="AU72" s="301"/>
      <c r="AV72" s="301"/>
      <c r="AW72" s="301"/>
      <c r="AX72" s="301"/>
      <c r="AY72" s="301"/>
      <c r="AZ72" s="301"/>
      <c r="BA72" s="301"/>
      <c r="BB72" s="301"/>
      <c r="BC72" s="301"/>
      <c r="BD72" s="301"/>
      <c r="BE72" s="301"/>
      <c r="BF72" s="301"/>
      <c r="BG72" s="301"/>
      <c r="BH72" s="301"/>
      <c r="BI72" s="301"/>
      <c r="BJ72" s="301"/>
      <c r="BK72" s="301"/>
      <c r="BL72" s="301"/>
      <c r="BM72" s="301"/>
      <c r="BN72" s="301"/>
      <c r="BO72" s="301"/>
      <c r="BP72" s="301"/>
      <c r="BQ72" s="301"/>
    </row>
    <row r="73" spans="1:69" collapsed="1">
      <c r="A73" s="11"/>
      <c r="B73" s="11"/>
      <c r="C73" s="11"/>
      <c r="D73" s="53" t="s">
        <v>790</v>
      </c>
      <c r="E73" s="11"/>
      <c r="F73" s="11"/>
      <c r="G73" s="11"/>
      <c r="H73" s="11"/>
      <c r="I73" s="11"/>
      <c r="J73" s="440">
        <v>338627.52</v>
      </c>
      <c r="K73" s="440">
        <v>646470.72000000009</v>
      </c>
      <c r="L73" s="440">
        <v>923529.60000000009</v>
      </c>
      <c r="M73" s="440">
        <v>1169804.1600000001</v>
      </c>
      <c r="N73" s="440">
        <v>1385294.4000000001</v>
      </c>
      <c r="O73" s="440">
        <v>1570000.3200000003</v>
      </c>
      <c r="P73" s="440">
        <v>1723921.9200000004</v>
      </c>
      <c r="Q73" s="440">
        <v>1847059.2000000004</v>
      </c>
      <c r="R73" s="440">
        <v>1939412.1600000006</v>
      </c>
      <c r="S73" s="440">
        <v>2000980.8000000005</v>
      </c>
      <c r="T73" s="440">
        <v>2031765.1200000006</v>
      </c>
      <c r="U73" s="440">
        <v>2031765.1200000006</v>
      </c>
      <c r="V73" s="440">
        <v>2352889.0694691055</v>
      </c>
      <c r="W73" s="440">
        <v>2644819.9326228369</v>
      </c>
      <c r="X73" s="440">
        <v>2907557.7094611954</v>
      </c>
      <c r="Y73" s="440">
        <v>3141102.3999841805</v>
      </c>
      <c r="Z73" s="440">
        <v>3345454.0041917926</v>
      </c>
      <c r="AA73" s="440">
        <v>3520612.5220840317</v>
      </c>
      <c r="AB73" s="440">
        <v>3666577.9536608974</v>
      </c>
      <c r="AC73" s="440">
        <v>3783350.2989223902</v>
      </c>
      <c r="AD73" s="440">
        <v>3870929.5578685096</v>
      </c>
      <c r="AE73" s="440">
        <v>3929315.7304992555</v>
      </c>
      <c r="AF73" s="440">
        <v>3958508.8168146284</v>
      </c>
      <c r="AG73" s="440">
        <v>3958508.8168146284</v>
      </c>
      <c r="AH73" s="440">
        <v>4353862.2601018967</v>
      </c>
      <c r="AI73" s="440">
        <v>4713274.4812721405</v>
      </c>
      <c r="AJ73" s="440">
        <v>5036745.4803253599</v>
      </c>
      <c r="AK73" s="440">
        <v>5324275.2572615547</v>
      </c>
      <c r="AL73" s="440">
        <v>5575863.8120807251</v>
      </c>
      <c r="AM73" s="440">
        <v>5791511.144782871</v>
      </c>
      <c r="AN73" s="440">
        <v>5971217.2553679934</v>
      </c>
      <c r="AO73" s="440">
        <v>6114982.1438360913</v>
      </c>
      <c r="AP73" s="440">
        <v>6222805.8101871647</v>
      </c>
      <c r="AQ73" s="440">
        <v>6294688.2544212136</v>
      </c>
      <c r="AR73" s="440">
        <v>6330629.4765382381</v>
      </c>
      <c r="AS73" s="440">
        <v>6330629.4765382381</v>
      </c>
      <c r="AT73" s="440">
        <v>6878588.3522341326</v>
      </c>
      <c r="AU73" s="440">
        <v>7376732.7846849458</v>
      </c>
      <c r="AV73" s="440">
        <v>7825062.7738906788</v>
      </c>
      <c r="AW73" s="440">
        <v>8223578.3198513305</v>
      </c>
      <c r="AX73" s="440">
        <v>8572279.4225668982</v>
      </c>
      <c r="AY73" s="440">
        <v>8871166.0820373856</v>
      </c>
      <c r="AZ73" s="440">
        <v>9120238.2982627917</v>
      </c>
      <c r="BA73" s="440">
        <v>9319496.0712431166</v>
      </c>
      <c r="BB73" s="440">
        <v>9468939.4009783603</v>
      </c>
      <c r="BC73" s="440">
        <v>9568568.2874685228</v>
      </c>
      <c r="BD73" s="440">
        <v>9618382.730713604</v>
      </c>
      <c r="BE73" s="440">
        <v>9618382.730713604</v>
      </c>
      <c r="BF73" s="440">
        <v>10238618.538634239</v>
      </c>
      <c r="BG73" s="440">
        <v>10802469.273107544</v>
      </c>
      <c r="BH73" s="440">
        <v>11309934.934133517</v>
      </c>
      <c r="BI73" s="440">
        <v>11761015.52171216</v>
      </c>
      <c r="BJ73" s="440">
        <v>12155711.035843473</v>
      </c>
      <c r="BK73" s="440">
        <v>12494021.476527456</v>
      </c>
      <c r="BL73" s="440">
        <v>12775946.843764108</v>
      </c>
      <c r="BM73" s="440">
        <v>13001487.137553429</v>
      </c>
      <c r="BN73" s="440">
        <v>13170642.357895421</v>
      </c>
      <c r="BO73" s="440">
        <v>13283412.504790083</v>
      </c>
      <c r="BP73" s="440">
        <v>13339797.578237412</v>
      </c>
      <c r="BQ73" s="440">
        <v>13339797.578237412</v>
      </c>
    </row>
    <row r="74" spans="1:69" ht="10.5" customHeight="1">
      <c r="A74" s="11"/>
      <c r="B74" s="11"/>
      <c r="C74" s="11"/>
      <c r="D74" s="11"/>
      <c r="E74" s="11"/>
      <c r="F74" s="11"/>
      <c r="G74" s="11"/>
      <c r="H74" s="11"/>
      <c r="I74" s="11"/>
      <c r="J74" s="301"/>
      <c r="K74" s="301"/>
      <c r="L74" s="301"/>
      <c r="M74" s="301"/>
      <c r="N74" s="301"/>
      <c r="O74" s="301"/>
      <c r="P74" s="301"/>
      <c r="Q74" s="301"/>
      <c r="R74" s="301"/>
      <c r="S74" s="301"/>
      <c r="T74" s="301"/>
      <c r="U74" s="301"/>
      <c r="V74" s="301"/>
      <c r="W74" s="301"/>
      <c r="X74" s="301"/>
      <c r="Y74" s="301"/>
      <c r="Z74" s="301"/>
      <c r="AA74" s="301"/>
      <c r="AB74" s="301"/>
      <c r="AC74" s="301"/>
      <c r="AD74" s="301"/>
      <c r="AE74" s="301"/>
      <c r="AF74" s="301"/>
      <c r="AG74" s="301"/>
      <c r="AH74" s="301"/>
      <c r="AI74" s="301"/>
      <c r="AJ74" s="301"/>
      <c r="AK74" s="301"/>
      <c r="AL74" s="301"/>
      <c r="AM74" s="301"/>
      <c r="AN74" s="301"/>
      <c r="AO74" s="301"/>
      <c r="AP74" s="301"/>
      <c r="AQ74" s="301"/>
      <c r="AR74" s="301"/>
      <c r="AS74" s="301"/>
      <c r="AT74" s="301"/>
      <c r="AU74" s="301"/>
      <c r="AV74" s="301"/>
      <c r="AW74" s="301"/>
      <c r="AX74" s="301"/>
      <c r="AY74" s="301"/>
      <c r="AZ74" s="301"/>
      <c r="BA74" s="301"/>
      <c r="BB74" s="301"/>
      <c r="BC74" s="301"/>
      <c r="BD74" s="301"/>
      <c r="BE74" s="301"/>
      <c r="BF74" s="301"/>
      <c r="BG74" s="301"/>
      <c r="BH74" s="301"/>
      <c r="BI74" s="301"/>
      <c r="BJ74" s="301"/>
      <c r="BK74" s="301"/>
      <c r="BL74" s="301"/>
      <c r="BM74" s="301"/>
      <c r="BN74" s="301"/>
      <c r="BO74" s="301"/>
      <c r="BP74" s="301"/>
      <c r="BQ74" s="301"/>
    </row>
    <row r="75" spans="1:69" ht="11.25">
      <c r="A75" s="11"/>
      <c r="B75" s="11"/>
      <c r="C75" s="51" t="s">
        <v>78</v>
      </c>
      <c r="D75" s="11"/>
      <c r="E75" s="11"/>
      <c r="F75" s="11"/>
      <c r="G75" s="11"/>
      <c r="H75" s="11"/>
      <c r="I75" s="11"/>
      <c r="J75" s="301"/>
      <c r="K75" s="301"/>
      <c r="L75" s="301"/>
      <c r="M75" s="301"/>
      <c r="N75" s="301"/>
      <c r="O75" s="301"/>
      <c r="P75" s="301"/>
      <c r="Q75" s="301"/>
      <c r="R75" s="301"/>
      <c r="S75" s="301"/>
      <c r="T75" s="301"/>
      <c r="U75" s="301"/>
      <c r="V75" s="301"/>
      <c r="W75" s="301"/>
      <c r="X75" s="301"/>
      <c r="Y75" s="301"/>
      <c r="Z75" s="301"/>
      <c r="AA75" s="301"/>
      <c r="AB75" s="301"/>
      <c r="AC75" s="301"/>
      <c r="AD75" s="301"/>
      <c r="AE75" s="301"/>
      <c r="AF75" s="301"/>
      <c r="AG75" s="301"/>
      <c r="AH75" s="301"/>
      <c r="AI75" s="301"/>
      <c r="AJ75" s="301"/>
      <c r="AK75" s="301"/>
      <c r="AL75" s="301"/>
      <c r="AM75" s="301"/>
      <c r="AN75" s="301"/>
      <c r="AO75" s="301"/>
      <c r="AP75" s="301"/>
      <c r="AQ75" s="301"/>
      <c r="AR75" s="301"/>
      <c r="AS75" s="301"/>
      <c r="AT75" s="301"/>
      <c r="AU75" s="301"/>
      <c r="AV75" s="301"/>
      <c r="AW75" s="301"/>
      <c r="AX75" s="301"/>
      <c r="AY75" s="301"/>
      <c r="AZ75" s="301"/>
      <c r="BA75" s="301"/>
      <c r="BB75" s="301"/>
      <c r="BC75" s="301"/>
      <c r="BD75" s="301"/>
      <c r="BE75" s="301"/>
      <c r="BF75" s="301"/>
      <c r="BG75" s="301"/>
      <c r="BH75" s="301"/>
      <c r="BI75" s="301"/>
      <c r="BJ75" s="301"/>
      <c r="BK75" s="301"/>
      <c r="BL75" s="301"/>
      <c r="BM75" s="301"/>
      <c r="BN75" s="301"/>
      <c r="BO75" s="301"/>
      <c r="BP75" s="301"/>
      <c r="BQ75" s="301"/>
    </row>
    <row r="76" spans="1:69" ht="10.5" customHeight="1">
      <c r="A76" s="11"/>
      <c r="B76" s="11"/>
      <c r="C76" s="11"/>
      <c r="D76" s="11"/>
      <c r="E76" s="11"/>
      <c r="F76" s="11"/>
      <c r="G76" s="11"/>
      <c r="H76" s="11"/>
      <c r="I76" s="11"/>
      <c r="J76" s="301"/>
      <c r="K76" s="301"/>
      <c r="L76" s="301"/>
      <c r="M76" s="301"/>
      <c r="N76" s="301"/>
      <c r="O76" s="301"/>
      <c r="P76" s="301"/>
      <c r="Q76" s="301"/>
      <c r="R76" s="301"/>
      <c r="S76" s="301"/>
      <c r="T76" s="301"/>
      <c r="U76" s="301"/>
      <c r="V76" s="301"/>
      <c r="W76" s="301"/>
      <c r="X76" s="301"/>
      <c r="Y76" s="301"/>
      <c r="Z76" s="301"/>
      <c r="AA76" s="301"/>
      <c r="AB76" s="301"/>
      <c r="AC76" s="301"/>
      <c r="AD76" s="301"/>
      <c r="AE76" s="301"/>
      <c r="AF76" s="301"/>
      <c r="AG76" s="301"/>
      <c r="AH76" s="301"/>
      <c r="AI76" s="301"/>
      <c r="AJ76" s="301"/>
      <c r="AK76" s="301"/>
      <c r="AL76" s="301"/>
      <c r="AM76" s="301"/>
      <c r="AN76" s="301"/>
      <c r="AO76" s="301"/>
      <c r="AP76" s="301"/>
      <c r="AQ76" s="301"/>
      <c r="AR76" s="301"/>
      <c r="AS76" s="301"/>
      <c r="AT76" s="301"/>
      <c r="AU76" s="301"/>
      <c r="AV76" s="301"/>
      <c r="AW76" s="301"/>
      <c r="AX76" s="301"/>
      <c r="AY76" s="301"/>
      <c r="AZ76" s="301"/>
      <c r="BA76" s="301"/>
      <c r="BB76" s="301"/>
      <c r="BC76" s="301"/>
      <c r="BD76" s="301"/>
      <c r="BE76" s="301"/>
      <c r="BF76" s="301"/>
      <c r="BG76" s="301"/>
      <c r="BH76" s="301"/>
      <c r="BI76" s="301"/>
      <c r="BJ76" s="301"/>
      <c r="BK76" s="301"/>
      <c r="BL76" s="301"/>
      <c r="BM76" s="301"/>
      <c r="BN76" s="301"/>
      <c r="BO76" s="301"/>
      <c r="BP76" s="301"/>
      <c r="BQ76" s="301"/>
    </row>
    <row r="77" spans="1:69" ht="5.0999999999999996" hidden="1" customHeight="1" outlineLevel="1">
      <c r="A77" s="11"/>
      <c r="B77" s="11"/>
      <c r="C77" s="11"/>
      <c r="D77" s="11"/>
      <c r="E77" s="11"/>
      <c r="F77" s="11"/>
      <c r="G77" s="11"/>
      <c r="H77" s="11"/>
      <c r="I77" s="11"/>
      <c r="J77" s="301"/>
      <c r="K77" s="301"/>
      <c r="L77" s="301"/>
      <c r="M77" s="301"/>
      <c r="N77" s="301"/>
      <c r="O77" s="301"/>
      <c r="P77" s="301"/>
      <c r="Q77" s="301"/>
      <c r="R77" s="301"/>
      <c r="S77" s="301"/>
      <c r="T77" s="301"/>
      <c r="U77" s="301"/>
      <c r="V77" s="301"/>
      <c r="W77" s="301"/>
      <c r="X77" s="301"/>
      <c r="Y77" s="301"/>
      <c r="Z77" s="301"/>
      <c r="AA77" s="301"/>
      <c r="AB77" s="301"/>
      <c r="AC77" s="301"/>
      <c r="AD77" s="301"/>
      <c r="AE77" s="301"/>
      <c r="AF77" s="301"/>
      <c r="AG77" s="301"/>
      <c r="AH77" s="301"/>
      <c r="AI77" s="301"/>
      <c r="AJ77" s="301"/>
      <c r="AK77" s="301"/>
      <c r="AL77" s="301"/>
      <c r="AM77" s="301"/>
      <c r="AN77" s="301"/>
      <c r="AO77" s="301"/>
      <c r="AP77" s="301"/>
      <c r="AQ77" s="301"/>
      <c r="AR77" s="301"/>
      <c r="AS77" s="301"/>
      <c r="AT77" s="301"/>
      <c r="AU77" s="301"/>
      <c r="AV77" s="301"/>
      <c r="AW77" s="301"/>
      <c r="AX77" s="301"/>
      <c r="AY77" s="301"/>
      <c r="AZ77" s="301"/>
      <c r="BA77" s="301"/>
      <c r="BB77" s="301"/>
      <c r="BC77" s="301"/>
      <c r="BD77" s="301"/>
      <c r="BE77" s="301"/>
      <c r="BF77" s="301"/>
      <c r="BG77" s="301"/>
      <c r="BH77" s="301"/>
      <c r="BI77" s="301"/>
      <c r="BJ77" s="301"/>
      <c r="BK77" s="301"/>
      <c r="BL77" s="301"/>
      <c r="BM77" s="301"/>
      <c r="BN77" s="301"/>
      <c r="BO77" s="301"/>
      <c r="BP77" s="301"/>
      <c r="BQ77" s="301"/>
    </row>
    <row r="78" spans="1:69" hidden="1" outlineLevel="1">
      <c r="A78" s="11"/>
      <c r="B78" s="11"/>
      <c r="C78" s="11"/>
      <c r="D78" s="52" t="s">
        <v>341</v>
      </c>
      <c r="E78" s="11"/>
      <c r="F78" s="11"/>
      <c r="G78" s="11"/>
      <c r="H78" s="11"/>
      <c r="I78" s="11"/>
      <c r="J78" s="16">
        <v>1000000</v>
      </c>
      <c r="K78" s="16">
        <v>987755.55231509823</v>
      </c>
      <c r="L78" s="16">
        <v>975388.66015334742</v>
      </c>
      <c r="M78" s="16">
        <v>962898.09906997916</v>
      </c>
      <c r="N78" s="16">
        <v>950282.63237577723</v>
      </c>
      <c r="O78" s="16">
        <v>937541.01101463323</v>
      </c>
      <c r="P78" s="16">
        <v>924671.97343987774</v>
      </c>
      <c r="Q78" s="16">
        <v>911674.24548937473</v>
      </c>
      <c r="R78" s="16">
        <v>898546.54025936674</v>
      </c>
      <c r="S78" s="16">
        <v>885287.55797705869</v>
      </c>
      <c r="T78" s="16">
        <v>871895.98587192746</v>
      </c>
      <c r="U78" s="16">
        <v>858370.49804574496</v>
      </c>
      <c r="V78" s="16">
        <v>844709.75534130062</v>
      </c>
      <c r="W78" s="16">
        <v>830912.40520981187</v>
      </c>
      <c r="X78" s="16">
        <v>816977.08157700824</v>
      </c>
      <c r="Y78" s="16">
        <v>802902.4047078765</v>
      </c>
      <c r="Z78" s="16">
        <v>788686.98107005353</v>
      </c>
      <c r="AA78" s="16">
        <v>774329.4031958523</v>
      </c>
      <c r="AB78" s="16">
        <v>759828.24954290909</v>
      </c>
      <c r="AC78" s="16">
        <v>745182.08435343637</v>
      </c>
      <c r="AD78" s="16">
        <v>730389.45751206891</v>
      </c>
      <c r="AE78" s="16">
        <v>715448.90440228779</v>
      </c>
      <c r="AF78" s="16">
        <v>700358.94576140889</v>
      </c>
      <c r="AG78" s="16">
        <v>685118.08753412124</v>
      </c>
      <c r="AH78" s="16">
        <v>669724.82072456065</v>
      </c>
      <c r="AI78" s="16">
        <v>654177.62124690448</v>
      </c>
      <c r="AJ78" s="16">
        <v>638474.94977447181</v>
      </c>
      <c r="AK78" s="16">
        <v>622615.25158731476</v>
      </c>
      <c r="AL78" s="16">
        <v>606596.95641828619</v>
      </c>
      <c r="AM78" s="16">
        <v>590418.47829756723</v>
      </c>
      <c r="AN78" s="16">
        <v>574078.21539564116</v>
      </c>
      <c r="AO78" s="16">
        <v>557574.54986469576</v>
      </c>
      <c r="AP78" s="16">
        <v>540905.84767844097</v>
      </c>
      <c r="AQ78" s="16">
        <v>524070.45847032359</v>
      </c>
      <c r="AR78" s="16">
        <v>507066.71537012502</v>
      </c>
      <c r="AS78" s="16">
        <v>489892.9348389245</v>
      </c>
      <c r="AT78" s="16">
        <v>472547.41650241194</v>
      </c>
      <c r="AU78" s="16">
        <v>455028.4429825343</v>
      </c>
      <c r="AV78" s="16">
        <v>437334.27972745785</v>
      </c>
      <c r="AW78" s="16">
        <v>419463.17483983067</v>
      </c>
      <c r="AX78" s="16">
        <v>401413.3589033272</v>
      </c>
      <c r="AY78" s="16">
        <v>383183.0448074587</v>
      </c>
      <c r="AZ78" s="16">
        <v>364770.42757063149</v>
      </c>
      <c r="BA78" s="16">
        <v>346173.68416143605</v>
      </c>
      <c r="BB78" s="16">
        <v>327390.97331814864</v>
      </c>
      <c r="BC78" s="16">
        <v>308420.43536642834</v>
      </c>
      <c r="BD78" s="16">
        <v>289260.19203519088</v>
      </c>
      <c r="BE78" s="16">
        <v>269908.34627064102</v>
      </c>
      <c r="BF78" s="16">
        <v>250362.98204844564</v>
      </c>
      <c r="BG78" s="16">
        <v>230622.16418402834</v>
      </c>
      <c r="BH78" s="16">
        <v>210683.93814096684</v>
      </c>
      <c r="BI78" s="16">
        <v>190546.32983747474</v>
      </c>
      <c r="BJ78" s="16">
        <v>170207.3454509477</v>
      </c>
      <c r="BK78" s="16">
        <v>149664.9712205554</v>
      </c>
      <c r="BL78" s="16">
        <v>128917.17324785917</v>
      </c>
      <c r="BM78" s="16">
        <v>107961.89729543599</v>
      </c>
      <c r="BN78" s="16">
        <v>86797.068583488581</v>
      </c>
      <c r="BO78" s="16">
        <v>65420.591584421694</v>
      </c>
      <c r="BP78" s="16">
        <v>43830.349815364134</v>
      </c>
      <c r="BQ78" s="16">
        <v>22024.205628616004</v>
      </c>
    </row>
    <row r="79" spans="1:69" hidden="1" outlineLevel="1">
      <c r="A79" s="11"/>
      <c r="B79" s="11"/>
      <c r="C79" s="11"/>
      <c r="D79" s="52" t="s">
        <v>342</v>
      </c>
      <c r="E79" s="11"/>
      <c r="F79" s="11"/>
      <c r="G79" s="11"/>
      <c r="H79" s="11"/>
      <c r="I79" s="11"/>
      <c r="J79" s="16">
        <v>0</v>
      </c>
      <c r="K79" s="16">
        <v>0</v>
      </c>
      <c r="L79" s="16">
        <v>0</v>
      </c>
      <c r="M79" s="16">
        <v>0</v>
      </c>
      <c r="N79" s="16">
        <v>0</v>
      </c>
      <c r="O79" s="16">
        <v>0</v>
      </c>
      <c r="P79" s="16">
        <v>0</v>
      </c>
      <c r="Q79" s="16">
        <v>0</v>
      </c>
      <c r="R79" s="16">
        <v>0</v>
      </c>
      <c r="S79" s="16">
        <v>0</v>
      </c>
      <c r="T79" s="16">
        <v>0</v>
      </c>
      <c r="U79" s="16">
        <v>0</v>
      </c>
      <c r="V79" s="16">
        <v>0</v>
      </c>
      <c r="W79" s="16">
        <v>0</v>
      </c>
      <c r="X79" s="16">
        <v>0</v>
      </c>
      <c r="Y79" s="16">
        <v>0</v>
      </c>
      <c r="Z79" s="16">
        <v>0</v>
      </c>
      <c r="AA79" s="16">
        <v>0</v>
      </c>
      <c r="AB79" s="16">
        <v>0</v>
      </c>
      <c r="AC79" s="16">
        <v>0</v>
      </c>
      <c r="AD79" s="16">
        <v>0</v>
      </c>
      <c r="AE79" s="16">
        <v>0</v>
      </c>
      <c r="AF79" s="16">
        <v>0</v>
      </c>
      <c r="AG79" s="16">
        <v>0</v>
      </c>
      <c r="AH79" s="16">
        <v>0</v>
      </c>
      <c r="AI79" s="16">
        <v>0</v>
      </c>
      <c r="AJ79" s="16">
        <v>0</v>
      </c>
      <c r="AK79" s="16">
        <v>0</v>
      </c>
      <c r="AL79" s="16">
        <v>0</v>
      </c>
      <c r="AM79" s="16">
        <v>0</v>
      </c>
      <c r="AN79" s="16">
        <v>0</v>
      </c>
      <c r="AO79" s="16">
        <v>0</v>
      </c>
      <c r="AP79" s="16">
        <v>0</v>
      </c>
      <c r="AQ79" s="16">
        <v>0</v>
      </c>
      <c r="AR79" s="16">
        <v>0</v>
      </c>
      <c r="AS79" s="16">
        <v>0</v>
      </c>
      <c r="AT79" s="16">
        <v>0</v>
      </c>
      <c r="AU79" s="16">
        <v>0</v>
      </c>
      <c r="AV79" s="16">
        <v>0</v>
      </c>
      <c r="AW79" s="16">
        <v>0</v>
      </c>
      <c r="AX79" s="16">
        <v>0</v>
      </c>
      <c r="AY79" s="16">
        <v>0</v>
      </c>
      <c r="AZ79" s="16">
        <v>0</v>
      </c>
      <c r="BA79" s="16">
        <v>0</v>
      </c>
      <c r="BB79" s="16">
        <v>0</v>
      </c>
      <c r="BC79" s="16">
        <v>0</v>
      </c>
      <c r="BD79" s="16">
        <v>0</v>
      </c>
      <c r="BE79" s="16">
        <v>0</v>
      </c>
      <c r="BF79" s="16">
        <v>0</v>
      </c>
      <c r="BG79" s="16">
        <v>0</v>
      </c>
      <c r="BH79" s="16">
        <v>0</v>
      </c>
      <c r="BI79" s="16">
        <v>0</v>
      </c>
      <c r="BJ79" s="16">
        <v>0</v>
      </c>
      <c r="BK79" s="16">
        <v>0</v>
      </c>
      <c r="BL79" s="16">
        <v>0</v>
      </c>
      <c r="BM79" s="16">
        <v>0</v>
      </c>
      <c r="BN79" s="16">
        <v>0</v>
      </c>
      <c r="BO79" s="16">
        <v>0</v>
      </c>
      <c r="BP79" s="16">
        <v>0</v>
      </c>
      <c r="BQ79" s="16">
        <v>0</v>
      </c>
    </row>
    <row r="80" spans="1:69" hidden="1" outlineLevel="1">
      <c r="A80" s="11"/>
      <c r="B80" s="11"/>
      <c r="C80" s="11"/>
      <c r="D80" s="52" t="s">
        <v>343</v>
      </c>
      <c r="E80" s="11"/>
      <c r="F80" s="11"/>
      <c r="G80" s="11"/>
      <c r="H80" s="11"/>
      <c r="I80" s="11"/>
      <c r="J80" s="54">
        <v>0</v>
      </c>
      <c r="K80" s="54">
        <v>0</v>
      </c>
      <c r="L80" s="54">
        <v>0</v>
      </c>
      <c r="M80" s="54">
        <v>0</v>
      </c>
      <c r="N80" s="54">
        <v>0</v>
      </c>
      <c r="O80" s="54">
        <v>0</v>
      </c>
      <c r="P80" s="54">
        <v>0</v>
      </c>
      <c r="Q80" s="54">
        <v>0</v>
      </c>
      <c r="R80" s="54">
        <v>0</v>
      </c>
      <c r="S80" s="54">
        <v>0</v>
      </c>
      <c r="T80" s="54">
        <v>0</v>
      </c>
      <c r="U80" s="54">
        <v>0</v>
      </c>
      <c r="V80" s="54">
        <v>0</v>
      </c>
      <c r="W80" s="54">
        <v>0</v>
      </c>
      <c r="X80" s="54">
        <v>0</v>
      </c>
      <c r="Y80" s="54">
        <v>0</v>
      </c>
      <c r="Z80" s="54">
        <v>0</v>
      </c>
      <c r="AA80" s="54">
        <v>0</v>
      </c>
      <c r="AB80" s="54">
        <v>0</v>
      </c>
      <c r="AC80" s="54">
        <v>0</v>
      </c>
      <c r="AD80" s="54">
        <v>0</v>
      </c>
      <c r="AE80" s="54">
        <v>0</v>
      </c>
      <c r="AF80" s="54">
        <v>0</v>
      </c>
      <c r="AG80" s="54">
        <v>0</v>
      </c>
      <c r="AH80" s="54">
        <v>0</v>
      </c>
      <c r="AI80" s="54">
        <v>0</v>
      </c>
      <c r="AJ80" s="54">
        <v>0</v>
      </c>
      <c r="AK80" s="54">
        <v>0</v>
      </c>
      <c r="AL80" s="54">
        <v>0</v>
      </c>
      <c r="AM80" s="54">
        <v>0</v>
      </c>
      <c r="AN80" s="54">
        <v>0</v>
      </c>
      <c r="AO80" s="54">
        <v>0</v>
      </c>
      <c r="AP80" s="54">
        <v>0</v>
      </c>
      <c r="AQ80" s="54">
        <v>0</v>
      </c>
      <c r="AR80" s="54">
        <v>0</v>
      </c>
      <c r="AS80" s="54">
        <v>0</v>
      </c>
      <c r="AT80" s="54">
        <v>0</v>
      </c>
      <c r="AU80" s="54">
        <v>0</v>
      </c>
      <c r="AV80" s="54">
        <v>0</v>
      </c>
      <c r="AW80" s="54">
        <v>0</v>
      </c>
      <c r="AX80" s="54">
        <v>0</v>
      </c>
      <c r="AY80" s="54">
        <v>0</v>
      </c>
      <c r="AZ80" s="54">
        <v>0</v>
      </c>
      <c r="BA80" s="54">
        <v>0</v>
      </c>
      <c r="BB80" s="54">
        <v>0</v>
      </c>
      <c r="BC80" s="54">
        <v>0</v>
      </c>
      <c r="BD80" s="54">
        <v>0</v>
      </c>
      <c r="BE80" s="54">
        <v>0</v>
      </c>
      <c r="BF80" s="54">
        <v>0</v>
      </c>
      <c r="BG80" s="54">
        <v>0</v>
      </c>
      <c r="BH80" s="54">
        <v>0</v>
      </c>
      <c r="BI80" s="54">
        <v>0</v>
      </c>
      <c r="BJ80" s="54">
        <v>0</v>
      </c>
      <c r="BK80" s="54">
        <v>0</v>
      </c>
      <c r="BL80" s="54">
        <v>0</v>
      </c>
      <c r="BM80" s="54">
        <v>0</v>
      </c>
      <c r="BN80" s="54">
        <v>0</v>
      </c>
      <c r="BO80" s="54">
        <v>0</v>
      </c>
      <c r="BP80" s="54">
        <v>0</v>
      </c>
      <c r="BQ80" s="54">
        <v>0</v>
      </c>
    </row>
    <row r="81" spans="1:69" collapsed="1">
      <c r="A81" s="11"/>
      <c r="B81" s="11"/>
      <c r="C81" s="11"/>
      <c r="D81" s="52" t="s">
        <v>340</v>
      </c>
      <c r="E81" s="11"/>
      <c r="F81" s="11"/>
      <c r="G81" s="11"/>
      <c r="H81" s="11"/>
      <c r="I81" s="11"/>
      <c r="J81" s="16">
        <v>1000000</v>
      </c>
      <c r="K81" s="16">
        <v>987755.55231509823</v>
      </c>
      <c r="L81" s="16">
        <v>975388.66015334742</v>
      </c>
      <c r="M81" s="16">
        <v>962898.09906997916</v>
      </c>
      <c r="N81" s="16">
        <v>950282.63237577723</v>
      </c>
      <c r="O81" s="16">
        <v>937541.01101463323</v>
      </c>
      <c r="P81" s="16">
        <v>924671.97343987774</v>
      </c>
      <c r="Q81" s="16">
        <v>911674.24548937473</v>
      </c>
      <c r="R81" s="16">
        <v>898546.54025936674</v>
      </c>
      <c r="S81" s="16">
        <v>885287.55797705869</v>
      </c>
      <c r="T81" s="16">
        <v>871895.98587192746</v>
      </c>
      <c r="U81" s="16">
        <v>858370.49804574496</v>
      </c>
      <c r="V81" s="16">
        <v>844709.75534130062</v>
      </c>
      <c r="W81" s="16">
        <v>830912.40520981187</v>
      </c>
      <c r="X81" s="16">
        <v>816977.08157700824</v>
      </c>
      <c r="Y81" s="16">
        <v>802902.4047078765</v>
      </c>
      <c r="Z81" s="16">
        <v>788686.98107005353</v>
      </c>
      <c r="AA81" s="16">
        <v>774329.4031958523</v>
      </c>
      <c r="AB81" s="16">
        <v>759828.24954290909</v>
      </c>
      <c r="AC81" s="16">
        <v>745182.08435343637</v>
      </c>
      <c r="AD81" s="16">
        <v>730389.45751206891</v>
      </c>
      <c r="AE81" s="16">
        <v>715448.90440228779</v>
      </c>
      <c r="AF81" s="16">
        <v>700358.94576140889</v>
      </c>
      <c r="AG81" s="16">
        <v>685118.08753412124</v>
      </c>
      <c r="AH81" s="16">
        <v>669724.82072456065</v>
      </c>
      <c r="AI81" s="16">
        <v>654177.62124690448</v>
      </c>
      <c r="AJ81" s="16">
        <v>638474.94977447181</v>
      </c>
      <c r="AK81" s="16">
        <v>622615.25158731476</v>
      </c>
      <c r="AL81" s="16">
        <v>606596.95641828619</v>
      </c>
      <c r="AM81" s="16">
        <v>590418.47829756723</v>
      </c>
      <c r="AN81" s="16">
        <v>574078.21539564116</v>
      </c>
      <c r="AO81" s="16">
        <v>557574.54986469576</v>
      </c>
      <c r="AP81" s="16">
        <v>540905.84767844097</v>
      </c>
      <c r="AQ81" s="16">
        <v>524070.45847032359</v>
      </c>
      <c r="AR81" s="16">
        <v>507066.71537012502</v>
      </c>
      <c r="AS81" s="16">
        <v>489892.9348389245</v>
      </c>
      <c r="AT81" s="16">
        <v>472547.41650241194</v>
      </c>
      <c r="AU81" s="16">
        <v>455028.4429825343</v>
      </c>
      <c r="AV81" s="16">
        <v>437334.27972745785</v>
      </c>
      <c r="AW81" s="16">
        <v>419463.17483983067</v>
      </c>
      <c r="AX81" s="16">
        <v>401413.3589033272</v>
      </c>
      <c r="AY81" s="16">
        <v>383183.0448074587</v>
      </c>
      <c r="AZ81" s="16">
        <v>364770.42757063149</v>
      </c>
      <c r="BA81" s="16">
        <v>346173.68416143605</v>
      </c>
      <c r="BB81" s="16">
        <v>327390.97331814864</v>
      </c>
      <c r="BC81" s="16">
        <v>308420.43536642834</v>
      </c>
      <c r="BD81" s="16">
        <v>289260.19203519088</v>
      </c>
      <c r="BE81" s="16">
        <v>269908.34627064102</v>
      </c>
      <c r="BF81" s="16">
        <v>250362.98204844564</v>
      </c>
      <c r="BG81" s="16">
        <v>230622.16418402834</v>
      </c>
      <c r="BH81" s="16">
        <v>210683.93814096684</v>
      </c>
      <c r="BI81" s="16">
        <v>190546.32983747474</v>
      </c>
      <c r="BJ81" s="16">
        <v>170207.3454509477</v>
      </c>
      <c r="BK81" s="16">
        <v>149664.9712205554</v>
      </c>
      <c r="BL81" s="16">
        <v>128917.17324785917</v>
      </c>
      <c r="BM81" s="16">
        <v>107961.89729543599</v>
      </c>
      <c r="BN81" s="16">
        <v>86797.068583488581</v>
      </c>
      <c r="BO81" s="16">
        <v>65420.591584421694</v>
      </c>
      <c r="BP81" s="16">
        <v>43830.349815364134</v>
      </c>
      <c r="BQ81" s="16">
        <v>22024.205628616004</v>
      </c>
    </row>
    <row r="82" spans="1:69" ht="5.0999999999999996" hidden="1" customHeight="1" outlineLevel="1">
      <c r="A82" s="11"/>
      <c r="B82" s="11"/>
      <c r="C82" s="11"/>
      <c r="D82" s="11"/>
      <c r="E82" s="11"/>
      <c r="F82" s="11"/>
      <c r="G82" s="11"/>
      <c r="H82" s="11"/>
      <c r="I82" s="11"/>
      <c r="J82" s="301"/>
      <c r="K82" s="301"/>
      <c r="L82" s="301"/>
      <c r="M82" s="301"/>
      <c r="N82" s="301"/>
      <c r="O82" s="301"/>
      <c r="P82" s="301"/>
      <c r="Q82" s="301"/>
      <c r="R82" s="301"/>
      <c r="S82" s="301"/>
      <c r="T82" s="301"/>
      <c r="U82" s="301"/>
      <c r="V82" s="301"/>
      <c r="W82" s="301"/>
      <c r="X82" s="301"/>
      <c r="Y82" s="301"/>
      <c r="Z82" s="301"/>
      <c r="AA82" s="301"/>
      <c r="AB82" s="301"/>
      <c r="AC82" s="301"/>
      <c r="AD82" s="301"/>
      <c r="AE82" s="301"/>
      <c r="AF82" s="301"/>
      <c r="AG82" s="301"/>
      <c r="AH82" s="301"/>
      <c r="AI82" s="301"/>
      <c r="AJ82" s="301"/>
      <c r="AK82" s="301"/>
      <c r="AL82" s="301"/>
      <c r="AM82" s="301"/>
      <c r="AN82" s="301"/>
      <c r="AO82" s="301"/>
      <c r="AP82" s="301"/>
      <c r="AQ82" s="301"/>
      <c r="AR82" s="301"/>
      <c r="AS82" s="301"/>
      <c r="AT82" s="301"/>
      <c r="AU82" s="301"/>
      <c r="AV82" s="301"/>
      <c r="AW82" s="301"/>
      <c r="AX82" s="301"/>
      <c r="AY82" s="301"/>
      <c r="AZ82" s="301"/>
      <c r="BA82" s="301"/>
      <c r="BB82" s="301"/>
      <c r="BC82" s="301"/>
      <c r="BD82" s="301"/>
      <c r="BE82" s="301"/>
      <c r="BF82" s="301"/>
      <c r="BG82" s="301"/>
      <c r="BH82" s="301"/>
      <c r="BI82" s="301"/>
      <c r="BJ82" s="301"/>
      <c r="BK82" s="301"/>
      <c r="BL82" s="301"/>
      <c r="BM82" s="301"/>
      <c r="BN82" s="301"/>
      <c r="BO82" s="301"/>
      <c r="BP82" s="301"/>
      <c r="BQ82" s="301"/>
    </row>
    <row r="83" spans="1:69" hidden="1" outlineLevel="1">
      <c r="A83" s="11"/>
      <c r="B83" s="11"/>
      <c r="C83" s="11"/>
      <c r="D83" s="52" t="s">
        <v>60</v>
      </c>
      <c r="E83" s="11"/>
      <c r="F83" s="11"/>
      <c r="G83" s="11"/>
      <c r="H83" s="11"/>
      <c r="I83" s="11"/>
      <c r="J83" s="16">
        <v>0</v>
      </c>
      <c r="K83" s="16">
        <v>0</v>
      </c>
      <c r="L83" s="16">
        <v>0</v>
      </c>
      <c r="M83" s="16">
        <v>0</v>
      </c>
      <c r="N83" s="16">
        <v>0</v>
      </c>
      <c r="O83" s="16">
        <v>0</v>
      </c>
      <c r="P83" s="16">
        <v>0</v>
      </c>
      <c r="Q83" s="16">
        <v>0</v>
      </c>
      <c r="R83" s="16">
        <v>0</v>
      </c>
      <c r="S83" s="16">
        <v>0</v>
      </c>
      <c r="T83" s="16">
        <v>0</v>
      </c>
      <c r="U83" s="16">
        <v>0</v>
      </c>
      <c r="V83" s="16">
        <v>0</v>
      </c>
      <c r="W83" s="16">
        <v>0</v>
      </c>
      <c r="X83" s="16">
        <v>0</v>
      </c>
      <c r="Y83" s="16">
        <v>0</v>
      </c>
      <c r="Z83" s="16">
        <v>0</v>
      </c>
      <c r="AA83" s="16">
        <v>0</v>
      </c>
      <c r="AB83" s="16">
        <v>0</v>
      </c>
      <c r="AC83" s="16">
        <v>0</v>
      </c>
      <c r="AD83" s="16">
        <v>0</v>
      </c>
      <c r="AE83" s="16">
        <v>0</v>
      </c>
      <c r="AF83" s="16">
        <v>0</v>
      </c>
      <c r="AG83" s="16">
        <v>0</v>
      </c>
      <c r="AH83" s="16">
        <v>0</v>
      </c>
      <c r="AI83" s="16">
        <v>0</v>
      </c>
      <c r="AJ83" s="16">
        <v>0</v>
      </c>
      <c r="AK83" s="16">
        <v>0</v>
      </c>
      <c r="AL83" s="16">
        <v>0</v>
      </c>
      <c r="AM83" s="16">
        <v>0</v>
      </c>
      <c r="AN83" s="16">
        <v>0</v>
      </c>
      <c r="AO83" s="16">
        <v>0</v>
      </c>
      <c r="AP83" s="16">
        <v>0</v>
      </c>
      <c r="AQ83" s="16">
        <v>0</v>
      </c>
      <c r="AR83" s="16">
        <v>0</v>
      </c>
      <c r="AS83" s="16">
        <v>0</v>
      </c>
      <c r="AT83" s="16">
        <v>0</v>
      </c>
      <c r="AU83" s="16">
        <v>0</v>
      </c>
      <c r="AV83" s="16">
        <v>0</v>
      </c>
      <c r="AW83" s="16">
        <v>0</v>
      </c>
      <c r="AX83" s="16">
        <v>0</v>
      </c>
      <c r="AY83" s="16">
        <v>0</v>
      </c>
      <c r="AZ83" s="16">
        <v>0</v>
      </c>
      <c r="BA83" s="16">
        <v>0</v>
      </c>
      <c r="BB83" s="16">
        <v>0</v>
      </c>
      <c r="BC83" s="16">
        <v>0</v>
      </c>
      <c r="BD83" s="16">
        <v>0</v>
      </c>
      <c r="BE83" s="16">
        <v>0</v>
      </c>
      <c r="BF83" s="16">
        <v>0</v>
      </c>
      <c r="BG83" s="16">
        <v>0</v>
      </c>
      <c r="BH83" s="16">
        <v>0</v>
      </c>
      <c r="BI83" s="16">
        <v>0</v>
      </c>
      <c r="BJ83" s="16">
        <v>0</v>
      </c>
      <c r="BK83" s="16">
        <v>0</v>
      </c>
      <c r="BL83" s="16">
        <v>0</v>
      </c>
      <c r="BM83" s="16">
        <v>0</v>
      </c>
      <c r="BN83" s="16">
        <v>0</v>
      </c>
      <c r="BO83" s="16">
        <v>0</v>
      </c>
      <c r="BP83" s="16">
        <v>0</v>
      </c>
      <c r="BQ83" s="16">
        <v>0</v>
      </c>
    </row>
    <row r="84" spans="1:69" hidden="1" outlineLevel="1">
      <c r="A84" s="11"/>
      <c r="B84" s="11"/>
      <c r="C84" s="11"/>
      <c r="D84" s="52" t="s">
        <v>61</v>
      </c>
      <c r="E84" s="11"/>
      <c r="F84" s="11"/>
      <c r="G84" s="11"/>
      <c r="H84" s="11"/>
      <c r="I84" s="11"/>
      <c r="J84" s="16">
        <v>0</v>
      </c>
      <c r="K84" s="16">
        <v>0</v>
      </c>
      <c r="L84" s="16">
        <v>0</v>
      </c>
      <c r="M84" s="16">
        <v>0</v>
      </c>
      <c r="N84" s="16">
        <v>0</v>
      </c>
      <c r="O84" s="16">
        <v>0</v>
      </c>
      <c r="P84" s="16">
        <v>0</v>
      </c>
      <c r="Q84" s="16">
        <v>0</v>
      </c>
      <c r="R84" s="16">
        <v>0</v>
      </c>
      <c r="S84" s="16">
        <v>0</v>
      </c>
      <c r="T84" s="16">
        <v>0</v>
      </c>
      <c r="U84" s="16">
        <v>0</v>
      </c>
      <c r="V84" s="16">
        <v>0</v>
      </c>
      <c r="W84" s="16">
        <v>0</v>
      </c>
      <c r="X84" s="16">
        <v>0</v>
      </c>
      <c r="Y84" s="16">
        <v>0</v>
      </c>
      <c r="Z84" s="16">
        <v>0</v>
      </c>
      <c r="AA84" s="16">
        <v>0</v>
      </c>
      <c r="AB84" s="16">
        <v>0</v>
      </c>
      <c r="AC84" s="16">
        <v>0</v>
      </c>
      <c r="AD84" s="16">
        <v>0</v>
      </c>
      <c r="AE84" s="16">
        <v>0</v>
      </c>
      <c r="AF84" s="16">
        <v>0</v>
      </c>
      <c r="AG84" s="16">
        <v>0</v>
      </c>
      <c r="AH84" s="16">
        <v>0</v>
      </c>
      <c r="AI84" s="16">
        <v>0</v>
      </c>
      <c r="AJ84" s="16">
        <v>0</v>
      </c>
      <c r="AK84" s="16">
        <v>0</v>
      </c>
      <c r="AL84" s="16">
        <v>0</v>
      </c>
      <c r="AM84" s="16">
        <v>0</v>
      </c>
      <c r="AN84" s="16">
        <v>0</v>
      </c>
      <c r="AO84" s="16">
        <v>0</v>
      </c>
      <c r="AP84" s="16">
        <v>0</v>
      </c>
      <c r="AQ84" s="16">
        <v>0</v>
      </c>
      <c r="AR84" s="16">
        <v>0</v>
      </c>
      <c r="AS84" s="16">
        <v>0</v>
      </c>
      <c r="AT84" s="16">
        <v>0</v>
      </c>
      <c r="AU84" s="16">
        <v>0</v>
      </c>
      <c r="AV84" s="16">
        <v>0</v>
      </c>
      <c r="AW84" s="16">
        <v>0</v>
      </c>
      <c r="AX84" s="16">
        <v>0</v>
      </c>
      <c r="AY84" s="16">
        <v>0</v>
      </c>
      <c r="AZ84" s="16">
        <v>0</v>
      </c>
      <c r="BA84" s="16">
        <v>0</v>
      </c>
      <c r="BB84" s="16">
        <v>0</v>
      </c>
      <c r="BC84" s="16">
        <v>0</v>
      </c>
      <c r="BD84" s="16">
        <v>0</v>
      </c>
      <c r="BE84" s="16">
        <v>0</v>
      </c>
      <c r="BF84" s="16">
        <v>0</v>
      </c>
      <c r="BG84" s="16">
        <v>0</v>
      </c>
      <c r="BH84" s="16">
        <v>0</v>
      </c>
      <c r="BI84" s="16">
        <v>0</v>
      </c>
      <c r="BJ84" s="16">
        <v>0</v>
      </c>
      <c r="BK84" s="16">
        <v>0</v>
      </c>
      <c r="BL84" s="16">
        <v>0</v>
      </c>
      <c r="BM84" s="16">
        <v>0</v>
      </c>
      <c r="BN84" s="16">
        <v>0</v>
      </c>
      <c r="BO84" s="16">
        <v>0</v>
      </c>
      <c r="BP84" s="16">
        <v>0</v>
      </c>
      <c r="BQ84" s="16">
        <v>0</v>
      </c>
    </row>
    <row r="85" spans="1:69" hidden="1" outlineLevel="1">
      <c r="A85" s="11"/>
      <c r="B85" s="11"/>
      <c r="C85" s="11"/>
      <c r="D85" s="52" t="s">
        <v>62</v>
      </c>
      <c r="E85" s="11"/>
      <c r="F85" s="11"/>
      <c r="G85" s="11"/>
      <c r="H85" s="11"/>
      <c r="I85" s="11"/>
      <c r="J85" s="54">
        <v>0</v>
      </c>
      <c r="K85" s="54">
        <v>0</v>
      </c>
      <c r="L85" s="54">
        <v>0</v>
      </c>
      <c r="M85" s="54">
        <v>0</v>
      </c>
      <c r="N85" s="54">
        <v>0</v>
      </c>
      <c r="O85" s="54">
        <v>0</v>
      </c>
      <c r="P85" s="54">
        <v>0</v>
      </c>
      <c r="Q85" s="54">
        <v>0</v>
      </c>
      <c r="R85" s="54">
        <v>0</v>
      </c>
      <c r="S85" s="54">
        <v>0</v>
      </c>
      <c r="T85" s="54">
        <v>0</v>
      </c>
      <c r="U85" s="54">
        <v>0</v>
      </c>
      <c r="V85" s="54">
        <v>0</v>
      </c>
      <c r="W85" s="54">
        <v>0</v>
      </c>
      <c r="X85" s="54">
        <v>0</v>
      </c>
      <c r="Y85" s="54">
        <v>0</v>
      </c>
      <c r="Z85" s="54">
        <v>0</v>
      </c>
      <c r="AA85" s="54">
        <v>0</v>
      </c>
      <c r="AB85" s="54">
        <v>0</v>
      </c>
      <c r="AC85" s="54">
        <v>0</v>
      </c>
      <c r="AD85" s="54">
        <v>0</v>
      </c>
      <c r="AE85" s="54">
        <v>0</v>
      </c>
      <c r="AF85" s="54">
        <v>0</v>
      </c>
      <c r="AG85" s="54">
        <v>0</v>
      </c>
      <c r="AH85" s="54">
        <v>0</v>
      </c>
      <c r="AI85" s="54">
        <v>0</v>
      </c>
      <c r="AJ85" s="54">
        <v>0</v>
      </c>
      <c r="AK85" s="54">
        <v>0</v>
      </c>
      <c r="AL85" s="54">
        <v>0</v>
      </c>
      <c r="AM85" s="54">
        <v>0</v>
      </c>
      <c r="AN85" s="54">
        <v>0</v>
      </c>
      <c r="AO85" s="54">
        <v>0</v>
      </c>
      <c r="AP85" s="54">
        <v>0</v>
      </c>
      <c r="AQ85" s="54">
        <v>0</v>
      </c>
      <c r="AR85" s="54">
        <v>0</v>
      </c>
      <c r="AS85" s="54">
        <v>0</v>
      </c>
      <c r="AT85" s="54">
        <v>0</v>
      </c>
      <c r="AU85" s="54">
        <v>0</v>
      </c>
      <c r="AV85" s="54">
        <v>0</v>
      </c>
      <c r="AW85" s="54">
        <v>0</v>
      </c>
      <c r="AX85" s="54">
        <v>0</v>
      </c>
      <c r="AY85" s="54">
        <v>0</v>
      </c>
      <c r="AZ85" s="54">
        <v>0</v>
      </c>
      <c r="BA85" s="54">
        <v>0</v>
      </c>
      <c r="BB85" s="54">
        <v>0</v>
      </c>
      <c r="BC85" s="54">
        <v>0</v>
      </c>
      <c r="BD85" s="54">
        <v>0</v>
      </c>
      <c r="BE85" s="54">
        <v>0</v>
      </c>
      <c r="BF85" s="54">
        <v>0</v>
      </c>
      <c r="BG85" s="54">
        <v>0</v>
      </c>
      <c r="BH85" s="54">
        <v>0</v>
      </c>
      <c r="BI85" s="54">
        <v>0</v>
      </c>
      <c r="BJ85" s="54">
        <v>0</v>
      </c>
      <c r="BK85" s="54">
        <v>0</v>
      </c>
      <c r="BL85" s="54">
        <v>0</v>
      </c>
      <c r="BM85" s="54">
        <v>0</v>
      </c>
      <c r="BN85" s="54">
        <v>0</v>
      </c>
      <c r="BO85" s="54">
        <v>0</v>
      </c>
      <c r="BP85" s="54">
        <v>0</v>
      </c>
      <c r="BQ85" s="54">
        <v>0</v>
      </c>
    </row>
    <row r="86" spans="1:69" collapsed="1">
      <c r="A86" s="11"/>
      <c r="B86" s="11"/>
      <c r="C86" s="11"/>
      <c r="D86" s="52" t="s">
        <v>79</v>
      </c>
      <c r="E86" s="11"/>
      <c r="F86" s="11"/>
      <c r="G86" s="11"/>
      <c r="H86" s="11"/>
      <c r="I86" s="11"/>
      <c r="J86" s="16">
        <v>0</v>
      </c>
      <c r="K86" s="16">
        <v>0</v>
      </c>
      <c r="L86" s="16">
        <v>0</v>
      </c>
      <c r="M86" s="16">
        <v>0</v>
      </c>
      <c r="N86" s="16">
        <v>0</v>
      </c>
      <c r="O86" s="16">
        <v>0</v>
      </c>
      <c r="P86" s="16">
        <v>0</v>
      </c>
      <c r="Q86" s="16">
        <v>0</v>
      </c>
      <c r="R86" s="16">
        <v>0</v>
      </c>
      <c r="S86" s="16">
        <v>0</v>
      </c>
      <c r="T86" s="16">
        <v>0</v>
      </c>
      <c r="U86" s="16">
        <v>0</v>
      </c>
      <c r="V86" s="16">
        <v>0</v>
      </c>
      <c r="W86" s="16">
        <v>0</v>
      </c>
      <c r="X86" s="16">
        <v>0</v>
      </c>
      <c r="Y86" s="16">
        <v>0</v>
      </c>
      <c r="Z86" s="16">
        <v>0</v>
      </c>
      <c r="AA86" s="16">
        <v>0</v>
      </c>
      <c r="AB86" s="16">
        <v>0</v>
      </c>
      <c r="AC86" s="16">
        <v>0</v>
      </c>
      <c r="AD86" s="16">
        <v>0</v>
      </c>
      <c r="AE86" s="16">
        <v>0</v>
      </c>
      <c r="AF86" s="16">
        <v>0</v>
      </c>
      <c r="AG86" s="16">
        <v>0</v>
      </c>
      <c r="AH86" s="16">
        <v>0</v>
      </c>
      <c r="AI86" s="16">
        <v>0</v>
      </c>
      <c r="AJ86" s="16">
        <v>0</v>
      </c>
      <c r="AK86" s="16">
        <v>0</v>
      </c>
      <c r="AL86" s="16">
        <v>0</v>
      </c>
      <c r="AM86" s="16">
        <v>0</v>
      </c>
      <c r="AN86" s="16">
        <v>0</v>
      </c>
      <c r="AO86" s="16">
        <v>0</v>
      </c>
      <c r="AP86" s="16">
        <v>0</v>
      </c>
      <c r="AQ86" s="16">
        <v>0</v>
      </c>
      <c r="AR86" s="16">
        <v>0</v>
      </c>
      <c r="AS86" s="16">
        <v>0</v>
      </c>
      <c r="AT86" s="16">
        <v>0</v>
      </c>
      <c r="AU86" s="16">
        <v>0</v>
      </c>
      <c r="AV86" s="16">
        <v>0</v>
      </c>
      <c r="AW86" s="16">
        <v>0</v>
      </c>
      <c r="AX86" s="16">
        <v>0</v>
      </c>
      <c r="AY86" s="16">
        <v>0</v>
      </c>
      <c r="AZ86" s="16">
        <v>0</v>
      </c>
      <c r="BA86" s="16">
        <v>0</v>
      </c>
      <c r="BB86" s="16">
        <v>0</v>
      </c>
      <c r="BC86" s="16">
        <v>0</v>
      </c>
      <c r="BD86" s="16">
        <v>0</v>
      </c>
      <c r="BE86" s="16">
        <v>0</v>
      </c>
      <c r="BF86" s="16">
        <v>0</v>
      </c>
      <c r="BG86" s="16">
        <v>0</v>
      </c>
      <c r="BH86" s="16">
        <v>0</v>
      </c>
      <c r="BI86" s="16">
        <v>0</v>
      </c>
      <c r="BJ86" s="16">
        <v>0</v>
      </c>
      <c r="BK86" s="16">
        <v>0</v>
      </c>
      <c r="BL86" s="16">
        <v>0</v>
      </c>
      <c r="BM86" s="16">
        <v>0</v>
      </c>
      <c r="BN86" s="16">
        <v>0</v>
      </c>
      <c r="BO86" s="16">
        <v>0</v>
      </c>
      <c r="BP86" s="16">
        <v>0</v>
      </c>
      <c r="BQ86" s="16">
        <v>0</v>
      </c>
    </row>
    <row r="87" spans="1:69" ht="5.0999999999999996" hidden="1" customHeight="1" outlineLevel="1">
      <c r="A87" s="11"/>
      <c r="B87" s="11"/>
      <c r="C87" s="11"/>
      <c r="D87" s="11"/>
      <c r="E87" s="11"/>
      <c r="F87" s="11"/>
      <c r="G87" s="11"/>
      <c r="H87" s="11"/>
      <c r="I87" s="11"/>
      <c r="J87" s="301"/>
      <c r="K87" s="301"/>
      <c r="L87" s="301"/>
      <c r="M87" s="301"/>
      <c r="N87" s="301"/>
      <c r="O87" s="301"/>
      <c r="P87" s="301"/>
      <c r="Q87" s="301"/>
      <c r="R87" s="301"/>
      <c r="S87" s="301"/>
      <c r="T87" s="301"/>
      <c r="U87" s="301"/>
      <c r="V87" s="301"/>
      <c r="W87" s="301"/>
      <c r="X87" s="301"/>
      <c r="Y87" s="301"/>
      <c r="Z87" s="301"/>
      <c r="AA87" s="301"/>
      <c r="AB87" s="301"/>
      <c r="AC87" s="301"/>
      <c r="AD87" s="301"/>
      <c r="AE87" s="301"/>
      <c r="AF87" s="301"/>
      <c r="AG87" s="301"/>
      <c r="AH87" s="301"/>
      <c r="AI87" s="301"/>
      <c r="AJ87" s="301"/>
      <c r="AK87" s="301"/>
      <c r="AL87" s="301"/>
      <c r="AM87" s="301"/>
      <c r="AN87" s="301"/>
      <c r="AO87" s="301"/>
      <c r="AP87" s="301"/>
      <c r="AQ87" s="301"/>
      <c r="AR87" s="301"/>
      <c r="AS87" s="301"/>
      <c r="AT87" s="301"/>
      <c r="AU87" s="301"/>
      <c r="AV87" s="301"/>
      <c r="AW87" s="301"/>
      <c r="AX87" s="301"/>
      <c r="AY87" s="301"/>
      <c r="AZ87" s="301"/>
      <c r="BA87" s="301"/>
      <c r="BB87" s="301"/>
      <c r="BC87" s="301"/>
      <c r="BD87" s="301"/>
      <c r="BE87" s="301"/>
      <c r="BF87" s="301"/>
      <c r="BG87" s="301"/>
      <c r="BH87" s="301"/>
      <c r="BI87" s="301"/>
      <c r="BJ87" s="301"/>
      <c r="BK87" s="301"/>
      <c r="BL87" s="301"/>
      <c r="BM87" s="301"/>
      <c r="BN87" s="301"/>
      <c r="BO87" s="301"/>
      <c r="BP87" s="301"/>
      <c r="BQ87" s="301"/>
    </row>
    <row r="88" spans="1:69" collapsed="1">
      <c r="A88" s="11"/>
      <c r="B88" s="11"/>
      <c r="C88" s="11"/>
      <c r="D88" s="53" t="s">
        <v>791</v>
      </c>
      <c r="E88" s="11"/>
      <c r="F88" s="11"/>
      <c r="G88" s="11"/>
      <c r="H88" s="11"/>
      <c r="I88" s="11"/>
      <c r="J88" s="440">
        <v>1000000</v>
      </c>
      <c r="K88" s="440">
        <v>987755.55231509823</v>
      </c>
      <c r="L88" s="440">
        <v>975388.66015334742</v>
      </c>
      <c r="M88" s="440">
        <v>962898.09906997916</v>
      </c>
      <c r="N88" s="440">
        <v>950282.63237577723</v>
      </c>
      <c r="O88" s="440">
        <v>937541.01101463323</v>
      </c>
      <c r="P88" s="440">
        <v>924671.97343987774</v>
      </c>
      <c r="Q88" s="440">
        <v>911674.24548937473</v>
      </c>
      <c r="R88" s="440">
        <v>898546.54025936674</v>
      </c>
      <c r="S88" s="440">
        <v>885287.55797705869</v>
      </c>
      <c r="T88" s="440">
        <v>871895.98587192746</v>
      </c>
      <c r="U88" s="440">
        <v>858370.49804574496</v>
      </c>
      <c r="V88" s="440">
        <v>844709.75534130062</v>
      </c>
      <c r="W88" s="440">
        <v>830912.40520981187</v>
      </c>
      <c r="X88" s="440">
        <v>816977.08157700824</v>
      </c>
      <c r="Y88" s="440">
        <v>802902.4047078765</v>
      </c>
      <c r="Z88" s="440">
        <v>788686.98107005353</v>
      </c>
      <c r="AA88" s="440">
        <v>774329.4031958523</v>
      </c>
      <c r="AB88" s="440">
        <v>759828.24954290909</v>
      </c>
      <c r="AC88" s="440">
        <v>745182.08435343637</v>
      </c>
      <c r="AD88" s="440">
        <v>730389.45751206891</v>
      </c>
      <c r="AE88" s="440">
        <v>715448.90440228779</v>
      </c>
      <c r="AF88" s="440">
        <v>700358.94576140889</v>
      </c>
      <c r="AG88" s="440">
        <v>685118.08753412124</v>
      </c>
      <c r="AH88" s="440">
        <v>669724.82072456065</v>
      </c>
      <c r="AI88" s="440">
        <v>654177.62124690448</v>
      </c>
      <c r="AJ88" s="440">
        <v>638474.94977447181</v>
      </c>
      <c r="AK88" s="440">
        <v>622615.25158731476</v>
      </c>
      <c r="AL88" s="440">
        <v>606596.95641828619</v>
      </c>
      <c r="AM88" s="440">
        <v>590418.47829756723</v>
      </c>
      <c r="AN88" s="440">
        <v>574078.21539564116</v>
      </c>
      <c r="AO88" s="440">
        <v>557574.54986469576</v>
      </c>
      <c r="AP88" s="440">
        <v>540905.84767844097</v>
      </c>
      <c r="AQ88" s="440">
        <v>524070.45847032359</v>
      </c>
      <c r="AR88" s="440">
        <v>507066.71537012502</v>
      </c>
      <c r="AS88" s="440">
        <v>489892.9348389245</v>
      </c>
      <c r="AT88" s="440">
        <v>472547.41650241194</v>
      </c>
      <c r="AU88" s="440">
        <v>455028.4429825343</v>
      </c>
      <c r="AV88" s="440">
        <v>437334.27972745785</v>
      </c>
      <c r="AW88" s="440">
        <v>419463.17483983067</v>
      </c>
      <c r="AX88" s="440">
        <v>401413.3589033272</v>
      </c>
      <c r="AY88" s="440">
        <v>383183.0448074587</v>
      </c>
      <c r="AZ88" s="440">
        <v>364770.42757063149</v>
      </c>
      <c r="BA88" s="440">
        <v>346173.68416143605</v>
      </c>
      <c r="BB88" s="440">
        <v>327390.97331814864</v>
      </c>
      <c r="BC88" s="440">
        <v>308420.43536642834</v>
      </c>
      <c r="BD88" s="440">
        <v>289260.19203519088</v>
      </c>
      <c r="BE88" s="440">
        <v>269908.34627064102</v>
      </c>
      <c r="BF88" s="440">
        <v>250362.98204844564</v>
      </c>
      <c r="BG88" s="440">
        <v>230622.16418402834</v>
      </c>
      <c r="BH88" s="440">
        <v>210683.93814096684</v>
      </c>
      <c r="BI88" s="440">
        <v>190546.32983747474</v>
      </c>
      <c r="BJ88" s="440">
        <v>170207.3454509477</v>
      </c>
      <c r="BK88" s="440">
        <v>149664.9712205554</v>
      </c>
      <c r="BL88" s="440">
        <v>128917.17324785917</v>
      </c>
      <c r="BM88" s="440">
        <v>107961.89729543599</v>
      </c>
      <c r="BN88" s="440">
        <v>86797.068583488581</v>
      </c>
      <c r="BO88" s="440">
        <v>65420.591584421694</v>
      </c>
      <c r="BP88" s="440">
        <v>43830.349815364134</v>
      </c>
      <c r="BQ88" s="440">
        <v>22024.205628616004</v>
      </c>
    </row>
    <row r="89" spans="1:69" ht="10.5" customHeight="1">
      <c r="A89" s="11"/>
      <c r="B89" s="11"/>
      <c r="C89" s="11"/>
      <c r="D89" s="11"/>
      <c r="E89" s="11"/>
      <c r="F89" s="11"/>
      <c r="G89" s="11"/>
      <c r="H89" s="11"/>
      <c r="I89" s="11"/>
      <c r="J89" s="301"/>
      <c r="K89" s="301"/>
      <c r="L89" s="301"/>
      <c r="M89" s="301"/>
      <c r="N89" s="301"/>
      <c r="O89" s="301"/>
      <c r="P89" s="301"/>
      <c r="Q89" s="301"/>
      <c r="R89" s="301"/>
      <c r="S89" s="301"/>
      <c r="T89" s="301"/>
      <c r="U89" s="301"/>
      <c r="V89" s="301"/>
      <c r="W89" s="301"/>
      <c r="X89" s="301"/>
      <c r="Y89" s="301"/>
      <c r="Z89" s="301"/>
      <c r="AA89" s="301"/>
      <c r="AB89" s="301"/>
      <c r="AC89" s="301"/>
      <c r="AD89" s="301"/>
      <c r="AE89" s="301"/>
      <c r="AF89" s="301"/>
      <c r="AG89" s="301"/>
      <c r="AH89" s="301"/>
      <c r="AI89" s="301"/>
      <c r="AJ89" s="301"/>
      <c r="AK89" s="301"/>
      <c r="AL89" s="301"/>
      <c r="AM89" s="301"/>
      <c r="AN89" s="301"/>
      <c r="AO89" s="301"/>
      <c r="AP89" s="301"/>
      <c r="AQ89" s="301"/>
      <c r="AR89" s="301"/>
      <c r="AS89" s="301"/>
      <c r="AT89" s="301"/>
      <c r="AU89" s="301"/>
      <c r="AV89" s="301"/>
      <c r="AW89" s="301"/>
      <c r="AX89" s="301"/>
      <c r="AY89" s="301"/>
      <c r="AZ89" s="301"/>
      <c r="BA89" s="301"/>
      <c r="BB89" s="301"/>
      <c r="BC89" s="301"/>
      <c r="BD89" s="301"/>
      <c r="BE89" s="301"/>
      <c r="BF89" s="301"/>
      <c r="BG89" s="301"/>
      <c r="BH89" s="301"/>
      <c r="BI89" s="301"/>
      <c r="BJ89" s="301"/>
      <c r="BK89" s="301"/>
      <c r="BL89" s="301"/>
      <c r="BM89" s="301"/>
      <c r="BN89" s="301"/>
      <c r="BO89" s="301"/>
      <c r="BP89" s="301"/>
      <c r="BQ89" s="301"/>
    </row>
    <row r="90" spans="1:69" ht="11.25">
      <c r="A90" s="11"/>
      <c r="B90" s="11"/>
      <c r="C90" s="51" t="s">
        <v>80</v>
      </c>
      <c r="D90" s="11"/>
      <c r="E90" s="11"/>
      <c r="F90" s="11"/>
      <c r="G90" s="11"/>
      <c r="H90" s="11"/>
      <c r="I90" s="11"/>
      <c r="J90" s="443">
        <v>1338627.52</v>
      </c>
      <c r="K90" s="443">
        <v>1634226.2723150984</v>
      </c>
      <c r="L90" s="443">
        <v>1898918.2601533476</v>
      </c>
      <c r="M90" s="443">
        <v>2132702.2590699792</v>
      </c>
      <c r="N90" s="443">
        <v>2335577.0323757771</v>
      </c>
      <c r="O90" s="443">
        <v>2507541.3310146336</v>
      </c>
      <c r="P90" s="443">
        <v>2648593.8934398782</v>
      </c>
      <c r="Q90" s="443">
        <v>2758733.4454893749</v>
      </c>
      <c r="R90" s="443">
        <v>2837958.7002593675</v>
      </c>
      <c r="S90" s="443">
        <v>2886268.3579770592</v>
      </c>
      <c r="T90" s="443">
        <v>2903661.1058719279</v>
      </c>
      <c r="U90" s="443">
        <v>2890135.6180457454</v>
      </c>
      <c r="V90" s="443">
        <v>3197598.8248104062</v>
      </c>
      <c r="W90" s="443">
        <v>3475732.3378326488</v>
      </c>
      <c r="X90" s="443">
        <v>3724534.7910382035</v>
      </c>
      <c r="Y90" s="443">
        <v>3944004.804692057</v>
      </c>
      <c r="Z90" s="443">
        <v>4134140.9852618463</v>
      </c>
      <c r="AA90" s="443">
        <v>4294941.9252798837</v>
      </c>
      <c r="AB90" s="443">
        <v>4426406.2032038067</v>
      </c>
      <c r="AC90" s="443">
        <v>4528532.3832758265</v>
      </c>
      <c r="AD90" s="443">
        <v>4601319.0153805781</v>
      </c>
      <c r="AE90" s="443">
        <v>4644764.6349015431</v>
      </c>
      <c r="AF90" s="443">
        <v>4658867.7625760371</v>
      </c>
      <c r="AG90" s="443">
        <v>4643626.9043487497</v>
      </c>
      <c r="AH90" s="443">
        <v>5023587.0808264576</v>
      </c>
      <c r="AI90" s="443">
        <v>5367452.1025190447</v>
      </c>
      <c r="AJ90" s="443">
        <v>5675220.4300998319</v>
      </c>
      <c r="AK90" s="443">
        <v>5946890.5088488692</v>
      </c>
      <c r="AL90" s="443">
        <v>6182460.7684990112</v>
      </c>
      <c r="AM90" s="443">
        <v>6381929.623080438</v>
      </c>
      <c r="AN90" s="443">
        <v>6545295.4707636349</v>
      </c>
      <c r="AO90" s="443">
        <v>6672556.6937007867</v>
      </c>
      <c r="AP90" s="443">
        <v>6763711.6578656053</v>
      </c>
      <c r="AQ90" s="443">
        <v>6818758.7128915377</v>
      </c>
      <c r="AR90" s="443">
        <v>6837696.1919083633</v>
      </c>
      <c r="AS90" s="443">
        <v>6820522.4113771627</v>
      </c>
      <c r="AT90" s="443">
        <v>7351135.768736545</v>
      </c>
      <c r="AU90" s="443">
        <v>7831761.2276674798</v>
      </c>
      <c r="AV90" s="443">
        <v>8262397.0536181368</v>
      </c>
      <c r="AW90" s="443">
        <v>8643041.4946911614</v>
      </c>
      <c r="AX90" s="443">
        <v>8973692.7814702261</v>
      </c>
      <c r="AY90" s="443">
        <v>9254349.1268448438</v>
      </c>
      <c r="AZ90" s="443">
        <v>9485008.7258334234</v>
      </c>
      <c r="BA90" s="443">
        <v>9665669.7554045524</v>
      </c>
      <c r="BB90" s="443">
        <v>9796330.3742965087</v>
      </c>
      <c r="BC90" s="443">
        <v>9876988.7228349503</v>
      </c>
      <c r="BD90" s="443">
        <v>9907642.9227487948</v>
      </c>
      <c r="BE90" s="443">
        <v>9888291.0769842453</v>
      </c>
      <c r="BF90" s="443">
        <v>10488981.520682685</v>
      </c>
      <c r="BG90" s="443">
        <v>11033091.437291572</v>
      </c>
      <c r="BH90" s="443">
        <v>11520618.872274483</v>
      </c>
      <c r="BI90" s="443">
        <v>11951561.851549635</v>
      </c>
      <c r="BJ90" s="443">
        <v>12325918.38129442</v>
      </c>
      <c r="BK90" s="443">
        <v>12643686.447748011</v>
      </c>
      <c r="BL90" s="443">
        <v>12904864.017011967</v>
      </c>
      <c r="BM90" s="443">
        <v>13109449.034848865</v>
      </c>
      <c r="BN90" s="443">
        <v>13257439.426478909</v>
      </c>
      <c r="BO90" s="443">
        <v>13348833.096374504</v>
      </c>
      <c r="BP90" s="443">
        <v>13383627.928052777</v>
      </c>
      <c r="BQ90" s="443">
        <v>13361821.783866029</v>
      </c>
    </row>
    <row r="91" spans="1:69" ht="10.5" customHeight="1">
      <c r="A91" s="11"/>
      <c r="B91" s="11"/>
      <c r="C91" s="11"/>
      <c r="D91" s="11"/>
      <c r="E91" s="11"/>
      <c r="F91" s="11"/>
      <c r="G91" s="11"/>
      <c r="H91" s="11"/>
      <c r="I91" s="11"/>
      <c r="J91" s="301"/>
      <c r="K91" s="301"/>
      <c r="L91" s="301"/>
      <c r="M91" s="301"/>
      <c r="N91" s="301"/>
      <c r="O91" s="301"/>
      <c r="P91" s="301"/>
      <c r="Q91" s="301"/>
      <c r="R91" s="301"/>
      <c r="S91" s="301"/>
      <c r="T91" s="301"/>
      <c r="U91" s="301"/>
      <c r="V91" s="301"/>
      <c r="W91" s="301"/>
      <c r="X91" s="301"/>
      <c r="Y91" s="301"/>
      <c r="Z91" s="301"/>
      <c r="AA91" s="301"/>
      <c r="AB91" s="301"/>
      <c r="AC91" s="301"/>
      <c r="AD91" s="301"/>
      <c r="AE91" s="301"/>
      <c r="AF91" s="301"/>
      <c r="AG91" s="301"/>
      <c r="AH91" s="301"/>
      <c r="AI91" s="301"/>
      <c r="AJ91" s="301"/>
      <c r="AK91" s="301"/>
      <c r="AL91" s="301"/>
      <c r="AM91" s="301"/>
      <c r="AN91" s="301"/>
      <c r="AO91" s="301"/>
      <c r="AP91" s="301"/>
      <c r="AQ91" s="301"/>
      <c r="AR91" s="301"/>
      <c r="AS91" s="301"/>
      <c r="AT91" s="301"/>
      <c r="AU91" s="301"/>
      <c r="AV91" s="301"/>
      <c r="AW91" s="301"/>
      <c r="AX91" s="301"/>
      <c r="AY91" s="301"/>
      <c r="AZ91" s="301"/>
      <c r="BA91" s="301"/>
      <c r="BB91" s="301"/>
      <c r="BC91" s="301"/>
      <c r="BD91" s="301"/>
      <c r="BE91" s="301"/>
      <c r="BF91" s="301"/>
      <c r="BG91" s="301"/>
      <c r="BH91" s="301"/>
      <c r="BI91" s="301"/>
      <c r="BJ91" s="301"/>
      <c r="BK91" s="301"/>
      <c r="BL91" s="301"/>
      <c r="BM91" s="301"/>
      <c r="BN91" s="301"/>
      <c r="BO91" s="301"/>
      <c r="BP91" s="301"/>
      <c r="BQ91" s="301"/>
    </row>
    <row r="92" spans="1:69" ht="12" thickBot="1">
      <c r="A92" s="11"/>
      <c r="B92" s="11"/>
      <c r="C92" s="51" t="s">
        <v>81</v>
      </c>
      <c r="D92" s="11"/>
      <c r="E92" s="11"/>
      <c r="F92" s="11"/>
      <c r="G92" s="11"/>
      <c r="H92" s="11"/>
      <c r="I92" s="11"/>
      <c r="J92" s="442">
        <v>21746.676800000016</v>
      </c>
      <c r="K92" s="442">
        <v>80125.029919999652</v>
      </c>
      <c r="L92" s="442">
        <v>183922.20895236381</v>
      </c>
      <c r="M92" s="442">
        <v>330919.13999989582</v>
      </c>
      <c r="N92" s="442">
        <v>519612.27601617621</v>
      </c>
      <c r="O92" s="442">
        <v>748567.80049099168</v>
      </c>
      <c r="P92" s="442">
        <v>1015597.2528150999</v>
      </c>
      <c r="Q92" s="442">
        <v>1320084.4473732901</v>
      </c>
      <c r="R92" s="442">
        <v>1660453.5699303099</v>
      </c>
      <c r="S92" s="442">
        <v>2035688.3453534232</v>
      </c>
      <c r="T92" s="442">
        <v>2444782.180251386</v>
      </c>
      <c r="U92" s="442">
        <v>2886819.1927875178</v>
      </c>
      <c r="V92" s="442">
        <v>3358788.2944329344</v>
      </c>
      <c r="W92" s="442">
        <v>3872798.0905865333</v>
      </c>
      <c r="X92" s="442">
        <v>4427203.627771752</v>
      </c>
      <c r="Y92" s="442">
        <v>5020295.0994421681</v>
      </c>
      <c r="Z92" s="442">
        <v>5651043.91533361</v>
      </c>
      <c r="AA92" s="442">
        <v>6318337.5652791578</v>
      </c>
      <c r="AB92" s="442">
        <v>7020498.7139301319</v>
      </c>
      <c r="AC92" s="442">
        <v>7757167.46791068</v>
      </c>
      <c r="AD92" s="442">
        <v>8527026.2616113927</v>
      </c>
      <c r="AE92" s="442">
        <v>9329305.3121309616</v>
      </c>
      <c r="AF92" s="442">
        <v>10163209.597834121</v>
      </c>
      <c r="AG92" s="442">
        <v>11028007.818636704</v>
      </c>
      <c r="AH92" s="442">
        <v>11930013.630198196</v>
      </c>
      <c r="AI92" s="442">
        <v>12882953.282777758</v>
      </c>
      <c r="AJ92" s="442">
        <v>13885111.809600605</v>
      </c>
      <c r="AK92" s="442">
        <v>14934689.006647695</v>
      </c>
      <c r="AL92" s="442">
        <v>16030585.308871148</v>
      </c>
      <c r="AM92" s="442">
        <v>17171699.84608569</v>
      </c>
      <c r="AN92" s="442">
        <v>18356030.564708833</v>
      </c>
      <c r="AO92" s="442">
        <v>19583247.704240579</v>
      </c>
      <c r="AP92" s="442">
        <v>20851909.569900993</v>
      </c>
      <c r="AQ92" s="442">
        <v>22161143.845194615</v>
      </c>
      <c r="AR92" s="442">
        <v>23510047.115357056</v>
      </c>
      <c r="AS92" s="442">
        <v>24897779.324672103</v>
      </c>
      <c r="AT92" s="442">
        <v>26339650.108002897</v>
      </c>
      <c r="AU92" s="442">
        <v>27851113.839875191</v>
      </c>
      <c r="AV92" s="442">
        <v>29430200.670097988</v>
      </c>
      <c r="AW92" s="442">
        <v>31074844.425093524</v>
      </c>
      <c r="AX92" s="442">
        <v>32783709.376043253</v>
      </c>
      <c r="AY92" s="442">
        <v>34555454.616605915</v>
      </c>
      <c r="AZ92" s="442">
        <v>36387790.447258748</v>
      </c>
      <c r="BA92" s="442">
        <v>38280181.63476418</v>
      </c>
      <c r="BB92" s="442">
        <v>40230924.949129842</v>
      </c>
      <c r="BC92" s="442">
        <v>42238915.396712422</v>
      </c>
      <c r="BD92" s="442">
        <v>44303016.465571702</v>
      </c>
      <c r="BE92" s="442">
        <v>46422159.952814922</v>
      </c>
      <c r="BF92" s="442">
        <v>48603723.439562619</v>
      </c>
      <c r="BG92" s="442">
        <v>50858873.251312539</v>
      </c>
      <c r="BH92" s="442">
        <v>53185998.899364345</v>
      </c>
      <c r="BI92" s="442">
        <v>55583346.264094584</v>
      </c>
      <c r="BJ92" s="442">
        <v>58049889.002501987</v>
      </c>
      <c r="BK92" s="442">
        <v>60584559.210173689</v>
      </c>
      <c r="BL92" s="442">
        <v>63185259.470591784</v>
      </c>
      <c r="BM92" s="442">
        <v>65851703.918669745</v>
      </c>
      <c r="BN92" s="442">
        <v>68582352.104979247</v>
      </c>
      <c r="BO92" s="442">
        <v>71376265.813301444</v>
      </c>
      <c r="BP92" s="442">
        <v>74232449.92560254</v>
      </c>
      <c r="BQ92" s="442">
        <v>77149959.194040596</v>
      </c>
    </row>
    <row r="93" spans="1:69" ht="11.25" thickTop="1">
      <c r="A93" s="11"/>
      <c r="B93" s="11"/>
      <c r="C93" s="11"/>
      <c r="D93" s="11"/>
      <c r="E93" s="11"/>
      <c r="F93" s="11"/>
      <c r="G93" s="11"/>
      <c r="H93" s="11"/>
      <c r="I93" s="11"/>
      <c r="J93" s="301"/>
      <c r="K93" s="301"/>
      <c r="L93" s="301"/>
      <c r="M93" s="301"/>
      <c r="N93" s="301"/>
      <c r="O93" s="301"/>
      <c r="P93" s="301"/>
      <c r="Q93" s="301"/>
      <c r="R93" s="301"/>
      <c r="S93" s="301"/>
      <c r="T93" s="301"/>
      <c r="U93" s="301"/>
      <c r="V93" s="301"/>
      <c r="W93" s="301"/>
      <c r="X93" s="301"/>
      <c r="Y93" s="301"/>
      <c r="Z93" s="301"/>
      <c r="AA93" s="301"/>
      <c r="AB93" s="301"/>
      <c r="AC93" s="301"/>
      <c r="AD93" s="301"/>
      <c r="AE93" s="301"/>
      <c r="AF93" s="301"/>
      <c r="AG93" s="301"/>
      <c r="AH93" s="301"/>
      <c r="AI93" s="301"/>
      <c r="AJ93" s="301"/>
      <c r="AK93" s="301"/>
      <c r="AL93" s="301"/>
      <c r="AM93" s="301"/>
      <c r="AN93" s="301"/>
      <c r="AO93" s="301"/>
      <c r="AP93" s="301"/>
      <c r="AQ93" s="301"/>
      <c r="AR93" s="301"/>
      <c r="AS93" s="301"/>
      <c r="AT93" s="301"/>
      <c r="AU93" s="301"/>
      <c r="AV93" s="301"/>
      <c r="AW93" s="301"/>
      <c r="AX93" s="301"/>
      <c r="AY93" s="301"/>
      <c r="AZ93" s="301"/>
      <c r="BA93" s="301"/>
      <c r="BB93" s="301"/>
      <c r="BC93" s="301"/>
      <c r="BD93" s="301"/>
      <c r="BE93" s="301"/>
      <c r="BF93" s="301"/>
      <c r="BG93" s="301"/>
      <c r="BH93" s="301"/>
      <c r="BI93" s="301"/>
      <c r="BJ93" s="301"/>
      <c r="BK93" s="301"/>
      <c r="BL93" s="301"/>
      <c r="BM93" s="301"/>
      <c r="BN93" s="301"/>
      <c r="BO93" s="301"/>
      <c r="BP93" s="301"/>
      <c r="BQ93" s="301"/>
    </row>
    <row r="94" spans="1:69">
      <c r="A94" s="11"/>
      <c r="B94" s="11"/>
      <c r="C94" s="11"/>
      <c r="D94" s="52" t="s">
        <v>82</v>
      </c>
      <c r="E94" s="11"/>
      <c r="F94" s="11"/>
      <c r="G94" s="11"/>
      <c r="H94" s="11"/>
      <c r="I94" s="11"/>
      <c r="J94" s="16">
        <v>2000</v>
      </c>
      <c r="K94" s="16">
        <v>2000</v>
      </c>
      <c r="L94" s="16">
        <v>2000</v>
      </c>
      <c r="M94" s="16">
        <v>2000</v>
      </c>
      <c r="N94" s="16">
        <v>2000</v>
      </c>
      <c r="O94" s="16">
        <v>2000</v>
      </c>
      <c r="P94" s="16">
        <v>2000</v>
      </c>
      <c r="Q94" s="16">
        <v>2000</v>
      </c>
      <c r="R94" s="16">
        <v>2000</v>
      </c>
      <c r="S94" s="16">
        <v>2000</v>
      </c>
      <c r="T94" s="16">
        <v>2000</v>
      </c>
      <c r="U94" s="16">
        <v>2000</v>
      </c>
      <c r="V94" s="16">
        <v>2000</v>
      </c>
      <c r="W94" s="16">
        <v>2000</v>
      </c>
      <c r="X94" s="16">
        <v>2000</v>
      </c>
      <c r="Y94" s="16">
        <v>2000</v>
      </c>
      <c r="Z94" s="16">
        <v>2000</v>
      </c>
      <c r="AA94" s="16">
        <v>2000</v>
      </c>
      <c r="AB94" s="16">
        <v>2000</v>
      </c>
      <c r="AC94" s="16">
        <v>2000</v>
      </c>
      <c r="AD94" s="16">
        <v>2000</v>
      </c>
      <c r="AE94" s="16">
        <v>2000</v>
      </c>
      <c r="AF94" s="16">
        <v>2000</v>
      </c>
      <c r="AG94" s="16">
        <v>2000</v>
      </c>
      <c r="AH94" s="16">
        <v>2000</v>
      </c>
      <c r="AI94" s="16">
        <v>2000</v>
      </c>
      <c r="AJ94" s="16">
        <v>2000</v>
      </c>
      <c r="AK94" s="16">
        <v>2000</v>
      </c>
      <c r="AL94" s="16">
        <v>2000</v>
      </c>
      <c r="AM94" s="16">
        <v>2000</v>
      </c>
      <c r="AN94" s="16">
        <v>2000</v>
      </c>
      <c r="AO94" s="16">
        <v>2000</v>
      </c>
      <c r="AP94" s="16">
        <v>2000</v>
      </c>
      <c r="AQ94" s="16">
        <v>2000</v>
      </c>
      <c r="AR94" s="16">
        <v>2000</v>
      </c>
      <c r="AS94" s="16">
        <v>2000</v>
      </c>
      <c r="AT94" s="16">
        <v>2000</v>
      </c>
      <c r="AU94" s="16">
        <v>2000</v>
      </c>
      <c r="AV94" s="16">
        <v>2000</v>
      </c>
      <c r="AW94" s="16">
        <v>2000</v>
      </c>
      <c r="AX94" s="16">
        <v>2000</v>
      </c>
      <c r="AY94" s="16">
        <v>2000</v>
      </c>
      <c r="AZ94" s="16">
        <v>2000</v>
      </c>
      <c r="BA94" s="16">
        <v>2000</v>
      </c>
      <c r="BB94" s="16">
        <v>2000</v>
      </c>
      <c r="BC94" s="16">
        <v>2000</v>
      </c>
      <c r="BD94" s="16">
        <v>2000</v>
      </c>
      <c r="BE94" s="16">
        <v>2000</v>
      </c>
      <c r="BF94" s="16">
        <v>2000</v>
      </c>
      <c r="BG94" s="16">
        <v>2000</v>
      </c>
      <c r="BH94" s="16">
        <v>2000</v>
      </c>
      <c r="BI94" s="16">
        <v>2000</v>
      </c>
      <c r="BJ94" s="16">
        <v>2000</v>
      </c>
      <c r="BK94" s="16">
        <v>2000</v>
      </c>
      <c r="BL94" s="16">
        <v>2000</v>
      </c>
      <c r="BM94" s="16">
        <v>2000</v>
      </c>
      <c r="BN94" s="16">
        <v>2000</v>
      </c>
      <c r="BO94" s="16">
        <v>2000</v>
      </c>
      <c r="BP94" s="16">
        <v>2000</v>
      </c>
      <c r="BQ94" s="16">
        <v>2000</v>
      </c>
    </row>
    <row r="95" spans="1:69" ht="5.0999999999999996" hidden="1" customHeight="1" outlineLevel="1">
      <c r="A95" s="11"/>
      <c r="B95" s="11"/>
      <c r="C95" s="11"/>
      <c r="D95" s="11"/>
      <c r="E95" s="11"/>
      <c r="F95" s="11"/>
      <c r="G95" s="11"/>
      <c r="H95" s="11"/>
      <c r="I95" s="11"/>
      <c r="J95" s="301"/>
      <c r="K95" s="301"/>
      <c r="L95" s="301"/>
      <c r="M95" s="301"/>
      <c r="N95" s="301"/>
      <c r="O95" s="301"/>
      <c r="P95" s="301"/>
      <c r="Q95" s="301"/>
      <c r="R95" s="301"/>
      <c r="S95" s="301"/>
      <c r="T95" s="301"/>
      <c r="U95" s="301"/>
      <c r="V95" s="301"/>
      <c r="W95" s="301"/>
      <c r="X95" s="301"/>
      <c r="Y95" s="301"/>
      <c r="Z95" s="301"/>
      <c r="AA95" s="301"/>
      <c r="AB95" s="301"/>
      <c r="AC95" s="301"/>
      <c r="AD95" s="301"/>
      <c r="AE95" s="301"/>
      <c r="AF95" s="301"/>
      <c r="AG95" s="301"/>
      <c r="AH95" s="301"/>
      <c r="AI95" s="301"/>
      <c r="AJ95" s="301"/>
      <c r="AK95" s="301"/>
      <c r="AL95" s="301"/>
      <c r="AM95" s="301"/>
      <c r="AN95" s="301"/>
      <c r="AO95" s="301"/>
      <c r="AP95" s="301"/>
      <c r="AQ95" s="301"/>
      <c r="AR95" s="301"/>
      <c r="AS95" s="301"/>
      <c r="AT95" s="301"/>
      <c r="AU95" s="301"/>
      <c r="AV95" s="301"/>
      <c r="AW95" s="301"/>
      <c r="AX95" s="301"/>
      <c r="AY95" s="301"/>
      <c r="AZ95" s="301"/>
      <c r="BA95" s="301"/>
      <c r="BB95" s="301"/>
      <c r="BC95" s="301"/>
      <c r="BD95" s="301"/>
      <c r="BE95" s="301"/>
      <c r="BF95" s="301"/>
      <c r="BG95" s="301"/>
      <c r="BH95" s="301"/>
      <c r="BI95" s="301"/>
      <c r="BJ95" s="301"/>
      <c r="BK95" s="301"/>
      <c r="BL95" s="301"/>
      <c r="BM95" s="301"/>
      <c r="BN95" s="301"/>
      <c r="BO95" s="301"/>
      <c r="BP95" s="301"/>
      <c r="BQ95" s="301"/>
    </row>
    <row r="96" spans="1:69" hidden="1" outlineLevel="1">
      <c r="A96" s="11"/>
      <c r="B96" s="11"/>
      <c r="C96" s="11"/>
      <c r="D96" s="52" t="s">
        <v>63</v>
      </c>
      <c r="E96" s="11"/>
      <c r="F96" s="11"/>
      <c r="G96" s="11"/>
      <c r="H96" s="11"/>
      <c r="I96" s="11"/>
      <c r="J96" s="16">
        <v>0</v>
      </c>
      <c r="K96" s="16">
        <v>0</v>
      </c>
      <c r="L96" s="16">
        <v>0</v>
      </c>
      <c r="M96" s="16">
        <v>0</v>
      </c>
      <c r="N96" s="16">
        <v>0</v>
      </c>
      <c r="O96" s="16">
        <v>0</v>
      </c>
      <c r="P96" s="16">
        <v>0</v>
      </c>
      <c r="Q96" s="16">
        <v>0</v>
      </c>
      <c r="R96" s="16">
        <v>0</v>
      </c>
      <c r="S96" s="16">
        <v>0</v>
      </c>
      <c r="T96" s="16">
        <v>0</v>
      </c>
      <c r="U96" s="16">
        <v>0</v>
      </c>
      <c r="V96" s="16">
        <v>0</v>
      </c>
      <c r="W96" s="16">
        <v>0</v>
      </c>
      <c r="X96" s="16">
        <v>0</v>
      </c>
      <c r="Y96" s="16">
        <v>0</v>
      </c>
      <c r="Z96" s="16">
        <v>0</v>
      </c>
      <c r="AA96" s="16">
        <v>0</v>
      </c>
      <c r="AB96" s="16">
        <v>0</v>
      </c>
      <c r="AC96" s="16">
        <v>0</v>
      </c>
      <c r="AD96" s="16">
        <v>0</v>
      </c>
      <c r="AE96" s="16">
        <v>0</v>
      </c>
      <c r="AF96" s="16">
        <v>0</v>
      </c>
      <c r="AG96" s="16">
        <v>0</v>
      </c>
      <c r="AH96" s="16">
        <v>0</v>
      </c>
      <c r="AI96" s="16">
        <v>0</v>
      </c>
      <c r="AJ96" s="16">
        <v>0</v>
      </c>
      <c r="AK96" s="16">
        <v>0</v>
      </c>
      <c r="AL96" s="16">
        <v>0</v>
      </c>
      <c r="AM96" s="16">
        <v>0</v>
      </c>
      <c r="AN96" s="16">
        <v>0</v>
      </c>
      <c r="AO96" s="16">
        <v>0</v>
      </c>
      <c r="AP96" s="16">
        <v>0</v>
      </c>
      <c r="AQ96" s="16">
        <v>0</v>
      </c>
      <c r="AR96" s="16">
        <v>0</v>
      </c>
      <c r="AS96" s="16">
        <v>0</v>
      </c>
      <c r="AT96" s="16">
        <v>0</v>
      </c>
      <c r="AU96" s="16">
        <v>0</v>
      </c>
      <c r="AV96" s="16">
        <v>0</v>
      </c>
      <c r="AW96" s="16">
        <v>0</v>
      </c>
      <c r="AX96" s="16">
        <v>0</v>
      </c>
      <c r="AY96" s="16">
        <v>0</v>
      </c>
      <c r="AZ96" s="16">
        <v>0</v>
      </c>
      <c r="BA96" s="16">
        <v>0</v>
      </c>
      <c r="BB96" s="16">
        <v>0</v>
      </c>
      <c r="BC96" s="16">
        <v>0</v>
      </c>
      <c r="BD96" s="16">
        <v>0</v>
      </c>
      <c r="BE96" s="16">
        <v>0</v>
      </c>
      <c r="BF96" s="16">
        <v>0</v>
      </c>
      <c r="BG96" s="16">
        <v>0</v>
      </c>
      <c r="BH96" s="16">
        <v>0</v>
      </c>
      <c r="BI96" s="16">
        <v>0</v>
      </c>
      <c r="BJ96" s="16">
        <v>0</v>
      </c>
      <c r="BK96" s="16">
        <v>0</v>
      </c>
      <c r="BL96" s="16">
        <v>0</v>
      </c>
      <c r="BM96" s="16">
        <v>0</v>
      </c>
      <c r="BN96" s="16">
        <v>0</v>
      </c>
      <c r="BO96" s="16">
        <v>0</v>
      </c>
      <c r="BP96" s="16">
        <v>0</v>
      </c>
      <c r="BQ96" s="16">
        <v>0</v>
      </c>
    </row>
    <row r="97" spans="1:69" hidden="1" outlineLevel="1">
      <c r="A97" s="11"/>
      <c r="B97" s="11"/>
      <c r="C97" s="11"/>
      <c r="D97" s="52" t="s">
        <v>64</v>
      </c>
      <c r="E97" s="11"/>
      <c r="F97" s="11"/>
      <c r="G97" s="11"/>
      <c r="H97" s="11"/>
      <c r="I97" s="11"/>
      <c r="J97" s="16">
        <v>0</v>
      </c>
      <c r="K97" s="16">
        <v>0</v>
      </c>
      <c r="L97" s="16">
        <v>0</v>
      </c>
      <c r="M97" s="16">
        <v>0</v>
      </c>
      <c r="N97" s="16">
        <v>0</v>
      </c>
      <c r="O97" s="16">
        <v>0</v>
      </c>
      <c r="P97" s="16">
        <v>0</v>
      </c>
      <c r="Q97" s="16">
        <v>0</v>
      </c>
      <c r="R97" s="16">
        <v>0</v>
      </c>
      <c r="S97" s="16">
        <v>0</v>
      </c>
      <c r="T97" s="16">
        <v>0</v>
      </c>
      <c r="U97" s="16">
        <v>0</v>
      </c>
      <c r="V97" s="16">
        <v>0</v>
      </c>
      <c r="W97" s="16">
        <v>0</v>
      </c>
      <c r="X97" s="16">
        <v>0</v>
      </c>
      <c r="Y97" s="16">
        <v>0</v>
      </c>
      <c r="Z97" s="16">
        <v>0</v>
      </c>
      <c r="AA97" s="16">
        <v>0</v>
      </c>
      <c r="AB97" s="16">
        <v>0</v>
      </c>
      <c r="AC97" s="16">
        <v>0</v>
      </c>
      <c r="AD97" s="16">
        <v>0</v>
      </c>
      <c r="AE97" s="16">
        <v>0</v>
      </c>
      <c r="AF97" s="16">
        <v>0</v>
      </c>
      <c r="AG97" s="16">
        <v>0</v>
      </c>
      <c r="AH97" s="16">
        <v>0</v>
      </c>
      <c r="AI97" s="16">
        <v>0</v>
      </c>
      <c r="AJ97" s="16">
        <v>0</v>
      </c>
      <c r="AK97" s="16">
        <v>0</v>
      </c>
      <c r="AL97" s="16">
        <v>0</v>
      </c>
      <c r="AM97" s="16">
        <v>0</v>
      </c>
      <c r="AN97" s="16">
        <v>0</v>
      </c>
      <c r="AO97" s="16">
        <v>0</v>
      </c>
      <c r="AP97" s="16">
        <v>0</v>
      </c>
      <c r="AQ97" s="16">
        <v>0</v>
      </c>
      <c r="AR97" s="16">
        <v>0</v>
      </c>
      <c r="AS97" s="16">
        <v>0</v>
      </c>
      <c r="AT97" s="16">
        <v>0</v>
      </c>
      <c r="AU97" s="16">
        <v>0</v>
      </c>
      <c r="AV97" s="16">
        <v>0</v>
      </c>
      <c r="AW97" s="16">
        <v>0</v>
      </c>
      <c r="AX97" s="16">
        <v>0</v>
      </c>
      <c r="AY97" s="16">
        <v>0</v>
      </c>
      <c r="AZ97" s="16">
        <v>0</v>
      </c>
      <c r="BA97" s="16">
        <v>0</v>
      </c>
      <c r="BB97" s="16">
        <v>0</v>
      </c>
      <c r="BC97" s="16">
        <v>0</v>
      </c>
      <c r="BD97" s="16">
        <v>0</v>
      </c>
      <c r="BE97" s="16">
        <v>0</v>
      </c>
      <c r="BF97" s="16">
        <v>0</v>
      </c>
      <c r="BG97" s="16">
        <v>0</v>
      </c>
      <c r="BH97" s="16">
        <v>0</v>
      </c>
      <c r="BI97" s="16">
        <v>0</v>
      </c>
      <c r="BJ97" s="16">
        <v>0</v>
      </c>
      <c r="BK97" s="16">
        <v>0</v>
      </c>
      <c r="BL97" s="16">
        <v>0</v>
      </c>
      <c r="BM97" s="16">
        <v>0</v>
      </c>
      <c r="BN97" s="16">
        <v>0</v>
      </c>
      <c r="BO97" s="16">
        <v>0</v>
      </c>
      <c r="BP97" s="16">
        <v>0</v>
      </c>
      <c r="BQ97" s="16">
        <v>0</v>
      </c>
    </row>
    <row r="98" spans="1:69" hidden="1" outlineLevel="1">
      <c r="A98" s="11"/>
      <c r="B98" s="11"/>
      <c r="C98" s="11"/>
      <c r="D98" s="52" t="s">
        <v>65</v>
      </c>
      <c r="E98" s="11"/>
      <c r="F98" s="11"/>
      <c r="G98" s="11"/>
      <c r="H98" s="11"/>
      <c r="I98" s="11"/>
      <c r="J98" s="54">
        <v>0</v>
      </c>
      <c r="K98" s="54">
        <v>0</v>
      </c>
      <c r="L98" s="54">
        <v>0</v>
      </c>
      <c r="M98" s="54">
        <v>0</v>
      </c>
      <c r="N98" s="54">
        <v>0</v>
      </c>
      <c r="O98" s="54">
        <v>0</v>
      </c>
      <c r="P98" s="54">
        <v>0</v>
      </c>
      <c r="Q98" s="54">
        <v>0</v>
      </c>
      <c r="R98" s="54">
        <v>0</v>
      </c>
      <c r="S98" s="54">
        <v>0</v>
      </c>
      <c r="T98" s="54">
        <v>0</v>
      </c>
      <c r="U98" s="54">
        <v>0</v>
      </c>
      <c r="V98" s="54">
        <v>0</v>
      </c>
      <c r="W98" s="54">
        <v>0</v>
      </c>
      <c r="X98" s="54">
        <v>0</v>
      </c>
      <c r="Y98" s="54">
        <v>0</v>
      </c>
      <c r="Z98" s="54">
        <v>0</v>
      </c>
      <c r="AA98" s="54">
        <v>0</v>
      </c>
      <c r="AB98" s="54">
        <v>0</v>
      </c>
      <c r="AC98" s="54">
        <v>0</v>
      </c>
      <c r="AD98" s="54">
        <v>0</v>
      </c>
      <c r="AE98" s="54">
        <v>0</v>
      </c>
      <c r="AF98" s="54">
        <v>0</v>
      </c>
      <c r="AG98" s="54">
        <v>0</v>
      </c>
      <c r="AH98" s="54">
        <v>0</v>
      </c>
      <c r="AI98" s="54">
        <v>0</v>
      </c>
      <c r="AJ98" s="54">
        <v>0</v>
      </c>
      <c r="AK98" s="54">
        <v>0</v>
      </c>
      <c r="AL98" s="54">
        <v>0</v>
      </c>
      <c r="AM98" s="54">
        <v>0</v>
      </c>
      <c r="AN98" s="54">
        <v>0</v>
      </c>
      <c r="AO98" s="54">
        <v>0</v>
      </c>
      <c r="AP98" s="54">
        <v>0</v>
      </c>
      <c r="AQ98" s="54">
        <v>0</v>
      </c>
      <c r="AR98" s="54">
        <v>0</v>
      </c>
      <c r="AS98" s="54">
        <v>0</v>
      </c>
      <c r="AT98" s="54">
        <v>0</v>
      </c>
      <c r="AU98" s="54">
        <v>0</v>
      </c>
      <c r="AV98" s="54">
        <v>0</v>
      </c>
      <c r="AW98" s="54">
        <v>0</v>
      </c>
      <c r="AX98" s="54">
        <v>0</v>
      </c>
      <c r="AY98" s="54">
        <v>0</v>
      </c>
      <c r="AZ98" s="54">
        <v>0</v>
      </c>
      <c r="BA98" s="54">
        <v>0</v>
      </c>
      <c r="BB98" s="54">
        <v>0</v>
      </c>
      <c r="BC98" s="54">
        <v>0</v>
      </c>
      <c r="BD98" s="54">
        <v>0</v>
      </c>
      <c r="BE98" s="54">
        <v>0</v>
      </c>
      <c r="BF98" s="54">
        <v>0</v>
      </c>
      <c r="BG98" s="54">
        <v>0</v>
      </c>
      <c r="BH98" s="54">
        <v>0</v>
      </c>
      <c r="BI98" s="54">
        <v>0</v>
      </c>
      <c r="BJ98" s="54">
        <v>0</v>
      </c>
      <c r="BK98" s="54">
        <v>0</v>
      </c>
      <c r="BL98" s="54">
        <v>0</v>
      </c>
      <c r="BM98" s="54">
        <v>0</v>
      </c>
      <c r="BN98" s="54">
        <v>0</v>
      </c>
      <c r="BO98" s="54">
        <v>0</v>
      </c>
      <c r="BP98" s="54">
        <v>0</v>
      </c>
      <c r="BQ98" s="54">
        <v>0</v>
      </c>
    </row>
    <row r="99" spans="1:69" collapsed="1">
      <c r="A99" s="11"/>
      <c r="B99" s="11"/>
      <c r="C99" s="11"/>
      <c r="D99" s="52" t="s">
        <v>83</v>
      </c>
      <c r="E99" s="11"/>
      <c r="F99" s="11"/>
      <c r="G99" s="11"/>
      <c r="H99" s="11"/>
      <c r="I99" s="11"/>
      <c r="J99" s="16">
        <v>0</v>
      </c>
      <c r="K99" s="16">
        <v>0</v>
      </c>
      <c r="L99" s="16">
        <v>0</v>
      </c>
      <c r="M99" s="16">
        <v>0</v>
      </c>
      <c r="N99" s="16">
        <v>0</v>
      </c>
      <c r="O99" s="16">
        <v>0</v>
      </c>
      <c r="P99" s="16">
        <v>0</v>
      </c>
      <c r="Q99" s="16">
        <v>0</v>
      </c>
      <c r="R99" s="16">
        <v>0</v>
      </c>
      <c r="S99" s="16">
        <v>0</v>
      </c>
      <c r="T99" s="16">
        <v>0</v>
      </c>
      <c r="U99" s="16">
        <v>0</v>
      </c>
      <c r="V99" s="16">
        <v>0</v>
      </c>
      <c r="W99" s="16">
        <v>0</v>
      </c>
      <c r="X99" s="16">
        <v>0</v>
      </c>
      <c r="Y99" s="16">
        <v>0</v>
      </c>
      <c r="Z99" s="16">
        <v>0</v>
      </c>
      <c r="AA99" s="16">
        <v>0</v>
      </c>
      <c r="AB99" s="16">
        <v>0</v>
      </c>
      <c r="AC99" s="16">
        <v>0</v>
      </c>
      <c r="AD99" s="16">
        <v>0</v>
      </c>
      <c r="AE99" s="16">
        <v>0</v>
      </c>
      <c r="AF99" s="16">
        <v>0</v>
      </c>
      <c r="AG99" s="16">
        <v>0</v>
      </c>
      <c r="AH99" s="16">
        <v>0</v>
      </c>
      <c r="AI99" s="16">
        <v>0</v>
      </c>
      <c r="AJ99" s="16">
        <v>0</v>
      </c>
      <c r="AK99" s="16">
        <v>0</v>
      </c>
      <c r="AL99" s="16">
        <v>0</v>
      </c>
      <c r="AM99" s="16">
        <v>0</v>
      </c>
      <c r="AN99" s="16">
        <v>0</v>
      </c>
      <c r="AO99" s="16">
        <v>0</v>
      </c>
      <c r="AP99" s="16">
        <v>0</v>
      </c>
      <c r="AQ99" s="16">
        <v>0</v>
      </c>
      <c r="AR99" s="16">
        <v>0</v>
      </c>
      <c r="AS99" s="16">
        <v>0</v>
      </c>
      <c r="AT99" s="16">
        <v>0</v>
      </c>
      <c r="AU99" s="16">
        <v>0</v>
      </c>
      <c r="AV99" s="16">
        <v>0</v>
      </c>
      <c r="AW99" s="16">
        <v>0</v>
      </c>
      <c r="AX99" s="16">
        <v>0</v>
      </c>
      <c r="AY99" s="16">
        <v>0</v>
      </c>
      <c r="AZ99" s="16">
        <v>0</v>
      </c>
      <c r="BA99" s="16">
        <v>0</v>
      </c>
      <c r="BB99" s="16">
        <v>0</v>
      </c>
      <c r="BC99" s="16">
        <v>0</v>
      </c>
      <c r="BD99" s="16">
        <v>0</v>
      </c>
      <c r="BE99" s="16">
        <v>0</v>
      </c>
      <c r="BF99" s="16">
        <v>0</v>
      </c>
      <c r="BG99" s="16">
        <v>0</v>
      </c>
      <c r="BH99" s="16">
        <v>0</v>
      </c>
      <c r="BI99" s="16">
        <v>0</v>
      </c>
      <c r="BJ99" s="16">
        <v>0</v>
      </c>
      <c r="BK99" s="16">
        <v>0</v>
      </c>
      <c r="BL99" s="16">
        <v>0</v>
      </c>
      <c r="BM99" s="16">
        <v>0</v>
      </c>
      <c r="BN99" s="16">
        <v>0</v>
      </c>
      <c r="BO99" s="16">
        <v>0</v>
      </c>
      <c r="BP99" s="16">
        <v>0</v>
      </c>
      <c r="BQ99" s="16">
        <v>0</v>
      </c>
    </row>
    <row r="100" spans="1:69" ht="5.0999999999999996" hidden="1" customHeight="1" outlineLevel="1">
      <c r="A100" s="11"/>
      <c r="B100" s="11"/>
      <c r="C100" s="11"/>
      <c r="D100" s="11"/>
      <c r="E100" s="11"/>
      <c r="F100" s="11"/>
      <c r="G100" s="11"/>
      <c r="H100" s="11"/>
      <c r="I100" s="11"/>
      <c r="J100" s="301"/>
      <c r="K100" s="301"/>
      <c r="L100" s="301"/>
      <c r="M100" s="301"/>
      <c r="N100" s="301"/>
      <c r="O100" s="301"/>
      <c r="P100" s="301"/>
      <c r="Q100" s="301"/>
      <c r="R100" s="301"/>
      <c r="S100" s="301"/>
      <c r="T100" s="301"/>
      <c r="U100" s="301"/>
      <c r="V100" s="301"/>
      <c r="W100" s="301"/>
      <c r="X100" s="301"/>
      <c r="Y100" s="301"/>
      <c r="Z100" s="301"/>
      <c r="AA100" s="301"/>
      <c r="AB100" s="301"/>
      <c r="AC100" s="301"/>
      <c r="AD100" s="301"/>
      <c r="AE100" s="301"/>
      <c r="AF100" s="301"/>
      <c r="AG100" s="301"/>
      <c r="AH100" s="301"/>
      <c r="AI100" s="301"/>
      <c r="AJ100" s="301"/>
      <c r="AK100" s="301"/>
      <c r="AL100" s="301"/>
      <c r="AM100" s="301"/>
      <c r="AN100" s="301"/>
      <c r="AO100" s="301"/>
      <c r="AP100" s="301"/>
      <c r="AQ100" s="301"/>
      <c r="AR100" s="301"/>
      <c r="AS100" s="301"/>
      <c r="AT100" s="301"/>
      <c r="AU100" s="301"/>
      <c r="AV100" s="301"/>
      <c r="AW100" s="301"/>
      <c r="AX100" s="301"/>
      <c r="AY100" s="301"/>
      <c r="AZ100" s="301"/>
      <c r="BA100" s="301"/>
      <c r="BB100" s="301"/>
      <c r="BC100" s="301"/>
      <c r="BD100" s="301"/>
      <c r="BE100" s="301"/>
      <c r="BF100" s="301"/>
      <c r="BG100" s="301"/>
      <c r="BH100" s="301"/>
      <c r="BI100" s="301"/>
      <c r="BJ100" s="301"/>
      <c r="BK100" s="301"/>
      <c r="BL100" s="301"/>
      <c r="BM100" s="301"/>
      <c r="BN100" s="301"/>
      <c r="BO100" s="301"/>
      <c r="BP100" s="301"/>
      <c r="BQ100" s="301"/>
    </row>
    <row r="101" spans="1:69" hidden="1" outlineLevel="1">
      <c r="A101" s="11"/>
      <c r="B101" s="11"/>
      <c r="C101" s="11"/>
      <c r="D101" s="11"/>
      <c r="E101" s="52" t="s">
        <v>84</v>
      </c>
      <c r="F101" s="11"/>
      <c r="G101" s="11"/>
      <c r="H101" s="11"/>
      <c r="I101" s="11"/>
      <c r="J101" s="445">
        <v>0</v>
      </c>
      <c r="K101" s="16">
        <v>19746.676800000005</v>
      </c>
      <c r="L101" s="16">
        <v>78125.029920000015</v>
      </c>
      <c r="M101" s="16">
        <v>181922.20895236416</v>
      </c>
      <c r="N101" s="16">
        <v>328919.13999989606</v>
      </c>
      <c r="O101" s="16">
        <v>517612.27601617621</v>
      </c>
      <c r="P101" s="16">
        <v>746567.80049099226</v>
      </c>
      <c r="Q101" s="16">
        <v>1013597.2528151008</v>
      </c>
      <c r="R101" s="16">
        <v>1318084.4473732905</v>
      </c>
      <c r="S101" s="16">
        <v>1658453.5699303113</v>
      </c>
      <c r="T101" s="16">
        <v>2033688.3453534239</v>
      </c>
      <c r="U101" s="16">
        <v>2442782.1802513869</v>
      </c>
      <c r="V101" s="16">
        <v>2884819.1927875183</v>
      </c>
      <c r="W101" s="16">
        <v>3356788.2944329348</v>
      </c>
      <c r="X101" s="16">
        <v>3870798.0905865342</v>
      </c>
      <c r="Y101" s="16">
        <v>4425203.6277717529</v>
      </c>
      <c r="Z101" s="16">
        <v>5018295.0994421691</v>
      </c>
      <c r="AA101" s="16">
        <v>5649043.91533361</v>
      </c>
      <c r="AB101" s="16">
        <v>6316337.5652791588</v>
      </c>
      <c r="AC101" s="16">
        <v>7018498.7139301337</v>
      </c>
      <c r="AD101" s="16">
        <v>7755167.4679106809</v>
      </c>
      <c r="AE101" s="16">
        <v>8525026.2616113927</v>
      </c>
      <c r="AF101" s="16">
        <v>9327305.3121309616</v>
      </c>
      <c r="AG101" s="16">
        <v>10161209.597834121</v>
      </c>
      <c r="AH101" s="16">
        <v>11026007.818636704</v>
      </c>
      <c r="AI101" s="16">
        <v>11928013.630198196</v>
      </c>
      <c r="AJ101" s="16">
        <v>12880953.282777762</v>
      </c>
      <c r="AK101" s="16">
        <v>13883111.809600607</v>
      </c>
      <c r="AL101" s="16">
        <v>14932689.006647691</v>
      </c>
      <c r="AM101" s="16">
        <v>16028585.308871148</v>
      </c>
      <c r="AN101" s="16">
        <v>17169699.84608569</v>
      </c>
      <c r="AO101" s="16">
        <v>18354030.564708829</v>
      </c>
      <c r="AP101" s="16">
        <v>19581247.704240579</v>
      </c>
      <c r="AQ101" s="16">
        <v>20849909.569900993</v>
      </c>
      <c r="AR101" s="16">
        <v>22159143.845194612</v>
      </c>
      <c r="AS101" s="16">
        <v>23508047.115357053</v>
      </c>
      <c r="AT101" s="16">
        <v>24895779.324672095</v>
      </c>
      <c r="AU101" s="16">
        <v>26337650.108002894</v>
      </c>
      <c r="AV101" s="16">
        <v>27849113.839875184</v>
      </c>
      <c r="AW101" s="16">
        <v>29428200.670097981</v>
      </c>
      <c r="AX101" s="16">
        <v>31072844.42509352</v>
      </c>
      <c r="AY101" s="16">
        <v>32781709.376043238</v>
      </c>
      <c r="AZ101" s="16">
        <v>34553454.616605908</v>
      </c>
      <c r="BA101" s="16">
        <v>36385790.447258748</v>
      </c>
      <c r="BB101" s="16">
        <v>38278181.634764172</v>
      </c>
      <c r="BC101" s="16">
        <v>40228924.949129835</v>
      </c>
      <c r="BD101" s="16">
        <v>42236915.396712422</v>
      </c>
      <c r="BE101" s="16">
        <v>44301016.465571694</v>
      </c>
      <c r="BF101" s="16">
        <v>46420159.952814914</v>
      </c>
      <c r="BG101" s="16">
        <v>48601723.439562619</v>
      </c>
      <c r="BH101" s="16">
        <v>50856873.251312532</v>
      </c>
      <c r="BI101" s="16">
        <v>53183998.899364337</v>
      </c>
      <c r="BJ101" s="16">
        <v>55581346.264094569</v>
      </c>
      <c r="BK101" s="16">
        <v>58047889.002501979</v>
      </c>
      <c r="BL101" s="16">
        <v>60582559.210173681</v>
      </c>
      <c r="BM101" s="16">
        <v>63183259.470591769</v>
      </c>
      <c r="BN101" s="16">
        <v>65849703.91866973</v>
      </c>
      <c r="BO101" s="16">
        <v>68580352.104979217</v>
      </c>
      <c r="BP101" s="16">
        <v>71374265.813301414</v>
      </c>
      <c r="BQ101" s="16">
        <v>74230449.92560254</v>
      </c>
    </row>
    <row r="102" spans="1:69" hidden="1" outlineLevel="1">
      <c r="A102" s="11"/>
      <c r="B102" s="11"/>
      <c r="C102" s="11"/>
      <c r="D102" s="11"/>
      <c r="E102" s="52" t="s">
        <v>54</v>
      </c>
      <c r="F102" s="11"/>
      <c r="G102" s="11"/>
      <c r="H102" s="11"/>
      <c r="I102" s="11"/>
      <c r="J102" s="16">
        <v>19746.676800000005</v>
      </c>
      <c r="K102" s="16">
        <v>58378.353120000014</v>
      </c>
      <c r="L102" s="16">
        <v>103797.17903236413</v>
      </c>
      <c r="M102" s="16">
        <v>146996.93104753186</v>
      </c>
      <c r="N102" s="16">
        <v>188693.13601628013</v>
      </c>
      <c r="O102" s="16">
        <v>228955.52447481605</v>
      </c>
      <c r="P102" s="16">
        <v>267029.45232410851</v>
      </c>
      <c r="Q102" s="16">
        <v>304487.1945581896</v>
      </c>
      <c r="R102" s="16">
        <v>340369.1225570208</v>
      </c>
      <c r="S102" s="16">
        <v>375234.77542311256</v>
      </c>
      <c r="T102" s="16">
        <v>409093.83489796316</v>
      </c>
      <c r="U102" s="16">
        <v>442037.01253613119</v>
      </c>
      <c r="V102" s="16">
        <v>471969.10164541664</v>
      </c>
      <c r="W102" s="16">
        <v>514009.79615359934</v>
      </c>
      <c r="X102" s="16">
        <v>554405.53718521888</v>
      </c>
      <c r="Y102" s="16">
        <v>593091.47167041618</v>
      </c>
      <c r="Z102" s="16">
        <v>630748.81589144096</v>
      </c>
      <c r="AA102" s="16">
        <v>667293.64994554874</v>
      </c>
      <c r="AB102" s="16">
        <v>702161.14865097543</v>
      </c>
      <c r="AC102" s="16">
        <v>736668.75398054696</v>
      </c>
      <c r="AD102" s="16">
        <v>769858.7937007125</v>
      </c>
      <c r="AE102" s="16">
        <v>802279.05051956896</v>
      </c>
      <c r="AF102" s="16">
        <v>833904.28570315917</v>
      </c>
      <c r="AG102" s="16">
        <v>864798.2208025821</v>
      </c>
      <c r="AH102" s="16">
        <v>902005.81156149041</v>
      </c>
      <c r="AI102" s="16">
        <v>952939.652579566</v>
      </c>
      <c r="AJ102" s="16">
        <v>1002158.5268228455</v>
      </c>
      <c r="AK102" s="16">
        <v>1049577.1970470853</v>
      </c>
      <c r="AL102" s="16">
        <v>1095896.3022234563</v>
      </c>
      <c r="AM102" s="16">
        <v>1141114.537214542</v>
      </c>
      <c r="AN102" s="16">
        <v>1184330.7186231404</v>
      </c>
      <c r="AO102" s="16">
        <v>1227217.1395317502</v>
      </c>
      <c r="AP102" s="16">
        <v>1268661.8656604134</v>
      </c>
      <c r="AQ102" s="16">
        <v>1309234.2752936191</v>
      </c>
      <c r="AR102" s="16">
        <v>1348903.2701624413</v>
      </c>
      <c r="AS102" s="16">
        <v>1387732.2093150427</v>
      </c>
      <c r="AT102" s="16">
        <v>1441870.7833307977</v>
      </c>
      <c r="AU102" s="16">
        <v>1511463.7318722915</v>
      </c>
      <c r="AV102" s="16">
        <v>1579086.8302227969</v>
      </c>
      <c r="AW102" s="16">
        <v>1644643.7549955384</v>
      </c>
      <c r="AX102" s="16">
        <v>1708864.9509497157</v>
      </c>
      <c r="AY102" s="16">
        <v>1771745.2405626704</v>
      </c>
      <c r="AZ102" s="16">
        <v>1832335.8306528376</v>
      </c>
      <c r="BA102" s="16">
        <v>1892391.1875054236</v>
      </c>
      <c r="BB102" s="16">
        <v>1950743.3143656629</v>
      </c>
      <c r="BC102" s="16">
        <v>2007990.4475825862</v>
      </c>
      <c r="BD102" s="16">
        <v>2064101.0688592733</v>
      </c>
      <c r="BE102" s="16">
        <v>2119143.4872432183</v>
      </c>
      <c r="BF102" s="16">
        <v>2181563.4867477054</v>
      </c>
      <c r="BG102" s="16">
        <v>2255149.8117499151</v>
      </c>
      <c r="BH102" s="16">
        <v>2327125.6480518058</v>
      </c>
      <c r="BI102" s="16">
        <v>2397347.3647302333</v>
      </c>
      <c r="BJ102" s="16">
        <v>2466542.7384074144</v>
      </c>
      <c r="BK102" s="16">
        <v>2534670.2076717042</v>
      </c>
      <c r="BL102" s="16">
        <v>2600700.2604180845</v>
      </c>
      <c r="BM102" s="16">
        <v>2666444.4480779651</v>
      </c>
      <c r="BN102" s="16">
        <v>2730648.1863094931</v>
      </c>
      <c r="BO102" s="16">
        <v>2793913.7083221935</v>
      </c>
      <c r="BP102" s="16">
        <v>2856184.1123011238</v>
      </c>
      <c r="BQ102" s="16">
        <v>2917509.2684380477</v>
      </c>
    </row>
    <row r="103" spans="1:69" hidden="1" outlineLevel="1">
      <c r="A103" s="11"/>
      <c r="B103" s="11"/>
      <c r="C103" s="11"/>
      <c r="D103" s="11"/>
      <c r="E103" s="52" t="s">
        <v>85</v>
      </c>
      <c r="F103" s="11"/>
      <c r="G103" s="11"/>
      <c r="H103" s="11"/>
      <c r="I103" s="11"/>
      <c r="J103" s="54">
        <v>0</v>
      </c>
      <c r="K103" s="54">
        <v>0</v>
      </c>
      <c r="L103" s="54">
        <v>0</v>
      </c>
      <c r="M103" s="54">
        <v>0</v>
      </c>
      <c r="N103" s="54">
        <v>0</v>
      </c>
      <c r="O103" s="54">
        <v>0</v>
      </c>
      <c r="P103" s="54">
        <v>0</v>
      </c>
      <c r="Q103" s="54">
        <v>0</v>
      </c>
      <c r="R103" s="54">
        <v>0</v>
      </c>
      <c r="S103" s="54">
        <v>0</v>
      </c>
      <c r="T103" s="54">
        <v>0</v>
      </c>
      <c r="U103" s="54">
        <v>0</v>
      </c>
      <c r="V103" s="54">
        <v>0</v>
      </c>
      <c r="W103" s="54">
        <v>0</v>
      </c>
      <c r="X103" s="54">
        <v>0</v>
      </c>
      <c r="Y103" s="54">
        <v>0</v>
      </c>
      <c r="Z103" s="54">
        <v>0</v>
      </c>
      <c r="AA103" s="54">
        <v>0</v>
      </c>
      <c r="AB103" s="54">
        <v>0</v>
      </c>
      <c r="AC103" s="54">
        <v>0</v>
      </c>
      <c r="AD103" s="54">
        <v>0</v>
      </c>
      <c r="AE103" s="54">
        <v>0</v>
      </c>
      <c r="AF103" s="54">
        <v>0</v>
      </c>
      <c r="AG103" s="54">
        <v>0</v>
      </c>
      <c r="AH103" s="54">
        <v>0</v>
      </c>
      <c r="AI103" s="54">
        <v>0</v>
      </c>
      <c r="AJ103" s="54">
        <v>0</v>
      </c>
      <c r="AK103" s="54">
        <v>0</v>
      </c>
      <c r="AL103" s="54">
        <v>0</v>
      </c>
      <c r="AM103" s="54">
        <v>0</v>
      </c>
      <c r="AN103" s="54">
        <v>0</v>
      </c>
      <c r="AO103" s="54">
        <v>0</v>
      </c>
      <c r="AP103" s="54">
        <v>0</v>
      </c>
      <c r="AQ103" s="54">
        <v>0</v>
      </c>
      <c r="AR103" s="54">
        <v>0</v>
      </c>
      <c r="AS103" s="54">
        <v>0</v>
      </c>
      <c r="AT103" s="54">
        <v>0</v>
      </c>
      <c r="AU103" s="54">
        <v>0</v>
      </c>
      <c r="AV103" s="54">
        <v>0</v>
      </c>
      <c r="AW103" s="54">
        <v>0</v>
      </c>
      <c r="AX103" s="54">
        <v>0</v>
      </c>
      <c r="AY103" s="54">
        <v>0</v>
      </c>
      <c r="AZ103" s="54">
        <v>0</v>
      </c>
      <c r="BA103" s="54">
        <v>0</v>
      </c>
      <c r="BB103" s="54">
        <v>0</v>
      </c>
      <c r="BC103" s="54">
        <v>0</v>
      </c>
      <c r="BD103" s="54">
        <v>0</v>
      </c>
      <c r="BE103" s="54">
        <v>0</v>
      </c>
      <c r="BF103" s="54">
        <v>0</v>
      </c>
      <c r="BG103" s="54">
        <v>0</v>
      </c>
      <c r="BH103" s="54">
        <v>0</v>
      </c>
      <c r="BI103" s="54">
        <v>0</v>
      </c>
      <c r="BJ103" s="54">
        <v>0</v>
      </c>
      <c r="BK103" s="54">
        <v>0</v>
      </c>
      <c r="BL103" s="54">
        <v>0</v>
      </c>
      <c r="BM103" s="54">
        <v>0</v>
      </c>
      <c r="BN103" s="54">
        <v>0</v>
      </c>
      <c r="BO103" s="54">
        <v>0</v>
      </c>
      <c r="BP103" s="54">
        <v>0</v>
      </c>
      <c r="BQ103" s="54">
        <v>0</v>
      </c>
    </row>
    <row r="104" spans="1:69" collapsed="1">
      <c r="A104" s="11"/>
      <c r="B104" s="11"/>
      <c r="C104" s="11"/>
      <c r="D104" s="52" t="s">
        <v>86</v>
      </c>
      <c r="E104" s="11"/>
      <c r="F104" s="11"/>
      <c r="G104" s="11"/>
      <c r="H104" s="11"/>
      <c r="I104" s="11"/>
      <c r="J104" s="16">
        <v>19746.676800000005</v>
      </c>
      <c r="K104" s="16">
        <v>78125.029920000015</v>
      </c>
      <c r="L104" s="16">
        <v>181922.20895236416</v>
      </c>
      <c r="M104" s="16">
        <v>328919.13999989606</v>
      </c>
      <c r="N104" s="16">
        <v>517612.27601617621</v>
      </c>
      <c r="O104" s="16">
        <v>746567.80049099226</v>
      </c>
      <c r="P104" s="16">
        <v>1013597.2528151008</v>
      </c>
      <c r="Q104" s="16">
        <v>1318084.4473732905</v>
      </c>
      <c r="R104" s="16">
        <v>1658453.5699303113</v>
      </c>
      <c r="S104" s="16">
        <v>2033688.3453534239</v>
      </c>
      <c r="T104" s="16">
        <v>2442782.1802513869</v>
      </c>
      <c r="U104" s="16">
        <v>2884819.1927875183</v>
      </c>
      <c r="V104" s="16">
        <v>3356788.2944329348</v>
      </c>
      <c r="W104" s="16">
        <v>3870798.0905865342</v>
      </c>
      <c r="X104" s="16">
        <v>4425203.6277717529</v>
      </c>
      <c r="Y104" s="16">
        <v>5018295.0994421691</v>
      </c>
      <c r="Z104" s="16">
        <v>5649043.91533361</v>
      </c>
      <c r="AA104" s="16">
        <v>6316337.5652791588</v>
      </c>
      <c r="AB104" s="16">
        <v>7018498.7139301337</v>
      </c>
      <c r="AC104" s="16">
        <v>7755167.4679106809</v>
      </c>
      <c r="AD104" s="16">
        <v>8525026.2616113927</v>
      </c>
      <c r="AE104" s="16">
        <v>9327305.3121309616</v>
      </c>
      <c r="AF104" s="16">
        <v>10161209.597834121</v>
      </c>
      <c r="AG104" s="16">
        <v>11026007.818636704</v>
      </c>
      <c r="AH104" s="16">
        <v>11928013.630198196</v>
      </c>
      <c r="AI104" s="16">
        <v>12880953.282777762</v>
      </c>
      <c r="AJ104" s="16">
        <v>13883111.809600607</v>
      </c>
      <c r="AK104" s="16">
        <v>14932689.006647691</v>
      </c>
      <c r="AL104" s="16">
        <v>16028585.308871148</v>
      </c>
      <c r="AM104" s="16">
        <v>17169699.84608569</v>
      </c>
      <c r="AN104" s="16">
        <v>18354030.564708829</v>
      </c>
      <c r="AO104" s="16">
        <v>19581247.704240579</v>
      </c>
      <c r="AP104" s="16">
        <v>20849909.569900993</v>
      </c>
      <c r="AQ104" s="16">
        <v>22159143.845194612</v>
      </c>
      <c r="AR104" s="16">
        <v>23508047.115357053</v>
      </c>
      <c r="AS104" s="16">
        <v>24895779.324672095</v>
      </c>
      <c r="AT104" s="16">
        <v>26337650.108002894</v>
      </c>
      <c r="AU104" s="16">
        <v>27849113.839875184</v>
      </c>
      <c r="AV104" s="16">
        <v>29428200.670097981</v>
      </c>
      <c r="AW104" s="16">
        <v>31072844.42509352</v>
      </c>
      <c r="AX104" s="16">
        <v>32781709.376043238</v>
      </c>
      <c r="AY104" s="16">
        <v>34553454.616605908</v>
      </c>
      <c r="AZ104" s="16">
        <v>36385790.447258748</v>
      </c>
      <c r="BA104" s="16">
        <v>38278181.634764172</v>
      </c>
      <c r="BB104" s="16">
        <v>40228924.949129835</v>
      </c>
      <c r="BC104" s="16">
        <v>42236915.396712422</v>
      </c>
      <c r="BD104" s="16">
        <v>44301016.465571694</v>
      </c>
      <c r="BE104" s="16">
        <v>46420159.952814914</v>
      </c>
      <c r="BF104" s="16">
        <v>48601723.439562619</v>
      </c>
      <c r="BG104" s="16">
        <v>50856873.251312532</v>
      </c>
      <c r="BH104" s="16">
        <v>53183998.899364337</v>
      </c>
      <c r="BI104" s="16">
        <v>55581346.264094569</v>
      </c>
      <c r="BJ104" s="16">
        <v>58047889.002501979</v>
      </c>
      <c r="BK104" s="16">
        <v>60582559.210173681</v>
      </c>
      <c r="BL104" s="16">
        <v>63183259.470591769</v>
      </c>
      <c r="BM104" s="16">
        <v>65849703.91866973</v>
      </c>
      <c r="BN104" s="16">
        <v>68580352.104979217</v>
      </c>
      <c r="BO104" s="16">
        <v>71374265.813301414</v>
      </c>
      <c r="BP104" s="16">
        <v>74230449.92560254</v>
      </c>
      <c r="BQ104" s="16">
        <v>77147959.194040582</v>
      </c>
    </row>
    <row r="105" spans="1:69" ht="10.5" customHeight="1">
      <c r="A105" s="11"/>
      <c r="B105" s="11"/>
      <c r="C105" s="11"/>
      <c r="D105" s="11"/>
      <c r="E105" s="11"/>
      <c r="F105" s="11"/>
      <c r="G105" s="11"/>
      <c r="H105" s="11"/>
      <c r="I105" s="11"/>
      <c r="J105" s="301"/>
      <c r="K105" s="301"/>
      <c r="L105" s="301"/>
      <c r="M105" s="301"/>
      <c r="N105" s="301"/>
      <c r="O105" s="301"/>
      <c r="P105" s="301"/>
      <c r="Q105" s="301"/>
      <c r="R105" s="301"/>
      <c r="S105" s="301"/>
      <c r="T105" s="301"/>
      <c r="U105" s="301"/>
      <c r="V105" s="301"/>
      <c r="W105" s="301"/>
      <c r="X105" s="301"/>
      <c r="Y105" s="301"/>
      <c r="Z105" s="301"/>
      <c r="AA105" s="301"/>
      <c r="AB105" s="301"/>
      <c r="AC105" s="301"/>
      <c r="AD105" s="301"/>
      <c r="AE105" s="301"/>
      <c r="AF105" s="301"/>
      <c r="AG105" s="301"/>
      <c r="AH105" s="301"/>
      <c r="AI105" s="301"/>
      <c r="AJ105" s="301"/>
      <c r="AK105" s="301"/>
      <c r="AL105" s="301"/>
      <c r="AM105" s="301"/>
      <c r="AN105" s="301"/>
      <c r="AO105" s="301"/>
      <c r="AP105" s="301"/>
      <c r="AQ105" s="301"/>
      <c r="AR105" s="301"/>
      <c r="AS105" s="301"/>
      <c r="AT105" s="301"/>
      <c r="AU105" s="301"/>
      <c r="AV105" s="301"/>
      <c r="AW105" s="301"/>
      <c r="AX105" s="301"/>
      <c r="AY105" s="301"/>
      <c r="AZ105" s="301"/>
      <c r="BA105" s="301"/>
      <c r="BB105" s="301"/>
      <c r="BC105" s="301"/>
      <c r="BD105" s="301"/>
      <c r="BE105" s="301"/>
      <c r="BF105" s="301"/>
      <c r="BG105" s="301"/>
      <c r="BH105" s="301"/>
      <c r="BI105" s="301"/>
      <c r="BJ105" s="301"/>
      <c r="BK105" s="301"/>
      <c r="BL105" s="301"/>
      <c r="BM105" s="301"/>
      <c r="BN105" s="301"/>
      <c r="BO105" s="301"/>
      <c r="BP105" s="301"/>
      <c r="BQ105" s="301"/>
    </row>
    <row r="106" spans="1:69" ht="12" thickBot="1">
      <c r="A106" s="11"/>
      <c r="B106" s="11"/>
      <c r="C106" s="51" t="s">
        <v>87</v>
      </c>
      <c r="D106" s="11"/>
      <c r="E106" s="11"/>
      <c r="F106" s="11"/>
      <c r="G106" s="11"/>
      <c r="H106" s="11"/>
      <c r="I106" s="11"/>
      <c r="J106" s="442">
        <v>21746.676800000005</v>
      </c>
      <c r="K106" s="442">
        <v>80125.029920000015</v>
      </c>
      <c r="L106" s="442">
        <v>183922.20895236416</v>
      </c>
      <c r="M106" s="442">
        <v>330919.13999989606</v>
      </c>
      <c r="N106" s="442">
        <v>519612.27601617621</v>
      </c>
      <c r="O106" s="442">
        <v>748567.80049099226</v>
      </c>
      <c r="P106" s="442">
        <v>1015597.2528151008</v>
      </c>
      <c r="Q106" s="442">
        <v>1320084.4473732905</v>
      </c>
      <c r="R106" s="442">
        <v>1660453.5699303113</v>
      </c>
      <c r="S106" s="442">
        <v>2035688.3453534239</v>
      </c>
      <c r="T106" s="442">
        <v>2444782.1802513869</v>
      </c>
      <c r="U106" s="442">
        <v>2886819.1927875183</v>
      </c>
      <c r="V106" s="442">
        <v>3358788.2944329348</v>
      </c>
      <c r="W106" s="442">
        <v>3872798.0905865342</v>
      </c>
      <c r="X106" s="442">
        <v>4427203.6277717529</v>
      </c>
      <c r="Y106" s="442">
        <v>5020295.0994421691</v>
      </c>
      <c r="Z106" s="442">
        <v>5651043.91533361</v>
      </c>
      <c r="AA106" s="442">
        <v>6318337.5652791588</v>
      </c>
      <c r="AB106" s="442">
        <v>7020498.7139301337</v>
      </c>
      <c r="AC106" s="442">
        <v>7757167.4679106809</v>
      </c>
      <c r="AD106" s="442">
        <v>8527026.2616113927</v>
      </c>
      <c r="AE106" s="442">
        <v>9329305.3121309616</v>
      </c>
      <c r="AF106" s="442">
        <v>10163209.597834121</v>
      </c>
      <c r="AG106" s="442">
        <v>11028007.818636704</v>
      </c>
      <c r="AH106" s="442">
        <v>11930013.630198196</v>
      </c>
      <c r="AI106" s="442">
        <v>12882953.282777762</v>
      </c>
      <c r="AJ106" s="442">
        <v>13885111.809600607</v>
      </c>
      <c r="AK106" s="442">
        <v>14934689.006647691</v>
      </c>
      <c r="AL106" s="442">
        <v>16030585.308871148</v>
      </c>
      <c r="AM106" s="442">
        <v>17171699.84608569</v>
      </c>
      <c r="AN106" s="442">
        <v>18356030.564708829</v>
      </c>
      <c r="AO106" s="442">
        <v>19583247.704240579</v>
      </c>
      <c r="AP106" s="442">
        <v>20851909.569900993</v>
      </c>
      <c r="AQ106" s="442">
        <v>22161143.845194612</v>
      </c>
      <c r="AR106" s="442">
        <v>23510047.115357053</v>
      </c>
      <c r="AS106" s="442">
        <v>24897779.324672095</v>
      </c>
      <c r="AT106" s="442">
        <v>26339650.108002894</v>
      </c>
      <c r="AU106" s="442">
        <v>27851113.839875184</v>
      </c>
      <c r="AV106" s="442">
        <v>29430200.670097981</v>
      </c>
      <c r="AW106" s="442">
        <v>31074844.42509352</v>
      </c>
      <c r="AX106" s="442">
        <v>32783709.376043238</v>
      </c>
      <c r="AY106" s="442">
        <v>34555454.616605908</v>
      </c>
      <c r="AZ106" s="442">
        <v>36387790.447258748</v>
      </c>
      <c r="BA106" s="442">
        <v>38280181.634764172</v>
      </c>
      <c r="BB106" s="442">
        <v>40230924.949129835</v>
      </c>
      <c r="BC106" s="442">
        <v>42238915.396712422</v>
      </c>
      <c r="BD106" s="442">
        <v>44303016.465571694</v>
      </c>
      <c r="BE106" s="442">
        <v>46422159.952814914</v>
      </c>
      <c r="BF106" s="442">
        <v>48603723.439562619</v>
      </c>
      <c r="BG106" s="442">
        <v>50858873.251312532</v>
      </c>
      <c r="BH106" s="442">
        <v>53185998.899364337</v>
      </c>
      <c r="BI106" s="442">
        <v>55583346.264094569</v>
      </c>
      <c r="BJ106" s="442">
        <v>58049889.002501979</v>
      </c>
      <c r="BK106" s="442">
        <v>60584559.210173681</v>
      </c>
      <c r="BL106" s="442">
        <v>63185259.470591769</v>
      </c>
      <c r="BM106" s="442">
        <v>65851703.91866973</v>
      </c>
      <c r="BN106" s="442">
        <v>68582352.104979217</v>
      </c>
      <c r="BO106" s="442">
        <v>71376265.813301414</v>
      </c>
      <c r="BP106" s="442">
        <v>74232449.92560254</v>
      </c>
      <c r="BQ106" s="442">
        <v>77149959.194040582</v>
      </c>
    </row>
    <row r="107" spans="1:69" ht="11.25" thickTop="1">
      <c r="A107" s="11"/>
      <c r="B107" s="11"/>
      <c r="C107" s="11"/>
      <c r="D107" s="11"/>
      <c r="E107" s="11"/>
      <c r="F107" s="11"/>
      <c r="G107" s="11"/>
      <c r="H107" s="11"/>
      <c r="I107" s="11"/>
      <c r="J107" s="301"/>
      <c r="K107" s="301"/>
      <c r="L107" s="301"/>
      <c r="M107" s="301"/>
      <c r="N107" s="301"/>
      <c r="O107" s="301"/>
      <c r="P107" s="301"/>
      <c r="Q107" s="301"/>
      <c r="R107" s="301"/>
      <c r="S107" s="301"/>
      <c r="T107" s="301"/>
      <c r="U107" s="301"/>
      <c r="V107" s="301"/>
      <c r="W107" s="301"/>
      <c r="X107" s="301"/>
      <c r="Y107" s="301"/>
      <c r="Z107" s="301"/>
      <c r="AA107" s="301"/>
      <c r="AB107" s="301"/>
      <c r="AC107" s="301"/>
      <c r="AD107" s="301"/>
      <c r="AE107" s="301"/>
      <c r="AF107" s="301"/>
      <c r="AG107" s="301"/>
      <c r="AH107" s="301"/>
      <c r="AI107" s="301"/>
      <c r="AJ107" s="301"/>
      <c r="AK107" s="301"/>
      <c r="AL107" s="301"/>
      <c r="AM107" s="301"/>
      <c r="AN107" s="301"/>
      <c r="AO107" s="301"/>
      <c r="AP107" s="301"/>
      <c r="AQ107" s="301"/>
      <c r="AR107" s="301"/>
      <c r="AS107" s="301"/>
      <c r="AT107" s="301"/>
      <c r="AU107" s="301"/>
      <c r="AV107" s="301"/>
      <c r="AW107" s="301"/>
      <c r="AX107" s="301"/>
      <c r="AY107" s="301"/>
      <c r="AZ107" s="301"/>
      <c r="BA107" s="301"/>
      <c r="BB107" s="301"/>
      <c r="BC107" s="301"/>
      <c r="BD107" s="301"/>
      <c r="BE107" s="301"/>
      <c r="BF107" s="301"/>
      <c r="BG107" s="301"/>
      <c r="BH107" s="301"/>
      <c r="BI107" s="301"/>
      <c r="BJ107" s="301"/>
      <c r="BK107" s="301"/>
      <c r="BL107" s="301"/>
      <c r="BM107" s="301"/>
      <c r="BN107" s="301"/>
      <c r="BO107" s="301"/>
      <c r="BP107" s="301"/>
      <c r="BQ107" s="301"/>
    </row>
    <row r="108" spans="1:69" hidden="1" outlineLevel="1">
      <c r="A108" s="11"/>
      <c r="B108" s="11"/>
      <c r="C108" s="11"/>
      <c r="D108" s="52" t="s">
        <v>88</v>
      </c>
      <c r="E108" s="11"/>
      <c r="F108" s="11"/>
      <c r="G108" s="11"/>
      <c r="H108" s="11"/>
      <c r="I108" s="11"/>
      <c r="J108" s="16">
        <v>0</v>
      </c>
      <c r="K108" s="16">
        <v>0</v>
      </c>
      <c r="L108" s="16">
        <v>0</v>
      </c>
      <c r="M108" s="16">
        <v>0</v>
      </c>
      <c r="N108" s="16">
        <v>0</v>
      </c>
      <c r="O108" s="16">
        <v>0</v>
      </c>
      <c r="P108" s="16">
        <v>0</v>
      </c>
      <c r="Q108" s="16">
        <v>0</v>
      </c>
      <c r="R108" s="16">
        <v>0</v>
      </c>
      <c r="S108" s="16">
        <v>0</v>
      </c>
      <c r="T108" s="16">
        <v>0</v>
      </c>
      <c r="U108" s="16">
        <v>0</v>
      </c>
      <c r="V108" s="16">
        <v>0</v>
      </c>
      <c r="W108" s="16">
        <v>0</v>
      </c>
      <c r="X108" s="16">
        <v>0</v>
      </c>
      <c r="Y108" s="16">
        <v>0</v>
      </c>
      <c r="Z108" s="16">
        <v>0</v>
      </c>
      <c r="AA108" s="16">
        <v>0</v>
      </c>
      <c r="AB108" s="16">
        <v>0</v>
      </c>
      <c r="AC108" s="16">
        <v>0</v>
      </c>
      <c r="AD108" s="16">
        <v>0</v>
      </c>
      <c r="AE108" s="16">
        <v>0</v>
      </c>
      <c r="AF108" s="16">
        <v>0</v>
      </c>
      <c r="AG108" s="16">
        <v>0</v>
      </c>
      <c r="AH108" s="16">
        <v>0</v>
      </c>
      <c r="AI108" s="16">
        <v>0</v>
      </c>
      <c r="AJ108" s="16">
        <v>0</v>
      </c>
      <c r="AK108" s="16">
        <v>0</v>
      </c>
      <c r="AL108" s="16">
        <v>0</v>
      </c>
      <c r="AM108" s="16">
        <v>0</v>
      </c>
      <c r="AN108" s="16">
        <v>0</v>
      </c>
      <c r="AO108" s="16">
        <v>0</v>
      </c>
      <c r="AP108" s="16">
        <v>0</v>
      </c>
      <c r="AQ108" s="16">
        <v>0</v>
      </c>
      <c r="AR108" s="16">
        <v>0</v>
      </c>
      <c r="AS108" s="16">
        <v>0</v>
      </c>
      <c r="AT108" s="16">
        <v>0</v>
      </c>
      <c r="AU108" s="16">
        <v>0</v>
      </c>
      <c r="AV108" s="16">
        <v>0</v>
      </c>
      <c r="AW108" s="16">
        <v>0</v>
      </c>
      <c r="AX108" s="16">
        <v>0</v>
      </c>
      <c r="AY108" s="16">
        <v>0</v>
      </c>
      <c r="AZ108" s="16">
        <v>0</v>
      </c>
      <c r="BA108" s="16">
        <v>0</v>
      </c>
      <c r="BB108" s="16">
        <v>0</v>
      </c>
      <c r="BC108" s="16">
        <v>0</v>
      </c>
      <c r="BD108" s="16">
        <v>0</v>
      </c>
      <c r="BE108" s="16">
        <v>0</v>
      </c>
      <c r="BF108" s="16">
        <v>0</v>
      </c>
      <c r="BG108" s="16">
        <v>0</v>
      </c>
      <c r="BH108" s="16">
        <v>0</v>
      </c>
      <c r="BI108" s="16">
        <v>0</v>
      </c>
      <c r="BJ108" s="16">
        <v>0</v>
      </c>
      <c r="BK108" s="16">
        <v>0</v>
      </c>
      <c r="BL108" s="16">
        <v>0</v>
      </c>
      <c r="BM108" s="16">
        <v>0</v>
      </c>
      <c r="BN108" s="16">
        <v>0</v>
      </c>
      <c r="BO108" s="16">
        <v>0</v>
      </c>
      <c r="BP108" s="16">
        <v>0</v>
      </c>
      <c r="BQ108" s="16">
        <v>0</v>
      </c>
    </row>
    <row r="109" spans="1:69" hidden="1" outlineLevel="1">
      <c r="A109" s="11"/>
      <c r="B109" s="11"/>
      <c r="C109" s="11"/>
      <c r="D109" s="52" t="s">
        <v>89</v>
      </c>
      <c r="E109" s="11"/>
      <c r="F109" s="11"/>
      <c r="G109" s="11"/>
      <c r="H109" s="11"/>
      <c r="I109" s="11"/>
      <c r="J109" s="54">
        <v>0</v>
      </c>
      <c r="K109" s="54">
        <v>0</v>
      </c>
      <c r="L109" s="54">
        <v>0</v>
      </c>
      <c r="M109" s="54">
        <v>0</v>
      </c>
      <c r="N109" s="54">
        <v>0</v>
      </c>
      <c r="O109" s="54">
        <v>0</v>
      </c>
      <c r="P109" s="54">
        <v>0</v>
      </c>
      <c r="Q109" s="54">
        <v>0</v>
      </c>
      <c r="R109" s="54">
        <v>0</v>
      </c>
      <c r="S109" s="54">
        <v>0</v>
      </c>
      <c r="T109" s="54">
        <v>0</v>
      </c>
      <c r="U109" s="54">
        <v>0</v>
      </c>
      <c r="V109" s="54">
        <v>0</v>
      </c>
      <c r="W109" s="54">
        <v>0</v>
      </c>
      <c r="X109" s="54">
        <v>0</v>
      </c>
      <c r="Y109" s="54">
        <v>0</v>
      </c>
      <c r="Z109" s="54">
        <v>0</v>
      </c>
      <c r="AA109" s="54">
        <v>0</v>
      </c>
      <c r="AB109" s="54">
        <v>0</v>
      </c>
      <c r="AC109" s="54">
        <v>0</v>
      </c>
      <c r="AD109" s="54">
        <v>0</v>
      </c>
      <c r="AE109" s="54">
        <v>0</v>
      </c>
      <c r="AF109" s="54">
        <v>0</v>
      </c>
      <c r="AG109" s="54">
        <v>0</v>
      </c>
      <c r="AH109" s="54">
        <v>0</v>
      </c>
      <c r="AI109" s="54">
        <v>0</v>
      </c>
      <c r="AJ109" s="54">
        <v>0</v>
      </c>
      <c r="AK109" s="54">
        <v>0</v>
      </c>
      <c r="AL109" s="54">
        <v>0</v>
      </c>
      <c r="AM109" s="54">
        <v>0</v>
      </c>
      <c r="AN109" s="54">
        <v>0</v>
      </c>
      <c r="AO109" s="54">
        <v>0</v>
      </c>
      <c r="AP109" s="54">
        <v>0</v>
      </c>
      <c r="AQ109" s="54">
        <v>0</v>
      </c>
      <c r="AR109" s="54">
        <v>0</v>
      </c>
      <c r="AS109" s="54">
        <v>0</v>
      </c>
      <c r="AT109" s="54">
        <v>0</v>
      </c>
      <c r="AU109" s="54">
        <v>0</v>
      </c>
      <c r="AV109" s="54">
        <v>0</v>
      </c>
      <c r="AW109" s="54">
        <v>0</v>
      </c>
      <c r="AX109" s="54">
        <v>0</v>
      </c>
      <c r="AY109" s="54">
        <v>0</v>
      </c>
      <c r="AZ109" s="54">
        <v>0</v>
      </c>
      <c r="BA109" s="54">
        <v>0</v>
      </c>
      <c r="BB109" s="54">
        <v>0</v>
      </c>
      <c r="BC109" s="54">
        <v>0</v>
      </c>
      <c r="BD109" s="54">
        <v>0</v>
      </c>
      <c r="BE109" s="54">
        <v>0</v>
      </c>
      <c r="BF109" s="54">
        <v>0</v>
      </c>
      <c r="BG109" s="54">
        <v>0</v>
      </c>
      <c r="BH109" s="54">
        <v>0</v>
      </c>
      <c r="BI109" s="54">
        <v>0</v>
      </c>
      <c r="BJ109" s="54">
        <v>0</v>
      </c>
      <c r="BK109" s="54">
        <v>0</v>
      </c>
      <c r="BL109" s="54">
        <v>0</v>
      </c>
      <c r="BM109" s="54">
        <v>0</v>
      </c>
      <c r="BN109" s="54">
        <v>0</v>
      </c>
      <c r="BO109" s="54">
        <v>0</v>
      </c>
      <c r="BP109" s="54">
        <v>0</v>
      </c>
      <c r="BQ109" s="54">
        <v>0</v>
      </c>
    </row>
    <row r="110" spans="1:69" collapsed="1">
      <c r="A110" s="11"/>
      <c r="B110" s="11"/>
      <c r="C110" s="52" t="s">
        <v>90</v>
      </c>
      <c r="D110" s="11"/>
      <c r="E110" s="11"/>
      <c r="F110" s="11"/>
      <c r="G110" s="11"/>
      <c r="H110" s="11"/>
      <c r="I110" s="15">
        <v>0</v>
      </c>
      <c r="J110" s="16">
        <v>0</v>
      </c>
      <c r="K110" s="16">
        <v>0</v>
      </c>
      <c r="L110" s="16">
        <v>0</v>
      </c>
      <c r="M110" s="16">
        <v>0</v>
      </c>
      <c r="N110" s="16">
        <v>0</v>
      </c>
      <c r="O110" s="16">
        <v>0</v>
      </c>
      <c r="P110" s="16">
        <v>0</v>
      </c>
      <c r="Q110" s="16">
        <v>0</v>
      </c>
      <c r="R110" s="16">
        <v>0</v>
      </c>
      <c r="S110" s="16">
        <v>0</v>
      </c>
      <c r="T110" s="16">
        <v>0</v>
      </c>
      <c r="U110" s="16">
        <v>0</v>
      </c>
      <c r="V110" s="16">
        <v>0</v>
      </c>
      <c r="W110" s="16">
        <v>0</v>
      </c>
      <c r="X110" s="16">
        <v>0</v>
      </c>
      <c r="Y110" s="16">
        <v>0</v>
      </c>
      <c r="Z110" s="16">
        <v>0</v>
      </c>
      <c r="AA110" s="16">
        <v>0</v>
      </c>
      <c r="AB110" s="16">
        <v>0</v>
      </c>
      <c r="AC110" s="16">
        <v>0</v>
      </c>
      <c r="AD110" s="16">
        <v>0</v>
      </c>
      <c r="AE110" s="16">
        <v>0</v>
      </c>
      <c r="AF110" s="16">
        <v>0</v>
      </c>
      <c r="AG110" s="16">
        <v>0</v>
      </c>
      <c r="AH110" s="16">
        <v>0</v>
      </c>
      <c r="AI110" s="16">
        <v>0</v>
      </c>
      <c r="AJ110" s="16">
        <v>0</v>
      </c>
      <c r="AK110" s="16">
        <v>0</v>
      </c>
      <c r="AL110" s="16">
        <v>0</v>
      </c>
      <c r="AM110" s="16">
        <v>0</v>
      </c>
      <c r="AN110" s="16">
        <v>0</v>
      </c>
      <c r="AO110" s="16">
        <v>0</v>
      </c>
      <c r="AP110" s="16">
        <v>0</v>
      </c>
      <c r="AQ110" s="16">
        <v>0</v>
      </c>
      <c r="AR110" s="16">
        <v>0</v>
      </c>
      <c r="AS110" s="16">
        <v>0</v>
      </c>
      <c r="AT110" s="16">
        <v>0</v>
      </c>
      <c r="AU110" s="16">
        <v>0</v>
      </c>
      <c r="AV110" s="16">
        <v>0</v>
      </c>
      <c r="AW110" s="16">
        <v>0</v>
      </c>
      <c r="AX110" s="16">
        <v>0</v>
      </c>
      <c r="AY110" s="16">
        <v>0</v>
      </c>
      <c r="AZ110" s="16">
        <v>0</v>
      </c>
      <c r="BA110" s="16">
        <v>0</v>
      </c>
      <c r="BB110" s="16">
        <v>0</v>
      </c>
      <c r="BC110" s="16">
        <v>0</v>
      </c>
      <c r="BD110" s="16">
        <v>0</v>
      </c>
      <c r="BE110" s="16">
        <v>0</v>
      </c>
      <c r="BF110" s="16">
        <v>0</v>
      </c>
      <c r="BG110" s="16">
        <v>0</v>
      </c>
      <c r="BH110" s="16">
        <v>0</v>
      </c>
      <c r="BI110" s="16">
        <v>0</v>
      </c>
      <c r="BJ110" s="16">
        <v>0</v>
      </c>
      <c r="BK110" s="16">
        <v>0</v>
      </c>
      <c r="BL110" s="16">
        <v>0</v>
      </c>
      <c r="BM110" s="16">
        <v>0</v>
      </c>
      <c r="BN110" s="16">
        <v>0</v>
      </c>
      <c r="BO110" s="16">
        <v>0</v>
      </c>
      <c r="BP110" s="16">
        <v>0</v>
      </c>
      <c r="BQ110" s="16">
        <v>0</v>
      </c>
    </row>
    <row r="111" spans="1:69" ht="5.0999999999999996" hidden="1" customHeight="1" outlineLevel="1">
      <c r="A111" s="11"/>
      <c r="B111" s="11"/>
      <c r="C111" s="11"/>
      <c r="D111" s="11"/>
      <c r="E111" s="11"/>
      <c r="F111" s="11"/>
      <c r="G111" s="11"/>
      <c r="H111" s="11"/>
      <c r="I111" s="11"/>
      <c r="J111" s="301"/>
      <c r="K111" s="301"/>
      <c r="L111" s="301"/>
      <c r="M111" s="301"/>
      <c r="N111" s="301"/>
      <c r="O111" s="301"/>
      <c r="P111" s="301"/>
      <c r="Q111" s="301"/>
      <c r="R111" s="301"/>
      <c r="S111" s="301"/>
      <c r="T111" s="301"/>
      <c r="U111" s="301"/>
      <c r="V111" s="301"/>
      <c r="W111" s="301"/>
      <c r="X111" s="301"/>
      <c r="Y111" s="301"/>
      <c r="Z111" s="301"/>
      <c r="AA111" s="301"/>
      <c r="AB111" s="301"/>
      <c r="AC111" s="301"/>
      <c r="AD111" s="301"/>
      <c r="AE111" s="301"/>
      <c r="AF111" s="301"/>
      <c r="AG111" s="301"/>
      <c r="AH111" s="301"/>
      <c r="AI111" s="301"/>
      <c r="AJ111" s="301"/>
      <c r="AK111" s="301"/>
      <c r="AL111" s="301"/>
      <c r="AM111" s="301"/>
      <c r="AN111" s="301"/>
      <c r="AO111" s="301"/>
      <c r="AP111" s="301"/>
      <c r="AQ111" s="301"/>
      <c r="AR111" s="301"/>
      <c r="AS111" s="301"/>
      <c r="AT111" s="301"/>
      <c r="AU111" s="301"/>
      <c r="AV111" s="301"/>
      <c r="AW111" s="301"/>
      <c r="AX111" s="301"/>
      <c r="AY111" s="301"/>
      <c r="AZ111" s="301"/>
      <c r="BA111" s="301"/>
      <c r="BB111" s="301"/>
      <c r="BC111" s="301"/>
      <c r="BD111" s="301"/>
      <c r="BE111" s="301"/>
      <c r="BF111" s="301"/>
      <c r="BG111" s="301"/>
      <c r="BH111" s="301"/>
      <c r="BI111" s="301"/>
      <c r="BJ111" s="301"/>
      <c r="BK111" s="301"/>
      <c r="BL111" s="301"/>
      <c r="BM111" s="301"/>
      <c r="BN111" s="301"/>
      <c r="BO111" s="301"/>
      <c r="BP111" s="301"/>
      <c r="BQ111" s="301"/>
    </row>
    <row r="112" spans="1:69" collapsed="1">
      <c r="A112" s="11"/>
      <c r="B112" s="11"/>
      <c r="C112" s="52" t="s">
        <v>91</v>
      </c>
      <c r="D112" s="11"/>
      <c r="E112" s="11"/>
      <c r="F112" s="11"/>
      <c r="G112" s="11"/>
      <c r="H112" s="11"/>
      <c r="I112" s="15">
        <v>0</v>
      </c>
      <c r="J112" s="16">
        <v>0</v>
      </c>
      <c r="K112" s="16">
        <v>0</v>
      </c>
      <c r="L112" s="16">
        <v>0</v>
      </c>
      <c r="M112" s="16">
        <v>0</v>
      </c>
      <c r="N112" s="16">
        <v>0</v>
      </c>
      <c r="O112" s="16">
        <v>0</v>
      </c>
      <c r="P112" s="16">
        <v>0</v>
      </c>
      <c r="Q112" s="16">
        <v>0</v>
      </c>
      <c r="R112" s="16">
        <v>0</v>
      </c>
      <c r="S112" s="16">
        <v>0</v>
      </c>
      <c r="T112" s="16">
        <v>0</v>
      </c>
      <c r="U112" s="16">
        <v>0</v>
      </c>
      <c r="V112" s="16">
        <v>0</v>
      </c>
      <c r="W112" s="16">
        <v>0</v>
      </c>
      <c r="X112" s="16">
        <v>0</v>
      </c>
      <c r="Y112" s="16">
        <v>0</v>
      </c>
      <c r="Z112" s="16">
        <v>0</v>
      </c>
      <c r="AA112" s="16">
        <v>0</v>
      </c>
      <c r="AB112" s="16">
        <v>0</v>
      </c>
      <c r="AC112" s="16">
        <v>0</v>
      </c>
      <c r="AD112" s="16">
        <v>0</v>
      </c>
      <c r="AE112" s="16">
        <v>0</v>
      </c>
      <c r="AF112" s="16">
        <v>0</v>
      </c>
      <c r="AG112" s="16">
        <v>0</v>
      </c>
      <c r="AH112" s="16">
        <v>0</v>
      </c>
      <c r="AI112" s="16">
        <v>0</v>
      </c>
      <c r="AJ112" s="16">
        <v>0</v>
      </c>
      <c r="AK112" s="16">
        <v>0</v>
      </c>
      <c r="AL112" s="16">
        <v>0</v>
      </c>
      <c r="AM112" s="16">
        <v>0</v>
      </c>
      <c r="AN112" s="16">
        <v>0</v>
      </c>
      <c r="AO112" s="16">
        <v>0</v>
      </c>
      <c r="AP112" s="16">
        <v>0</v>
      </c>
      <c r="AQ112" s="16">
        <v>0</v>
      </c>
      <c r="AR112" s="16">
        <v>0</v>
      </c>
      <c r="AS112" s="16">
        <v>0</v>
      </c>
      <c r="AT112" s="16">
        <v>0</v>
      </c>
      <c r="AU112" s="16">
        <v>0</v>
      </c>
      <c r="AV112" s="16">
        <v>0</v>
      </c>
      <c r="AW112" s="16">
        <v>0</v>
      </c>
      <c r="AX112" s="16">
        <v>0</v>
      </c>
      <c r="AY112" s="16">
        <v>0</v>
      </c>
      <c r="AZ112" s="16">
        <v>0</v>
      </c>
      <c r="BA112" s="16">
        <v>0</v>
      </c>
      <c r="BB112" s="16">
        <v>0</v>
      </c>
      <c r="BC112" s="16">
        <v>0</v>
      </c>
      <c r="BD112" s="16">
        <v>0</v>
      </c>
      <c r="BE112" s="16">
        <v>0</v>
      </c>
      <c r="BF112" s="16">
        <v>0</v>
      </c>
      <c r="BG112" s="16">
        <v>0</v>
      </c>
      <c r="BH112" s="16">
        <v>0</v>
      </c>
      <c r="BI112" s="16">
        <v>0</v>
      </c>
      <c r="BJ112" s="16">
        <v>0</v>
      </c>
      <c r="BK112" s="16">
        <v>0</v>
      </c>
      <c r="BL112" s="16">
        <v>0</v>
      </c>
      <c r="BM112" s="16">
        <v>0</v>
      </c>
      <c r="BN112" s="16">
        <v>0</v>
      </c>
      <c r="BO112" s="16">
        <v>0</v>
      </c>
      <c r="BP112" s="16">
        <v>0</v>
      </c>
      <c r="BQ112" s="16">
        <v>0</v>
      </c>
    </row>
    <row r="113" spans="1:69">
      <c r="A113" s="11"/>
      <c r="B113" s="11"/>
      <c r="C113" s="52" t="s">
        <v>339</v>
      </c>
      <c r="D113" s="11"/>
      <c r="E113" s="11"/>
      <c r="F113" s="11"/>
      <c r="G113" s="11"/>
      <c r="H113" s="11"/>
      <c r="I113" s="11"/>
      <c r="J113" s="16">
        <v>0</v>
      </c>
      <c r="K113" s="16">
        <v>0</v>
      </c>
      <c r="L113" s="16">
        <v>0</v>
      </c>
      <c r="M113" s="16">
        <v>0</v>
      </c>
      <c r="N113" s="16">
        <v>0</v>
      </c>
      <c r="O113" s="16">
        <v>0</v>
      </c>
      <c r="P113" s="16">
        <v>0</v>
      </c>
      <c r="Q113" s="16">
        <v>0</v>
      </c>
      <c r="R113" s="16">
        <v>0</v>
      </c>
      <c r="S113" s="16">
        <v>0</v>
      </c>
      <c r="T113" s="16">
        <v>0</v>
      </c>
      <c r="U113" s="16">
        <v>0</v>
      </c>
      <c r="V113" s="16">
        <v>0</v>
      </c>
      <c r="W113" s="16">
        <v>0</v>
      </c>
      <c r="X113" s="16">
        <v>0</v>
      </c>
      <c r="Y113" s="16">
        <v>0</v>
      </c>
      <c r="Z113" s="16">
        <v>0</v>
      </c>
      <c r="AA113" s="16">
        <v>0</v>
      </c>
      <c r="AB113" s="16">
        <v>0</v>
      </c>
      <c r="AC113" s="16">
        <v>0</v>
      </c>
      <c r="AD113" s="16">
        <v>0</v>
      </c>
      <c r="AE113" s="16">
        <v>0</v>
      </c>
      <c r="AF113" s="16">
        <v>0</v>
      </c>
      <c r="AG113" s="16">
        <v>0</v>
      </c>
      <c r="AH113" s="16">
        <v>0</v>
      </c>
      <c r="AI113" s="16">
        <v>0</v>
      </c>
      <c r="AJ113" s="16">
        <v>0</v>
      </c>
      <c r="AK113" s="16">
        <v>0</v>
      </c>
      <c r="AL113" s="16">
        <v>0</v>
      </c>
      <c r="AM113" s="16">
        <v>0</v>
      </c>
      <c r="AN113" s="16">
        <v>0</v>
      </c>
      <c r="AO113" s="16">
        <v>0</v>
      </c>
      <c r="AP113" s="16">
        <v>0</v>
      </c>
      <c r="AQ113" s="16">
        <v>0</v>
      </c>
      <c r="AR113" s="16">
        <v>0</v>
      </c>
      <c r="AS113" s="16">
        <v>0</v>
      </c>
      <c r="AT113" s="16">
        <v>0</v>
      </c>
      <c r="AU113" s="16">
        <v>0</v>
      </c>
      <c r="AV113" s="16">
        <v>0</v>
      </c>
      <c r="AW113" s="16">
        <v>0</v>
      </c>
      <c r="AX113" s="16">
        <v>0</v>
      </c>
      <c r="AY113" s="16">
        <v>0</v>
      </c>
      <c r="AZ113" s="16">
        <v>0</v>
      </c>
      <c r="BA113" s="16">
        <v>0</v>
      </c>
      <c r="BB113" s="16">
        <v>0</v>
      </c>
      <c r="BC113" s="16">
        <v>0</v>
      </c>
      <c r="BD113" s="16">
        <v>0</v>
      </c>
      <c r="BE113" s="16">
        <v>0</v>
      </c>
      <c r="BF113" s="16">
        <v>0</v>
      </c>
      <c r="BG113" s="16">
        <v>0</v>
      </c>
      <c r="BH113" s="16">
        <v>0</v>
      </c>
      <c r="BI113" s="16">
        <v>0</v>
      </c>
      <c r="BJ113" s="16">
        <v>0</v>
      </c>
      <c r="BK113" s="16">
        <v>0</v>
      </c>
      <c r="BL113" s="16">
        <v>0</v>
      </c>
      <c r="BM113" s="16">
        <v>0</v>
      </c>
      <c r="BN113" s="16">
        <v>0</v>
      </c>
      <c r="BO113" s="16">
        <v>0</v>
      </c>
      <c r="BP113" s="16">
        <v>0</v>
      </c>
      <c r="BQ113" s="16">
        <v>0</v>
      </c>
    </row>
  </sheetData>
  <sheetProtection sheet="1" objects="1" scenarios="1"/>
  <conditionalFormatting sqref="J108:M108">
    <cfRule type="cellIs" dxfId="59" priority="9" operator="notEqual">
      <formula>0</formula>
    </cfRule>
  </conditionalFormatting>
  <conditionalFormatting sqref="J109:M109">
    <cfRule type="cellIs" dxfId="58" priority="10" operator="notEqual">
      <formula>0</formula>
    </cfRule>
  </conditionalFormatting>
  <conditionalFormatting sqref="I110">
    <cfRule type="cellIs" dxfId="57" priority="11" operator="notEqual">
      <formula>0</formula>
    </cfRule>
  </conditionalFormatting>
  <conditionalFormatting sqref="J110:M110">
    <cfRule type="cellIs" dxfId="56" priority="12" operator="notEqual">
      <formula>0</formula>
    </cfRule>
  </conditionalFormatting>
  <conditionalFormatting sqref="I112">
    <cfRule type="cellIs" dxfId="55" priority="13" operator="notEqual">
      <formula>0</formula>
    </cfRule>
  </conditionalFormatting>
  <conditionalFormatting sqref="J112:M112">
    <cfRule type="cellIs" dxfId="54" priority="14" operator="notEqual">
      <formula>0</formula>
    </cfRule>
  </conditionalFormatting>
  <conditionalFormatting sqref="N108:BQ108">
    <cfRule type="cellIs" dxfId="53" priority="5" operator="notEqual">
      <formula>0</formula>
    </cfRule>
  </conditionalFormatting>
  <conditionalFormatting sqref="N109:BQ109">
    <cfRule type="cellIs" dxfId="52" priority="6" operator="notEqual">
      <formula>0</formula>
    </cfRule>
  </conditionalFormatting>
  <conditionalFormatting sqref="N110:BQ110">
    <cfRule type="cellIs" dxfId="51" priority="7" operator="notEqual">
      <formula>0</formula>
    </cfRule>
  </conditionalFormatting>
  <conditionalFormatting sqref="N112:BQ112">
    <cfRule type="cellIs" dxfId="50" priority="8" operator="notEqual">
      <formula>0</formula>
    </cfRule>
  </conditionalFormatting>
  <hyperlinks>
    <hyperlink ref="B3" location="Contents" tooltip="Go to Table of Contents" display="Go to Table of Contents"/>
  </hyperlinks>
  <pageMargins left="0.2" right="0.2" top="0.25" bottom="0.25" header="0" footer="0.25"/>
  <pageSetup paperSize="9" scale="82" fitToWidth="5" orientation="landscape" r:id="rId1"/>
  <headerFooter>
    <oddFooter>&amp;L&amp;12Built with finmodelslab.com template&amp;C&amp;12Balance Sheet&amp;R&amp;12&amp;D</oddFooter>
  </headerFooter>
  <colBreaks count="2" manualBreakCount="2">
    <brk id="45" max="105" man="1"/>
    <brk id="57" max="105" man="1"/>
  </col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00B0F0"/>
    <pageSetUpPr autoPageBreaks="0"/>
  </sheetPr>
  <dimension ref="A1:AC210"/>
  <sheetViews>
    <sheetView showGridLines="0" zoomScaleNormal="100" workbookViewId="0">
      <pane ySplit="5" topLeftCell="A105" activePane="bottomLeft" state="frozen"/>
      <selection activeCell="K32" sqref="K32"/>
      <selection pane="bottomLeft"/>
    </sheetView>
  </sheetViews>
  <sheetFormatPr defaultColWidth="2.5" defaultRowHeight="10.5" customHeight="1"/>
  <cols>
    <col min="1" max="5" width="3.6640625" customWidth="1"/>
    <col min="6" max="6" width="2.1640625" customWidth="1"/>
    <col min="7" max="7" width="3.6640625" customWidth="1"/>
    <col min="8" max="8" width="4.5" customWidth="1"/>
    <col min="9" max="9" width="3.6640625" customWidth="1"/>
    <col min="10" max="14" width="11.6640625" customWidth="1"/>
    <col min="15" max="15" width="2.5" customWidth="1"/>
    <col min="16" max="27" width="13.1640625" customWidth="1"/>
    <col min="28" max="28" width="2.33203125" customWidth="1"/>
    <col min="29" max="29" width="2.5" customWidth="1"/>
  </cols>
  <sheetData>
    <row r="1" spans="1:29" ht="18.75" thickBot="1">
      <c r="A1" s="147"/>
      <c r="B1" s="43" t="s">
        <v>140</v>
      </c>
      <c r="C1" s="147"/>
      <c r="D1" s="147"/>
      <c r="E1" s="147"/>
      <c r="F1" s="147"/>
      <c r="G1" s="147"/>
      <c r="H1" s="147"/>
      <c r="I1" s="147"/>
      <c r="J1" s="147"/>
      <c r="K1" s="147"/>
      <c r="L1" s="147"/>
      <c r="M1" s="147"/>
      <c r="N1" s="147"/>
      <c r="O1" s="147"/>
      <c r="P1" s="147"/>
      <c r="Q1" s="147"/>
      <c r="R1" s="147"/>
      <c r="S1" s="147"/>
      <c r="T1" s="147"/>
      <c r="U1" s="147"/>
      <c r="V1" s="147"/>
      <c r="W1" s="147"/>
      <c r="X1" s="147"/>
      <c r="Y1" s="147"/>
      <c r="Z1" s="147"/>
      <c r="AA1" s="147"/>
      <c r="AB1" s="147"/>
      <c r="AC1" s="39"/>
    </row>
    <row r="2" spans="1:29" ht="15.75" thickBot="1">
      <c r="A2" s="147"/>
      <c r="B2" s="148" t="s">
        <v>700</v>
      </c>
      <c r="C2" s="147"/>
      <c r="D2" s="147"/>
      <c r="E2" s="147"/>
      <c r="F2" s="147"/>
      <c r="G2" s="147"/>
      <c r="H2" s="147"/>
      <c r="I2" s="147"/>
      <c r="J2" s="147"/>
      <c r="K2" s="147"/>
      <c r="L2" s="147"/>
      <c r="M2" s="147"/>
      <c r="N2" s="147"/>
      <c r="O2" s="147"/>
      <c r="P2" s="147"/>
      <c r="Q2" s="147"/>
      <c r="R2" s="147"/>
      <c r="S2" s="147"/>
      <c r="T2" s="147"/>
      <c r="U2" s="164" t="s">
        <v>697</v>
      </c>
      <c r="V2" s="703">
        <v>2019</v>
      </c>
      <c r="W2" s="704"/>
      <c r="X2" s="147"/>
      <c r="AB2" s="147"/>
      <c r="AC2" s="39"/>
    </row>
    <row r="3" spans="1:29">
      <c r="A3" s="147"/>
      <c r="B3" s="41" t="s">
        <v>0</v>
      </c>
      <c r="C3" s="41"/>
      <c r="D3" s="41"/>
      <c r="E3" s="41"/>
      <c r="F3" s="41"/>
      <c r="G3" s="41"/>
      <c r="H3" s="41"/>
      <c r="I3" s="41"/>
      <c r="J3" s="41"/>
      <c r="K3" s="41"/>
      <c r="L3" s="147"/>
      <c r="M3" s="147"/>
      <c r="N3" s="147"/>
      <c r="O3" s="147"/>
      <c r="P3" s="147"/>
      <c r="Q3" s="147"/>
      <c r="R3" s="147"/>
      <c r="S3" s="147"/>
      <c r="T3" s="147"/>
      <c r="U3" s="147"/>
      <c r="V3" s="147"/>
      <c r="W3" s="147"/>
      <c r="X3" s="147"/>
      <c r="Y3" s="147"/>
      <c r="Z3" s="147"/>
      <c r="AA3" s="147"/>
      <c r="AB3" s="147"/>
      <c r="AC3" s="39"/>
    </row>
    <row r="4" spans="1:29" ht="12.75">
      <c r="A4" s="39"/>
      <c r="B4" s="39"/>
      <c r="C4" s="39"/>
      <c r="D4" s="39"/>
      <c r="E4" s="39"/>
      <c r="F4" s="39"/>
      <c r="G4" s="39"/>
      <c r="H4" s="39"/>
      <c r="I4" s="149"/>
      <c r="J4" s="39"/>
      <c r="K4" s="149"/>
      <c r="L4" s="147"/>
      <c r="M4" s="147"/>
      <c r="N4" s="147"/>
      <c r="O4" s="147"/>
      <c r="P4" s="147"/>
      <c r="Q4" s="147"/>
      <c r="R4" s="147"/>
      <c r="S4" s="147"/>
      <c r="T4" s="147"/>
      <c r="U4" s="147"/>
      <c r="V4" s="147"/>
      <c r="W4" s="147"/>
      <c r="X4" s="147"/>
      <c r="Y4" s="147"/>
      <c r="Z4" s="147"/>
      <c r="AA4" s="147"/>
      <c r="AB4" s="147"/>
      <c r="AC4" s="39"/>
    </row>
    <row r="5" spans="1:29">
      <c r="A5" s="147"/>
      <c r="B5" s="147"/>
      <c r="C5" s="147"/>
      <c r="D5" s="147"/>
      <c r="E5" s="147"/>
      <c r="F5" s="147"/>
      <c r="G5" s="147"/>
      <c r="H5" s="147"/>
      <c r="I5" s="147"/>
      <c r="J5" s="147"/>
      <c r="K5" s="147"/>
      <c r="L5" s="147"/>
      <c r="M5" s="147"/>
      <c r="N5" s="147"/>
      <c r="O5" s="147"/>
      <c r="P5" s="147"/>
      <c r="Q5" s="147"/>
      <c r="R5" s="147"/>
      <c r="S5" s="147"/>
      <c r="T5" s="147"/>
      <c r="U5" s="147"/>
      <c r="V5" s="147"/>
      <c r="W5" s="147"/>
      <c r="X5" s="147"/>
      <c r="Y5" s="147"/>
      <c r="Z5" s="147"/>
      <c r="AA5" s="147"/>
      <c r="AB5" s="147"/>
      <c r="AC5" s="39"/>
    </row>
    <row r="6" spans="1:29" ht="15">
      <c r="A6" s="147"/>
      <c r="B6" s="706" t="s">
        <v>792</v>
      </c>
      <c r="C6" s="682"/>
      <c r="D6" s="682"/>
      <c r="E6" s="682"/>
      <c r="F6" s="682"/>
      <c r="G6" s="682"/>
      <c r="H6" s="682"/>
      <c r="I6" s="682"/>
      <c r="J6" s="682"/>
      <c r="K6" s="682"/>
      <c r="L6" s="682"/>
      <c r="M6" s="682"/>
      <c r="N6" s="682"/>
      <c r="O6" s="147"/>
      <c r="P6" s="706" t="s">
        <v>793</v>
      </c>
      <c r="Q6" s="682"/>
      <c r="R6" s="682"/>
      <c r="S6" s="682"/>
      <c r="T6" s="682"/>
      <c r="U6" s="682"/>
      <c r="V6" s="682"/>
      <c r="W6" s="682"/>
      <c r="X6" s="682"/>
      <c r="Y6" s="682"/>
      <c r="Z6" s="682"/>
      <c r="AA6" s="682"/>
      <c r="AB6" s="147"/>
      <c r="AC6" s="39"/>
    </row>
    <row r="7" spans="1:29">
      <c r="A7" s="147"/>
      <c r="B7" s="147"/>
      <c r="C7" s="147"/>
      <c r="D7" s="147"/>
      <c r="E7" s="147"/>
      <c r="F7" s="147"/>
      <c r="G7" s="147"/>
      <c r="H7" s="147"/>
      <c r="I7" s="147"/>
      <c r="J7" s="147"/>
      <c r="K7" s="147"/>
      <c r="L7" s="147"/>
      <c r="M7" s="147"/>
      <c r="N7" s="147"/>
      <c r="O7" s="147"/>
      <c r="P7" s="147"/>
      <c r="Q7" s="147"/>
      <c r="R7" s="147"/>
      <c r="S7" s="147"/>
      <c r="T7" s="147"/>
      <c r="U7" s="147"/>
      <c r="V7" s="147"/>
      <c r="W7" s="147"/>
      <c r="X7" s="147"/>
      <c r="Y7" s="147"/>
      <c r="Z7" s="147"/>
      <c r="AA7" s="147"/>
      <c r="AB7" s="147"/>
      <c r="AC7" s="39"/>
    </row>
    <row r="8" spans="1:29">
      <c r="A8" s="147"/>
      <c r="B8" s="524" t="s">
        <v>259</v>
      </c>
      <c r="C8" s="527"/>
      <c r="D8" s="527"/>
      <c r="E8" s="527"/>
      <c r="F8" s="527"/>
      <c r="G8" s="527"/>
      <c r="H8" s="527"/>
      <c r="I8" s="527"/>
      <c r="J8" s="552">
        <v>2019</v>
      </c>
      <c r="K8" s="552">
        <v>2020</v>
      </c>
      <c r="L8" s="552">
        <v>2021</v>
      </c>
      <c r="M8" s="552">
        <v>2022</v>
      </c>
      <c r="N8" s="552">
        <v>2023</v>
      </c>
      <c r="O8" s="527"/>
      <c r="P8" s="553">
        <v>43373</v>
      </c>
      <c r="Q8" s="553">
        <v>43404</v>
      </c>
      <c r="R8" s="553">
        <v>43434</v>
      </c>
      <c r="S8" s="553">
        <v>43465</v>
      </c>
      <c r="T8" s="553">
        <v>43496</v>
      </c>
      <c r="U8" s="553">
        <v>43524</v>
      </c>
      <c r="V8" s="553">
        <v>43555</v>
      </c>
      <c r="W8" s="553">
        <v>43585</v>
      </c>
      <c r="X8" s="553">
        <v>43616</v>
      </c>
      <c r="Y8" s="553">
        <v>43646</v>
      </c>
      <c r="Z8" s="553">
        <v>43677</v>
      </c>
      <c r="AA8" s="553">
        <v>43708</v>
      </c>
      <c r="AB8" s="147"/>
      <c r="AC8" s="39"/>
    </row>
    <row r="9" spans="1:29">
      <c r="A9" s="147"/>
      <c r="B9" s="525" t="s">
        <v>42</v>
      </c>
      <c r="C9" s="527"/>
      <c r="D9" s="527"/>
      <c r="E9" s="527"/>
      <c r="F9" s="527"/>
      <c r="G9" s="527"/>
      <c r="H9" s="527"/>
      <c r="I9" s="527"/>
      <c r="J9" s="541">
        <v>4358.2518602734854</v>
      </c>
      <c r="K9" s="541">
        <v>11428.742472399563</v>
      </c>
      <c r="L9" s="541">
        <v>19127.454645237456</v>
      </c>
      <c r="M9" s="541">
        <v>29371.370399252672</v>
      </c>
      <c r="N9" s="541">
        <v>41562.241551757921</v>
      </c>
      <c r="O9" s="527"/>
      <c r="P9" s="541">
        <v>64.989120000000014</v>
      </c>
      <c r="Q9" s="541">
        <v>126.89980800000002</v>
      </c>
      <c r="R9" s="541">
        <v>186.00912288000001</v>
      </c>
      <c r="S9" s="541">
        <v>242.56918822080002</v>
      </c>
      <c r="T9" s="541">
        <v>296.80943648092801</v>
      </c>
      <c r="U9" s="541">
        <v>348.93865119764456</v>
      </c>
      <c r="V9" s="541">
        <v>399.14682538985647</v>
      </c>
      <c r="W9" s="541">
        <v>447.60685270476932</v>
      </c>
      <c r="X9" s="541">
        <v>494.47606636134009</v>
      </c>
      <c r="Y9" s="541">
        <v>539.89763958881952</v>
      </c>
      <c r="Z9" s="541">
        <v>584.00186002582564</v>
      </c>
      <c r="AA9" s="541">
        <v>626.90728942350131</v>
      </c>
      <c r="AB9" s="147"/>
      <c r="AC9" s="39"/>
    </row>
    <row r="10" spans="1:29">
      <c r="A10" s="147"/>
      <c r="B10" s="554" t="s">
        <v>141</v>
      </c>
      <c r="C10" s="527"/>
      <c r="D10" s="527"/>
      <c r="E10" s="527"/>
      <c r="F10" s="527"/>
      <c r="G10" s="527"/>
      <c r="H10" s="527"/>
      <c r="I10" s="527"/>
      <c r="J10" s="527"/>
      <c r="K10" s="555">
        <v>1.6223226281563261</v>
      </c>
      <c r="L10" s="555">
        <v>0.6736272333925013</v>
      </c>
      <c r="M10" s="555">
        <v>0.53556084403346627</v>
      </c>
      <c r="N10" s="555">
        <v>0.41505966479573719</v>
      </c>
      <c r="O10" s="527"/>
      <c r="P10" s="555">
        <v>0</v>
      </c>
      <c r="Q10" s="555">
        <v>0.95263157894736827</v>
      </c>
      <c r="R10" s="555">
        <v>0.4657951482479783</v>
      </c>
      <c r="S10" s="555">
        <v>0.30407145878155983</v>
      </c>
      <c r="T10" s="555">
        <v>0.22360732893559221</v>
      </c>
      <c r="U10" s="555">
        <v>0.17563193183740378</v>
      </c>
      <c r="V10" s="555">
        <v>0.14388825663160243</v>
      </c>
      <c r="W10" s="555">
        <v>0.12140902603341708</v>
      </c>
      <c r="X10" s="555">
        <v>0.10471067047645177</v>
      </c>
      <c r="Y10" s="555">
        <v>9.1857981240061504E-2</v>
      </c>
      <c r="Z10" s="555">
        <v>8.168996714005905E-2</v>
      </c>
      <c r="AA10" s="555">
        <v>7.3467967029725356E-2</v>
      </c>
      <c r="AB10" s="147"/>
      <c r="AC10" s="39"/>
    </row>
    <row r="11" spans="1:29" ht="2.25" customHeight="1">
      <c r="A11" s="147"/>
      <c r="B11" s="527"/>
      <c r="C11" s="527"/>
      <c r="D11" s="527"/>
      <c r="E11" s="527"/>
      <c r="F11" s="527"/>
      <c r="G11" s="527"/>
      <c r="H11" s="527"/>
      <c r="I11" s="527"/>
      <c r="J11" s="527"/>
      <c r="K11" s="527"/>
      <c r="L11" s="527"/>
      <c r="M11" s="527"/>
      <c r="N11" s="527"/>
      <c r="O11" s="527"/>
      <c r="P11" s="527"/>
      <c r="Q11" s="527"/>
      <c r="R11" s="527"/>
      <c r="S11" s="527"/>
      <c r="T11" s="527"/>
      <c r="U11" s="527"/>
      <c r="V11" s="527"/>
      <c r="W11" s="527"/>
      <c r="X11" s="527"/>
      <c r="Y11" s="527"/>
      <c r="Z11" s="527"/>
      <c r="AA11" s="527"/>
      <c r="AB11" s="147"/>
      <c r="AC11" s="39"/>
    </row>
    <row r="12" spans="1:29">
      <c r="A12" s="147"/>
      <c r="B12" s="525" t="s">
        <v>423</v>
      </c>
      <c r="C12" s="527"/>
      <c r="D12" s="527"/>
      <c r="E12" s="527"/>
      <c r="F12" s="527"/>
      <c r="G12" s="527"/>
      <c r="H12" s="527"/>
      <c r="I12" s="527"/>
      <c r="J12" s="541">
        <v>-435.82518602734848</v>
      </c>
      <c r="K12" s="541">
        <v>-1142.8742472399558</v>
      </c>
      <c r="L12" s="541">
        <v>-1912.745464523746</v>
      </c>
      <c r="M12" s="541">
        <v>-2937.1370399252673</v>
      </c>
      <c r="N12" s="541">
        <v>-4156.2241551757925</v>
      </c>
      <c r="O12" s="527"/>
      <c r="P12" s="541">
        <v>-6.4989120000000016</v>
      </c>
      <c r="Q12" s="541">
        <v>-12.689980800000003</v>
      </c>
      <c r="R12" s="541">
        <v>-18.600912288000004</v>
      </c>
      <c r="S12" s="541">
        <v>-24.256918822080003</v>
      </c>
      <c r="T12" s="541">
        <v>-29.680943648092803</v>
      </c>
      <c r="U12" s="541">
        <v>-34.893865119764456</v>
      </c>
      <c r="V12" s="541">
        <v>-39.914682538985652</v>
      </c>
      <c r="W12" s="541">
        <v>-44.760685270476941</v>
      </c>
      <c r="X12" s="541">
        <v>-49.447606636134012</v>
      </c>
      <c r="Y12" s="541">
        <v>-53.989763958881952</v>
      </c>
      <c r="Z12" s="541">
        <v>-58.400186002582572</v>
      </c>
      <c r="AA12" s="541">
        <v>-62.690728942350134</v>
      </c>
      <c r="AB12" s="147"/>
      <c r="AC12" s="39"/>
    </row>
    <row r="13" spans="1:29">
      <c r="A13" s="147"/>
      <c r="B13" s="554" t="s">
        <v>143</v>
      </c>
      <c r="C13" s="527"/>
      <c r="D13" s="527"/>
      <c r="E13" s="527"/>
      <c r="F13" s="527"/>
      <c r="G13" s="527"/>
      <c r="H13" s="527"/>
      <c r="I13" s="527"/>
      <c r="J13" s="555">
        <v>-9.9999999999999992E-2</v>
      </c>
      <c r="K13" s="555">
        <v>-9.9999999999999964E-2</v>
      </c>
      <c r="L13" s="555">
        <v>-0.10000000000000002</v>
      </c>
      <c r="M13" s="555">
        <v>-0.1</v>
      </c>
      <c r="N13" s="555">
        <v>-0.1</v>
      </c>
      <c r="O13" s="527"/>
      <c r="P13" s="555">
        <v>-0.1</v>
      </c>
      <c r="Q13" s="555">
        <v>-0.1</v>
      </c>
      <c r="R13" s="555">
        <v>-0.10000000000000002</v>
      </c>
      <c r="S13" s="555">
        <v>-0.1</v>
      </c>
      <c r="T13" s="555">
        <v>-0.1</v>
      </c>
      <c r="U13" s="555">
        <v>-0.1</v>
      </c>
      <c r="V13" s="555">
        <v>-0.1</v>
      </c>
      <c r="W13" s="555">
        <v>-0.10000000000000002</v>
      </c>
      <c r="X13" s="555">
        <v>-0.1</v>
      </c>
      <c r="Y13" s="555">
        <v>-0.1</v>
      </c>
      <c r="Z13" s="555">
        <v>-0.10000000000000002</v>
      </c>
      <c r="AA13" s="555">
        <v>-0.1</v>
      </c>
      <c r="AB13" s="147"/>
      <c r="AC13" s="39"/>
    </row>
    <row r="14" spans="1:29" ht="2.25" customHeight="1">
      <c r="A14" s="147"/>
      <c r="B14" s="527"/>
      <c r="C14" s="527"/>
      <c r="D14" s="527"/>
      <c r="E14" s="527"/>
      <c r="F14" s="527"/>
      <c r="G14" s="527"/>
      <c r="H14" s="527"/>
      <c r="I14" s="527"/>
      <c r="J14" s="527"/>
      <c r="K14" s="527"/>
      <c r="L14" s="527"/>
      <c r="M14" s="527"/>
      <c r="N14" s="527"/>
      <c r="O14" s="527"/>
      <c r="P14" s="527"/>
      <c r="Q14" s="527"/>
      <c r="R14" s="527"/>
      <c r="S14" s="527"/>
      <c r="T14" s="527"/>
      <c r="U14" s="527"/>
      <c r="V14" s="527"/>
      <c r="W14" s="527"/>
      <c r="X14" s="527"/>
      <c r="Y14" s="527"/>
      <c r="Z14" s="527"/>
      <c r="AA14" s="527"/>
      <c r="AB14" s="147"/>
      <c r="AC14" s="39"/>
    </row>
    <row r="15" spans="1:29">
      <c r="A15" s="147"/>
      <c r="B15" s="524" t="s">
        <v>366</v>
      </c>
      <c r="C15" s="527"/>
      <c r="D15" s="527"/>
      <c r="E15" s="527"/>
      <c r="F15" s="527"/>
      <c r="G15" s="527"/>
      <c r="H15" s="527"/>
      <c r="I15" s="527"/>
      <c r="J15" s="543">
        <v>3922.4266742461368</v>
      </c>
      <c r="K15" s="543">
        <v>10285.868225159607</v>
      </c>
      <c r="L15" s="543">
        <v>17214.709180713711</v>
      </c>
      <c r="M15" s="543">
        <v>26434.233359327405</v>
      </c>
      <c r="N15" s="543">
        <v>37406.01739658213</v>
      </c>
      <c r="O15" s="527"/>
      <c r="P15" s="543">
        <v>58.49020800000001</v>
      </c>
      <c r="Q15" s="543">
        <v>114.20982720000002</v>
      </c>
      <c r="R15" s="543">
        <v>167.40821059199999</v>
      </c>
      <c r="S15" s="543">
        <v>218.31226939872002</v>
      </c>
      <c r="T15" s="543">
        <v>267.12849283283521</v>
      </c>
      <c r="U15" s="543">
        <v>314.04478607788008</v>
      </c>
      <c r="V15" s="543">
        <v>359.23214285087084</v>
      </c>
      <c r="W15" s="543">
        <v>402.8461674342924</v>
      </c>
      <c r="X15" s="543">
        <v>445.02845972520606</v>
      </c>
      <c r="Y15" s="543">
        <v>485.90787562993756</v>
      </c>
      <c r="Z15" s="543">
        <v>525.60167402324305</v>
      </c>
      <c r="AA15" s="543">
        <v>564.21656048115119</v>
      </c>
      <c r="AB15" s="147"/>
      <c r="AC15" s="39"/>
    </row>
    <row r="16" spans="1:29">
      <c r="A16" s="147"/>
      <c r="B16" s="554" t="s">
        <v>775</v>
      </c>
      <c r="C16" s="527"/>
      <c r="D16" s="527"/>
      <c r="E16" s="527"/>
      <c r="F16" s="527"/>
      <c r="G16" s="527"/>
      <c r="H16" s="527"/>
      <c r="I16" s="527"/>
      <c r="J16" s="555">
        <v>0.9</v>
      </c>
      <c r="K16" s="555">
        <v>0.90000000000000013</v>
      </c>
      <c r="L16" s="555">
        <v>0.9</v>
      </c>
      <c r="M16" s="555">
        <v>0.9</v>
      </c>
      <c r="N16" s="555">
        <v>0.9</v>
      </c>
      <c r="O16" s="527"/>
      <c r="P16" s="555">
        <v>0.89999999999999991</v>
      </c>
      <c r="Q16" s="555">
        <v>0.9</v>
      </c>
      <c r="R16" s="555">
        <v>0.89999999999999991</v>
      </c>
      <c r="S16" s="555">
        <v>0.9</v>
      </c>
      <c r="T16" s="555">
        <v>0.9</v>
      </c>
      <c r="U16" s="555">
        <v>0.89999999999999991</v>
      </c>
      <c r="V16" s="555">
        <v>0.9</v>
      </c>
      <c r="W16" s="555">
        <v>0.9</v>
      </c>
      <c r="X16" s="555">
        <v>0.89999999999999991</v>
      </c>
      <c r="Y16" s="555">
        <v>0.9</v>
      </c>
      <c r="Z16" s="555">
        <v>0.89999999999999991</v>
      </c>
      <c r="AA16" s="555">
        <v>0.9</v>
      </c>
      <c r="AB16" s="147"/>
      <c r="AC16" s="39"/>
    </row>
    <row r="17" spans="1:29">
      <c r="A17" s="147"/>
      <c r="B17" s="525" t="s">
        <v>142</v>
      </c>
      <c r="C17" s="527"/>
      <c r="D17" s="527"/>
      <c r="E17" s="527"/>
      <c r="F17" s="527"/>
      <c r="G17" s="527"/>
      <c r="H17" s="527"/>
      <c r="I17" s="527"/>
      <c r="J17" s="541">
        <v>-109.99999999999999</v>
      </c>
      <c r="K17" s="541">
        <v>-226.59999999999997</v>
      </c>
      <c r="L17" s="541">
        <v>-350.09699999999998</v>
      </c>
      <c r="M17" s="541">
        <v>-480.79988000000003</v>
      </c>
      <c r="N17" s="541">
        <v>-619.02984550000019</v>
      </c>
      <c r="O17" s="527"/>
      <c r="P17" s="541">
        <v>-9.1666666666666679</v>
      </c>
      <c r="Q17" s="541">
        <v>-9.1666666666666679</v>
      </c>
      <c r="R17" s="541">
        <v>-9.1666666666666679</v>
      </c>
      <c r="S17" s="541">
        <v>-9.1666666666666679</v>
      </c>
      <c r="T17" s="541">
        <v>-9.1666666666666679</v>
      </c>
      <c r="U17" s="541">
        <v>-9.1666666666666679</v>
      </c>
      <c r="V17" s="541">
        <v>-9.1666666666666679</v>
      </c>
      <c r="W17" s="541">
        <v>-9.1666666666666679</v>
      </c>
      <c r="X17" s="541">
        <v>-9.1666666666666679</v>
      </c>
      <c r="Y17" s="541">
        <v>-9.1666666666666679</v>
      </c>
      <c r="Z17" s="541">
        <v>-9.1666666666666679</v>
      </c>
      <c r="AA17" s="541">
        <v>-9.1666666666666679</v>
      </c>
      <c r="AB17" s="147"/>
      <c r="AC17" s="39"/>
    </row>
    <row r="18" spans="1:29">
      <c r="A18" s="147"/>
      <c r="B18" s="554" t="s">
        <v>143</v>
      </c>
      <c r="C18" s="527"/>
      <c r="D18" s="527"/>
      <c r="E18" s="527"/>
      <c r="F18" s="527"/>
      <c r="G18" s="527"/>
      <c r="H18" s="527"/>
      <c r="I18" s="527"/>
      <c r="J18" s="555">
        <v>-2.5239477553529309E-2</v>
      </c>
      <c r="K18" s="555">
        <v>-1.9827203259434663E-2</v>
      </c>
      <c r="L18" s="555">
        <v>-1.8303376298276604E-2</v>
      </c>
      <c r="M18" s="555">
        <v>-1.6369678141140924E-2</v>
      </c>
      <c r="N18" s="555">
        <v>-1.4894043785610442E-2</v>
      </c>
      <c r="O18" s="527"/>
      <c r="P18" s="555">
        <v>-0.14104925050018627</v>
      </c>
      <c r="Q18" s="555">
        <v>-7.2235465215728822E-2</v>
      </c>
      <c r="R18" s="555">
        <v>-4.9280737012992397E-2</v>
      </c>
      <c r="S18" s="555">
        <v>-3.77899053622699E-2</v>
      </c>
      <c r="T18" s="555">
        <v>-3.0884013579048346E-2</v>
      </c>
      <c r="U18" s="555">
        <v>-2.6270138418900798E-2</v>
      </c>
      <c r="V18" s="555">
        <v>-2.2965650942390337E-2</v>
      </c>
      <c r="W18" s="555">
        <v>-2.0479281340924374E-2</v>
      </c>
      <c r="X18" s="555">
        <v>-1.8538140246343277E-2</v>
      </c>
      <c r="Y18" s="555">
        <v>-1.6978527029027034E-2</v>
      </c>
      <c r="Z18" s="555">
        <v>-1.5696297039638367E-2</v>
      </c>
      <c r="AA18" s="555">
        <v>-1.4622045111480931E-2</v>
      </c>
      <c r="AB18" s="147"/>
      <c r="AC18" s="39"/>
    </row>
    <row r="19" spans="1:29" ht="2.1" customHeight="1">
      <c r="A19" s="147"/>
      <c r="B19" s="527"/>
      <c r="C19" s="527"/>
      <c r="D19" s="527"/>
      <c r="E19" s="527"/>
      <c r="F19" s="527"/>
      <c r="G19" s="527"/>
      <c r="H19" s="527"/>
      <c r="I19" s="527"/>
      <c r="J19" s="527"/>
      <c r="K19" s="527"/>
      <c r="L19" s="527"/>
      <c r="M19" s="527"/>
      <c r="N19" s="527"/>
      <c r="O19" s="527"/>
      <c r="P19" s="527"/>
      <c r="Q19" s="527"/>
      <c r="R19" s="527"/>
      <c r="S19" s="527"/>
      <c r="T19" s="527"/>
      <c r="U19" s="527"/>
      <c r="V19" s="527"/>
      <c r="W19" s="527"/>
      <c r="X19" s="527"/>
      <c r="Y19" s="527"/>
      <c r="Z19" s="527"/>
      <c r="AA19" s="527"/>
      <c r="AB19" s="147"/>
      <c r="AC19" s="39"/>
    </row>
    <row r="20" spans="1:29">
      <c r="A20" s="147"/>
      <c r="B20" s="525" t="s">
        <v>266</v>
      </c>
      <c r="C20" s="527"/>
      <c r="D20" s="527"/>
      <c r="E20" s="527"/>
      <c r="F20" s="527"/>
      <c r="G20" s="527"/>
      <c r="H20" s="527"/>
      <c r="I20" s="527"/>
      <c r="J20" s="541">
        <v>-457.91259301367427</v>
      </c>
      <c r="K20" s="541">
        <v>-871.43712361997814</v>
      </c>
      <c r="L20" s="541">
        <v>-1331.3727322618729</v>
      </c>
      <c r="M20" s="541">
        <v>-1937.3185199626337</v>
      </c>
      <c r="N20" s="541">
        <v>-2570.1120775878967</v>
      </c>
      <c r="O20" s="527"/>
      <c r="P20" s="541">
        <v>-23.249456000000002</v>
      </c>
      <c r="Q20" s="541">
        <v>-26.344990400000004</v>
      </c>
      <c r="R20" s="541">
        <v>-29.300456144000002</v>
      </c>
      <c r="S20" s="541">
        <v>-32.128459411039998</v>
      </c>
      <c r="T20" s="541">
        <v>-34.840471824046396</v>
      </c>
      <c r="U20" s="541">
        <v>-37.446932559882235</v>
      </c>
      <c r="V20" s="541">
        <v>-39.957341269492829</v>
      </c>
      <c r="W20" s="541">
        <v>-42.38034263523847</v>
      </c>
      <c r="X20" s="541">
        <v>-44.723803318067006</v>
      </c>
      <c r="Y20" s="541">
        <v>-46.994881979440976</v>
      </c>
      <c r="Z20" s="541">
        <v>-49.200093001291286</v>
      </c>
      <c r="AA20" s="541">
        <v>-51.345364471175067</v>
      </c>
      <c r="AB20" s="147"/>
      <c r="AC20" s="39"/>
    </row>
    <row r="21" spans="1:29">
      <c r="A21" s="147"/>
      <c r="B21" s="554" t="s">
        <v>143</v>
      </c>
      <c r="C21" s="527"/>
      <c r="D21" s="527"/>
      <c r="E21" s="527"/>
      <c r="F21" s="527"/>
      <c r="G21" s="527"/>
      <c r="H21" s="527"/>
      <c r="I21" s="527"/>
      <c r="J21" s="555">
        <v>-0.10506795102588214</v>
      </c>
      <c r="K21" s="555">
        <v>-7.6249607139586936E-2</v>
      </c>
      <c r="L21" s="555">
        <v>-6.960532684328552E-2</v>
      </c>
      <c r="M21" s="555">
        <v>-6.5959418768282152E-2</v>
      </c>
      <c r="N21" s="555">
        <v>-6.1837667595173076E-2</v>
      </c>
      <c r="O21" s="527"/>
      <c r="P21" s="555">
        <v>-0.3577438192731337</v>
      </c>
      <c r="Q21" s="555">
        <v>-0.20760465137977199</v>
      </c>
      <c r="R21" s="555">
        <v>-0.15752160802834705</v>
      </c>
      <c r="S21" s="555">
        <v>-0.13245070260858885</v>
      </c>
      <c r="T21" s="555">
        <v>-0.11738330235428727</v>
      </c>
      <c r="U21" s="555">
        <v>-0.10731666564123812</v>
      </c>
      <c r="V21" s="555">
        <v>-0.1001068747833971</v>
      </c>
      <c r="W21" s="555">
        <v>-9.4682068380198645E-2</v>
      </c>
      <c r="X21" s="555">
        <v>-9.0446851446567153E-2</v>
      </c>
      <c r="Y21" s="555">
        <v>-8.7044058972422608E-2</v>
      </c>
      <c r="Z21" s="555">
        <v>-8.4246466268301901E-2</v>
      </c>
      <c r="AA21" s="555">
        <v>-8.1902643879594755E-2</v>
      </c>
      <c r="AB21" s="147"/>
      <c r="AC21" s="39"/>
    </row>
    <row r="22" spans="1:29" ht="2.1" customHeight="1">
      <c r="A22" s="147"/>
      <c r="B22" s="527"/>
      <c r="C22" s="527"/>
      <c r="D22" s="527"/>
      <c r="E22" s="527"/>
      <c r="F22" s="527"/>
      <c r="G22" s="527"/>
      <c r="H22" s="527"/>
      <c r="I22" s="527"/>
      <c r="J22" s="527"/>
      <c r="K22" s="527"/>
      <c r="L22" s="527"/>
      <c r="M22" s="527"/>
      <c r="N22" s="527"/>
      <c r="O22" s="527"/>
      <c r="P22" s="527"/>
      <c r="Q22" s="527"/>
      <c r="R22" s="527"/>
      <c r="S22" s="527"/>
      <c r="T22" s="527"/>
      <c r="U22" s="527"/>
      <c r="V22" s="527"/>
      <c r="W22" s="527"/>
      <c r="X22" s="527"/>
      <c r="Y22" s="527"/>
      <c r="Z22" s="527"/>
      <c r="AA22" s="527"/>
      <c r="AB22" s="147"/>
      <c r="AC22" s="39"/>
    </row>
    <row r="23" spans="1:29">
      <c r="A23" s="147"/>
      <c r="B23" s="525" t="s">
        <v>261</v>
      </c>
      <c r="C23" s="527"/>
      <c r="D23" s="527"/>
      <c r="E23" s="527"/>
      <c r="F23" s="527"/>
      <c r="G23" s="527"/>
      <c r="H23" s="527"/>
      <c r="I23" s="527"/>
      <c r="J23" s="541">
        <v>-45.7</v>
      </c>
      <c r="K23" s="541">
        <v>-47.984999999999999</v>
      </c>
      <c r="L23" s="541">
        <v>-50.274000000000001</v>
      </c>
      <c r="M23" s="541">
        <v>-52.787699999999994</v>
      </c>
      <c r="N23" s="541">
        <v>-55.427085000000005</v>
      </c>
      <c r="O23" s="527"/>
      <c r="P23" s="541">
        <v>-4.0999999999999996</v>
      </c>
      <c r="Q23" s="541">
        <v>-3.8</v>
      </c>
      <c r="R23" s="541">
        <v>-3.7</v>
      </c>
      <c r="S23" s="541">
        <v>-3.9</v>
      </c>
      <c r="T23" s="541">
        <v>-3.8</v>
      </c>
      <c r="U23" s="541">
        <v>-3.5</v>
      </c>
      <c r="V23" s="541">
        <v>-4</v>
      </c>
      <c r="W23" s="541">
        <v>-3.7</v>
      </c>
      <c r="X23" s="541">
        <v>-3.8</v>
      </c>
      <c r="Y23" s="541">
        <v>-3.8</v>
      </c>
      <c r="Z23" s="541">
        <v>-3.8</v>
      </c>
      <c r="AA23" s="541">
        <v>-3.8</v>
      </c>
      <c r="AB23" s="147"/>
      <c r="AC23" s="39"/>
    </row>
    <row r="24" spans="1:29">
      <c r="A24" s="147"/>
      <c r="B24" s="554" t="s">
        <v>143</v>
      </c>
      <c r="C24" s="527"/>
      <c r="D24" s="527"/>
      <c r="E24" s="527"/>
      <c r="F24" s="527"/>
      <c r="G24" s="527"/>
      <c r="H24" s="527"/>
      <c r="I24" s="527"/>
      <c r="J24" s="555">
        <v>-1.0485855674511723E-2</v>
      </c>
      <c r="K24" s="555">
        <v>-4.1986246619769305E-3</v>
      </c>
      <c r="L24" s="555">
        <v>-2.6283685379182285E-3</v>
      </c>
      <c r="M24" s="555">
        <v>-1.797250154910822E-3</v>
      </c>
      <c r="N24" s="555">
        <v>-1.333592292681713E-3</v>
      </c>
      <c r="O24" s="527"/>
      <c r="P24" s="555">
        <v>-6.3087482950992396E-2</v>
      </c>
      <c r="Q24" s="555">
        <v>-2.994488376215667E-2</v>
      </c>
      <c r="R24" s="555">
        <v>-1.9891497485244203E-2</v>
      </c>
      <c r="S24" s="555">
        <v>-1.6077887008674827E-2</v>
      </c>
      <c r="T24" s="555">
        <v>-1.2802827447314584E-2</v>
      </c>
      <c r="U24" s="555">
        <v>-1.0030416487216668E-2</v>
      </c>
      <c r="V24" s="555">
        <v>-1.0021374956679418E-2</v>
      </c>
      <c r="W24" s="555">
        <v>-8.2661826503367467E-3</v>
      </c>
      <c r="X24" s="555">
        <v>-7.6849017748477572E-3</v>
      </c>
      <c r="Y24" s="555">
        <v>-7.0383712047602963E-3</v>
      </c>
      <c r="Z24" s="555">
        <v>-6.5068285909773592E-3</v>
      </c>
      <c r="AA24" s="555">
        <v>-6.061502337123003E-3</v>
      </c>
      <c r="AB24" s="147"/>
      <c r="AC24" s="39"/>
    </row>
    <row r="25" spans="1:29" ht="2.1" customHeight="1">
      <c r="A25" s="147"/>
      <c r="B25" s="527"/>
      <c r="C25" s="527"/>
      <c r="D25" s="527"/>
      <c r="E25" s="527"/>
      <c r="F25" s="527"/>
      <c r="G25" s="527"/>
      <c r="H25" s="527"/>
      <c r="I25" s="527"/>
      <c r="J25" s="527"/>
      <c r="K25" s="527"/>
      <c r="L25" s="527"/>
      <c r="M25" s="527"/>
      <c r="N25" s="527"/>
      <c r="O25" s="527"/>
      <c r="P25" s="527"/>
      <c r="Q25" s="527"/>
      <c r="R25" s="527"/>
      <c r="S25" s="527"/>
      <c r="T25" s="527"/>
      <c r="U25" s="527"/>
      <c r="V25" s="527"/>
      <c r="W25" s="527"/>
      <c r="X25" s="527"/>
      <c r="Y25" s="527"/>
      <c r="Z25" s="527"/>
      <c r="AA25" s="527"/>
      <c r="AB25" s="147"/>
      <c r="AC25" s="39"/>
    </row>
    <row r="26" spans="1:29">
      <c r="A26" s="147"/>
      <c r="B26" s="525" t="s">
        <v>43</v>
      </c>
      <c r="C26" s="527"/>
      <c r="D26" s="527"/>
      <c r="E26" s="527"/>
      <c r="F26" s="527"/>
      <c r="G26" s="527"/>
      <c r="H26" s="527"/>
      <c r="I26" s="527"/>
      <c r="J26" s="541">
        <v>-613.61259301367431</v>
      </c>
      <c r="K26" s="541">
        <v>-1146.0221236199779</v>
      </c>
      <c r="L26" s="541">
        <v>-1731.743732261873</v>
      </c>
      <c r="M26" s="541">
        <v>-2470.9060999626336</v>
      </c>
      <c r="N26" s="541">
        <v>-3244.5690080878967</v>
      </c>
      <c r="O26" s="527"/>
      <c r="P26" s="541">
        <v>-36.516122666666668</v>
      </c>
      <c r="Q26" s="541">
        <v>-39.311657066666669</v>
      </c>
      <c r="R26" s="541">
        <v>-42.167122810666669</v>
      </c>
      <c r="S26" s="541">
        <v>-45.195126077706668</v>
      </c>
      <c r="T26" s="541">
        <v>-47.807138490713058</v>
      </c>
      <c r="U26" s="541">
        <v>-50.113599226548899</v>
      </c>
      <c r="V26" s="541">
        <v>-53.124007936159501</v>
      </c>
      <c r="W26" s="541">
        <v>-55.247009301905138</v>
      </c>
      <c r="X26" s="541">
        <v>-57.690469984733667</v>
      </c>
      <c r="Y26" s="541">
        <v>-59.961548646107644</v>
      </c>
      <c r="Z26" s="541">
        <v>-62.166759667957947</v>
      </c>
      <c r="AA26" s="541">
        <v>-64.312031137841728</v>
      </c>
      <c r="AB26" s="147"/>
      <c r="AC26" s="39"/>
    </row>
    <row r="27" spans="1:29">
      <c r="A27" s="147"/>
      <c r="B27" s="524" t="s">
        <v>47</v>
      </c>
      <c r="C27" s="527"/>
      <c r="D27" s="527"/>
      <c r="E27" s="527"/>
      <c r="F27" s="527"/>
      <c r="G27" s="527"/>
      <c r="H27" s="527"/>
      <c r="I27" s="527"/>
      <c r="J27" s="543">
        <v>3308.8140812324627</v>
      </c>
      <c r="K27" s="543">
        <v>9139.8461015396297</v>
      </c>
      <c r="L27" s="543">
        <v>15482.965448451838</v>
      </c>
      <c r="M27" s="543">
        <v>23963.327259364771</v>
      </c>
      <c r="N27" s="543">
        <v>34161.448388494231</v>
      </c>
      <c r="O27" s="527"/>
      <c r="P27" s="543">
        <v>21.974085333333342</v>
      </c>
      <c r="Q27" s="543">
        <v>74.898170133333352</v>
      </c>
      <c r="R27" s="543">
        <v>125.24108778133332</v>
      </c>
      <c r="S27" s="543">
        <v>173.11714332101334</v>
      </c>
      <c r="T27" s="543">
        <v>219.32135434212216</v>
      </c>
      <c r="U27" s="543">
        <v>263.93118685133118</v>
      </c>
      <c r="V27" s="543">
        <v>306.10813491471134</v>
      </c>
      <c r="W27" s="543">
        <v>347.59915813238729</v>
      </c>
      <c r="X27" s="543">
        <v>387.33798974047238</v>
      </c>
      <c r="Y27" s="543">
        <v>425.94632698382992</v>
      </c>
      <c r="Z27" s="543">
        <v>463.43491435528512</v>
      </c>
      <c r="AA27" s="543">
        <v>499.90452934330949</v>
      </c>
      <c r="AB27" s="147"/>
      <c r="AC27" s="39"/>
    </row>
    <row r="28" spans="1:29">
      <c r="A28" s="147"/>
      <c r="B28" s="554" t="s">
        <v>776</v>
      </c>
      <c r="C28" s="527"/>
      <c r="D28" s="527"/>
      <c r="E28" s="527"/>
      <c r="F28" s="527"/>
      <c r="G28" s="527"/>
      <c r="H28" s="527"/>
      <c r="I28" s="527"/>
      <c r="J28" s="555">
        <v>0.7592067157460769</v>
      </c>
      <c r="K28" s="555">
        <v>0.79972456493900157</v>
      </c>
      <c r="L28" s="555">
        <v>0.80946292832051969</v>
      </c>
      <c r="M28" s="555">
        <v>0.81587365293566605</v>
      </c>
      <c r="N28" s="555">
        <v>0.82193469632653471</v>
      </c>
      <c r="O28" s="527"/>
      <c r="P28" s="555">
        <v>0.33811944727568766</v>
      </c>
      <c r="Q28" s="555">
        <v>0.59021499964234259</v>
      </c>
      <c r="R28" s="555">
        <v>0.67330615747341627</v>
      </c>
      <c r="S28" s="555">
        <v>0.71368150502046634</v>
      </c>
      <c r="T28" s="555">
        <v>0.73892985661934985</v>
      </c>
      <c r="U28" s="555">
        <v>0.75638277945264432</v>
      </c>
      <c r="V28" s="555">
        <v>0.76690609931753317</v>
      </c>
      <c r="W28" s="555">
        <v>0.77657246762854026</v>
      </c>
      <c r="X28" s="555">
        <v>0.78333010653224178</v>
      </c>
      <c r="Y28" s="555">
        <v>0.78893904279379001</v>
      </c>
      <c r="Z28" s="555">
        <v>0.79355040810108235</v>
      </c>
      <c r="AA28" s="555">
        <v>0.79741380867180134</v>
      </c>
      <c r="AB28" s="147"/>
      <c r="AC28" s="39"/>
    </row>
    <row r="29" spans="1:29" ht="2.1" customHeight="1">
      <c r="A29" s="147"/>
      <c r="B29" s="527"/>
      <c r="C29" s="527"/>
      <c r="D29" s="527"/>
      <c r="E29" s="527"/>
      <c r="F29" s="527"/>
      <c r="G29" s="527"/>
      <c r="H29" s="527"/>
      <c r="I29" s="527"/>
      <c r="J29" s="527"/>
      <c r="K29" s="527"/>
      <c r="L29" s="527"/>
      <c r="M29" s="527"/>
      <c r="N29" s="527"/>
      <c r="O29" s="527"/>
      <c r="P29" s="527"/>
      <c r="Q29" s="527"/>
      <c r="R29" s="527"/>
      <c r="S29" s="527"/>
      <c r="T29" s="527"/>
      <c r="U29" s="527"/>
      <c r="V29" s="527"/>
      <c r="W29" s="527"/>
      <c r="X29" s="527"/>
      <c r="Y29" s="527"/>
      <c r="Z29" s="527"/>
      <c r="AA29" s="527"/>
      <c r="AB29" s="147"/>
      <c r="AC29" s="39"/>
    </row>
    <row r="30" spans="1:29">
      <c r="A30" s="147"/>
      <c r="B30" s="525" t="s">
        <v>48</v>
      </c>
      <c r="C30" s="527"/>
      <c r="D30" s="527"/>
      <c r="E30" s="527"/>
      <c r="F30" s="527"/>
      <c r="G30" s="527"/>
      <c r="H30" s="527"/>
      <c r="I30" s="527"/>
      <c r="J30" s="541">
        <v>-0.39999999999999997</v>
      </c>
      <c r="K30" s="541">
        <v>-0.39999999999999997</v>
      </c>
      <c r="L30" s="541">
        <v>-0.39999999999999997</v>
      </c>
      <c r="M30" s="541">
        <v>-0.39999999999999997</v>
      </c>
      <c r="N30" s="541">
        <v>-0.39999999999999997</v>
      </c>
      <c r="O30" s="527"/>
      <c r="P30" s="541">
        <v>-3.3333333333333333E-2</v>
      </c>
      <c r="Q30" s="541">
        <v>-3.3333333333333333E-2</v>
      </c>
      <c r="R30" s="541">
        <v>-3.3333333333333333E-2</v>
      </c>
      <c r="S30" s="541">
        <v>-3.3333333333333333E-2</v>
      </c>
      <c r="T30" s="541">
        <v>-3.3333333333333333E-2</v>
      </c>
      <c r="U30" s="541">
        <v>-3.3333333333333333E-2</v>
      </c>
      <c r="V30" s="541">
        <v>-3.3333333333333333E-2</v>
      </c>
      <c r="W30" s="541">
        <v>-3.3333333333333333E-2</v>
      </c>
      <c r="X30" s="541">
        <v>-3.3333333333333333E-2</v>
      </c>
      <c r="Y30" s="541">
        <v>-3.3333333333333333E-2</v>
      </c>
      <c r="Z30" s="541">
        <v>-3.3333333333333333E-2</v>
      </c>
      <c r="AA30" s="541">
        <v>-3.3333333333333333E-2</v>
      </c>
      <c r="AB30" s="147"/>
      <c r="AC30" s="39"/>
    </row>
    <row r="31" spans="1:29">
      <c r="A31" s="147"/>
      <c r="B31" s="524" t="s">
        <v>50</v>
      </c>
      <c r="C31" s="527"/>
      <c r="D31" s="527"/>
      <c r="E31" s="527"/>
      <c r="F31" s="527"/>
      <c r="G31" s="527"/>
      <c r="H31" s="527"/>
      <c r="I31" s="527"/>
      <c r="J31" s="543">
        <v>3308.4140812324626</v>
      </c>
      <c r="K31" s="543">
        <v>9139.44610153963</v>
      </c>
      <c r="L31" s="543">
        <v>15482.565448451838</v>
      </c>
      <c r="M31" s="543">
        <v>23962.927259364769</v>
      </c>
      <c r="N31" s="543">
        <v>34161.04838849423</v>
      </c>
      <c r="O31" s="527"/>
      <c r="P31" s="543">
        <v>21.940752000000007</v>
      </c>
      <c r="Q31" s="543">
        <v>74.86483680000002</v>
      </c>
      <c r="R31" s="543">
        <v>125.20775444799999</v>
      </c>
      <c r="S31" s="543">
        <v>173.08380998768001</v>
      </c>
      <c r="T31" s="543">
        <v>219.28802100878883</v>
      </c>
      <c r="U31" s="543">
        <v>263.89785351799782</v>
      </c>
      <c r="V31" s="543">
        <v>306.07480158137798</v>
      </c>
      <c r="W31" s="543">
        <v>347.56582479905393</v>
      </c>
      <c r="X31" s="543">
        <v>387.30465640713902</v>
      </c>
      <c r="Y31" s="543">
        <v>425.91299365049656</v>
      </c>
      <c r="Z31" s="543">
        <v>463.40158102195176</v>
      </c>
      <c r="AA31" s="543">
        <v>499.87119600997613</v>
      </c>
      <c r="AB31" s="147"/>
      <c r="AC31" s="39"/>
    </row>
    <row r="32" spans="1:29">
      <c r="A32" s="147"/>
      <c r="B32" s="525" t="s">
        <v>51</v>
      </c>
      <c r="C32" s="527"/>
      <c r="D32" s="527"/>
      <c r="E32" s="527"/>
      <c r="F32" s="527"/>
      <c r="G32" s="527"/>
      <c r="H32" s="527"/>
      <c r="I32" s="527"/>
      <c r="J32" s="541">
        <v>-103.05942257966437</v>
      </c>
      <c r="K32" s="541">
        <v>-93.680961707197568</v>
      </c>
      <c r="L32" s="541">
        <v>-71.708219523624493</v>
      </c>
      <c r="M32" s="541">
        <v>-46.94878365053777</v>
      </c>
      <c r="N32" s="541">
        <v>-19.049231576796249</v>
      </c>
      <c r="O32" s="527"/>
      <c r="P32" s="541">
        <v>0</v>
      </c>
      <c r="Q32" s="541">
        <v>-10</v>
      </c>
      <c r="R32" s="541">
        <v>-9.8775555231509831</v>
      </c>
      <c r="S32" s="541">
        <v>-9.7538866015334715</v>
      </c>
      <c r="T32" s="541">
        <v>-9.628980990699791</v>
      </c>
      <c r="U32" s="541">
        <v>-9.5028263237577679</v>
      </c>
      <c r="V32" s="541">
        <v>-9.3754101101463299</v>
      </c>
      <c r="W32" s="541">
        <v>-9.246719734398777</v>
      </c>
      <c r="X32" s="541">
        <v>-9.1167424548937444</v>
      </c>
      <c r="Y32" s="541">
        <v>-8.9854654025936664</v>
      </c>
      <c r="Z32" s="541">
        <v>-8.8528755797705845</v>
      </c>
      <c r="AA32" s="541">
        <v>-8.7189598587192734</v>
      </c>
      <c r="AB32" s="147"/>
      <c r="AC32" s="39"/>
    </row>
    <row r="33" spans="1:29">
      <c r="A33" s="147"/>
      <c r="B33" s="524" t="s">
        <v>52</v>
      </c>
      <c r="C33" s="527"/>
      <c r="D33" s="527"/>
      <c r="E33" s="527"/>
      <c r="F33" s="527"/>
      <c r="G33" s="527"/>
      <c r="H33" s="527"/>
      <c r="I33" s="527"/>
      <c r="J33" s="543">
        <v>3205.3546586527982</v>
      </c>
      <c r="K33" s="543">
        <v>9045.7651398324324</v>
      </c>
      <c r="L33" s="543">
        <v>15410.857228928213</v>
      </c>
      <c r="M33" s="543">
        <v>23915.97847571423</v>
      </c>
      <c r="N33" s="543">
        <v>34141.999156917431</v>
      </c>
      <c r="O33" s="543"/>
      <c r="P33" s="543">
        <v>21.940752000000007</v>
      </c>
      <c r="Q33" s="543">
        <v>64.86483680000002</v>
      </c>
      <c r="R33" s="543">
        <v>115.330198924849</v>
      </c>
      <c r="S33" s="543">
        <v>163.32992338614653</v>
      </c>
      <c r="T33" s="543">
        <v>209.65904001808903</v>
      </c>
      <c r="U33" s="543">
        <v>254.39502719424004</v>
      </c>
      <c r="V33" s="543">
        <v>296.69939147123165</v>
      </c>
      <c r="W33" s="543">
        <v>338.31910506465516</v>
      </c>
      <c r="X33" s="543">
        <v>378.18791395224525</v>
      </c>
      <c r="Y33" s="543">
        <v>416.9275282479029</v>
      </c>
      <c r="Z33" s="543">
        <v>454.54870544218119</v>
      </c>
      <c r="AA33" s="543">
        <v>491.15223615125683</v>
      </c>
      <c r="AB33" s="147"/>
      <c r="AC33" s="39"/>
    </row>
    <row r="34" spans="1:29">
      <c r="A34" s="147"/>
      <c r="B34" s="525" t="s">
        <v>53</v>
      </c>
      <c r="C34" s="527"/>
      <c r="D34" s="527"/>
      <c r="E34" s="527"/>
      <c r="F34" s="527"/>
      <c r="G34" s="527"/>
      <c r="H34" s="527"/>
      <c r="I34" s="527"/>
      <c r="J34" s="541">
        <v>-320.53546586527978</v>
      </c>
      <c r="K34" s="541">
        <v>-904.57651398324299</v>
      </c>
      <c r="L34" s="541">
        <v>-1541.0857228928214</v>
      </c>
      <c r="M34" s="541">
        <v>-2391.5978475714237</v>
      </c>
      <c r="N34" s="541">
        <v>-3414.1999156917427</v>
      </c>
      <c r="O34" s="527"/>
      <c r="P34" s="541">
        <v>-2.1940752000000008</v>
      </c>
      <c r="Q34" s="541">
        <v>-6.4864836800000019</v>
      </c>
      <c r="R34" s="541">
        <v>-11.533019892484905</v>
      </c>
      <c r="S34" s="541">
        <v>-16.332992338614652</v>
      </c>
      <c r="T34" s="541">
        <v>-20.965904001808905</v>
      </c>
      <c r="U34" s="541">
        <v>-25.439502719424009</v>
      </c>
      <c r="V34" s="541">
        <v>-29.66993914712317</v>
      </c>
      <c r="W34" s="541">
        <v>-33.831910506465519</v>
      </c>
      <c r="X34" s="541">
        <v>-37.81879139522453</v>
      </c>
      <c r="Y34" s="541">
        <v>-41.69275282479029</v>
      </c>
      <c r="Z34" s="541">
        <v>-45.454870544218132</v>
      </c>
      <c r="AA34" s="541">
        <v>-49.115223615125686</v>
      </c>
      <c r="AB34" s="147"/>
      <c r="AC34" s="39"/>
    </row>
    <row r="35" spans="1:29" ht="11.25" thickBot="1">
      <c r="A35" s="147"/>
      <c r="B35" s="524" t="s">
        <v>54</v>
      </c>
      <c r="C35" s="527"/>
      <c r="D35" s="527"/>
      <c r="E35" s="527"/>
      <c r="F35" s="527"/>
      <c r="G35" s="527"/>
      <c r="H35" s="527"/>
      <c r="I35" s="527"/>
      <c r="J35" s="547">
        <v>2884.8191927875187</v>
      </c>
      <c r="K35" s="547">
        <v>8141.1886258491895</v>
      </c>
      <c r="L35" s="547">
        <v>13869.771506035391</v>
      </c>
      <c r="M35" s="547">
        <v>21524.380628142804</v>
      </c>
      <c r="N35" s="547">
        <v>30727.799241225686</v>
      </c>
      <c r="O35" s="527"/>
      <c r="P35" s="547">
        <v>19.746676800000007</v>
      </c>
      <c r="Q35" s="547">
        <v>58.378353120000021</v>
      </c>
      <c r="R35" s="547">
        <v>103.7971790323641</v>
      </c>
      <c r="S35" s="547">
        <v>146.99693104753189</v>
      </c>
      <c r="T35" s="547">
        <v>188.69313601628014</v>
      </c>
      <c r="U35" s="547">
        <v>228.95552447481603</v>
      </c>
      <c r="V35" s="547">
        <v>267.02945232410849</v>
      </c>
      <c r="W35" s="547">
        <v>304.48719455818963</v>
      </c>
      <c r="X35" s="547">
        <v>340.36912255702072</v>
      </c>
      <c r="Y35" s="547">
        <v>375.23477542311264</v>
      </c>
      <c r="Z35" s="547">
        <v>409.09383489796306</v>
      </c>
      <c r="AA35" s="547">
        <v>442.03701253613116</v>
      </c>
      <c r="AB35" s="147"/>
      <c r="AC35" s="39"/>
    </row>
    <row r="36" spans="1:29" ht="11.25" thickTop="1">
      <c r="A36" s="147"/>
      <c r="B36" s="554" t="s">
        <v>327</v>
      </c>
      <c r="C36" s="527"/>
      <c r="D36" s="527"/>
      <c r="E36" s="527"/>
      <c r="F36" s="527"/>
      <c r="G36" s="527"/>
      <c r="H36" s="527"/>
      <c r="I36" s="527"/>
      <c r="J36" s="555">
        <v>0.66192117511228299</v>
      </c>
      <c r="K36" s="555">
        <v>0.71234334359271612</v>
      </c>
      <c r="L36" s="555">
        <v>0.72512374298003235</v>
      </c>
      <c r="M36" s="555">
        <v>0.7328354222345197</v>
      </c>
      <c r="N36" s="555">
        <v>0.73932006778219639</v>
      </c>
      <c r="O36" s="527"/>
      <c r="P36" s="555">
        <v>0.30384588681920915</v>
      </c>
      <c r="Q36" s="555">
        <v>0.46003499958014132</v>
      </c>
      <c r="R36" s="555">
        <v>0.55802197991830071</v>
      </c>
      <c r="S36" s="555">
        <v>0.60600001230876477</v>
      </c>
      <c r="T36" s="555">
        <v>0.63573833181818307</v>
      </c>
      <c r="U36" s="555">
        <v>0.65614836215186689</v>
      </c>
      <c r="V36" s="555">
        <v>0.66900056655416029</v>
      </c>
      <c r="W36" s="555">
        <v>0.6802558824071937</v>
      </c>
      <c r="X36" s="555">
        <v>0.68834296685311114</v>
      </c>
      <c r="Y36" s="555">
        <v>0.69501095746387698</v>
      </c>
      <c r="Z36" s="555">
        <v>0.70050091087016775</v>
      </c>
      <c r="AA36" s="555">
        <v>0.70510746962700765</v>
      </c>
      <c r="AB36" s="147"/>
      <c r="AC36" s="39"/>
    </row>
    <row r="37" spans="1:29" ht="2.1" customHeight="1">
      <c r="A37" s="147"/>
      <c r="B37" s="147"/>
      <c r="C37" s="147"/>
      <c r="D37" s="147"/>
      <c r="E37" s="147"/>
      <c r="F37" s="147"/>
      <c r="G37" s="147"/>
      <c r="H37" s="147"/>
      <c r="I37" s="147"/>
      <c r="J37" s="147"/>
      <c r="K37" s="147"/>
      <c r="L37" s="147"/>
      <c r="M37" s="147"/>
      <c r="N37" s="147"/>
      <c r="O37" s="147"/>
      <c r="P37" s="147"/>
      <c r="Q37" s="147"/>
      <c r="R37" s="147"/>
      <c r="S37" s="147"/>
      <c r="T37" s="147"/>
      <c r="U37" s="147"/>
      <c r="V37" s="147"/>
      <c r="W37" s="147"/>
      <c r="X37" s="147"/>
      <c r="Y37" s="147"/>
      <c r="Z37" s="147"/>
      <c r="AA37" s="147"/>
      <c r="AB37" s="147"/>
      <c r="AC37" s="39"/>
    </row>
    <row r="38" spans="1:29" ht="15">
      <c r="A38" s="147"/>
      <c r="B38" s="705" t="s">
        <v>792</v>
      </c>
      <c r="C38" s="679"/>
      <c r="D38" s="679"/>
      <c r="E38" s="679"/>
      <c r="F38" s="679"/>
      <c r="G38" s="679"/>
      <c r="H38" s="679"/>
      <c r="I38" s="679"/>
      <c r="J38" s="679"/>
      <c r="K38" s="679"/>
      <c r="L38" s="679"/>
      <c r="M38" s="679"/>
      <c r="N38" s="679"/>
      <c r="O38" s="147"/>
      <c r="P38" s="705" t="s">
        <v>793</v>
      </c>
      <c r="Q38" s="679"/>
      <c r="R38" s="679"/>
      <c r="S38" s="679"/>
      <c r="T38" s="679"/>
      <c r="U38" s="679"/>
      <c r="V38" s="679"/>
      <c r="W38" s="679"/>
      <c r="X38" s="679"/>
      <c r="Y38" s="679"/>
      <c r="Z38" s="679"/>
      <c r="AA38" s="679"/>
      <c r="AB38" s="39"/>
      <c r="AC38" s="39"/>
    </row>
    <row r="39" spans="1:29">
      <c r="A39" s="147"/>
      <c r="B39" s="147"/>
      <c r="C39" s="147"/>
      <c r="D39" s="147"/>
      <c r="E39" s="147"/>
      <c r="F39" s="147"/>
      <c r="G39" s="147"/>
      <c r="H39" s="147"/>
      <c r="I39" s="147"/>
      <c r="J39" s="147"/>
      <c r="K39" s="147"/>
      <c r="L39" s="147"/>
      <c r="M39" s="147"/>
      <c r="N39" s="147"/>
      <c r="O39" s="147"/>
      <c r="P39" s="147"/>
      <c r="Q39" s="147"/>
      <c r="R39" s="147"/>
      <c r="S39" s="147"/>
      <c r="T39" s="147"/>
      <c r="U39" s="147"/>
      <c r="V39" s="147"/>
      <c r="W39" s="147"/>
      <c r="X39" s="147"/>
      <c r="Y39" s="147"/>
      <c r="Z39" s="147"/>
      <c r="AA39" s="147"/>
      <c r="AB39" s="39"/>
      <c r="AC39" s="39"/>
    </row>
    <row r="40" spans="1:29">
      <c r="A40" s="147"/>
      <c r="B40" s="147"/>
      <c r="C40" s="147"/>
      <c r="D40" s="147"/>
      <c r="E40" s="147"/>
      <c r="F40" s="147"/>
      <c r="G40" s="147"/>
      <c r="H40" s="147"/>
      <c r="I40" s="147"/>
      <c r="J40" s="147"/>
      <c r="K40" s="147"/>
      <c r="L40" s="147"/>
      <c r="M40" s="147"/>
      <c r="N40" s="147"/>
      <c r="O40" s="147"/>
      <c r="P40" s="147"/>
      <c r="Q40" s="147"/>
      <c r="R40" s="147"/>
      <c r="S40" s="147"/>
      <c r="T40" s="147"/>
      <c r="U40" s="147"/>
      <c r="V40" s="147"/>
      <c r="W40" s="147"/>
      <c r="X40" s="147"/>
      <c r="Y40" s="147"/>
      <c r="Z40" s="147"/>
      <c r="AA40" s="147"/>
      <c r="AB40" s="39"/>
      <c r="AC40" s="39"/>
    </row>
    <row r="41" spans="1:29">
      <c r="A41" s="147"/>
      <c r="B41" s="147"/>
      <c r="C41" s="147"/>
      <c r="D41" s="147"/>
      <c r="E41" s="147"/>
      <c r="F41" s="147"/>
      <c r="G41" s="147"/>
      <c r="H41" s="147"/>
      <c r="I41" s="147"/>
      <c r="J41" s="147"/>
      <c r="K41" s="147"/>
      <c r="L41" s="147"/>
      <c r="M41" s="147"/>
      <c r="N41" s="147"/>
      <c r="O41" s="147"/>
      <c r="P41" s="147"/>
      <c r="Q41" s="147"/>
      <c r="R41" s="147"/>
      <c r="S41" s="147"/>
      <c r="T41" s="147"/>
      <c r="U41" s="147"/>
      <c r="V41" s="147"/>
      <c r="W41" s="147"/>
      <c r="X41" s="147"/>
      <c r="Y41" s="147"/>
      <c r="Z41" s="147"/>
      <c r="AA41" s="147"/>
      <c r="AB41" s="39"/>
      <c r="AC41" s="39"/>
    </row>
    <row r="42" spans="1:29">
      <c r="A42" s="147"/>
      <c r="B42" s="147"/>
      <c r="C42" s="147"/>
      <c r="D42" s="147"/>
      <c r="E42" s="147"/>
      <c r="F42" s="147"/>
      <c r="G42" s="147"/>
      <c r="H42" s="147"/>
      <c r="I42" s="147"/>
      <c r="J42" s="147"/>
      <c r="K42" s="147"/>
      <c r="L42" s="147"/>
      <c r="M42" s="147"/>
      <c r="N42" s="147"/>
      <c r="O42" s="147"/>
      <c r="P42" s="147"/>
      <c r="Q42" s="147"/>
      <c r="R42" s="147"/>
      <c r="S42" s="147"/>
      <c r="T42" s="147"/>
      <c r="U42" s="147"/>
      <c r="V42" s="147"/>
      <c r="W42" s="147"/>
      <c r="X42" s="147"/>
      <c r="Y42" s="147"/>
      <c r="Z42" s="147"/>
      <c r="AA42" s="147"/>
      <c r="AB42" s="147"/>
      <c r="AC42" s="39"/>
    </row>
    <row r="43" spans="1:29">
      <c r="A43" s="147"/>
      <c r="B43" s="147"/>
      <c r="C43" s="147"/>
      <c r="D43" s="147"/>
      <c r="E43" s="147"/>
      <c r="F43" s="147"/>
      <c r="G43" s="147"/>
      <c r="H43" s="147"/>
      <c r="I43" s="147"/>
      <c r="J43" s="147"/>
      <c r="K43" s="147"/>
      <c r="L43" s="147"/>
      <c r="M43" s="147"/>
      <c r="N43" s="147"/>
      <c r="O43" s="147"/>
      <c r="P43" s="147"/>
      <c r="Q43" s="147"/>
      <c r="R43" s="147"/>
      <c r="S43" s="147"/>
      <c r="T43" s="147"/>
      <c r="U43" s="147"/>
      <c r="V43" s="147"/>
      <c r="W43" s="147"/>
      <c r="X43" s="147"/>
      <c r="Y43" s="147"/>
      <c r="Z43" s="147"/>
      <c r="AA43" s="147"/>
      <c r="AB43" s="147"/>
      <c r="AC43" s="39"/>
    </row>
    <row r="44" spans="1:29">
      <c r="A44" s="147"/>
      <c r="B44" s="147"/>
      <c r="C44" s="147"/>
      <c r="D44" s="147"/>
      <c r="E44" s="147"/>
      <c r="F44" s="147"/>
      <c r="G44" s="147"/>
      <c r="H44" s="147"/>
      <c r="I44" s="147"/>
      <c r="J44" s="147"/>
      <c r="K44" s="147"/>
      <c r="L44" s="147"/>
      <c r="M44" s="147"/>
      <c r="N44" s="147"/>
      <c r="O44" s="147"/>
      <c r="P44" s="147"/>
      <c r="Q44" s="147"/>
      <c r="R44" s="147"/>
      <c r="S44" s="147"/>
      <c r="T44" s="147"/>
      <c r="U44" s="147"/>
      <c r="V44" s="147"/>
      <c r="W44" s="147"/>
      <c r="X44" s="147"/>
      <c r="Y44" s="147"/>
      <c r="Z44" s="147"/>
      <c r="AA44" s="147"/>
      <c r="AB44" s="147"/>
      <c r="AC44" s="39"/>
    </row>
    <row r="45" spans="1:29">
      <c r="A45" s="147"/>
      <c r="B45" s="147"/>
      <c r="C45" s="147"/>
      <c r="D45" s="147"/>
      <c r="E45" s="147"/>
      <c r="F45" s="147"/>
      <c r="G45" s="147"/>
      <c r="H45" s="147"/>
      <c r="I45" s="147"/>
      <c r="J45" s="147"/>
      <c r="K45" s="147"/>
      <c r="L45" s="147"/>
      <c r="M45" s="147"/>
      <c r="N45" s="147"/>
      <c r="O45" s="147"/>
      <c r="P45" s="147"/>
      <c r="Q45" s="147"/>
      <c r="R45" s="147"/>
      <c r="S45" s="147"/>
      <c r="T45" s="147"/>
      <c r="U45" s="147"/>
      <c r="V45" s="147"/>
      <c r="W45" s="147"/>
      <c r="X45" s="147"/>
      <c r="Y45" s="147"/>
      <c r="Z45" s="147"/>
      <c r="AA45" s="147"/>
      <c r="AB45" s="147"/>
      <c r="AC45" s="39"/>
    </row>
    <row r="46" spans="1:29">
      <c r="A46" s="147"/>
      <c r="B46" s="147"/>
      <c r="C46" s="147"/>
      <c r="D46" s="147"/>
      <c r="E46" s="147"/>
      <c r="F46" s="147"/>
      <c r="G46" s="147"/>
      <c r="H46" s="147"/>
      <c r="I46" s="147"/>
      <c r="J46" s="147"/>
      <c r="K46" s="147"/>
      <c r="L46" s="147"/>
      <c r="M46" s="147"/>
      <c r="N46" s="147"/>
      <c r="O46" s="147"/>
      <c r="P46" s="147"/>
      <c r="Q46" s="147"/>
      <c r="R46" s="147"/>
      <c r="S46" s="147"/>
      <c r="T46" s="147"/>
      <c r="U46" s="147"/>
      <c r="V46" s="147"/>
      <c r="W46" s="147"/>
      <c r="X46" s="147"/>
      <c r="Y46" s="147"/>
      <c r="Z46" s="147"/>
      <c r="AA46" s="147"/>
      <c r="AB46" s="147"/>
      <c r="AC46" s="39"/>
    </row>
    <row r="47" spans="1:29">
      <c r="A47" s="147"/>
      <c r="B47" s="147"/>
      <c r="C47" s="147"/>
      <c r="D47" s="147"/>
      <c r="E47" s="147"/>
      <c r="F47" s="147"/>
      <c r="G47" s="147"/>
      <c r="H47" s="147"/>
      <c r="I47" s="147"/>
      <c r="J47" s="147"/>
      <c r="K47" s="147"/>
      <c r="L47" s="147"/>
      <c r="M47" s="147"/>
      <c r="N47" s="147"/>
      <c r="O47" s="147"/>
      <c r="P47" s="147"/>
      <c r="Q47" s="147"/>
      <c r="R47" s="147"/>
      <c r="S47" s="147"/>
      <c r="T47" s="147"/>
      <c r="U47" s="147"/>
      <c r="V47" s="147"/>
      <c r="W47" s="147"/>
      <c r="X47" s="147"/>
      <c r="Y47" s="147"/>
      <c r="Z47" s="147"/>
      <c r="AA47" s="147"/>
      <c r="AB47" s="147"/>
      <c r="AC47" s="39"/>
    </row>
    <row r="48" spans="1:29">
      <c r="A48" s="147"/>
      <c r="B48" s="147"/>
      <c r="C48" s="147"/>
      <c r="D48" s="147"/>
      <c r="E48" s="147"/>
      <c r="F48" s="147"/>
      <c r="G48" s="147"/>
      <c r="H48" s="147"/>
      <c r="I48" s="147"/>
      <c r="J48" s="147"/>
      <c r="K48" s="147"/>
      <c r="L48" s="147"/>
      <c r="M48" s="147"/>
      <c r="N48" s="147"/>
      <c r="O48" s="147"/>
      <c r="P48" s="147"/>
      <c r="Q48" s="147"/>
      <c r="R48" s="147"/>
      <c r="S48" s="147"/>
      <c r="T48" s="147"/>
      <c r="U48" s="147"/>
      <c r="V48" s="147"/>
      <c r="W48" s="147"/>
      <c r="X48" s="147"/>
      <c r="Y48" s="147"/>
      <c r="Z48" s="147"/>
      <c r="AA48" s="147"/>
      <c r="AB48" s="147"/>
      <c r="AC48" s="39"/>
    </row>
    <row r="49" spans="1:29">
      <c r="A49" s="147"/>
      <c r="B49" s="147"/>
      <c r="C49" s="147"/>
      <c r="D49" s="147"/>
      <c r="E49" s="147"/>
      <c r="F49" s="147"/>
      <c r="G49" s="147"/>
      <c r="H49" s="147"/>
      <c r="I49" s="147"/>
      <c r="J49" s="147"/>
      <c r="K49" s="147"/>
      <c r="L49" s="147"/>
      <c r="M49" s="147"/>
      <c r="N49" s="147"/>
      <c r="O49" s="147"/>
      <c r="P49" s="147"/>
      <c r="Q49" s="147"/>
      <c r="R49" s="147"/>
      <c r="S49" s="147"/>
      <c r="T49" s="147"/>
      <c r="U49" s="147"/>
      <c r="V49" s="147"/>
      <c r="W49" s="147"/>
      <c r="X49" s="147"/>
      <c r="Y49" s="147"/>
      <c r="Z49" s="147"/>
      <c r="AA49" s="147"/>
      <c r="AB49" s="147"/>
      <c r="AC49" s="39"/>
    </row>
    <row r="50" spans="1:29">
      <c r="A50" s="147"/>
      <c r="B50" s="147"/>
      <c r="C50" s="147"/>
      <c r="D50" s="147"/>
      <c r="E50" s="147"/>
      <c r="F50" s="147"/>
      <c r="G50" s="147"/>
      <c r="H50" s="147"/>
      <c r="I50" s="147"/>
      <c r="J50" s="147"/>
      <c r="K50" s="147"/>
      <c r="L50" s="147"/>
      <c r="M50" s="147"/>
      <c r="N50" s="147"/>
      <c r="O50" s="147"/>
      <c r="P50" s="147"/>
      <c r="Q50" s="147"/>
      <c r="R50" s="147"/>
      <c r="S50" s="147"/>
      <c r="T50" s="147"/>
      <c r="U50" s="147"/>
      <c r="V50" s="147"/>
      <c r="W50" s="147"/>
      <c r="X50" s="147"/>
      <c r="Y50" s="147"/>
      <c r="Z50" s="147"/>
      <c r="AA50" s="147"/>
      <c r="AB50" s="147"/>
      <c r="AC50" s="39"/>
    </row>
    <row r="51" spans="1:29">
      <c r="A51" s="147"/>
      <c r="B51" s="147"/>
      <c r="C51" s="147"/>
      <c r="D51" s="147"/>
      <c r="E51" s="147"/>
      <c r="F51" s="147"/>
      <c r="G51" s="147"/>
      <c r="H51" s="147"/>
      <c r="I51" s="147"/>
      <c r="J51" s="147"/>
      <c r="K51" s="147"/>
      <c r="L51" s="147"/>
      <c r="M51" s="147"/>
      <c r="N51" s="147"/>
      <c r="O51" s="147"/>
      <c r="P51" s="147"/>
      <c r="Q51" s="147"/>
      <c r="R51" s="147"/>
      <c r="S51" s="147"/>
      <c r="T51" s="147"/>
      <c r="U51" s="147"/>
      <c r="V51" s="147"/>
      <c r="W51" s="147"/>
      <c r="X51" s="147"/>
      <c r="Y51" s="147"/>
      <c r="Z51" s="147"/>
      <c r="AA51" s="147"/>
      <c r="AB51" s="147"/>
      <c r="AC51" s="39"/>
    </row>
    <row r="52" spans="1:29">
      <c r="A52" s="147"/>
      <c r="B52" s="147"/>
      <c r="C52" s="147"/>
      <c r="D52" s="147"/>
      <c r="E52" s="147"/>
      <c r="F52" s="147"/>
      <c r="G52" s="147"/>
      <c r="H52" s="147"/>
      <c r="I52" s="147"/>
      <c r="J52" s="147"/>
      <c r="K52" s="147"/>
      <c r="L52" s="147"/>
      <c r="M52" s="147"/>
      <c r="N52" s="147"/>
      <c r="O52" s="147"/>
      <c r="P52" s="147"/>
      <c r="Q52" s="147"/>
      <c r="R52" s="147"/>
      <c r="S52" s="147"/>
      <c r="T52" s="147"/>
      <c r="U52" s="147"/>
      <c r="V52" s="147"/>
      <c r="W52" s="147"/>
      <c r="X52" s="147"/>
      <c r="Y52" s="147"/>
      <c r="Z52" s="147"/>
      <c r="AA52" s="147"/>
      <c r="AB52" s="147"/>
      <c r="AC52" s="39"/>
    </row>
    <row r="53" spans="1:29">
      <c r="A53" s="147"/>
      <c r="B53" s="147"/>
      <c r="C53" s="147"/>
      <c r="D53" s="147"/>
      <c r="E53" s="147"/>
      <c r="F53" s="147"/>
      <c r="G53" s="147"/>
      <c r="H53" s="147"/>
      <c r="I53" s="147"/>
      <c r="J53" s="147"/>
      <c r="K53" s="147"/>
      <c r="L53" s="147"/>
      <c r="M53" s="147"/>
      <c r="N53" s="147"/>
      <c r="O53" s="147"/>
      <c r="P53" s="147"/>
      <c r="Q53" s="147"/>
      <c r="R53" s="147"/>
      <c r="S53" s="147"/>
      <c r="T53" s="147"/>
      <c r="U53" s="147"/>
      <c r="V53" s="147"/>
      <c r="W53" s="147"/>
      <c r="X53" s="147"/>
      <c r="Y53" s="147"/>
      <c r="Z53" s="147"/>
      <c r="AA53" s="147"/>
      <c r="AB53" s="147"/>
      <c r="AC53" s="39"/>
    </row>
    <row r="54" spans="1:29">
      <c r="A54" s="147"/>
      <c r="B54" s="147"/>
      <c r="C54" s="147"/>
      <c r="D54" s="147"/>
      <c r="E54" s="147"/>
      <c r="F54" s="147"/>
      <c r="G54" s="147"/>
      <c r="H54" s="147"/>
      <c r="I54" s="147"/>
      <c r="J54" s="147"/>
      <c r="K54" s="147"/>
      <c r="L54" s="147"/>
      <c r="M54" s="147"/>
      <c r="N54" s="147"/>
      <c r="O54" s="147"/>
      <c r="P54" s="147"/>
      <c r="Q54" s="147"/>
      <c r="R54" s="147"/>
      <c r="S54" s="147"/>
      <c r="T54" s="147"/>
      <c r="U54" s="147"/>
      <c r="V54" s="147"/>
      <c r="W54" s="147"/>
      <c r="X54" s="147"/>
      <c r="Y54" s="147"/>
      <c r="Z54" s="147"/>
      <c r="AA54" s="147"/>
      <c r="AB54" s="147"/>
      <c r="AC54" s="39"/>
    </row>
    <row r="55" spans="1:29">
      <c r="A55" s="147"/>
      <c r="B55" s="147"/>
      <c r="C55" s="147"/>
      <c r="D55" s="147"/>
      <c r="E55" s="147"/>
      <c r="F55" s="147"/>
      <c r="G55" s="147"/>
      <c r="H55" s="147"/>
      <c r="I55" s="147"/>
      <c r="J55" s="147"/>
      <c r="K55" s="147"/>
      <c r="L55" s="147"/>
      <c r="M55" s="147"/>
      <c r="N55" s="147"/>
      <c r="O55" s="147"/>
      <c r="P55" s="147"/>
      <c r="Q55" s="147"/>
      <c r="R55" s="147"/>
      <c r="S55" s="147"/>
      <c r="T55" s="147"/>
      <c r="U55" s="147"/>
      <c r="V55" s="147"/>
      <c r="W55" s="147"/>
      <c r="X55" s="147"/>
      <c r="Y55" s="147"/>
      <c r="Z55" s="147"/>
      <c r="AA55" s="147"/>
      <c r="AB55" s="147"/>
      <c r="AC55" s="39"/>
    </row>
    <row r="56" spans="1:29">
      <c r="A56" s="147"/>
      <c r="B56" s="147"/>
      <c r="C56" s="147"/>
      <c r="D56" s="147"/>
      <c r="E56" s="147"/>
      <c r="F56" s="147"/>
      <c r="G56" s="147"/>
      <c r="H56" s="147"/>
      <c r="I56" s="147"/>
      <c r="J56" s="147"/>
      <c r="K56" s="147"/>
      <c r="L56" s="147"/>
      <c r="M56" s="147"/>
      <c r="N56" s="147"/>
      <c r="O56" s="147"/>
      <c r="P56" s="147"/>
      <c r="Q56" s="147"/>
      <c r="R56" s="147"/>
      <c r="S56" s="147"/>
      <c r="T56" s="147"/>
      <c r="U56" s="147"/>
      <c r="V56" s="147"/>
      <c r="W56" s="147"/>
      <c r="X56" s="147"/>
      <c r="Y56" s="147"/>
      <c r="Z56" s="147"/>
      <c r="AA56" s="147"/>
      <c r="AB56" s="147"/>
      <c r="AC56" s="39"/>
    </row>
    <row r="57" spans="1:29">
      <c r="A57" s="147"/>
      <c r="B57" s="147"/>
      <c r="C57" s="147"/>
      <c r="D57" s="147"/>
      <c r="E57" s="147"/>
      <c r="F57" s="147"/>
      <c r="G57" s="147"/>
      <c r="H57" s="147"/>
      <c r="I57" s="147"/>
      <c r="J57" s="147"/>
      <c r="K57" s="147"/>
      <c r="L57" s="147"/>
      <c r="M57" s="147"/>
      <c r="N57" s="147"/>
      <c r="O57" s="147"/>
      <c r="P57" s="147"/>
      <c r="Q57" s="147"/>
      <c r="R57" s="147"/>
      <c r="S57" s="147"/>
      <c r="T57" s="147"/>
      <c r="U57" s="147"/>
      <c r="V57" s="147"/>
      <c r="W57" s="147"/>
      <c r="X57" s="147"/>
      <c r="Y57" s="147"/>
      <c r="Z57" s="147"/>
      <c r="AA57" s="147"/>
      <c r="AB57" s="147"/>
      <c r="AC57" s="39"/>
    </row>
    <row r="58" spans="1:29">
      <c r="A58" s="147"/>
      <c r="B58" s="147"/>
      <c r="C58" s="147"/>
      <c r="D58" s="147"/>
      <c r="E58" s="147"/>
      <c r="F58" s="147"/>
      <c r="G58" s="147"/>
      <c r="H58" s="147"/>
      <c r="I58" s="147"/>
      <c r="J58" s="147"/>
      <c r="K58" s="147"/>
      <c r="L58" s="147"/>
      <c r="M58" s="147"/>
      <c r="N58" s="147"/>
      <c r="O58" s="147"/>
      <c r="P58" s="147"/>
      <c r="Q58" s="147"/>
      <c r="R58" s="147"/>
      <c r="S58" s="147"/>
      <c r="T58" s="147"/>
      <c r="U58" s="147"/>
      <c r="V58" s="147"/>
      <c r="W58" s="147"/>
      <c r="X58" s="147"/>
      <c r="Y58" s="147"/>
      <c r="Z58" s="147"/>
      <c r="AA58" s="147"/>
      <c r="AB58" s="147"/>
      <c r="AC58" s="39"/>
    </row>
    <row r="59" spans="1:29" ht="15">
      <c r="A59" s="147"/>
      <c r="B59" s="690" t="s">
        <v>794</v>
      </c>
      <c r="C59" s="690"/>
      <c r="D59" s="690"/>
      <c r="E59" s="690"/>
      <c r="F59" s="690"/>
      <c r="G59" s="690"/>
      <c r="H59" s="690"/>
      <c r="I59" s="690"/>
      <c r="J59" s="690"/>
      <c r="K59" s="690"/>
      <c r="L59" s="690"/>
      <c r="M59" s="690"/>
      <c r="N59" s="690"/>
      <c r="O59" s="147"/>
      <c r="P59" s="690" t="s">
        <v>795</v>
      </c>
      <c r="Q59" s="690"/>
      <c r="R59" s="690"/>
      <c r="S59" s="690"/>
      <c r="T59" s="690"/>
      <c r="U59" s="690"/>
      <c r="V59" s="690"/>
      <c r="W59" s="690"/>
      <c r="X59" s="690"/>
      <c r="Y59" s="690"/>
      <c r="Z59" s="690"/>
      <c r="AA59" s="690"/>
      <c r="AB59" s="147"/>
      <c r="AC59" s="39"/>
    </row>
    <row r="60" spans="1:29" ht="2.1" customHeight="1">
      <c r="A60" s="147"/>
      <c r="B60" s="147"/>
      <c r="C60" s="147"/>
      <c r="D60" s="147"/>
      <c r="E60" s="147"/>
      <c r="F60" s="147"/>
      <c r="G60" s="147"/>
      <c r="H60" s="147"/>
      <c r="I60" s="147"/>
      <c r="J60" s="147"/>
      <c r="K60" s="147"/>
      <c r="L60" s="147"/>
      <c r="M60" s="147"/>
      <c r="N60" s="147"/>
      <c r="O60" s="147"/>
      <c r="P60" s="165"/>
      <c r="Q60" s="165"/>
      <c r="R60" s="165"/>
      <c r="S60" s="165"/>
      <c r="T60" s="165"/>
      <c r="U60" s="165"/>
      <c r="V60" s="165"/>
      <c r="W60" s="165"/>
      <c r="X60" s="165"/>
      <c r="Y60" s="165"/>
      <c r="Z60" s="165"/>
      <c r="AA60" s="165"/>
      <c r="AB60" s="147"/>
      <c r="AC60" s="39"/>
    </row>
    <row r="61" spans="1:29">
      <c r="A61" s="147"/>
      <c r="B61" s="524" t="s">
        <v>259</v>
      </c>
      <c r="C61" s="527"/>
      <c r="D61" s="527"/>
      <c r="E61" s="527"/>
      <c r="F61" s="527"/>
      <c r="G61" s="527"/>
      <c r="H61" s="527"/>
      <c r="I61" s="527"/>
      <c r="J61" s="552">
        <v>2019</v>
      </c>
      <c r="K61" s="552">
        <v>2020</v>
      </c>
      <c r="L61" s="552">
        <v>2021</v>
      </c>
      <c r="M61" s="552">
        <v>2022</v>
      </c>
      <c r="N61" s="552">
        <v>2023</v>
      </c>
      <c r="O61" s="527"/>
      <c r="P61" s="553">
        <v>43373</v>
      </c>
      <c r="Q61" s="553">
        <v>43404</v>
      </c>
      <c r="R61" s="553">
        <v>43434</v>
      </c>
      <c r="S61" s="553">
        <v>43465</v>
      </c>
      <c r="T61" s="553">
        <v>43496</v>
      </c>
      <c r="U61" s="553">
        <v>43524</v>
      </c>
      <c r="V61" s="553">
        <v>43555</v>
      </c>
      <c r="W61" s="553">
        <v>43585</v>
      </c>
      <c r="X61" s="553">
        <v>43616</v>
      </c>
      <c r="Y61" s="553">
        <v>43646</v>
      </c>
      <c r="Z61" s="553">
        <v>43677</v>
      </c>
      <c r="AA61" s="553">
        <v>43708</v>
      </c>
      <c r="AB61" s="147"/>
      <c r="AC61" s="39"/>
    </row>
    <row r="62" spans="1:29" ht="2.1" customHeight="1">
      <c r="A62" s="147"/>
      <c r="B62" s="527"/>
      <c r="C62" s="527"/>
      <c r="D62" s="527"/>
      <c r="E62" s="527"/>
      <c r="F62" s="527"/>
      <c r="G62" s="527"/>
      <c r="H62" s="527"/>
      <c r="I62" s="527"/>
      <c r="J62" s="527"/>
      <c r="K62" s="527"/>
      <c r="L62" s="527"/>
      <c r="M62" s="527"/>
      <c r="N62" s="527"/>
      <c r="O62" s="527"/>
      <c r="P62" s="527"/>
      <c r="Q62" s="527"/>
      <c r="R62" s="527"/>
      <c r="S62" s="527"/>
      <c r="T62" s="527"/>
      <c r="U62" s="527"/>
      <c r="V62" s="527"/>
      <c r="W62" s="527"/>
      <c r="X62" s="527"/>
      <c r="Y62" s="527"/>
      <c r="Z62" s="527"/>
      <c r="AA62" s="527"/>
      <c r="AB62" s="147"/>
      <c r="AC62" s="39"/>
    </row>
    <row r="63" spans="1:29">
      <c r="A63" s="147"/>
      <c r="B63" s="525" t="s">
        <v>66</v>
      </c>
      <c r="C63" s="527"/>
      <c r="D63" s="527"/>
      <c r="E63" s="527"/>
      <c r="F63" s="527"/>
      <c r="G63" s="527"/>
      <c r="H63" s="527"/>
      <c r="I63" s="527"/>
      <c r="J63" s="541">
        <v>5775.3548108332634</v>
      </c>
      <c r="K63" s="541">
        <v>15670.434722985454</v>
      </c>
      <c r="L63" s="541">
        <v>31717.501736049264</v>
      </c>
      <c r="M63" s="541">
        <v>56310.051029799164</v>
      </c>
      <c r="N63" s="541">
        <v>90511.78097790663</v>
      </c>
      <c r="O63" s="527"/>
      <c r="P63" s="541">
        <v>1358.4075301333332</v>
      </c>
      <c r="Q63" s="541">
        <v>1712.4179689017649</v>
      </c>
      <c r="R63" s="541">
        <v>2080.9404691057116</v>
      </c>
      <c r="S63" s="541">
        <v>2461.7547324032084</v>
      </c>
      <c r="T63" s="541">
        <v>2853.3559750586201</v>
      </c>
      <c r="U63" s="541">
        <v>3254.3091315056254</v>
      </c>
      <c r="V63" s="541">
        <v>3662.4244795883114</v>
      </c>
      <c r="W63" s="541">
        <v>4077.0845595293317</v>
      </c>
      <c r="X63" s="541">
        <v>4496.7122701896769</v>
      </c>
      <c r="Y63" s="541">
        <v>4920.290036663815</v>
      </c>
      <c r="Z63" s="541">
        <v>5346.8099527899813</v>
      </c>
      <c r="AA63" s="541">
        <v>5775.3548108332634</v>
      </c>
      <c r="AB63" s="147"/>
      <c r="AC63" s="39"/>
    </row>
    <row r="64" spans="1:29">
      <c r="A64" s="147"/>
      <c r="B64" s="525" t="s">
        <v>70</v>
      </c>
      <c r="C64" s="527"/>
      <c r="D64" s="527"/>
      <c r="E64" s="527"/>
      <c r="F64" s="527"/>
      <c r="G64" s="527"/>
      <c r="H64" s="527"/>
      <c r="I64" s="527"/>
      <c r="J64" s="541">
        <v>1.600000000000001</v>
      </c>
      <c r="K64" s="541">
        <v>1.2000000000000017</v>
      </c>
      <c r="L64" s="541">
        <v>0.80000000000000193</v>
      </c>
      <c r="M64" s="541">
        <v>0.40000000000000169</v>
      </c>
      <c r="N64" s="541">
        <v>1.7195134205394424E-15</v>
      </c>
      <c r="O64" s="527"/>
      <c r="P64" s="541">
        <v>1.9666666666666668</v>
      </c>
      <c r="Q64" s="541">
        <v>1.9333333333333336</v>
      </c>
      <c r="R64" s="541">
        <v>1.9000000000000001</v>
      </c>
      <c r="S64" s="541">
        <v>1.8666666666666669</v>
      </c>
      <c r="T64" s="541">
        <v>1.8333333333333337</v>
      </c>
      <c r="U64" s="541">
        <v>1.8000000000000005</v>
      </c>
      <c r="V64" s="541">
        <v>1.7666666666666673</v>
      </c>
      <c r="W64" s="541">
        <v>1.7333333333333338</v>
      </c>
      <c r="X64" s="541">
        <v>1.7000000000000006</v>
      </c>
      <c r="Y64" s="541">
        <v>1.6666666666666674</v>
      </c>
      <c r="Z64" s="541">
        <v>1.6333333333333342</v>
      </c>
      <c r="AA64" s="541">
        <v>1.600000000000001</v>
      </c>
      <c r="AB64" s="147"/>
      <c r="AC64" s="39"/>
    </row>
    <row r="65" spans="1:29">
      <c r="A65" s="147"/>
      <c r="B65" s="524" t="s">
        <v>72</v>
      </c>
      <c r="C65" s="527"/>
      <c r="D65" s="527"/>
      <c r="E65" s="527"/>
      <c r="F65" s="527"/>
      <c r="G65" s="527"/>
      <c r="H65" s="527"/>
      <c r="I65" s="527"/>
      <c r="J65" s="543">
        <v>5776.9548108332638</v>
      </c>
      <c r="K65" s="543">
        <v>15671.634722985455</v>
      </c>
      <c r="L65" s="543">
        <v>31718.301736049263</v>
      </c>
      <c r="M65" s="543">
        <v>56310.451029799166</v>
      </c>
      <c r="N65" s="543">
        <v>90511.78097790663</v>
      </c>
      <c r="O65" s="527"/>
      <c r="P65" s="543">
        <v>1360.3741967999999</v>
      </c>
      <c r="Q65" s="543">
        <v>1714.3513022350983</v>
      </c>
      <c r="R65" s="543">
        <v>2082.8404691057117</v>
      </c>
      <c r="S65" s="543">
        <v>2463.6213990698752</v>
      </c>
      <c r="T65" s="543">
        <v>2855.1893083919535</v>
      </c>
      <c r="U65" s="543">
        <v>3256.1091315056256</v>
      </c>
      <c r="V65" s="543">
        <v>3664.1911462549783</v>
      </c>
      <c r="W65" s="543">
        <v>4078.8178928626648</v>
      </c>
      <c r="X65" s="543">
        <v>4498.4122701896767</v>
      </c>
      <c r="Y65" s="543">
        <v>4921.956703330482</v>
      </c>
      <c r="Z65" s="543">
        <v>5348.4432861233145</v>
      </c>
      <c r="AA65" s="543">
        <v>5776.9548108332638</v>
      </c>
      <c r="AB65" s="147"/>
      <c r="AC65" s="39"/>
    </row>
    <row r="66" spans="1:29" ht="2.1" customHeight="1">
      <c r="A66" s="147"/>
      <c r="B66" s="527"/>
      <c r="C66" s="527"/>
      <c r="D66" s="527"/>
      <c r="E66" s="527"/>
      <c r="F66" s="527"/>
      <c r="G66" s="527"/>
      <c r="H66" s="527"/>
      <c r="I66" s="527"/>
      <c r="J66" s="527"/>
      <c r="K66" s="527"/>
      <c r="L66" s="527"/>
      <c r="M66" s="527"/>
      <c r="N66" s="527"/>
      <c r="O66" s="527"/>
      <c r="P66" s="546"/>
      <c r="Q66" s="546"/>
      <c r="R66" s="546"/>
      <c r="S66" s="546"/>
      <c r="T66" s="546"/>
      <c r="U66" s="546"/>
      <c r="V66" s="546"/>
      <c r="W66" s="546"/>
      <c r="X66" s="546"/>
      <c r="Y66" s="546"/>
      <c r="Z66" s="546"/>
      <c r="AA66" s="546"/>
      <c r="AB66" s="147"/>
      <c r="AC66" s="39"/>
    </row>
    <row r="67" spans="1:29">
      <c r="A67" s="147"/>
      <c r="B67" s="525" t="s">
        <v>73</v>
      </c>
      <c r="C67" s="527"/>
      <c r="D67" s="527"/>
      <c r="E67" s="527"/>
      <c r="F67" s="527"/>
      <c r="G67" s="527"/>
      <c r="H67" s="527"/>
      <c r="I67" s="527"/>
      <c r="J67" s="541">
        <v>2031.7651200000005</v>
      </c>
      <c r="K67" s="541">
        <v>3958.5088168146285</v>
      </c>
      <c r="L67" s="541">
        <v>6330.6294765382381</v>
      </c>
      <c r="M67" s="541">
        <v>9618.3827307136035</v>
      </c>
      <c r="N67" s="541">
        <v>13339.797578237412</v>
      </c>
      <c r="O67" s="527"/>
      <c r="P67" s="541">
        <v>338.62752</v>
      </c>
      <c r="Q67" s="541">
        <v>646.47072000000014</v>
      </c>
      <c r="R67" s="541">
        <v>923.52960000000007</v>
      </c>
      <c r="S67" s="541">
        <v>1169.8041600000001</v>
      </c>
      <c r="T67" s="541">
        <v>1385.2944000000002</v>
      </c>
      <c r="U67" s="541">
        <v>1570.0003200000003</v>
      </c>
      <c r="V67" s="541">
        <v>1723.9219200000005</v>
      </c>
      <c r="W67" s="541">
        <v>1847.0592000000004</v>
      </c>
      <c r="X67" s="541">
        <v>1939.4121600000005</v>
      </c>
      <c r="Y67" s="541">
        <v>2000.9808000000005</v>
      </c>
      <c r="Z67" s="541">
        <v>2031.7651200000005</v>
      </c>
      <c r="AA67" s="541">
        <v>2031.7651200000005</v>
      </c>
      <c r="AB67" s="147"/>
      <c r="AC67" s="39"/>
    </row>
    <row r="68" spans="1:29">
      <c r="A68" s="147"/>
      <c r="B68" s="525" t="s">
        <v>78</v>
      </c>
      <c r="C68" s="527"/>
      <c r="D68" s="527"/>
      <c r="E68" s="527"/>
      <c r="F68" s="527"/>
      <c r="G68" s="527"/>
      <c r="H68" s="527"/>
      <c r="I68" s="527"/>
      <c r="J68" s="541">
        <v>858.37049804574497</v>
      </c>
      <c r="K68" s="541">
        <v>685.11808753412129</v>
      </c>
      <c r="L68" s="541">
        <v>489.89293483892448</v>
      </c>
      <c r="M68" s="541">
        <v>269.908346270641</v>
      </c>
      <c r="N68" s="541">
        <v>22.024205628616006</v>
      </c>
      <c r="O68" s="527"/>
      <c r="P68" s="541">
        <v>1000</v>
      </c>
      <c r="Q68" s="541">
        <v>987.75555231509827</v>
      </c>
      <c r="R68" s="541">
        <v>975.38866015334747</v>
      </c>
      <c r="S68" s="541">
        <v>962.89809906997914</v>
      </c>
      <c r="T68" s="541">
        <v>950.28263237577721</v>
      </c>
      <c r="U68" s="541">
        <v>937.54101101463323</v>
      </c>
      <c r="V68" s="541">
        <v>924.67197343987777</v>
      </c>
      <c r="W68" s="541">
        <v>911.6742454893747</v>
      </c>
      <c r="X68" s="541">
        <v>898.54654025936679</v>
      </c>
      <c r="Y68" s="541">
        <v>885.28755797705867</v>
      </c>
      <c r="Z68" s="541">
        <v>871.89598587192745</v>
      </c>
      <c r="AA68" s="541">
        <v>858.37049804574497</v>
      </c>
      <c r="AB68" s="147"/>
      <c r="AC68" s="39"/>
    </row>
    <row r="69" spans="1:29">
      <c r="A69" s="147"/>
      <c r="B69" s="524" t="s">
        <v>80</v>
      </c>
      <c r="C69" s="527"/>
      <c r="D69" s="527"/>
      <c r="E69" s="527"/>
      <c r="F69" s="527"/>
      <c r="G69" s="527"/>
      <c r="H69" s="527"/>
      <c r="I69" s="527"/>
      <c r="J69" s="543">
        <v>2890.1356180457456</v>
      </c>
      <c r="K69" s="543">
        <v>4643.62690434875</v>
      </c>
      <c r="L69" s="543">
        <v>6820.5224113771628</v>
      </c>
      <c r="M69" s="543">
        <v>9888.2910769842438</v>
      </c>
      <c r="N69" s="543">
        <v>13361.821783866028</v>
      </c>
      <c r="O69" s="527"/>
      <c r="P69" s="543">
        <v>1338.62752</v>
      </c>
      <c r="Q69" s="543">
        <v>1634.2262723150984</v>
      </c>
      <c r="R69" s="543">
        <v>1898.9182601533475</v>
      </c>
      <c r="S69" s="543">
        <v>2132.7022590699794</v>
      </c>
      <c r="T69" s="543">
        <v>2335.5770323757774</v>
      </c>
      <c r="U69" s="543">
        <v>2507.5413310146337</v>
      </c>
      <c r="V69" s="543">
        <v>2648.5938934398782</v>
      </c>
      <c r="W69" s="543">
        <v>2758.7334454893753</v>
      </c>
      <c r="X69" s="543">
        <v>2837.9587002593671</v>
      </c>
      <c r="Y69" s="543">
        <v>2886.2683579770592</v>
      </c>
      <c r="Z69" s="543">
        <v>2903.6611058719282</v>
      </c>
      <c r="AA69" s="543">
        <v>2890.1356180457456</v>
      </c>
      <c r="AB69" s="147"/>
      <c r="AC69" s="39"/>
    </row>
    <row r="70" spans="1:29" ht="2.1" customHeight="1">
      <c r="A70" s="147"/>
      <c r="B70" s="527"/>
      <c r="C70" s="527"/>
      <c r="D70" s="527"/>
      <c r="E70" s="527"/>
      <c r="F70" s="527"/>
      <c r="G70" s="527"/>
      <c r="H70" s="527"/>
      <c r="I70" s="527"/>
      <c r="J70" s="527"/>
      <c r="K70" s="527"/>
      <c r="L70" s="527"/>
      <c r="M70" s="527"/>
      <c r="N70" s="527"/>
      <c r="O70" s="527"/>
      <c r="P70" s="546"/>
      <c r="Q70" s="546"/>
      <c r="R70" s="546"/>
      <c r="S70" s="546"/>
      <c r="T70" s="546"/>
      <c r="U70" s="546"/>
      <c r="V70" s="546"/>
      <c r="W70" s="546"/>
      <c r="X70" s="546"/>
      <c r="Y70" s="546"/>
      <c r="Z70" s="546"/>
      <c r="AA70" s="546"/>
      <c r="AB70" s="147"/>
      <c r="AC70" s="39"/>
    </row>
    <row r="71" spans="1:29">
      <c r="A71" s="147"/>
      <c r="B71" s="524" t="s">
        <v>81</v>
      </c>
      <c r="C71" s="527"/>
      <c r="D71" s="527"/>
      <c r="E71" s="527"/>
      <c r="F71" s="527"/>
      <c r="G71" s="527"/>
      <c r="H71" s="527"/>
      <c r="I71" s="527"/>
      <c r="J71" s="551">
        <v>2886.8191927875182</v>
      </c>
      <c r="K71" s="551">
        <v>11028.007818636705</v>
      </c>
      <c r="L71" s="551">
        <v>24897.779324672101</v>
      </c>
      <c r="M71" s="551">
        <v>46422.159952814924</v>
      </c>
      <c r="N71" s="551">
        <v>77149.959194040595</v>
      </c>
      <c r="O71" s="527"/>
      <c r="P71" s="551">
        <v>21.746676799999932</v>
      </c>
      <c r="Q71" s="551">
        <v>80.125029919999861</v>
      </c>
      <c r="R71" s="551">
        <v>183.92220895236414</v>
      </c>
      <c r="S71" s="551">
        <v>330.91913999989583</v>
      </c>
      <c r="T71" s="551">
        <v>519.61227601617611</v>
      </c>
      <c r="U71" s="551">
        <v>748.56780049099189</v>
      </c>
      <c r="V71" s="551">
        <v>1015.5972528151001</v>
      </c>
      <c r="W71" s="551">
        <v>1320.0844473732895</v>
      </c>
      <c r="X71" s="551">
        <v>1660.4535699303096</v>
      </c>
      <c r="Y71" s="551">
        <v>2035.6883453534228</v>
      </c>
      <c r="Z71" s="551">
        <v>2444.7821802513863</v>
      </c>
      <c r="AA71" s="551">
        <v>2886.8191927875182</v>
      </c>
      <c r="AB71" s="147"/>
      <c r="AC71" s="39"/>
    </row>
    <row r="72" spans="1:29">
      <c r="A72" s="147"/>
      <c r="B72" s="554" t="s">
        <v>144</v>
      </c>
      <c r="C72" s="527"/>
      <c r="D72" s="527"/>
      <c r="E72" s="527"/>
      <c r="F72" s="527"/>
      <c r="G72" s="527"/>
      <c r="H72" s="527"/>
      <c r="I72" s="527"/>
      <c r="J72" s="556">
        <v>3743.5896908332629</v>
      </c>
      <c r="K72" s="556">
        <v>11711.925906170825</v>
      </c>
      <c r="L72" s="556">
        <v>25386.872259511027</v>
      </c>
      <c r="M72" s="556">
        <v>46691.668299085562</v>
      </c>
      <c r="N72" s="556">
        <v>77171.983399669218</v>
      </c>
      <c r="O72" s="527"/>
      <c r="P72" s="556">
        <v>1019.7800101333332</v>
      </c>
      <c r="Q72" s="556">
        <v>1065.9472489017649</v>
      </c>
      <c r="R72" s="556">
        <v>1157.4108691057115</v>
      </c>
      <c r="S72" s="556">
        <v>1291.9505724032083</v>
      </c>
      <c r="T72" s="556">
        <v>1468.0615750586198</v>
      </c>
      <c r="U72" s="556">
        <v>1684.308811505625</v>
      </c>
      <c r="V72" s="556">
        <v>1938.502559588311</v>
      </c>
      <c r="W72" s="556">
        <v>2230.0253595293316</v>
      </c>
      <c r="X72" s="556">
        <v>2557.3001101896762</v>
      </c>
      <c r="Y72" s="556">
        <v>2919.3092366638148</v>
      </c>
      <c r="Z72" s="556">
        <v>3315.0448327899808</v>
      </c>
      <c r="AA72" s="556">
        <v>3743.5896908332629</v>
      </c>
      <c r="AB72" s="147"/>
      <c r="AC72" s="39"/>
    </row>
    <row r="73" spans="1:29" ht="2.1" customHeight="1">
      <c r="A73" s="147"/>
      <c r="B73" s="527"/>
      <c r="C73" s="527"/>
      <c r="D73" s="527"/>
      <c r="E73" s="527"/>
      <c r="F73" s="527"/>
      <c r="G73" s="527"/>
      <c r="H73" s="527"/>
      <c r="I73" s="527"/>
      <c r="J73" s="527"/>
      <c r="K73" s="527"/>
      <c r="L73" s="527"/>
      <c r="M73" s="527"/>
      <c r="N73" s="527"/>
      <c r="O73" s="527"/>
      <c r="P73" s="546"/>
      <c r="Q73" s="546"/>
      <c r="R73" s="546"/>
      <c r="S73" s="546"/>
      <c r="T73" s="546"/>
      <c r="U73" s="546"/>
      <c r="V73" s="546"/>
      <c r="W73" s="546"/>
      <c r="X73" s="546"/>
      <c r="Y73" s="546"/>
      <c r="Z73" s="546"/>
      <c r="AA73" s="546"/>
      <c r="AB73" s="147"/>
      <c r="AC73" s="39"/>
    </row>
    <row r="74" spans="1:29">
      <c r="A74" s="147"/>
      <c r="B74" s="525" t="s">
        <v>82</v>
      </c>
      <c r="C74" s="527"/>
      <c r="D74" s="527"/>
      <c r="E74" s="527"/>
      <c r="F74" s="527"/>
      <c r="G74" s="527"/>
      <c r="H74" s="527"/>
      <c r="I74" s="527"/>
      <c r="J74" s="541">
        <v>2</v>
      </c>
      <c r="K74" s="541">
        <v>2</v>
      </c>
      <c r="L74" s="541">
        <v>2</v>
      </c>
      <c r="M74" s="541">
        <v>2</v>
      </c>
      <c r="N74" s="541">
        <v>2</v>
      </c>
      <c r="O74" s="527"/>
      <c r="P74" s="541">
        <v>2</v>
      </c>
      <c r="Q74" s="541">
        <v>2</v>
      </c>
      <c r="R74" s="541">
        <v>2</v>
      </c>
      <c r="S74" s="541">
        <v>2</v>
      </c>
      <c r="T74" s="541">
        <v>2</v>
      </c>
      <c r="U74" s="541">
        <v>2</v>
      </c>
      <c r="V74" s="541">
        <v>2</v>
      </c>
      <c r="W74" s="541">
        <v>2</v>
      </c>
      <c r="X74" s="541">
        <v>2</v>
      </c>
      <c r="Y74" s="541">
        <v>2</v>
      </c>
      <c r="Z74" s="541">
        <v>2</v>
      </c>
      <c r="AA74" s="541">
        <v>2</v>
      </c>
      <c r="AB74" s="147"/>
      <c r="AC74" s="39"/>
    </row>
    <row r="75" spans="1:29">
      <c r="A75" s="147"/>
      <c r="B75" s="525" t="s">
        <v>83</v>
      </c>
      <c r="C75" s="527"/>
      <c r="D75" s="527"/>
      <c r="E75" s="527"/>
      <c r="F75" s="527"/>
      <c r="G75" s="527"/>
      <c r="H75" s="527"/>
      <c r="I75" s="527"/>
      <c r="J75" s="541">
        <v>0</v>
      </c>
      <c r="K75" s="541">
        <v>0</v>
      </c>
      <c r="L75" s="541">
        <v>0</v>
      </c>
      <c r="M75" s="541">
        <v>0</v>
      </c>
      <c r="N75" s="541">
        <v>0</v>
      </c>
      <c r="O75" s="527"/>
      <c r="P75" s="541">
        <v>0</v>
      </c>
      <c r="Q75" s="541">
        <v>0</v>
      </c>
      <c r="R75" s="541">
        <v>0</v>
      </c>
      <c r="S75" s="541">
        <v>0</v>
      </c>
      <c r="T75" s="541">
        <v>0</v>
      </c>
      <c r="U75" s="541">
        <v>0</v>
      </c>
      <c r="V75" s="541">
        <v>0</v>
      </c>
      <c r="W75" s="541">
        <v>0</v>
      </c>
      <c r="X75" s="541">
        <v>0</v>
      </c>
      <c r="Y75" s="541">
        <v>0</v>
      </c>
      <c r="Z75" s="541">
        <v>0</v>
      </c>
      <c r="AA75" s="541">
        <v>0</v>
      </c>
      <c r="AB75" s="147"/>
      <c r="AC75" s="39"/>
    </row>
    <row r="76" spans="1:29">
      <c r="A76" s="147"/>
      <c r="B76" s="525" t="s">
        <v>86</v>
      </c>
      <c r="C76" s="527"/>
      <c r="D76" s="527"/>
      <c r="E76" s="527"/>
      <c r="F76" s="527"/>
      <c r="G76" s="527"/>
      <c r="H76" s="527"/>
      <c r="I76" s="527"/>
      <c r="J76" s="541">
        <v>2884.8191927875182</v>
      </c>
      <c r="K76" s="541">
        <v>11026.007818636705</v>
      </c>
      <c r="L76" s="541">
        <v>24895.779324672094</v>
      </c>
      <c r="M76" s="541">
        <v>46420.159952814916</v>
      </c>
      <c r="N76" s="541">
        <v>77147.959194040581</v>
      </c>
      <c r="O76" s="527"/>
      <c r="P76" s="541">
        <v>19.746676800000003</v>
      </c>
      <c r="Q76" s="541">
        <v>78.125029920000017</v>
      </c>
      <c r="R76" s="541">
        <v>181.92220895236417</v>
      </c>
      <c r="S76" s="541">
        <v>328.91913999989606</v>
      </c>
      <c r="T76" s="541">
        <v>517.61227601617622</v>
      </c>
      <c r="U76" s="541">
        <v>746.56780049099223</v>
      </c>
      <c r="V76" s="541">
        <v>1013.5972528151008</v>
      </c>
      <c r="W76" s="541">
        <v>1318.0844473732905</v>
      </c>
      <c r="X76" s="541">
        <v>1658.4535699303112</v>
      </c>
      <c r="Y76" s="541">
        <v>2033.6883453534238</v>
      </c>
      <c r="Z76" s="541">
        <v>2442.7821802513868</v>
      </c>
      <c r="AA76" s="541">
        <v>2884.8191927875182</v>
      </c>
      <c r="AB76" s="147"/>
      <c r="AC76" s="39"/>
    </row>
    <row r="77" spans="1:29">
      <c r="A77" s="147"/>
      <c r="B77" s="524" t="s">
        <v>87</v>
      </c>
      <c r="C77" s="527"/>
      <c r="D77" s="527"/>
      <c r="E77" s="527"/>
      <c r="F77" s="527"/>
      <c r="G77" s="527"/>
      <c r="H77" s="527"/>
      <c r="I77" s="527"/>
      <c r="J77" s="551">
        <v>2886.8191927875182</v>
      </c>
      <c r="K77" s="551">
        <v>11028.007818636705</v>
      </c>
      <c r="L77" s="551">
        <v>24897.779324672094</v>
      </c>
      <c r="M77" s="551">
        <v>46422.159952814916</v>
      </c>
      <c r="N77" s="551">
        <v>77149.959194040581</v>
      </c>
      <c r="O77" s="527"/>
      <c r="P77" s="551">
        <v>21.746676800000003</v>
      </c>
      <c r="Q77" s="551">
        <v>80.125029920000017</v>
      </c>
      <c r="R77" s="551">
        <v>183.92220895236417</v>
      </c>
      <c r="S77" s="551">
        <v>330.91913999989606</v>
      </c>
      <c r="T77" s="551">
        <v>519.61227601617622</v>
      </c>
      <c r="U77" s="551">
        <v>748.56780049099223</v>
      </c>
      <c r="V77" s="551">
        <v>1015.5972528151008</v>
      </c>
      <c r="W77" s="551">
        <v>1320.0844473732905</v>
      </c>
      <c r="X77" s="551">
        <v>1660.4535699303112</v>
      </c>
      <c r="Y77" s="551">
        <v>2035.6883453534238</v>
      </c>
      <c r="Z77" s="551">
        <v>2444.7821802513868</v>
      </c>
      <c r="AA77" s="551">
        <v>2886.8191927875182</v>
      </c>
      <c r="AB77" s="147"/>
      <c r="AC77" s="39"/>
    </row>
    <row r="78" spans="1:29">
      <c r="A78" s="147"/>
      <c r="B78" s="147"/>
      <c r="C78" s="147"/>
      <c r="D78" s="147"/>
      <c r="E78" s="147"/>
      <c r="F78" s="147"/>
      <c r="G78" s="147"/>
      <c r="H78" s="147"/>
      <c r="I78" s="147"/>
      <c r="J78" s="147"/>
      <c r="K78" s="147"/>
      <c r="L78" s="147"/>
      <c r="M78" s="147"/>
      <c r="N78" s="147"/>
      <c r="O78" s="147"/>
      <c r="P78" s="147"/>
      <c r="Q78" s="147"/>
      <c r="R78" s="147"/>
      <c r="S78" s="147"/>
      <c r="T78" s="147"/>
      <c r="U78" s="147"/>
      <c r="V78" s="147"/>
      <c r="W78" s="147"/>
      <c r="X78" s="147"/>
      <c r="Y78" s="147"/>
      <c r="Z78" s="147"/>
      <c r="AA78" s="147"/>
      <c r="AB78" s="147"/>
      <c r="AC78" s="39"/>
    </row>
    <row r="79" spans="1:29" ht="15">
      <c r="A79" s="147"/>
      <c r="B79" s="690" t="s">
        <v>794</v>
      </c>
      <c r="C79" s="690"/>
      <c r="D79" s="690"/>
      <c r="E79" s="690"/>
      <c r="F79" s="690"/>
      <c r="G79" s="690"/>
      <c r="H79" s="690"/>
      <c r="I79" s="690"/>
      <c r="J79" s="690"/>
      <c r="K79" s="690"/>
      <c r="L79" s="690"/>
      <c r="M79" s="690"/>
      <c r="N79" s="690"/>
      <c r="O79" s="147"/>
      <c r="P79" s="690" t="s">
        <v>795</v>
      </c>
      <c r="Q79" s="690"/>
      <c r="R79" s="690"/>
      <c r="S79" s="690"/>
      <c r="T79" s="690"/>
      <c r="U79" s="690"/>
      <c r="V79" s="690"/>
      <c r="W79" s="690"/>
      <c r="X79" s="690"/>
      <c r="Y79" s="690"/>
      <c r="Z79" s="690"/>
      <c r="AA79" s="690"/>
      <c r="AB79" s="39"/>
      <c r="AC79" s="39"/>
    </row>
    <row r="80" spans="1:29">
      <c r="A80" s="147"/>
      <c r="B80" s="147"/>
      <c r="C80" s="147"/>
      <c r="D80" s="147"/>
      <c r="E80" s="147"/>
      <c r="F80" s="147"/>
      <c r="G80" s="147"/>
      <c r="H80" s="147"/>
      <c r="I80" s="147"/>
      <c r="J80" s="147"/>
      <c r="K80" s="147"/>
      <c r="L80" s="147"/>
      <c r="M80" s="147"/>
      <c r="N80" s="147"/>
      <c r="O80" s="147"/>
      <c r="P80" s="147"/>
      <c r="Q80" s="147"/>
      <c r="R80" s="147"/>
      <c r="S80" s="147"/>
      <c r="T80" s="147"/>
      <c r="U80" s="147"/>
      <c r="V80" s="147"/>
      <c r="W80" s="147"/>
      <c r="X80" s="147"/>
      <c r="Y80" s="147"/>
      <c r="Z80" s="147"/>
      <c r="AA80" s="147"/>
      <c r="AB80" s="39"/>
      <c r="AC80" s="39"/>
    </row>
    <row r="81" spans="1:29">
      <c r="A81" s="147"/>
      <c r="B81" s="147"/>
      <c r="C81" s="147"/>
      <c r="D81" s="147"/>
      <c r="E81" s="147"/>
      <c r="F81" s="147"/>
      <c r="G81" s="147"/>
      <c r="H81" s="147"/>
      <c r="I81" s="147"/>
      <c r="J81" s="147"/>
      <c r="K81" s="147"/>
      <c r="L81" s="147"/>
      <c r="M81" s="147"/>
      <c r="N81" s="147"/>
      <c r="O81" s="147"/>
      <c r="P81" s="147"/>
      <c r="Q81" s="147"/>
      <c r="R81" s="147"/>
      <c r="S81" s="147"/>
      <c r="T81" s="147"/>
      <c r="U81" s="147"/>
      <c r="V81" s="147"/>
      <c r="W81" s="147"/>
      <c r="X81" s="147"/>
      <c r="Y81" s="147"/>
      <c r="Z81" s="147"/>
      <c r="AA81" s="147"/>
      <c r="AB81" s="39"/>
      <c r="AC81" s="39"/>
    </row>
    <row r="82" spans="1:29">
      <c r="A82" s="147"/>
      <c r="B82" s="147"/>
      <c r="C82" s="147"/>
      <c r="D82" s="147"/>
      <c r="E82" s="147"/>
      <c r="F82" s="147"/>
      <c r="G82" s="147"/>
      <c r="H82" s="147"/>
      <c r="I82" s="147"/>
      <c r="J82" s="147"/>
      <c r="K82" s="147"/>
      <c r="L82" s="147"/>
      <c r="M82" s="147"/>
      <c r="N82" s="147"/>
      <c r="O82" s="147"/>
      <c r="P82" s="147"/>
      <c r="Q82" s="147"/>
      <c r="R82" s="147"/>
      <c r="S82" s="147"/>
      <c r="T82" s="147"/>
      <c r="U82" s="147"/>
      <c r="V82" s="147"/>
      <c r="W82" s="147"/>
      <c r="X82" s="147"/>
      <c r="Y82" s="147"/>
      <c r="Z82" s="147"/>
      <c r="AA82" s="147"/>
      <c r="AB82" s="39"/>
      <c r="AC82" s="39"/>
    </row>
    <row r="83" spans="1:29">
      <c r="A83" s="147"/>
      <c r="B83" s="147"/>
      <c r="C83" s="147"/>
      <c r="D83" s="147"/>
      <c r="E83" s="147"/>
      <c r="F83" s="147"/>
      <c r="G83" s="147"/>
      <c r="H83" s="147"/>
      <c r="I83" s="147"/>
      <c r="J83" s="147"/>
      <c r="K83" s="147"/>
      <c r="L83" s="147"/>
      <c r="M83" s="147"/>
      <c r="N83" s="147"/>
      <c r="O83" s="147"/>
      <c r="P83" s="147"/>
      <c r="Q83" s="147"/>
      <c r="R83" s="147"/>
      <c r="S83" s="147"/>
      <c r="T83" s="147"/>
      <c r="U83" s="147"/>
      <c r="V83" s="147"/>
      <c r="W83" s="147"/>
      <c r="X83" s="147"/>
      <c r="Y83" s="147"/>
      <c r="Z83" s="147"/>
      <c r="AA83" s="147"/>
      <c r="AB83" s="147"/>
      <c r="AC83" s="39"/>
    </row>
    <row r="84" spans="1:29">
      <c r="A84" s="147"/>
      <c r="B84" s="147"/>
      <c r="C84" s="147"/>
      <c r="D84" s="147"/>
      <c r="E84" s="147"/>
      <c r="F84" s="147"/>
      <c r="G84" s="147"/>
      <c r="H84" s="147"/>
      <c r="I84" s="147"/>
      <c r="J84" s="147"/>
      <c r="K84" s="147"/>
      <c r="L84" s="147"/>
      <c r="M84" s="147"/>
      <c r="N84" s="147"/>
      <c r="O84" s="147"/>
      <c r="P84" s="147"/>
      <c r="Q84" s="147"/>
      <c r="R84" s="147"/>
      <c r="S84" s="147"/>
      <c r="T84" s="147"/>
      <c r="U84" s="147"/>
      <c r="V84" s="147"/>
      <c r="W84" s="147"/>
      <c r="X84" s="147"/>
      <c r="Y84" s="147"/>
      <c r="Z84" s="147"/>
      <c r="AA84" s="147"/>
      <c r="AB84" s="147"/>
      <c r="AC84" s="39"/>
    </row>
    <row r="85" spans="1:29">
      <c r="A85" s="147"/>
      <c r="B85" s="147"/>
      <c r="C85" s="147"/>
      <c r="D85" s="147"/>
      <c r="E85" s="147"/>
      <c r="F85" s="147"/>
      <c r="G85" s="147"/>
      <c r="H85" s="147"/>
      <c r="I85" s="147"/>
      <c r="J85" s="147"/>
      <c r="K85" s="147"/>
      <c r="L85" s="147"/>
      <c r="M85" s="147"/>
      <c r="N85" s="147"/>
      <c r="O85" s="147"/>
      <c r="P85" s="147"/>
      <c r="Q85" s="147"/>
      <c r="R85" s="147"/>
      <c r="S85" s="147"/>
      <c r="T85" s="147"/>
      <c r="U85" s="147"/>
      <c r="V85" s="147"/>
      <c r="W85" s="147"/>
      <c r="X85" s="147"/>
      <c r="Y85" s="147"/>
      <c r="Z85" s="147"/>
      <c r="AA85" s="147"/>
      <c r="AB85" s="147"/>
      <c r="AC85" s="39"/>
    </row>
    <row r="86" spans="1:29">
      <c r="A86" s="147"/>
      <c r="B86" s="147"/>
      <c r="C86" s="147"/>
      <c r="D86" s="147"/>
      <c r="E86" s="147"/>
      <c r="F86" s="147"/>
      <c r="G86" s="147"/>
      <c r="H86" s="147"/>
      <c r="I86" s="147"/>
      <c r="J86" s="147"/>
      <c r="K86" s="147"/>
      <c r="L86" s="147"/>
      <c r="M86" s="147"/>
      <c r="N86" s="147"/>
      <c r="O86" s="147"/>
      <c r="P86" s="147"/>
      <c r="Q86" s="147"/>
      <c r="R86" s="147"/>
      <c r="S86" s="147"/>
      <c r="T86" s="147"/>
      <c r="U86" s="147"/>
      <c r="V86" s="147"/>
      <c r="W86" s="147"/>
      <c r="X86" s="147"/>
      <c r="Y86" s="147"/>
      <c r="Z86" s="147"/>
      <c r="AA86" s="147"/>
      <c r="AB86" s="147"/>
      <c r="AC86" s="39"/>
    </row>
    <row r="87" spans="1:29">
      <c r="A87" s="147"/>
      <c r="B87" s="147"/>
      <c r="C87" s="147"/>
      <c r="D87" s="147"/>
      <c r="E87" s="147"/>
      <c r="F87" s="147"/>
      <c r="G87" s="147"/>
      <c r="H87" s="147"/>
      <c r="I87" s="147"/>
      <c r="J87" s="147"/>
      <c r="K87" s="147"/>
      <c r="L87" s="147"/>
      <c r="M87" s="147"/>
      <c r="N87" s="147"/>
      <c r="O87" s="147"/>
      <c r="P87" s="147"/>
      <c r="Q87" s="147"/>
      <c r="R87" s="147"/>
      <c r="S87" s="147"/>
      <c r="T87" s="147"/>
      <c r="U87" s="147"/>
      <c r="V87" s="147"/>
      <c r="W87" s="147"/>
      <c r="X87" s="147"/>
      <c r="Y87" s="147"/>
      <c r="Z87" s="147"/>
      <c r="AA87" s="147"/>
      <c r="AB87" s="147"/>
      <c r="AC87" s="39"/>
    </row>
    <row r="88" spans="1:29">
      <c r="A88" s="147"/>
      <c r="B88" s="147"/>
      <c r="C88" s="147"/>
      <c r="D88" s="147"/>
      <c r="E88" s="147"/>
      <c r="F88" s="147"/>
      <c r="G88" s="147"/>
      <c r="H88" s="147"/>
      <c r="I88" s="147"/>
      <c r="J88" s="147"/>
      <c r="K88" s="147"/>
      <c r="L88" s="147"/>
      <c r="M88" s="147"/>
      <c r="N88" s="147"/>
      <c r="O88" s="147"/>
      <c r="P88" s="147"/>
      <c r="Q88" s="147"/>
      <c r="R88" s="147"/>
      <c r="S88" s="147"/>
      <c r="T88" s="147"/>
      <c r="U88" s="147"/>
      <c r="V88" s="147"/>
      <c r="W88" s="147"/>
      <c r="X88" s="147"/>
      <c r="Y88" s="147"/>
      <c r="Z88" s="147"/>
      <c r="AA88" s="147"/>
      <c r="AB88" s="147"/>
      <c r="AC88" s="39"/>
    </row>
    <row r="89" spans="1:29">
      <c r="A89" s="147"/>
      <c r="B89" s="147"/>
      <c r="C89" s="147"/>
      <c r="D89" s="147"/>
      <c r="E89" s="147"/>
      <c r="F89" s="147"/>
      <c r="G89" s="147"/>
      <c r="H89" s="147"/>
      <c r="I89" s="147"/>
      <c r="J89" s="147"/>
      <c r="K89" s="147"/>
      <c r="L89" s="147"/>
      <c r="M89" s="147"/>
      <c r="N89" s="147"/>
      <c r="O89" s="147"/>
      <c r="P89" s="147"/>
      <c r="Q89" s="147"/>
      <c r="R89" s="147"/>
      <c r="S89" s="147"/>
      <c r="T89" s="147"/>
      <c r="U89" s="147"/>
      <c r="V89" s="147"/>
      <c r="W89" s="147"/>
      <c r="X89" s="147"/>
      <c r="Y89" s="147"/>
      <c r="Z89" s="147"/>
      <c r="AA89" s="147"/>
      <c r="AB89" s="147"/>
      <c r="AC89" s="39"/>
    </row>
    <row r="90" spans="1:29">
      <c r="A90" s="147"/>
      <c r="B90" s="147"/>
      <c r="C90" s="147"/>
      <c r="D90" s="147"/>
      <c r="E90" s="147"/>
      <c r="F90" s="147"/>
      <c r="G90" s="147"/>
      <c r="H90" s="147"/>
      <c r="I90" s="147"/>
      <c r="J90" s="147"/>
      <c r="K90" s="147"/>
      <c r="L90" s="147"/>
      <c r="M90" s="147"/>
      <c r="N90" s="147"/>
      <c r="O90" s="147"/>
      <c r="P90" s="147"/>
      <c r="Q90" s="147"/>
      <c r="R90" s="147"/>
      <c r="S90" s="147"/>
      <c r="T90" s="147"/>
      <c r="U90" s="147"/>
      <c r="V90" s="147"/>
      <c r="W90" s="147"/>
      <c r="X90" s="147"/>
      <c r="Y90" s="147"/>
      <c r="Z90" s="147"/>
      <c r="AA90" s="147"/>
      <c r="AB90" s="147"/>
      <c r="AC90" s="39"/>
    </row>
    <row r="91" spans="1:29">
      <c r="A91" s="147"/>
      <c r="B91" s="147"/>
      <c r="C91" s="147"/>
      <c r="D91" s="147"/>
      <c r="E91" s="147"/>
      <c r="F91" s="147"/>
      <c r="G91" s="147"/>
      <c r="H91" s="147"/>
      <c r="I91" s="147"/>
      <c r="J91" s="147"/>
      <c r="K91" s="147"/>
      <c r="L91" s="147"/>
      <c r="M91" s="147"/>
      <c r="N91" s="147"/>
      <c r="O91" s="147"/>
      <c r="P91" s="147"/>
      <c r="Q91" s="147"/>
      <c r="R91" s="147"/>
      <c r="S91" s="147"/>
      <c r="T91" s="147"/>
      <c r="U91" s="147"/>
      <c r="V91" s="147"/>
      <c r="W91" s="147"/>
      <c r="X91" s="147"/>
      <c r="Y91" s="147"/>
      <c r="Z91" s="147"/>
      <c r="AA91" s="147"/>
      <c r="AB91" s="147"/>
      <c r="AC91" s="39"/>
    </row>
    <row r="92" spans="1:29">
      <c r="A92" s="147"/>
      <c r="B92" s="147"/>
      <c r="C92" s="147"/>
      <c r="D92" s="147"/>
      <c r="E92" s="147"/>
      <c r="F92" s="147"/>
      <c r="G92" s="147"/>
      <c r="H92" s="147"/>
      <c r="I92" s="147"/>
      <c r="J92" s="147"/>
      <c r="K92" s="147"/>
      <c r="L92" s="147"/>
      <c r="M92" s="147"/>
      <c r="N92" s="147"/>
      <c r="O92" s="147"/>
      <c r="P92" s="147"/>
      <c r="Q92" s="147"/>
      <c r="R92" s="147"/>
      <c r="S92" s="147"/>
      <c r="T92" s="147"/>
      <c r="U92" s="147"/>
      <c r="V92" s="147"/>
      <c r="W92" s="147"/>
      <c r="X92" s="147"/>
      <c r="Y92" s="147"/>
      <c r="Z92" s="147"/>
      <c r="AA92" s="147"/>
      <c r="AB92" s="147"/>
      <c r="AC92" s="39"/>
    </row>
    <row r="93" spans="1:29">
      <c r="A93" s="147"/>
      <c r="B93" s="147"/>
      <c r="C93" s="147"/>
      <c r="D93" s="147"/>
      <c r="E93" s="147"/>
      <c r="F93" s="147"/>
      <c r="G93" s="147"/>
      <c r="H93" s="147"/>
      <c r="I93" s="147"/>
      <c r="J93" s="147"/>
      <c r="K93" s="147"/>
      <c r="L93" s="147"/>
      <c r="M93" s="147"/>
      <c r="N93" s="147"/>
      <c r="O93" s="147"/>
      <c r="P93" s="147"/>
      <c r="Q93" s="147"/>
      <c r="R93" s="147"/>
      <c r="S93" s="147"/>
      <c r="T93" s="147"/>
      <c r="U93" s="147"/>
      <c r="V93" s="147"/>
      <c r="W93" s="147"/>
      <c r="X93" s="147"/>
      <c r="Y93" s="147"/>
      <c r="Z93" s="147"/>
      <c r="AA93" s="147"/>
      <c r="AB93" s="147"/>
      <c r="AC93" s="39"/>
    </row>
    <row r="94" spans="1:29">
      <c r="A94" s="147"/>
      <c r="B94" s="147"/>
      <c r="C94" s="147"/>
      <c r="D94" s="147"/>
      <c r="E94" s="147"/>
      <c r="F94" s="147"/>
      <c r="G94" s="147"/>
      <c r="H94" s="147"/>
      <c r="I94" s="147"/>
      <c r="J94" s="147"/>
      <c r="K94" s="147"/>
      <c r="L94" s="147"/>
      <c r="M94" s="147"/>
      <c r="N94" s="147"/>
      <c r="O94" s="147"/>
      <c r="P94" s="147"/>
      <c r="Q94" s="147"/>
      <c r="R94" s="147"/>
      <c r="S94" s="147"/>
      <c r="T94" s="147"/>
      <c r="U94" s="147"/>
      <c r="V94" s="147"/>
      <c r="W94" s="147"/>
      <c r="X94" s="147"/>
      <c r="Y94" s="147"/>
      <c r="Z94" s="147"/>
      <c r="AA94" s="147"/>
      <c r="AB94" s="147"/>
      <c r="AC94" s="39"/>
    </row>
    <row r="95" spans="1:29">
      <c r="A95" s="147"/>
      <c r="B95" s="147"/>
      <c r="C95" s="147"/>
      <c r="D95" s="147"/>
      <c r="E95" s="147"/>
      <c r="F95" s="147"/>
      <c r="G95" s="147"/>
      <c r="H95" s="147"/>
      <c r="I95" s="147"/>
      <c r="J95" s="147"/>
      <c r="K95" s="147"/>
      <c r="L95" s="147"/>
      <c r="M95" s="147"/>
      <c r="N95" s="147"/>
      <c r="O95" s="147"/>
      <c r="P95" s="147"/>
      <c r="Q95" s="147"/>
      <c r="R95" s="147"/>
      <c r="S95" s="147"/>
      <c r="T95" s="147"/>
      <c r="U95" s="147"/>
      <c r="V95" s="147"/>
      <c r="W95" s="147"/>
      <c r="X95" s="147"/>
      <c r="Y95" s="147"/>
      <c r="Z95" s="147"/>
      <c r="AA95" s="147"/>
      <c r="AB95" s="147"/>
      <c r="AC95" s="39"/>
    </row>
    <row r="96" spans="1:29">
      <c r="A96" s="147"/>
      <c r="B96" s="147"/>
      <c r="C96" s="147"/>
      <c r="D96" s="147"/>
      <c r="E96" s="147"/>
      <c r="F96" s="147"/>
      <c r="G96" s="147"/>
      <c r="H96" s="147"/>
      <c r="I96" s="147"/>
      <c r="J96" s="147"/>
      <c r="K96" s="147"/>
      <c r="L96" s="147"/>
      <c r="M96" s="147"/>
      <c r="N96" s="147"/>
      <c r="O96" s="147"/>
      <c r="P96" s="147"/>
      <c r="Q96" s="147"/>
      <c r="R96" s="147"/>
      <c r="S96" s="147"/>
      <c r="T96" s="147"/>
      <c r="U96" s="147"/>
      <c r="V96" s="147"/>
      <c r="W96" s="147"/>
      <c r="X96" s="147"/>
      <c r="Y96" s="147"/>
      <c r="Z96" s="147"/>
      <c r="AA96" s="147"/>
      <c r="AB96" s="147"/>
      <c r="AC96" s="39"/>
    </row>
    <row r="97" spans="1:29">
      <c r="A97" s="147"/>
      <c r="B97" s="147"/>
      <c r="C97" s="147"/>
      <c r="D97" s="147"/>
      <c r="E97" s="147"/>
      <c r="F97" s="147"/>
      <c r="G97" s="147"/>
      <c r="H97" s="147"/>
      <c r="I97" s="147"/>
      <c r="J97" s="147"/>
      <c r="K97" s="147"/>
      <c r="L97" s="147"/>
      <c r="M97" s="147"/>
      <c r="N97" s="147"/>
      <c r="O97" s="147"/>
      <c r="P97" s="147"/>
      <c r="Q97" s="147"/>
      <c r="R97" s="147"/>
      <c r="S97" s="147"/>
      <c r="T97" s="147"/>
      <c r="U97" s="147"/>
      <c r="V97" s="147"/>
      <c r="W97" s="147"/>
      <c r="X97" s="147"/>
      <c r="Y97" s="147"/>
      <c r="Z97" s="147"/>
      <c r="AA97" s="147"/>
      <c r="AB97" s="147"/>
      <c r="AC97" s="39"/>
    </row>
    <row r="98" spans="1:29">
      <c r="A98" s="147"/>
      <c r="B98" s="147"/>
      <c r="C98" s="147"/>
      <c r="D98" s="147"/>
      <c r="E98" s="147"/>
      <c r="F98" s="147"/>
      <c r="G98" s="147"/>
      <c r="H98" s="147"/>
      <c r="I98" s="147"/>
      <c r="J98" s="147"/>
      <c r="K98" s="147"/>
      <c r="L98" s="147"/>
      <c r="M98" s="147"/>
      <c r="N98" s="147"/>
      <c r="O98" s="147"/>
      <c r="P98" s="147"/>
      <c r="Q98" s="147"/>
      <c r="R98" s="147"/>
      <c r="S98" s="147"/>
      <c r="T98" s="147"/>
      <c r="U98" s="147"/>
      <c r="V98" s="147"/>
      <c r="W98" s="147"/>
      <c r="X98" s="147"/>
      <c r="Y98" s="147"/>
      <c r="Z98" s="147"/>
      <c r="AA98" s="147"/>
      <c r="AB98" s="147"/>
      <c r="AC98" s="39"/>
    </row>
    <row r="99" spans="1:29">
      <c r="A99" s="147"/>
      <c r="B99" s="147"/>
      <c r="C99" s="147"/>
      <c r="D99" s="147"/>
      <c r="E99" s="147"/>
      <c r="F99" s="147"/>
      <c r="G99" s="147"/>
      <c r="H99" s="147"/>
      <c r="I99" s="147"/>
      <c r="J99" s="147"/>
      <c r="K99" s="147"/>
      <c r="L99" s="147"/>
      <c r="M99" s="147"/>
      <c r="N99" s="147"/>
      <c r="O99" s="147"/>
      <c r="P99" s="147"/>
      <c r="Q99" s="147"/>
      <c r="R99" s="147"/>
      <c r="S99" s="147"/>
      <c r="T99" s="147"/>
      <c r="U99" s="147"/>
      <c r="V99" s="147"/>
      <c r="W99" s="147"/>
      <c r="X99" s="147"/>
      <c r="Y99" s="147"/>
      <c r="Z99" s="147"/>
      <c r="AA99" s="147"/>
      <c r="AB99" s="147"/>
      <c r="AC99" s="39"/>
    </row>
    <row r="100" spans="1:29">
      <c r="A100" s="147"/>
      <c r="B100" s="147"/>
      <c r="C100" s="147"/>
      <c r="D100" s="147"/>
      <c r="E100" s="147"/>
      <c r="F100" s="147"/>
      <c r="G100" s="147"/>
      <c r="H100" s="147"/>
      <c r="I100" s="147"/>
      <c r="J100" s="147"/>
      <c r="K100" s="147"/>
      <c r="L100" s="147"/>
      <c r="M100" s="147"/>
      <c r="N100" s="147"/>
      <c r="O100" s="147"/>
      <c r="P100" s="147"/>
      <c r="Q100" s="147"/>
      <c r="R100" s="147"/>
      <c r="S100" s="147"/>
      <c r="T100" s="147"/>
      <c r="U100" s="147"/>
      <c r="V100" s="147"/>
      <c r="W100" s="147"/>
      <c r="X100" s="147"/>
      <c r="Y100" s="147"/>
      <c r="Z100" s="147"/>
      <c r="AA100" s="147"/>
      <c r="AB100" s="147"/>
      <c r="AC100" s="39"/>
    </row>
    <row r="101" spans="1:29">
      <c r="A101" s="147"/>
      <c r="B101" s="147"/>
      <c r="C101" s="147"/>
      <c r="D101" s="147"/>
      <c r="E101" s="147"/>
      <c r="F101" s="147"/>
      <c r="G101" s="147"/>
      <c r="H101" s="147"/>
      <c r="I101" s="147"/>
      <c r="J101" s="147"/>
      <c r="K101" s="147"/>
      <c r="L101" s="147"/>
      <c r="M101" s="147"/>
      <c r="N101" s="147"/>
      <c r="O101" s="147"/>
      <c r="P101" s="147"/>
      <c r="Q101" s="147"/>
      <c r="R101" s="147"/>
      <c r="S101" s="147"/>
      <c r="T101" s="147"/>
      <c r="U101" s="147"/>
      <c r="V101" s="147"/>
      <c r="W101" s="147"/>
      <c r="X101" s="147"/>
      <c r="Y101" s="147"/>
      <c r="Z101" s="147"/>
      <c r="AA101" s="147"/>
      <c r="AB101" s="147"/>
      <c r="AC101" s="39"/>
    </row>
    <row r="102" spans="1:29" ht="15">
      <c r="A102" s="147"/>
      <c r="B102" s="690" t="s">
        <v>796</v>
      </c>
      <c r="C102" s="690"/>
      <c r="D102" s="690"/>
      <c r="E102" s="690"/>
      <c r="F102" s="690"/>
      <c r="G102" s="690"/>
      <c r="H102" s="690"/>
      <c r="I102" s="690"/>
      <c r="J102" s="690"/>
      <c r="K102" s="690"/>
      <c r="L102" s="690"/>
      <c r="M102" s="690"/>
      <c r="N102" s="690"/>
      <c r="O102" s="147"/>
      <c r="P102" s="690" t="s">
        <v>797</v>
      </c>
      <c r="Q102" s="690"/>
      <c r="R102" s="690"/>
      <c r="S102" s="690"/>
      <c r="T102" s="690"/>
      <c r="U102" s="690"/>
      <c r="V102" s="690"/>
      <c r="W102" s="690"/>
      <c r="X102" s="690"/>
      <c r="Y102" s="690"/>
      <c r="Z102" s="690"/>
      <c r="AA102" s="690"/>
      <c r="AB102" s="147"/>
      <c r="AC102" s="39"/>
    </row>
    <row r="103" spans="1:29" ht="2.1" customHeight="1">
      <c r="A103" s="147"/>
      <c r="B103" s="147"/>
      <c r="C103" s="147"/>
      <c r="D103" s="147"/>
      <c r="E103" s="147"/>
      <c r="F103" s="147"/>
      <c r="G103" s="147"/>
      <c r="H103" s="147"/>
      <c r="I103" s="147"/>
      <c r="J103" s="147"/>
      <c r="K103" s="147"/>
      <c r="L103" s="147"/>
      <c r="M103" s="147"/>
      <c r="N103" s="147"/>
      <c r="O103" s="147"/>
      <c r="P103" s="165"/>
      <c r="Q103" s="165"/>
      <c r="R103" s="165"/>
      <c r="S103" s="165"/>
      <c r="T103" s="165"/>
      <c r="U103" s="165"/>
      <c r="V103" s="165"/>
      <c r="W103" s="165"/>
      <c r="X103" s="165"/>
      <c r="Y103" s="165"/>
      <c r="Z103" s="165"/>
      <c r="AA103" s="165"/>
      <c r="AB103" s="147"/>
      <c r="AC103" s="39"/>
    </row>
    <row r="104" spans="1:29">
      <c r="A104" s="147"/>
      <c r="B104" s="524" t="s">
        <v>259</v>
      </c>
      <c r="C104" s="147"/>
      <c r="D104" s="147"/>
      <c r="E104" s="147"/>
      <c r="F104" s="147"/>
      <c r="G104" s="147"/>
      <c r="H104" s="147"/>
      <c r="I104" s="147"/>
      <c r="J104" s="617">
        <v>2019</v>
      </c>
      <c r="K104" s="617">
        <v>2020</v>
      </c>
      <c r="L104" s="617">
        <v>2021</v>
      </c>
      <c r="M104" s="617">
        <v>2022</v>
      </c>
      <c r="N104" s="617">
        <v>2023</v>
      </c>
      <c r="O104" s="527"/>
      <c r="P104" s="618">
        <v>43373</v>
      </c>
      <c r="Q104" s="618">
        <v>43404</v>
      </c>
      <c r="R104" s="618">
        <v>43434</v>
      </c>
      <c r="S104" s="618">
        <v>43465</v>
      </c>
      <c r="T104" s="618">
        <v>43496</v>
      </c>
      <c r="U104" s="618">
        <v>43524</v>
      </c>
      <c r="V104" s="618">
        <v>43555</v>
      </c>
      <c r="W104" s="618">
        <v>43585</v>
      </c>
      <c r="X104" s="618">
        <v>43616</v>
      </c>
      <c r="Y104" s="618">
        <v>43646</v>
      </c>
      <c r="Z104" s="618">
        <v>43677</v>
      </c>
      <c r="AA104" s="618">
        <v>43708</v>
      </c>
      <c r="AB104" s="147"/>
      <c r="AC104" s="39"/>
    </row>
    <row r="105" spans="1:29" ht="2.1" customHeight="1">
      <c r="A105" s="147"/>
      <c r="B105" s="527"/>
      <c r="C105" s="147"/>
      <c r="D105" s="147"/>
      <c r="E105" s="147"/>
      <c r="F105" s="147"/>
      <c r="G105" s="147"/>
      <c r="H105" s="147"/>
      <c r="I105" s="147"/>
      <c r="J105" s="527"/>
      <c r="K105" s="527"/>
      <c r="L105" s="527"/>
      <c r="M105" s="527"/>
      <c r="N105" s="527"/>
      <c r="O105" s="527"/>
      <c r="P105" s="527"/>
      <c r="Q105" s="527"/>
      <c r="R105" s="527"/>
      <c r="S105" s="527"/>
      <c r="T105" s="527"/>
      <c r="U105" s="527"/>
      <c r="V105" s="527"/>
      <c r="W105" s="527"/>
      <c r="X105" s="527"/>
      <c r="Y105" s="527"/>
      <c r="Z105" s="527"/>
      <c r="AA105" s="527"/>
      <c r="AB105" s="147"/>
      <c r="AC105" s="39"/>
    </row>
    <row r="106" spans="1:29">
      <c r="A106" s="147"/>
      <c r="B106" s="525" t="s">
        <v>96</v>
      </c>
      <c r="C106" s="147"/>
      <c r="D106" s="147"/>
      <c r="E106" s="147"/>
      <c r="F106" s="147"/>
      <c r="G106" s="147"/>
      <c r="H106" s="147"/>
      <c r="I106" s="147"/>
      <c r="J106" s="541">
        <v>6390.0169802734854</v>
      </c>
      <c r="K106" s="541">
        <v>13355.486169214191</v>
      </c>
      <c r="L106" s="541">
        <v>21499.575304961072</v>
      </c>
      <c r="M106" s="541">
        <v>32659.12365342804</v>
      </c>
      <c r="N106" s="541">
        <v>45283.656399281732</v>
      </c>
      <c r="O106" s="527"/>
      <c r="P106" s="541">
        <v>403.61664000000002</v>
      </c>
      <c r="Q106" s="541">
        <v>434.74300800000003</v>
      </c>
      <c r="R106" s="541">
        <v>463.06800288000005</v>
      </c>
      <c r="S106" s="541">
        <v>488.84374822080008</v>
      </c>
      <c r="T106" s="541">
        <v>512.29967648092804</v>
      </c>
      <c r="U106" s="541">
        <v>533.64457119764461</v>
      </c>
      <c r="V106" s="541">
        <v>553.06842538985654</v>
      </c>
      <c r="W106" s="541">
        <v>570.74413270476953</v>
      </c>
      <c r="X106" s="541">
        <v>586.8290263613402</v>
      </c>
      <c r="Y106" s="541">
        <v>601.46627958881959</v>
      </c>
      <c r="Z106" s="541">
        <v>614.78618002582573</v>
      </c>
      <c r="AA106" s="541">
        <v>626.90728942350142</v>
      </c>
      <c r="AB106" s="147"/>
      <c r="AC106" s="39"/>
    </row>
    <row r="107" spans="1:29">
      <c r="A107" s="147"/>
      <c r="B107" s="525" t="s">
        <v>100</v>
      </c>
      <c r="C107" s="147"/>
      <c r="D107" s="147"/>
      <c r="E107" s="147"/>
      <c r="F107" s="147"/>
      <c r="G107" s="147"/>
      <c r="H107" s="147"/>
      <c r="I107" s="147"/>
      <c r="J107" s="541">
        <v>-1049.4377790410231</v>
      </c>
      <c r="K107" s="541">
        <v>-2288.896370859934</v>
      </c>
      <c r="L107" s="541">
        <v>-3644.4891967856197</v>
      </c>
      <c r="M107" s="541">
        <v>-5408.0431398879009</v>
      </c>
      <c r="N107" s="541">
        <v>-7400.7931632636883</v>
      </c>
      <c r="O107" s="527"/>
      <c r="P107" s="541">
        <v>-43.015034666666672</v>
      </c>
      <c r="Q107" s="541">
        <v>-52.00163786666667</v>
      </c>
      <c r="R107" s="541">
        <v>-60.768035098666672</v>
      </c>
      <c r="S107" s="541">
        <v>-69.452044899786671</v>
      </c>
      <c r="T107" s="541">
        <v>-77.488082138805879</v>
      </c>
      <c r="U107" s="541">
        <v>-85.007464346313355</v>
      </c>
      <c r="V107" s="541">
        <v>-93.038690475145145</v>
      </c>
      <c r="W107" s="541">
        <v>-100.00769457238208</v>
      </c>
      <c r="X107" s="541">
        <v>-107.13807662086768</v>
      </c>
      <c r="Y107" s="541">
        <v>-113.9513126049896</v>
      </c>
      <c r="Z107" s="541">
        <v>-120.56694567054052</v>
      </c>
      <c r="AA107" s="541">
        <v>-127.00276008019186</v>
      </c>
      <c r="AB107" s="147"/>
      <c r="AC107" s="39"/>
    </row>
    <row r="108" spans="1:29">
      <c r="A108" s="147"/>
      <c r="B108" s="525" t="s">
        <v>102</v>
      </c>
      <c r="C108" s="147"/>
      <c r="D108" s="147"/>
      <c r="E108" s="147"/>
      <c r="F108" s="147"/>
      <c r="G108" s="147"/>
      <c r="H108" s="147"/>
      <c r="I108" s="147"/>
      <c r="J108" s="541">
        <v>-423.59488844494263</v>
      </c>
      <c r="K108" s="541">
        <v>-998.25747569044324</v>
      </c>
      <c r="L108" s="541">
        <v>-1612.7939424164506</v>
      </c>
      <c r="M108" s="541">
        <v>-2438.5466312219578</v>
      </c>
      <c r="N108" s="541">
        <v>-3433.249147268536</v>
      </c>
      <c r="O108" s="527"/>
      <c r="P108" s="541">
        <v>-2.1940751999999861</v>
      </c>
      <c r="Q108" s="541">
        <v>-16.486483679999992</v>
      </c>
      <c r="R108" s="541">
        <v>-21.410575415635947</v>
      </c>
      <c r="S108" s="541">
        <v>-26.086878940148154</v>
      </c>
      <c r="T108" s="541">
        <v>-30.594884992508639</v>
      </c>
      <c r="U108" s="541">
        <v>-34.942329043181871</v>
      </c>
      <c r="V108" s="541">
        <v>-39.045349257269493</v>
      </c>
      <c r="W108" s="541">
        <v>-43.0786302408643</v>
      </c>
      <c r="X108" s="541">
        <v>-46.935533850118361</v>
      </c>
      <c r="Y108" s="541">
        <v>-50.678218227383979</v>
      </c>
      <c r="Z108" s="541">
        <v>-54.307746123988693</v>
      </c>
      <c r="AA108" s="541">
        <v>-57.834183473844917</v>
      </c>
      <c r="AB108" s="147"/>
      <c r="AC108" s="39"/>
    </row>
    <row r="109" spans="1:29">
      <c r="A109" s="147"/>
      <c r="B109" s="524" t="s">
        <v>145</v>
      </c>
      <c r="C109" s="147"/>
      <c r="D109" s="147"/>
      <c r="E109" s="147"/>
      <c r="F109" s="147"/>
      <c r="G109" s="147"/>
      <c r="H109" s="147"/>
      <c r="I109" s="147"/>
      <c r="J109" s="551">
        <v>4916.9843127875192</v>
      </c>
      <c r="K109" s="551">
        <v>10068.332322663813</v>
      </c>
      <c r="L109" s="551">
        <v>16242.292165759001</v>
      </c>
      <c r="M109" s="551">
        <v>24812.533882318181</v>
      </c>
      <c r="N109" s="551">
        <v>34449.614088749506</v>
      </c>
      <c r="O109" s="527"/>
      <c r="P109" s="551">
        <v>358.40753013333335</v>
      </c>
      <c r="Q109" s="551">
        <v>366.25488645333337</v>
      </c>
      <c r="R109" s="551">
        <v>380.88939236569746</v>
      </c>
      <c r="S109" s="551">
        <v>393.30482438086528</v>
      </c>
      <c r="T109" s="551">
        <v>404.2167093496135</v>
      </c>
      <c r="U109" s="551">
        <v>413.69477780814941</v>
      </c>
      <c r="V109" s="551">
        <v>420.98438565744192</v>
      </c>
      <c r="W109" s="551">
        <v>427.65780789152313</v>
      </c>
      <c r="X109" s="551">
        <v>432.75541589035419</v>
      </c>
      <c r="Y109" s="551">
        <v>436.83674875644601</v>
      </c>
      <c r="Z109" s="551">
        <v>439.91148823129652</v>
      </c>
      <c r="AA109" s="551">
        <v>442.07034586946463</v>
      </c>
      <c r="AB109" s="147"/>
      <c r="AC109" s="39"/>
    </row>
    <row r="110" spans="1:29" ht="2.1" customHeight="1">
      <c r="A110" s="147"/>
      <c r="B110" s="527"/>
      <c r="C110" s="147"/>
      <c r="D110" s="147"/>
      <c r="E110" s="147"/>
      <c r="F110" s="147"/>
      <c r="G110" s="147"/>
      <c r="H110" s="147"/>
      <c r="I110" s="147"/>
      <c r="J110" s="527"/>
      <c r="K110" s="527"/>
      <c r="L110" s="527"/>
      <c r="M110" s="527"/>
      <c r="N110" s="527"/>
      <c r="O110" s="527"/>
      <c r="P110" s="527"/>
      <c r="Q110" s="527"/>
      <c r="R110" s="527"/>
      <c r="S110" s="527"/>
      <c r="T110" s="527"/>
      <c r="U110" s="527"/>
      <c r="V110" s="527"/>
      <c r="W110" s="527"/>
      <c r="X110" s="527"/>
      <c r="Y110" s="527"/>
      <c r="Z110" s="527"/>
      <c r="AA110" s="527"/>
      <c r="AB110" s="147"/>
      <c r="AC110" s="39"/>
    </row>
    <row r="111" spans="1:29">
      <c r="A111" s="147"/>
      <c r="B111" s="525" t="s">
        <v>133</v>
      </c>
      <c r="C111" s="147"/>
      <c r="D111" s="147"/>
      <c r="E111" s="147"/>
      <c r="F111" s="147"/>
      <c r="G111" s="147"/>
      <c r="H111" s="147"/>
      <c r="I111" s="147"/>
      <c r="J111" s="541">
        <v>-2</v>
      </c>
      <c r="K111" s="541">
        <v>0</v>
      </c>
      <c r="L111" s="541">
        <v>0</v>
      </c>
      <c r="M111" s="541">
        <v>0</v>
      </c>
      <c r="N111" s="541">
        <v>0</v>
      </c>
      <c r="O111" s="527"/>
      <c r="P111" s="541">
        <v>-2</v>
      </c>
      <c r="Q111" s="541">
        <v>0</v>
      </c>
      <c r="R111" s="541">
        <v>0</v>
      </c>
      <c r="S111" s="541">
        <v>0</v>
      </c>
      <c r="T111" s="541">
        <v>0</v>
      </c>
      <c r="U111" s="541">
        <v>0</v>
      </c>
      <c r="V111" s="541">
        <v>0</v>
      </c>
      <c r="W111" s="541">
        <v>0</v>
      </c>
      <c r="X111" s="541">
        <v>0</v>
      </c>
      <c r="Y111" s="541">
        <v>0</v>
      </c>
      <c r="Z111" s="541">
        <v>0</v>
      </c>
      <c r="AA111" s="541">
        <v>0</v>
      </c>
      <c r="AB111" s="147"/>
      <c r="AC111" s="39"/>
    </row>
    <row r="112" spans="1:29">
      <c r="A112" s="147"/>
      <c r="B112" s="525" t="s">
        <v>105</v>
      </c>
      <c r="C112" s="147"/>
      <c r="D112" s="147"/>
      <c r="E112" s="147"/>
      <c r="F112" s="147"/>
      <c r="G112" s="147"/>
      <c r="H112" s="147"/>
      <c r="I112" s="147"/>
      <c r="J112" s="541">
        <v>0</v>
      </c>
      <c r="K112" s="541">
        <v>0</v>
      </c>
      <c r="L112" s="541">
        <v>0</v>
      </c>
      <c r="M112" s="541">
        <v>0</v>
      </c>
      <c r="N112" s="541">
        <v>0</v>
      </c>
      <c r="O112" s="527"/>
      <c r="P112" s="541">
        <v>0</v>
      </c>
      <c r="Q112" s="541">
        <v>0</v>
      </c>
      <c r="R112" s="541">
        <v>0</v>
      </c>
      <c r="S112" s="541">
        <v>0</v>
      </c>
      <c r="T112" s="541">
        <v>0</v>
      </c>
      <c r="U112" s="541">
        <v>0</v>
      </c>
      <c r="V112" s="541">
        <v>0</v>
      </c>
      <c r="W112" s="541">
        <v>0</v>
      </c>
      <c r="X112" s="541">
        <v>0</v>
      </c>
      <c r="Y112" s="541">
        <v>0</v>
      </c>
      <c r="Z112" s="541">
        <v>0</v>
      </c>
      <c r="AA112" s="541">
        <v>0</v>
      </c>
      <c r="AB112" s="147"/>
      <c r="AC112" s="39"/>
    </row>
    <row r="113" spans="1:29">
      <c r="A113" s="147"/>
      <c r="B113" s="524" t="s">
        <v>146</v>
      </c>
      <c r="C113" s="147"/>
      <c r="D113" s="147"/>
      <c r="E113" s="147"/>
      <c r="F113" s="147"/>
      <c r="G113" s="147"/>
      <c r="H113" s="147"/>
      <c r="I113" s="147"/>
      <c r="J113" s="551">
        <v>-2</v>
      </c>
      <c r="K113" s="551">
        <v>0</v>
      </c>
      <c r="L113" s="551">
        <v>0</v>
      </c>
      <c r="M113" s="551">
        <v>0</v>
      </c>
      <c r="N113" s="551">
        <v>0</v>
      </c>
      <c r="O113" s="527"/>
      <c r="P113" s="551">
        <v>-2</v>
      </c>
      <c r="Q113" s="551">
        <v>0</v>
      </c>
      <c r="R113" s="551">
        <v>0</v>
      </c>
      <c r="S113" s="551">
        <v>0</v>
      </c>
      <c r="T113" s="551">
        <v>0</v>
      </c>
      <c r="U113" s="551">
        <v>0</v>
      </c>
      <c r="V113" s="551">
        <v>0</v>
      </c>
      <c r="W113" s="551">
        <v>0</v>
      </c>
      <c r="X113" s="551">
        <v>0</v>
      </c>
      <c r="Y113" s="551">
        <v>0</v>
      </c>
      <c r="Z113" s="551">
        <v>0</v>
      </c>
      <c r="AA113" s="551">
        <v>0</v>
      </c>
      <c r="AB113" s="147"/>
      <c r="AC113" s="39"/>
    </row>
    <row r="114" spans="1:29" ht="2.1" customHeight="1">
      <c r="A114" s="147"/>
      <c r="B114" s="527"/>
      <c r="C114" s="147"/>
      <c r="D114" s="147"/>
      <c r="E114" s="147"/>
      <c r="F114" s="147"/>
      <c r="G114" s="147"/>
      <c r="H114" s="147"/>
      <c r="I114" s="147"/>
      <c r="J114" s="527"/>
      <c r="K114" s="527"/>
      <c r="L114" s="527"/>
      <c r="M114" s="527"/>
      <c r="N114" s="527"/>
      <c r="O114" s="527"/>
      <c r="P114" s="527"/>
      <c r="Q114" s="527"/>
      <c r="R114" s="527"/>
      <c r="S114" s="527"/>
      <c r="T114" s="527"/>
      <c r="U114" s="527"/>
      <c r="V114" s="527"/>
      <c r="W114" s="527"/>
      <c r="X114" s="527"/>
      <c r="Y114" s="527"/>
      <c r="Z114" s="527"/>
      <c r="AA114" s="527"/>
      <c r="AB114" s="147"/>
      <c r="AC114" s="39"/>
    </row>
    <row r="115" spans="1:29">
      <c r="A115" s="147"/>
      <c r="B115" s="525" t="s">
        <v>147</v>
      </c>
      <c r="C115" s="147"/>
      <c r="D115" s="147"/>
      <c r="E115" s="147"/>
      <c r="F115" s="147"/>
      <c r="G115" s="147"/>
      <c r="H115" s="147"/>
      <c r="I115" s="147"/>
      <c r="J115" s="541">
        <v>858.37049804574485</v>
      </c>
      <c r="K115" s="541">
        <v>-173.25241051162368</v>
      </c>
      <c r="L115" s="541">
        <v>-195.22515269519673</v>
      </c>
      <c r="M115" s="541">
        <v>-219.98458856828347</v>
      </c>
      <c r="N115" s="541">
        <v>-247.88414064202502</v>
      </c>
      <c r="O115" s="527"/>
      <c r="P115" s="619">
        <v>1000</v>
      </c>
      <c r="Q115" s="619">
        <v>-12.244447684901774</v>
      </c>
      <c r="R115" s="619">
        <v>-12.366892161750791</v>
      </c>
      <c r="S115" s="619">
        <v>-12.490561083368299</v>
      </c>
      <c r="T115" s="619">
        <v>-12.615466694201983</v>
      </c>
      <c r="U115" s="619">
        <v>-12.741621361144002</v>
      </c>
      <c r="V115" s="619">
        <v>-12.86903757475544</v>
      </c>
      <c r="W115" s="619">
        <v>-12.997727950502998</v>
      </c>
      <c r="X115" s="619">
        <v>-13.127705230008027</v>
      </c>
      <c r="Y115" s="619">
        <v>-13.258982282308105</v>
      </c>
      <c r="Z115" s="619">
        <v>-13.391572105131187</v>
      </c>
      <c r="AA115" s="619">
        <v>-13.525487826182498</v>
      </c>
      <c r="AB115" s="147"/>
      <c r="AC115" s="39"/>
    </row>
    <row r="116" spans="1:29">
      <c r="A116" s="147"/>
      <c r="B116" s="525" t="s">
        <v>148</v>
      </c>
      <c r="C116" s="147"/>
      <c r="D116" s="147"/>
      <c r="E116" s="147"/>
      <c r="F116" s="147"/>
      <c r="G116" s="147"/>
      <c r="H116" s="147"/>
      <c r="I116" s="147"/>
      <c r="J116" s="541">
        <v>2</v>
      </c>
      <c r="K116" s="541">
        <v>0</v>
      </c>
      <c r="L116" s="541">
        <v>0</v>
      </c>
      <c r="M116" s="541">
        <v>0</v>
      </c>
      <c r="N116" s="541">
        <v>0</v>
      </c>
      <c r="O116" s="527"/>
      <c r="P116" s="541">
        <v>2</v>
      </c>
      <c r="Q116" s="541">
        <v>0</v>
      </c>
      <c r="R116" s="541">
        <v>0</v>
      </c>
      <c r="S116" s="541">
        <v>0</v>
      </c>
      <c r="T116" s="541">
        <v>0</v>
      </c>
      <c r="U116" s="541">
        <v>0</v>
      </c>
      <c r="V116" s="541">
        <v>0</v>
      </c>
      <c r="W116" s="541">
        <v>0</v>
      </c>
      <c r="X116" s="541">
        <v>0</v>
      </c>
      <c r="Y116" s="541">
        <v>0</v>
      </c>
      <c r="Z116" s="541">
        <v>0</v>
      </c>
      <c r="AA116" s="541">
        <v>0</v>
      </c>
      <c r="AB116" s="147"/>
      <c r="AC116" s="39"/>
    </row>
    <row r="117" spans="1:29">
      <c r="A117" s="147"/>
      <c r="B117" s="525" t="s">
        <v>112</v>
      </c>
      <c r="C117" s="147"/>
      <c r="D117" s="147"/>
      <c r="E117" s="147"/>
      <c r="F117" s="147"/>
      <c r="G117" s="147"/>
      <c r="H117" s="147"/>
      <c r="I117" s="147"/>
      <c r="J117" s="541">
        <v>0</v>
      </c>
      <c r="K117" s="541">
        <v>0</v>
      </c>
      <c r="L117" s="541">
        <v>0</v>
      </c>
      <c r="M117" s="541">
        <v>0</v>
      </c>
      <c r="N117" s="541">
        <v>0</v>
      </c>
      <c r="O117" s="527"/>
      <c r="P117" s="619">
        <v>0</v>
      </c>
      <c r="Q117" s="619">
        <v>0</v>
      </c>
      <c r="R117" s="619">
        <v>0</v>
      </c>
      <c r="S117" s="619">
        <v>0</v>
      </c>
      <c r="T117" s="619">
        <v>0</v>
      </c>
      <c r="U117" s="619">
        <v>0</v>
      </c>
      <c r="V117" s="619">
        <v>0</v>
      </c>
      <c r="W117" s="619">
        <v>0</v>
      </c>
      <c r="X117" s="619">
        <v>0</v>
      </c>
      <c r="Y117" s="619">
        <v>0</v>
      </c>
      <c r="Z117" s="619">
        <v>0</v>
      </c>
      <c r="AA117" s="619">
        <v>0</v>
      </c>
      <c r="AB117" s="147"/>
      <c r="AC117" s="39"/>
    </row>
    <row r="118" spans="1:29">
      <c r="A118" s="147"/>
      <c r="B118" s="524" t="s">
        <v>149</v>
      </c>
      <c r="C118" s="147"/>
      <c r="D118" s="147"/>
      <c r="E118" s="147"/>
      <c r="F118" s="147"/>
      <c r="G118" s="147"/>
      <c r="H118" s="147"/>
      <c r="I118" s="147"/>
      <c r="J118" s="551">
        <v>860.37049804574497</v>
      </c>
      <c r="K118" s="551">
        <v>-173.25241051162368</v>
      </c>
      <c r="L118" s="551">
        <v>-195.22515269519673</v>
      </c>
      <c r="M118" s="551">
        <v>-219.98458856828347</v>
      </c>
      <c r="N118" s="551">
        <v>-247.88414064202502</v>
      </c>
      <c r="O118" s="527"/>
      <c r="P118" s="551">
        <v>1002</v>
      </c>
      <c r="Q118" s="551">
        <v>-12.244447684901774</v>
      </c>
      <c r="R118" s="551">
        <v>-12.366892161750791</v>
      </c>
      <c r="S118" s="551">
        <v>-12.490561083368299</v>
      </c>
      <c r="T118" s="551">
        <v>-12.615466694201983</v>
      </c>
      <c r="U118" s="551">
        <v>-12.741621361144002</v>
      </c>
      <c r="V118" s="551">
        <v>-12.86903757475544</v>
      </c>
      <c r="W118" s="551">
        <v>-12.997727950502998</v>
      </c>
      <c r="X118" s="551">
        <v>-13.127705230008027</v>
      </c>
      <c r="Y118" s="551">
        <v>-13.258982282308105</v>
      </c>
      <c r="Z118" s="551">
        <v>-13.391572105131187</v>
      </c>
      <c r="AA118" s="551">
        <v>-13.525487826182498</v>
      </c>
      <c r="AB118" s="147"/>
      <c r="AC118" s="39"/>
    </row>
    <row r="119" spans="1:29" ht="2.1" customHeight="1">
      <c r="A119" s="147"/>
      <c r="B119" s="527"/>
      <c r="C119" s="147"/>
      <c r="D119" s="147"/>
      <c r="E119" s="147"/>
      <c r="F119" s="147"/>
      <c r="G119" s="147"/>
      <c r="H119" s="147"/>
      <c r="I119" s="147"/>
      <c r="J119" s="527"/>
      <c r="K119" s="527"/>
      <c r="L119" s="527"/>
      <c r="M119" s="527"/>
      <c r="N119" s="527"/>
      <c r="O119" s="527"/>
      <c r="P119" s="527"/>
      <c r="Q119" s="527"/>
      <c r="R119" s="527"/>
      <c r="S119" s="527"/>
      <c r="T119" s="527"/>
      <c r="U119" s="527"/>
      <c r="V119" s="527"/>
      <c r="W119" s="527"/>
      <c r="X119" s="527"/>
      <c r="Y119" s="527"/>
      <c r="Z119" s="527"/>
      <c r="AA119" s="527"/>
      <c r="AB119" s="147"/>
      <c r="AC119" s="39"/>
    </row>
    <row r="120" spans="1:29" ht="11.25" thickBot="1">
      <c r="A120" s="147"/>
      <c r="B120" s="524" t="s">
        <v>150</v>
      </c>
      <c r="C120" s="147"/>
      <c r="D120" s="147"/>
      <c r="E120" s="147"/>
      <c r="F120" s="147"/>
      <c r="G120" s="147"/>
      <c r="H120" s="147"/>
      <c r="I120" s="147"/>
      <c r="J120" s="547">
        <v>5775.3548108332643</v>
      </c>
      <c r="K120" s="547">
        <v>9895.0799121521886</v>
      </c>
      <c r="L120" s="547">
        <v>16047.067013063805</v>
      </c>
      <c r="M120" s="547">
        <v>24592.549293749897</v>
      </c>
      <c r="N120" s="547">
        <v>34201.729948107481</v>
      </c>
      <c r="O120" s="527"/>
      <c r="P120" s="547">
        <v>1358.4075301333332</v>
      </c>
      <c r="Q120" s="547">
        <v>354.01043876843158</v>
      </c>
      <c r="R120" s="547">
        <v>368.52250020394666</v>
      </c>
      <c r="S120" s="547">
        <v>380.81426329749701</v>
      </c>
      <c r="T120" s="547">
        <v>391.60124265541151</v>
      </c>
      <c r="U120" s="547">
        <v>400.95315644700543</v>
      </c>
      <c r="V120" s="547">
        <v>408.11534808268647</v>
      </c>
      <c r="W120" s="547">
        <v>414.66007994102011</v>
      </c>
      <c r="X120" s="547">
        <v>419.62771066034617</v>
      </c>
      <c r="Y120" s="547">
        <v>423.57776647413789</v>
      </c>
      <c r="Z120" s="547">
        <v>426.51991612616536</v>
      </c>
      <c r="AA120" s="547">
        <v>428.54485804328215</v>
      </c>
      <c r="AB120" s="147"/>
      <c r="AC120" s="39"/>
    </row>
    <row r="121" spans="1:29" ht="2.1" customHeight="1" thickTop="1">
      <c r="A121" s="147"/>
      <c r="B121" s="527"/>
      <c r="C121" s="147"/>
      <c r="D121" s="147"/>
      <c r="E121" s="147"/>
      <c r="F121" s="147"/>
      <c r="G121" s="147"/>
      <c r="H121" s="147"/>
      <c r="I121" s="147"/>
      <c r="J121" s="527"/>
      <c r="K121" s="527"/>
      <c r="L121" s="527"/>
      <c r="M121" s="527"/>
      <c r="N121" s="527"/>
      <c r="O121" s="527"/>
      <c r="P121" s="527"/>
      <c r="Q121" s="527"/>
      <c r="R121" s="527"/>
      <c r="S121" s="527"/>
      <c r="T121" s="527"/>
      <c r="U121" s="527"/>
      <c r="V121" s="527"/>
      <c r="W121" s="527"/>
      <c r="X121" s="527"/>
      <c r="Y121" s="527"/>
      <c r="Z121" s="527"/>
      <c r="AA121" s="527"/>
      <c r="AB121" s="147"/>
      <c r="AC121" s="39"/>
    </row>
    <row r="122" spans="1:29">
      <c r="A122" s="147"/>
      <c r="B122" s="554" t="s">
        <v>151</v>
      </c>
      <c r="C122" s="147"/>
      <c r="D122" s="147"/>
      <c r="E122" s="147"/>
      <c r="F122" s="147"/>
      <c r="G122" s="147"/>
      <c r="H122" s="147"/>
      <c r="I122" s="147"/>
      <c r="J122" s="556">
        <v>5775.3548108332634</v>
      </c>
      <c r="K122" s="556">
        <v>15670.434722985454</v>
      </c>
      <c r="L122" s="556">
        <v>31717.501736049264</v>
      </c>
      <c r="M122" s="556">
        <v>56310.051029799164</v>
      </c>
      <c r="N122" s="556">
        <v>90511.78097790663</v>
      </c>
      <c r="O122" s="527"/>
      <c r="P122" s="556">
        <v>1358.4075301333332</v>
      </c>
      <c r="Q122" s="556">
        <v>1712.4179689017649</v>
      </c>
      <c r="R122" s="556">
        <v>2080.9404691057116</v>
      </c>
      <c r="S122" s="556">
        <v>2461.7547324032084</v>
      </c>
      <c r="T122" s="556">
        <v>2853.3559750586201</v>
      </c>
      <c r="U122" s="556">
        <v>3254.3091315056254</v>
      </c>
      <c r="V122" s="556">
        <v>3662.4244795883114</v>
      </c>
      <c r="W122" s="556">
        <v>4077.0845595293317</v>
      </c>
      <c r="X122" s="556">
        <v>4496.7122701896769</v>
      </c>
      <c r="Y122" s="556">
        <v>4920.290036663815</v>
      </c>
      <c r="Z122" s="556">
        <v>5346.8099527899813</v>
      </c>
      <c r="AA122" s="556">
        <v>5775.3548108332634</v>
      </c>
      <c r="AB122" s="147"/>
      <c r="AC122" s="39"/>
    </row>
    <row r="123" spans="1:29">
      <c r="A123" s="147"/>
      <c r="B123" s="147"/>
      <c r="C123" s="147"/>
      <c r="D123" s="147"/>
      <c r="E123" s="147"/>
      <c r="F123" s="147"/>
      <c r="G123" s="147"/>
      <c r="H123" s="147"/>
      <c r="I123" s="147"/>
      <c r="J123" s="147"/>
      <c r="K123" s="147"/>
      <c r="L123" s="147"/>
      <c r="M123" s="147"/>
      <c r="N123" s="147"/>
      <c r="O123" s="147"/>
      <c r="P123" s="147"/>
      <c r="Q123" s="147"/>
      <c r="R123" s="147"/>
      <c r="S123" s="147"/>
      <c r="T123" s="147"/>
      <c r="U123" s="147"/>
      <c r="V123" s="147"/>
      <c r="W123" s="147"/>
      <c r="X123" s="147"/>
      <c r="Y123" s="147"/>
      <c r="Z123" s="147"/>
      <c r="AA123" s="147"/>
      <c r="AB123" s="147"/>
      <c r="AC123" s="39"/>
    </row>
    <row r="124" spans="1:29" ht="15">
      <c r="A124" s="147"/>
      <c r="B124" s="690" t="s">
        <v>796</v>
      </c>
      <c r="C124" s="690"/>
      <c r="D124" s="690"/>
      <c r="E124" s="690"/>
      <c r="F124" s="690"/>
      <c r="G124" s="690"/>
      <c r="H124" s="690"/>
      <c r="I124" s="690"/>
      <c r="J124" s="690"/>
      <c r="K124" s="690"/>
      <c r="L124" s="690"/>
      <c r="M124" s="690"/>
      <c r="N124" s="690"/>
      <c r="O124" s="147"/>
      <c r="P124" s="690" t="s">
        <v>797</v>
      </c>
      <c r="Q124" s="690"/>
      <c r="R124" s="690"/>
      <c r="S124" s="690"/>
      <c r="T124" s="690"/>
      <c r="U124" s="690"/>
      <c r="V124" s="690"/>
      <c r="W124" s="690"/>
      <c r="X124" s="690"/>
      <c r="Y124" s="690"/>
      <c r="Z124" s="690"/>
      <c r="AA124" s="690"/>
      <c r="AB124" s="39"/>
      <c r="AC124" s="39"/>
    </row>
    <row r="125" spans="1:29">
      <c r="A125" s="147"/>
      <c r="B125" s="147"/>
      <c r="C125" s="147"/>
      <c r="D125" s="147"/>
      <c r="E125" s="147"/>
      <c r="F125" s="147"/>
      <c r="G125" s="147"/>
      <c r="H125" s="147"/>
      <c r="I125" s="147"/>
      <c r="J125" s="147"/>
      <c r="K125" s="147"/>
      <c r="L125" s="147"/>
      <c r="M125" s="147"/>
      <c r="N125" s="147"/>
      <c r="O125" s="147"/>
      <c r="P125" s="147"/>
      <c r="Q125" s="147"/>
      <c r="R125" s="147"/>
      <c r="S125" s="147"/>
      <c r="T125" s="147"/>
      <c r="U125" s="147"/>
      <c r="V125" s="147"/>
      <c r="W125" s="147"/>
      <c r="X125" s="147"/>
      <c r="Y125" s="147"/>
      <c r="Z125" s="147"/>
      <c r="AA125" s="147"/>
      <c r="AB125" s="39"/>
      <c r="AC125" s="39"/>
    </row>
    <row r="126" spans="1:29">
      <c r="A126" s="147"/>
      <c r="B126" s="147"/>
      <c r="C126" s="147"/>
      <c r="D126" s="147"/>
      <c r="E126" s="147"/>
      <c r="F126" s="147"/>
      <c r="G126" s="147"/>
      <c r="H126" s="147"/>
      <c r="I126" s="147"/>
      <c r="J126" s="147"/>
      <c r="K126" s="147"/>
      <c r="L126" s="147"/>
      <c r="M126" s="147"/>
      <c r="N126" s="147"/>
      <c r="O126" s="147"/>
      <c r="P126" s="147"/>
      <c r="Q126" s="147"/>
      <c r="R126" s="147"/>
      <c r="S126" s="147"/>
      <c r="T126" s="147"/>
      <c r="U126" s="147"/>
      <c r="V126" s="147"/>
      <c r="W126" s="147"/>
      <c r="X126" s="147"/>
      <c r="Y126" s="147"/>
      <c r="Z126" s="147"/>
      <c r="AA126" s="147"/>
      <c r="AB126" s="39"/>
      <c r="AC126" s="39"/>
    </row>
    <row r="127" spans="1:29">
      <c r="A127" s="147"/>
      <c r="B127" s="147"/>
      <c r="C127" s="147"/>
      <c r="D127" s="147"/>
      <c r="E127" s="147"/>
      <c r="F127" s="147"/>
      <c r="G127" s="147"/>
      <c r="H127" s="147"/>
      <c r="I127" s="147"/>
      <c r="J127" s="147"/>
      <c r="K127" s="147"/>
      <c r="L127" s="147"/>
      <c r="M127" s="147"/>
      <c r="N127" s="147"/>
      <c r="O127" s="147"/>
      <c r="P127" s="147"/>
      <c r="Q127" s="147"/>
      <c r="R127" s="147"/>
      <c r="S127" s="147"/>
      <c r="T127" s="147"/>
      <c r="U127" s="147"/>
      <c r="V127" s="147"/>
      <c r="W127" s="147"/>
      <c r="X127" s="147"/>
      <c r="Y127" s="147"/>
      <c r="Z127" s="147"/>
      <c r="AA127" s="147"/>
      <c r="AB127" s="39"/>
      <c r="AC127" s="39"/>
    </row>
    <row r="128" spans="1:29">
      <c r="A128" s="147"/>
      <c r="B128" s="147"/>
      <c r="C128" s="147"/>
      <c r="D128" s="147"/>
      <c r="E128" s="147"/>
      <c r="F128" s="147"/>
      <c r="G128" s="147"/>
      <c r="H128" s="147"/>
      <c r="I128" s="147"/>
      <c r="J128" s="147"/>
      <c r="K128" s="147"/>
      <c r="L128" s="147"/>
      <c r="M128" s="147"/>
      <c r="N128" s="147"/>
      <c r="O128" s="147"/>
      <c r="P128" s="147"/>
      <c r="Q128" s="147"/>
      <c r="R128" s="147"/>
      <c r="S128" s="147"/>
      <c r="T128" s="147"/>
      <c r="U128" s="147"/>
      <c r="V128" s="147"/>
      <c r="W128" s="147"/>
      <c r="X128" s="147"/>
      <c r="Y128" s="147"/>
      <c r="Z128" s="147"/>
      <c r="AA128" s="147"/>
      <c r="AB128" s="147"/>
      <c r="AC128" s="39"/>
    </row>
    <row r="129" spans="1:29">
      <c r="A129" s="147"/>
      <c r="B129" s="147"/>
      <c r="C129" s="147"/>
      <c r="D129" s="147"/>
      <c r="E129" s="147"/>
      <c r="F129" s="147"/>
      <c r="G129" s="147"/>
      <c r="H129" s="147"/>
      <c r="I129" s="147"/>
      <c r="J129" s="147"/>
      <c r="K129" s="147"/>
      <c r="L129" s="147"/>
      <c r="M129" s="147"/>
      <c r="N129" s="147"/>
      <c r="O129" s="147"/>
      <c r="P129" s="147"/>
      <c r="Q129" s="147"/>
      <c r="R129" s="147"/>
      <c r="S129" s="147"/>
      <c r="T129" s="147"/>
      <c r="U129" s="147"/>
      <c r="V129" s="147"/>
      <c r="W129" s="147"/>
      <c r="X129" s="147"/>
      <c r="Y129" s="147"/>
      <c r="Z129" s="147"/>
      <c r="AA129" s="147"/>
      <c r="AB129" s="147"/>
      <c r="AC129" s="39"/>
    </row>
    <row r="130" spans="1:29">
      <c r="A130" s="147"/>
      <c r="B130" s="147"/>
      <c r="C130" s="147"/>
      <c r="D130" s="147"/>
      <c r="E130" s="147"/>
      <c r="F130" s="147"/>
      <c r="G130" s="147"/>
      <c r="H130" s="147"/>
      <c r="I130" s="147"/>
      <c r="J130" s="147"/>
      <c r="K130" s="147"/>
      <c r="L130" s="147"/>
      <c r="M130" s="147"/>
      <c r="N130" s="147"/>
      <c r="O130" s="147"/>
      <c r="P130" s="147"/>
      <c r="Q130" s="147"/>
      <c r="R130" s="147"/>
      <c r="S130" s="147"/>
      <c r="T130" s="147"/>
      <c r="U130" s="147"/>
      <c r="V130" s="147"/>
      <c r="W130" s="147"/>
      <c r="X130" s="147"/>
      <c r="Y130" s="147"/>
      <c r="Z130" s="147"/>
      <c r="AA130" s="147"/>
      <c r="AB130" s="147"/>
      <c r="AC130" s="39"/>
    </row>
    <row r="131" spans="1:29">
      <c r="A131" s="147"/>
      <c r="B131" s="147"/>
      <c r="C131" s="147"/>
      <c r="D131" s="147"/>
      <c r="E131" s="147"/>
      <c r="F131" s="147"/>
      <c r="G131" s="147"/>
      <c r="H131" s="147"/>
      <c r="I131" s="147"/>
      <c r="J131" s="147"/>
      <c r="K131" s="147"/>
      <c r="L131" s="147"/>
      <c r="M131" s="147"/>
      <c r="N131" s="147"/>
      <c r="O131" s="147"/>
      <c r="P131" s="147"/>
      <c r="Q131" s="147"/>
      <c r="R131" s="147"/>
      <c r="S131" s="147"/>
      <c r="T131" s="147"/>
      <c r="U131" s="147"/>
      <c r="V131" s="147"/>
      <c r="W131" s="147"/>
      <c r="X131" s="147"/>
      <c r="Y131" s="147"/>
      <c r="Z131" s="147"/>
      <c r="AA131" s="147"/>
      <c r="AB131" s="147"/>
      <c r="AC131" s="39"/>
    </row>
    <row r="132" spans="1:29">
      <c r="A132" s="147"/>
      <c r="B132" s="147"/>
      <c r="C132" s="147"/>
      <c r="D132" s="147"/>
      <c r="E132" s="147"/>
      <c r="F132" s="147"/>
      <c r="G132" s="147"/>
      <c r="H132" s="147"/>
      <c r="I132" s="147"/>
      <c r="J132" s="147"/>
      <c r="K132" s="147"/>
      <c r="L132" s="147"/>
      <c r="M132" s="147"/>
      <c r="N132" s="147"/>
      <c r="O132" s="147"/>
      <c r="P132" s="147"/>
      <c r="Q132" s="147"/>
      <c r="R132" s="147"/>
      <c r="S132" s="147"/>
      <c r="T132" s="147"/>
      <c r="U132" s="147"/>
      <c r="V132" s="147"/>
      <c r="W132" s="147"/>
      <c r="X132" s="147"/>
      <c r="Y132" s="147"/>
      <c r="Z132" s="147"/>
      <c r="AA132" s="147"/>
      <c r="AB132" s="147"/>
      <c r="AC132" s="39"/>
    </row>
    <row r="133" spans="1:29">
      <c r="A133" s="147"/>
      <c r="B133" s="147"/>
      <c r="C133" s="147"/>
      <c r="D133" s="147"/>
      <c r="E133" s="147"/>
      <c r="F133" s="147"/>
      <c r="G133" s="147"/>
      <c r="H133" s="147"/>
      <c r="I133" s="147"/>
      <c r="J133" s="147"/>
      <c r="K133" s="147"/>
      <c r="L133" s="147"/>
      <c r="M133" s="147"/>
      <c r="N133" s="147"/>
      <c r="O133" s="147"/>
      <c r="P133" s="147"/>
      <c r="Q133" s="147"/>
      <c r="R133" s="147"/>
      <c r="S133" s="147"/>
      <c r="T133" s="147"/>
      <c r="U133" s="147"/>
      <c r="V133" s="147"/>
      <c r="W133" s="147"/>
      <c r="X133" s="147"/>
      <c r="Y133" s="147"/>
      <c r="Z133" s="147"/>
      <c r="AA133" s="147"/>
      <c r="AB133" s="147"/>
      <c r="AC133" s="39"/>
    </row>
    <row r="134" spans="1:29">
      <c r="A134" s="147"/>
      <c r="B134" s="147"/>
      <c r="C134" s="147"/>
      <c r="D134" s="147"/>
      <c r="E134" s="147"/>
      <c r="F134" s="147"/>
      <c r="G134" s="147"/>
      <c r="H134" s="147"/>
      <c r="I134" s="147"/>
      <c r="J134" s="147"/>
      <c r="K134" s="147"/>
      <c r="L134" s="147"/>
      <c r="M134" s="147"/>
      <c r="N134" s="147"/>
      <c r="O134" s="147"/>
      <c r="P134" s="147"/>
      <c r="Q134" s="147"/>
      <c r="R134" s="147"/>
      <c r="S134" s="147"/>
      <c r="T134" s="147"/>
      <c r="U134" s="147"/>
      <c r="V134" s="147"/>
      <c r="W134" s="147"/>
      <c r="X134" s="147"/>
      <c r="Y134" s="147"/>
      <c r="Z134" s="147"/>
      <c r="AA134" s="147"/>
      <c r="AB134" s="147"/>
      <c r="AC134" s="39"/>
    </row>
    <row r="135" spans="1:29">
      <c r="A135" s="147"/>
      <c r="B135" s="147"/>
      <c r="C135" s="147"/>
      <c r="D135" s="147"/>
      <c r="E135" s="147"/>
      <c r="F135" s="147"/>
      <c r="G135" s="147"/>
      <c r="H135" s="147"/>
      <c r="I135" s="147"/>
      <c r="J135" s="147"/>
      <c r="K135" s="147"/>
      <c r="L135" s="147"/>
      <c r="M135" s="147"/>
      <c r="N135" s="147"/>
      <c r="O135" s="147"/>
      <c r="P135" s="147"/>
      <c r="Q135" s="147"/>
      <c r="R135" s="147"/>
      <c r="S135" s="147"/>
      <c r="T135" s="147"/>
      <c r="U135" s="147"/>
      <c r="V135" s="147"/>
      <c r="W135" s="147"/>
      <c r="X135" s="147"/>
      <c r="Y135" s="147"/>
      <c r="Z135" s="147"/>
      <c r="AA135" s="147"/>
      <c r="AB135" s="147"/>
      <c r="AC135" s="39"/>
    </row>
    <row r="136" spans="1:29">
      <c r="A136" s="147"/>
      <c r="B136" s="147"/>
      <c r="C136" s="147"/>
      <c r="D136" s="147"/>
      <c r="E136" s="147"/>
      <c r="F136" s="147"/>
      <c r="G136" s="147"/>
      <c r="H136" s="147"/>
      <c r="I136" s="147"/>
      <c r="J136" s="147"/>
      <c r="K136" s="147"/>
      <c r="L136" s="147"/>
      <c r="M136" s="147"/>
      <c r="N136" s="147"/>
      <c r="O136" s="147"/>
      <c r="P136" s="147"/>
      <c r="Q136" s="147"/>
      <c r="R136" s="147"/>
      <c r="S136" s="147"/>
      <c r="T136" s="147"/>
      <c r="U136" s="147"/>
      <c r="V136" s="147"/>
      <c r="W136" s="147"/>
      <c r="X136" s="147"/>
      <c r="Y136" s="147"/>
      <c r="Z136" s="147"/>
      <c r="AA136" s="147"/>
      <c r="AB136" s="147"/>
      <c r="AC136" s="39"/>
    </row>
    <row r="137" spans="1:29">
      <c r="A137" s="147"/>
      <c r="B137" s="147"/>
      <c r="C137" s="147"/>
      <c r="D137" s="147"/>
      <c r="E137" s="147"/>
      <c r="F137" s="147"/>
      <c r="G137" s="147"/>
      <c r="H137" s="147"/>
      <c r="I137" s="147"/>
      <c r="J137" s="147"/>
      <c r="K137" s="147"/>
      <c r="L137" s="147"/>
      <c r="M137" s="147"/>
      <c r="N137" s="147"/>
      <c r="O137" s="147"/>
      <c r="P137" s="147"/>
      <c r="Q137" s="147"/>
      <c r="R137" s="147"/>
      <c r="S137" s="147"/>
      <c r="T137" s="147"/>
      <c r="U137" s="147"/>
      <c r="V137" s="147"/>
      <c r="W137" s="147"/>
      <c r="X137" s="147"/>
      <c r="Y137" s="147"/>
      <c r="Z137" s="147"/>
      <c r="AA137" s="147"/>
      <c r="AB137" s="147"/>
      <c r="AC137" s="39"/>
    </row>
    <row r="138" spans="1:29">
      <c r="A138" s="147"/>
      <c r="B138" s="147"/>
      <c r="C138" s="147"/>
      <c r="D138" s="147"/>
      <c r="E138" s="147"/>
      <c r="F138" s="147"/>
      <c r="G138" s="147"/>
      <c r="H138" s="147"/>
      <c r="I138" s="147"/>
      <c r="J138" s="147"/>
      <c r="K138" s="147"/>
      <c r="L138" s="147"/>
      <c r="M138" s="147"/>
      <c r="N138" s="147"/>
      <c r="O138" s="147"/>
      <c r="P138" s="147"/>
      <c r="Q138" s="147"/>
      <c r="R138" s="147"/>
      <c r="S138" s="147"/>
      <c r="T138" s="147"/>
      <c r="U138" s="147"/>
      <c r="V138" s="147"/>
      <c r="W138" s="147"/>
      <c r="X138" s="147"/>
      <c r="Y138" s="147"/>
      <c r="Z138" s="147"/>
      <c r="AA138" s="147"/>
      <c r="AB138" s="147"/>
      <c r="AC138" s="39"/>
    </row>
    <row r="139" spans="1:29">
      <c r="A139" s="147"/>
      <c r="B139" s="147"/>
      <c r="C139" s="147"/>
      <c r="D139" s="147"/>
      <c r="E139" s="147"/>
      <c r="F139" s="147"/>
      <c r="G139" s="147"/>
      <c r="H139" s="147"/>
      <c r="I139" s="147"/>
      <c r="J139" s="147"/>
      <c r="K139" s="147"/>
      <c r="L139" s="147"/>
      <c r="M139" s="147"/>
      <c r="N139" s="147"/>
      <c r="O139" s="147"/>
      <c r="P139" s="147"/>
      <c r="Q139" s="147"/>
      <c r="R139" s="147"/>
      <c r="S139" s="147"/>
      <c r="T139" s="147"/>
      <c r="U139" s="147"/>
      <c r="V139" s="147"/>
      <c r="W139" s="147"/>
      <c r="X139" s="147"/>
      <c r="Y139" s="147"/>
      <c r="Z139" s="147"/>
      <c r="AA139" s="147"/>
      <c r="AB139" s="147"/>
      <c r="AC139" s="39"/>
    </row>
    <row r="140" spans="1:29">
      <c r="A140" s="147"/>
      <c r="B140" s="147"/>
      <c r="C140" s="147"/>
      <c r="D140" s="147"/>
      <c r="E140" s="147"/>
      <c r="F140" s="147"/>
      <c r="G140" s="147"/>
      <c r="H140" s="147"/>
      <c r="I140" s="147"/>
      <c r="J140" s="147"/>
      <c r="K140" s="147"/>
      <c r="L140" s="147"/>
      <c r="M140" s="147"/>
      <c r="N140" s="147"/>
      <c r="O140" s="147"/>
      <c r="P140" s="147"/>
      <c r="Q140" s="147"/>
      <c r="R140" s="147"/>
      <c r="S140" s="147"/>
      <c r="T140" s="147"/>
      <c r="U140" s="147"/>
      <c r="V140" s="147"/>
      <c r="W140" s="147"/>
      <c r="X140" s="147"/>
      <c r="Y140" s="147"/>
      <c r="Z140" s="147"/>
      <c r="AA140" s="147"/>
      <c r="AB140" s="147"/>
      <c r="AC140" s="39"/>
    </row>
    <row r="141" spans="1:29">
      <c r="A141" s="147"/>
      <c r="B141" s="147"/>
      <c r="C141" s="147"/>
      <c r="D141" s="147"/>
      <c r="E141" s="147"/>
      <c r="F141" s="147"/>
      <c r="G141" s="147"/>
      <c r="H141" s="147"/>
      <c r="I141" s="147"/>
      <c r="J141" s="147"/>
      <c r="K141" s="147"/>
      <c r="L141" s="147"/>
      <c r="M141" s="147"/>
      <c r="N141" s="147"/>
      <c r="O141" s="147"/>
      <c r="P141" s="147"/>
      <c r="Q141" s="147"/>
      <c r="R141" s="147"/>
      <c r="S141" s="147"/>
      <c r="T141" s="147"/>
      <c r="U141" s="147"/>
      <c r="V141" s="147"/>
      <c r="W141" s="147"/>
      <c r="X141" s="147"/>
      <c r="Y141" s="147"/>
      <c r="Z141" s="147"/>
      <c r="AA141" s="147"/>
      <c r="AB141" s="147"/>
      <c r="AC141" s="39"/>
    </row>
    <row r="142" spans="1:29">
      <c r="A142" s="147"/>
      <c r="B142" s="147"/>
      <c r="C142" s="147"/>
      <c r="D142" s="147"/>
      <c r="E142" s="147"/>
      <c r="F142" s="147"/>
      <c r="G142" s="147"/>
      <c r="H142" s="147"/>
      <c r="I142" s="147"/>
      <c r="J142" s="147"/>
      <c r="K142" s="147"/>
      <c r="L142" s="147"/>
      <c r="M142" s="147"/>
      <c r="N142" s="147"/>
      <c r="O142" s="147"/>
      <c r="P142" s="147"/>
      <c r="Q142" s="147"/>
      <c r="R142" s="147"/>
      <c r="S142" s="147"/>
      <c r="T142" s="147"/>
      <c r="U142" s="147"/>
      <c r="V142" s="147"/>
      <c r="W142" s="147"/>
      <c r="X142" s="147"/>
      <c r="Y142" s="147"/>
      <c r="Z142" s="147"/>
      <c r="AA142" s="147"/>
      <c r="AB142" s="147"/>
      <c r="AC142" s="39"/>
    </row>
    <row r="143" spans="1:29">
      <c r="A143" s="147"/>
      <c r="B143" s="147"/>
      <c r="C143" s="147"/>
      <c r="D143" s="147"/>
      <c r="E143" s="147"/>
      <c r="F143" s="147"/>
      <c r="G143" s="147"/>
      <c r="H143" s="147"/>
      <c r="I143" s="147"/>
      <c r="J143" s="147"/>
      <c r="K143" s="147"/>
      <c r="L143" s="147"/>
      <c r="M143" s="147"/>
      <c r="N143" s="147"/>
      <c r="O143" s="147"/>
      <c r="P143" s="147"/>
      <c r="Q143" s="147"/>
      <c r="R143" s="147"/>
      <c r="S143" s="147"/>
      <c r="T143" s="147"/>
      <c r="U143" s="147"/>
      <c r="V143" s="147"/>
      <c r="W143" s="147"/>
      <c r="X143" s="147"/>
      <c r="Y143" s="147"/>
      <c r="Z143" s="147"/>
      <c r="AA143" s="147"/>
      <c r="AB143" s="147"/>
      <c r="AC143" s="39"/>
    </row>
    <row r="144" spans="1:29">
      <c r="A144" s="147"/>
      <c r="B144" s="147"/>
      <c r="C144" s="147"/>
      <c r="D144" s="147"/>
      <c r="E144" s="147"/>
      <c r="F144" s="147"/>
      <c r="G144" s="147"/>
      <c r="H144" s="147"/>
      <c r="I144" s="147"/>
      <c r="J144" s="147"/>
      <c r="K144" s="147"/>
      <c r="L144" s="147"/>
      <c r="M144" s="147"/>
      <c r="N144" s="147"/>
      <c r="O144" s="147"/>
      <c r="P144" s="147"/>
      <c r="Q144" s="147"/>
      <c r="R144" s="147"/>
      <c r="S144" s="147"/>
      <c r="T144" s="147"/>
      <c r="U144" s="147"/>
      <c r="V144" s="147"/>
      <c r="W144" s="147"/>
      <c r="X144" s="147"/>
      <c r="Y144" s="147"/>
      <c r="Z144" s="147"/>
      <c r="AA144" s="147"/>
      <c r="AB144" s="147"/>
      <c r="AC144" s="39"/>
    </row>
    <row r="145" spans="1:29">
      <c r="A145" s="147"/>
      <c r="B145" s="147"/>
      <c r="C145" s="147"/>
      <c r="D145" s="147"/>
      <c r="E145" s="147"/>
      <c r="F145" s="147"/>
      <c r="G145" s="147"/>
      <c r="H145" s="147"/>
      <c r="I145" s="147"/>
      <c r="J145" s="147"/>
      <c r="K145" s="147"/>
      <c r="L145" s="147"/>
      <c r="M145" s="147"/>
      <c r="N145" s="147"/>
      <c r="O145" s="147"/>
      <c r="P145" s="147"/>
      <c r="Q145" s="147"/>
      <c r="R145" s="147"/>
      <c r="S145" s="147"/>
      <c r="T145" s="147"/>
      <c r="U145" s="147"/>
      <c r="V145" s="147"/>
      <c r="W145" s="147"/>
      <c r="X145" s="147"/>
      <c r="Y145" s="147"/>
      <c r="Z145" s="147"/>
      <c r="AA145" s="147"/>
      <c r="AB145" s="147"/>
      <c r="AC145" s="39"/>
    </row>
    <row r="146" spans="1:29" ht="12.75" hidden="1">
      <c r="A146" s="147"/>
      <c r="B146" s="161" t="s">
        <v>152</v>
      </c>
      <c r="C146" s="147"/>
      <c r="D146" s="147"/>
      <c r="E146" s="147"/>
      <c r="F146" s="147"/>
      <c r="G146" s="147"/>
      <c r="H146" s="147"/>
      <c r="I146" s="147"/>
      <c r="J146" s="147"/>
      <c r="K146" s="147"/>
      <c r="L146" s="147"/>
      <c r="M146" s="147"/>
      <c r="N146" s="147"/>
      <c r="O146" s="147"/>
      <c r="P146" s="147"/>
      <c r="Q146" s="147"/>
      <c r="R146" s="147"/>
      <c r="S146" s="147"/>
      <c r="T146" s="147"/>
      <c r="U146" s="147"/>
      <c r="V146" s="147"/>
      <c r="W146" s="147"/>
      <c r="X146" s="147"/>
      <c r="Y146" s="147"/>
      <c r="Z146" s="147"/>
      <c r="AA146" s="147"/>
      <c r="AB146" s="147"/>
      <c r="AC146" s="39"/>
    </row>
    <row r="147" spans="1:29" hidden="1">
      <c r="A147" s="147"/>
      <c r="B147" s="147"/>
      <c r="C147" s="147"/>
      <c r="D147" s="147"/>
      <c r="E147" s="147"/>
      <c r="F147" s="147"/>
      <c r="G147" s="147"/>
      <c r="H147" s="147"/>
      <c r="I147" s="147"/>
      <c r="J147" s="147"/>
      <c r="K147" s="147"/>
      <c r="L147" s="147"/>
      <c r="M147" s="147"/>
      <c r="N147" s="147"/>
      <c r="O147" s="147"/>
      <c r="P147" s="147"/>
      <c r="Q147" s="147"/>
      <c r="R147" s="147"/>
      <c r="S147" s="147"/>
      <c r="T147" s="147"/>
      <c r="U147" s="147"/>
      <c r="V147" s="147"/>
      <c r="W147" s="147"/>
      <c r="X147" s="147"/>
      <c r="Y147" s="147"/>
      <c r="Z147" s="147"/>
      <c r="AA147" s="147"/>
      <c r="AB147" s="147"/>
      <c r="AC147" s="39"/>
    </row>
    <row r="148" spans="1:29" hidden="1">
      <c r="A148" s="147"/>
      <c r="B148" s="147"/>
      <c r="C148" s="160" t="s">
        <v>154</v>
      </c>
      <c r="D148" s="147"/>
      <c r="E148" s="147"/>
      <c r="F148" s="147"/>
      <c r="G148" s="147"/>
      <c r="H148" s="147"/>
      <c r="I148" s="147"/>
      <c r="J148" s="160" t="str">
        <f>COLUMNS($J152:$N152)&amp;" Years to "&amp;TEXT($N152,"mmmm yyyy")</f>
        <v>5 Years to August 2023</v>
      </c>
      <c r="K148" s="147"/>
      <c r="L148" s="147"/>
      <c r="M148" s="147"/>
      <c r="N148" s="147"/>
      <c r="O148" s="147"/>
      <c r="P148" s="147"/>
      <c r="Q148" s="147"/>
      <c r="R148" s="147"/>
      <c r="S148" s="147"/>
      <c r="T148" s="147"/>
      <c r="U148" s="147"/>
      <c r="V148" s="147"/>
      <c r="W148" s="147"/>
      <c r="X148" s="147"/>
      <c r="Y148" s="147"/>
      <c r="Z148" s="147"/>
      <c r="AA148" s="147"/>
      <c r="AB148" s="147"/>
      <c r="AC148" s="39"/>
    </row>
    <row r="149" spans="1:29" hidden="1">
      <c r="A149" s="147"/>
      <c r="B149" s="147"/>
      <c r="C149" s="147"/>
      <c r="D149" s="147"/>
      <c r="E149" s="147"/>
      <c r="F149" s="147"/>
      <c r="G149" s="147"/>
      <c r="H149" s="147"/>
      <c r="I149" s="147"/>
      <c r="J149" s="147"/>
      <c r="K149" s="147"/>
      <c r="L149" s="147"/>
      <c r="M149" s="147"/>
      <c r="N149" s="147"/>
      <c r="O149" s="147"/>
      <c r="P149" s="147"/>
      <c r="Q149" s="147"/>
      <c r="R149" s="147"/>
      <c r="S149" s="147"/>
      <c r="T149" s="147"/>
      <c r="U149" s="147"/>
      <c r="V149" s="147"/>
      <c r="W149" s="147"/>
      <c r="X149" s="147"/>
      <c r="Y149" s="147"/>
      <c r="Z149" s="147"/>
      <c r="AA149" s="147"/>
      <c r="AB149" s="147"/>
      <c r="AC149" s="39"/>
    </row>
    <row r="150" spans="1:29" hidden="1">
      <c r="A150" s="147"/>
      <c r="B150" s="147"/>
      <c r="C150" s="166" t="s">
        <v>259</v>
      </c>
      <c r="D150" s="167"/>
      <c r="E150" s="167"/>
      <c r="F150" s="167"/>
      <c r="G150" s="167"/>
      <c r="H150" s="167"/>
      <c r="I150" s="167"/>
      <c r="J150" s="168">
        <f>YEAR(J152)</f>
        <v>2019</v>
      </c>
      <c r="K150" s="168">
        <f>YEAR(K152)</f>
        <v>2020</v>
      </c>
      <c r="L150" s="168">
        <f>YEAR(L152)</f>
        <v>2021</v>
      </c>
      <c r="M150" s="168">
        <f>YEAR(M152)</f>
        <v>2022</v>
      </c>
      <c r="N150" s="168">
        <f>YEAR(N152)</f>
        <v>2023</v>
      </c>
      <c r="O150" s="147"/>
      <c r="P150" s="169">
        <f>EOMONTH(DATE(V2*1,MONTH($J$152),DAY(EDATE(J152,1))),-11)</f>
        <v>43373</v>
      </c>
      <c r="Q150" s="169">
        <f>EDATE(P150+1,1)-1</f>
        <v>43404</v>
      </c>
      <c r="R150" s="169">
        <f t="shared" ref="R150:AA150" si="0">EDATE(Q150+1,1)-1</f>
        <v>43434</v>
      </c>
      <c r="S150" s="169">
        <f t="shared" si="0"/>
        <v>43465</v>
      </c>
      <c r="T150" s="169">
        <f t="shared" si="0"/>
        <v>43496</v>
      </c>
      <c r="U150" s="169">
        <f t="shared" si="0"/>
        <v>43524</v>
      </c>
      <c r="V150" s="169">
        <f t="shared" si="0"/>
        <v>43555</v>
      </c>
      <c r="W150" s="169">
        <f t="shared" si="0"/>
        <v>43585</v>
      </c>
      <c r="X150" s="169">
        <f t="shared" si="0"/>
        <v>43616</v>
      </c>
      <c r="Y150" s="169">
        <f t="shared" si="0"/>
        <v>43646</v>
      </c>
      <c r="Z150" s="169">
        <f t="shared" si="0"/>
        <v>43677</v>
      </c>
      <c r="AA150" s="169">
        <f t="shared" si="0"/>
        <v>43708</v>
      </c>
      <c r="AB150" s="147"/>
      <c r="AC150" s="39"/>
    </row>
    <row r="151" spans="1:29" hidden="1">
      <c r="A151" s="147"/>
      <c r="B151" s="147"/>
      <c r="C151" s="147"/>
      <c r="D151" s="147"/>
      <c r="E151" s="147"/>
      <c r="F151" s="147"/>
      <c r="G151" s="147"/>
      <c r="H151" s="147"/>
      <c r="I151" s="147"/>
      <c r="J151" s="147"/>
      <c r="K151" s="147"/>
      <c r="L151" s="147"/>
      <c r="M151" s="147"/>
      <c r="N151" s="147"/>
      <c r="O151" s="147"/>
      <c r="P151" s="147"/>
      <c r="Q151" s="147"/>
      <c r="R151" s="147"/>
      <c r="S151" s="147"/>
      <c r="T151" s="147"/>
      <c r="U151" s="147"/>
      <c r="V151" s="147"/>
      <c r="W151" s="147"/>
      <c r="X151" s="147"/>
      <c r="Y151" s="147"/>
      <c r="Z151" s="147"/>
      <c r="AA151" s="147"/>
      <c r="AB151" s="147"/>
      <c r="AC151" s="39"/>
    </row>
    <row r="152" spans="1:29" hidden="1">
      <c r="A152" s="147"/>
      <c r="B152" s="147"/>
      <c r="C152" s="160" t="s">
        <v>156</v>
      </c>
      <c r="D152" s="147"/>
      <c r="E152" s="147"/>
      <c r="F152" s="147"/>
      <c r="G152" s="147"/>
      <c r="H152" s="147"/>
      <c r="I152" s="147"/>
      <c r="J152" s="162">
        <f>Dashboard!J96</f>
        <v>43708</v>
      </c>
      <c r="K152" s="162">
        <f>Dashboard!K96</f>
        <v>44074</v>
      </c>
      <c r="L152" s="162">
        <f>Dashboard!L96</f>
        <v>44439</v>
      </c>
      <c r="M152" s="162">
        <f>Dashboard!M96</f>
        <v>44804</v>
      </c>
      <c r="N152" s="162">
        <f>Dashboard!N96</f>
        <v>45169</v>
      </c>
      <c r="O152" s="147"/>
      <c r="P152" s="163"/>
      <c r="Q152" s="163"/>
      <c r="R152" s="163"/>
      <c r="S152" s="163"/>
      <c r="T152" s="163"/>
      <c r="U152" s="163"/>
      <c r="V152" s="163"/>
      <c r="W152" s="163"/>
      <c r="X152" s="163"/>
      <c r="Y152" s="163"/>
      <c r="Z152" s="163"/>
      <c r="AA152" s="163"/>
      <c r="AB152" s="147"/>
      <c r="AC152" s="39"/>
    </row>
    <row r="153" spans="1:29" hidden="1">
      <c r="A153" s="147"/>
      <c r="B153" s="147"/>
      <c r="C153" s="147"/>
      <c r="D153" s="147"/>
      <c r="E153" s="147"/>
      <c r="F153" s="147"/>
      <c r="G153" s="147"/>
      <c r="H153" s="147"/>
      <c r="I153" s="147"/>
      <c r="J153" s="147"/>
      <c r="K153" s="147"/>
      <c r="L153" s="147"/>
      <c r="M153" s="147"/>
      <c r="N153" s="147"/>
      <c r="O153" s="147"/>
      <c r="P153" s="147"/>
      <c r="Q153" s="147"/>
      <c r="R153" s="147"/>
      <c r="S153" s="147"/>
      <c r="T153" s="147"/>
      <c r="U153" s="147"/>
      <c r="V153" s="147"/>
      <c r="W153" s="147"/>
      <c r="X153" s="147"/>
      <c r="Y153" s="147"/>
      <c r="Z153" s="147"/>
      <c r="AA153" s="147"/>
      <c r="AB153" s="147"/>
      <c r="AC153" s="39"/>
    </row>
    <row r="154" spans="1:29" hidden="1">
      <c r="A154" s="147"/>
      <c r="B154" s="147"/>
      <c r="C154" s="159" t="s">
        <v>157</v>
      </c>
      <c r="D154" s="147"/>
      <c r="E154" s="147"/>
      <c r="F154" s="147"/>
      <c r="G154" s="147"/>
      <c r="H154" s="147"/>
      <c r="I154" s="147"/>
      <c r="J154" s="147"/>
      <c r="K154" s="147"/>
      <c r="L154" s="147"/>
      <c r="M154" s="147"/>
      <c r="N154" s="147"/>
      <c r="O154" s="147"/>
      <c r="P154" s="147"/>
      <c r="Q154" s="147"/>
      <c r="R154" s="147"/>
      <c r="S154" s="147"/>
      <c r="T154" s="147"/>
      <c r="U154" s="147"/>
      <c r="V154" s="147"/>
      <c r="W154" s="147"/>
      <c r="X154" s="147"/>
      <c r="Y154" s="147"/>
      <c r="Z154" s="147"/>
      <c r="AA154" s="147"/>
      <c r="AB154" s="147"/>
      <c r="AC154" s="39"/>
    </row>
    <row r="155" spans="1:29" hidden="1">
      <c r="A155" s="147"/>
      <c r="B155" s="147"/>
      <c r="C155" s="160" t="s">
        <v>42</v>
      </c>
      <c r="D155" s="147"/>
      <c r="E155" s="147"/>
      <c r="F155" s="147"/>
      <c r="G155" s="147"/>
      <c r="H155" s="147"/>
      <c r="I155" s="147"/>
      <c r="J155" s="170">
        <f>SUMIF(IS!10:10,J$150,IS!22:22)</f>
        <v>4358251.8602734851</v>
      </c>
      <c r="K155" s="170">
        <f>SUMIF(IS!10:10,K$150,IS!22:22)</f>
        <v>11428742.472399563</v>
      </c>
      <c r="L155" s="170">
        <f>SUMIF(IS!10:10,L$150,IS!22:22)</f>
        <v>19127454.645237457</v>
      </c>
      <c r="M155" s="170">
        <f>SUMIF(IS!10:10,M$150,IS!22:22)</f>
        <v>29371370.399252672</v>
      </c>
      <c r="N155" s="170">
        <f>SUMIF(IS!10:10,N$150,IS!22:22)</f>
        <v>41562241.551757924</v>
      </c>
      <c r="O155" s="171"/>
      <c r="P155" s="170">
        <f>SUMIF(IS!$8:$8,P$150,IS!22:22)</f>
        <v>64989.12000000001</v>
      </c>
      <c r="Q155" s="170">
        <f>SUMIF(IS!$8:$8,Q$150,IS!22:22)</f>
        <v>126899.80800000002</v>
      </c>
      <c r="R155" s="170">
        <f>SUMIF(IS!$8:$8,R$150,IS!22:22)</f>
        <v>186009.12288000001</v>
      </c>
      <c r="S155" s="170">
        <f>SUMIF(IS!$8:$8,S$150,IS!22:22)</f>
        <v>242569.18822080002</v>
      </c>
      <c r="T155" s="170">
        <f>SUMIF(IS!$8:$8,T$150,IS!22:22)</f>
        <v>296809.43648092804</v>
      </c>
      <c r="U155" s="170">
        <f>SUMIF(IS!$8:$8,U$150,IS!22:22)</f>
        <v>348938.65119764453</v>
      </c>
      <c r="V155" s="170">
        <f>SUMIF(IS!$8:$8,V$150,IS!22:22)</f>
        <v>399146.82538985647</v>
      </c>
      <c r="W155" s="170">
        <f>SUMIF(IS!$8:$8,W$150,IS!22:22)</f>
        <v>447606.85270476935</v>
      </c>
      <c r="X155" s="170">
        <f>SUMIF(IS!$8:$8,X$150,IS!22:22)</f>
        <v>494476.06636134011</v>
      </c>
      <c r="Y155" s="170">
        <f>SUMIF(IS!$8:$8,Y$150,IS!22:22)</f>
        <v>539897.63958881947</v>
      </c>
      <c r="Z155" s="170">
        <f>SUMIF(IS!$8:$8,Z$150,IS!22:22)</f>
        <v>584001.86002582568</v>
      </c>
      <c r="AA155" s="170">
        <f>SUMIF(IS!$8:$8,AA$150,IS!22:22)</f>
        <v>626907.28942350135</v>
      </c>
      <c r="AB155" s="147"/>
      <c r="AC155" s="39"/>
    </row>
    <row r="156" spans="1:29" hidden="1">
      <c r="A156" s="147"/>
      <c r="B156" s="147"/>
      <c r="C156" s="160" t="s">
        <v>423</v>
      </c>
      <c r="D156" s="147"/>
      <c r="E156" s="147"/>
      <c r="F156" s="147"/>
      <c r="G156" s="147"/>
      <c r="H156" s="147"/>
      <c r="I156" s="147"/>
      <c r="J156" s="170">
        <f>SUMIF(IS!10:10,J$150,IS!31:31)</f>
        <v>-435825.18602734851</v>
      </c>
      <c r="K156" s="170">
        <f>SUMIF(IS!10:10,K$150,IS!31:31)</f>
        <v>-1142874.2472399559</v>
      </c>
      <c r="L156" s="170">
        <f>SUMIF(IS!10:10,L$150,IS!31:31)</f>
        <v>-1912745.4645237459</v>
      </c>
      <c r="M156" s="170">
        <f>SUMIF(IS!10:10,M$150,IS!31:31)</f>
        <v>-2937137.0399252675</v>
      </c>
      <c r="N156" s="170">
        <f>SUMIF(IS!10:10,N$150,IS!31:31)</f>
        <v>-4156224.1551757925</v>
      </c>
      <c r="O156" s="171"/>
      <c r="P156" s="170">
        <f>SUMIF(IS!$8:$8,P$150,IS!31:31)</f>
        <v>-6498.9120000000012</v>
      </c>
      <c r="Q156" s="170">
        <f>SUMIF(IS!$8:$8,Q$150,IS!31:31)</f>
        <v>-12689.980800000003</v>
      </c>
      <c r="R156" s="170">
        <f>SUMIF(IS!$8:$8,R$150,IS!31:31)</f>
        <v>-18600.912288000003</v>
      </c>
      <c r="S156" s="170">
        <f>SUMIF(IS!$8:$8,S$150,IS!31:31)</f>
        <v>-24256.918822080002</v>
      </c>
      <c r="T156" s="170">
        <f>SUMIF(IS!$8:$8,T$150,IS!31:31)</f>
        <v>-29680.943648092805</v>
      </c>
      <c r="U156" s="170">
        <f>SUMIF(IS!$8:$8,U$150,IS!31:31)</f>
        <v>-34893.865119764458</v>
      </c>
      <c r="V156" s="170">
        <f>SUMIF(IS!$8:$8,V$150,IS!31:31)</f>
        <v>-39914.682538985653</v>
      </c>
      <c r="W156" s="170">
        <f>SUMIF(IS!$8:$8,W$150,IS!31:31)</f>
        <v>-44760.685270476941</v>
      </c>
      <c r="X156" s="170">
        <f>SUMIF(IS!$8:$8,X$150,IS!31:31)</f>
        <v>-49447.606636134013</v>
      </c>
      <c r="Y156" s="170">
        <f>SUMIF(IS!$8:$8,Y$150,IS!31:31)</f>
        <v>-53989.763958881951</v>
      </c>
      <c r="Z156" s="170">
        <f>SUMIF(IS!$8:$8,Z$150,IS!31:31)</f>
        <v>-58400.186002582574</v>
      </c>
      <c r="AA156" s="170">
        <f>SUMIF(IS!$8:$8,AA$150,IS!31:31)</f>
        <v>-62690.728942350135</v>
      </c>
      <c r="AB156" s="147"/>
      <c r="AC156" s="39"/>
    </row>
    <row r="157" spans="1:29" hidden="1">
      <c r="A157" s="147"/>
      <c r="B157" s="147"/>
      <c r="C157" s="160" t="s">
        <v>97</v>
      </c>
      <c r="D157" s="147"/>
      <c r="E157" s="147"/>
      <c r="F157" s="147"/>
      <c r="G157" s="147"/>
      <c r="H157" s="147"/>
      <c r="I157" s="147"/>
      <c r="J157" s="170">
        <f>SUMIF(IS!10:10,J$150,IS!56:56)</f>
        <v>-99999.999999999985</v>
      </c>
      <c r="K157" s="170">
        <f>SUMIF(IS!10:10,K$150,IS!56:56)</f>
        <v>-205999.99999999997</v>
      </c>
      <c r="L157" s="170">
        <f>SUMIF(IS!10:10,L$150,IS!56:56)</f>
        <v>-318270</v>
      </c>
      <c r="M157" s="170">
        <f>SUMIF(IS!10:10,M$150,IS!56:56)</f>
        <v>-437090.8</v>
      </c>
      <c r="N157" s="170">
        <f>SUMIF(IS!10:10,N$150,IS!56:56)</f>
        <v>-562754.40500000014</v>
      </c>
      <c r="O157" s="172"/>
      <c r="P157" s="170">
        <f>SUMIF(IS!$8:$8,P$150,IS!56:56)</f>
        <v>-8333.3333333333339</v>
      </c>
      <c r="Q157" s="170">
        <f>SUMIF(IS!$8:$8,Q$150,IS!56:56)</f>
        <v>-8333.3333333333339</v>
      </c>
      <c r="R157" s="170">
        <f>SUMIF(IS!$8:$8,R$150,IS!56:56)</f>
        <v>-8333.3333333333339</v>
      </c>
      <c r="S157" s="170">
        <f>SUMIF(IS!$8:$8,S$150,IS!56:56)</f>
        <v>-8333.3333333333339</v>
      </c>
      <c r="T157" s="170">
        <f>SUMIF(IS!$8:$8,T$150,IS!56:56)</f>
        <v>-8333.3333333333339</v>
      </c>
      <c r="U157" s="170">
        <f>SUMIF(IS!$8:$8,U$150,IS!56:56)</f>
        <v>-8333.3333333333339</v>
      </c>
      <c r="V157" s="170">
        <f>SUMIF(IS!$8:$8,V$150,IS!56:56)</f>
        <v>-8333.3333333333339</v>
      </c>
      <c r="W157" s="170">
        <f>SUMIF(IS!$8:$8,W$150,IS!56:56)</f>
        <v>-8333.3333333333339</v>
      </c>
      <c r="X157" s="170">
        <f>SUMIF(IS!$8:$8,X$150,IS!56:56)</f>
        <v>-8333.3333333333339</v>
      </c>
      <c r="Y157" s="170">
        <f>SUMIF(IS!$8:$8,Y$150,IS!56:56)</f>
        <v>-8333.3333333333339</v>
      </c>
      <c r="Z157" s="170">
        <f>SUMIF(IS!$8:$8,Z$150,IS!56:56)</f>
        <v>-8333.3333333333339</v>
      </c>
      <c r="AA157" s="170">
        <f>SUMIF(IS!$8:$8,AA$150,IS!56:56)</f>
        <v>-8333.3333333333339</v>
      </c>
      <c r="AB157" s="147"/>
      <c r="AC157" s="39"/>
    </row>
    <row r="158" spans="1:29" hidden="1">
      <c r="A158" s="147"/>
      <c r="B158" s="147"/>
      <c r="C158" s="160" t="s">
        <v>45</v>
      </c>
      <c r="D158" s="147"/>
      <c r="E158" s="147"/>
      <c r="F158" s="147"/>
      <c r="G158" s="147"/>
      <c r="H158" s="147"/>
      <c r="I158" s="147"/>
      <c r="J158" s="170">
        <f>SUMIF(IS!10:10,J$150,IS!59:59)</f>
        <v>-10000.000000000005</v>
      </c>
      <c r="K158" s="170">
        <f>SUMIF(IS!10:10,K$150,IS!59:59)</f>
        <v>-20600.000000000011</v>
      </c>
      <c r="L158" s="170">
        <f>SUMIF(IS!10:10,L$150,IS!59:59)</f>
        <v>-31827</v>
      </c>
      <c r="M158" s="170">
        <f>SUMIF(IS!10:10,M$150,IS!59:59)</f>
        <v>-43709.079999999994</v>
      </c>
      <c r="N158" s="170">
        <f>SUMIF(IS!10:10,N$150,IS!59:59)</f>
        <v>-56275.440500000019</v>
      </c>
      <c r="O158" s="172"/>
      <c r="P158" s="170">
        <f>SUMIF(IS!$8:$8,P$150,IS!59:59)</f>
        <v>-833.33333333333348</v>
      </c>
      <c r="Q158" s="170">
        <f>SUMIF(IS!$8:$8,Q$150,IS!59:59)</f>
        <v>-833.33333333333348</v>
      </c>
      <c r="R158" s="170">
        <f>SUMIF(IS!$8:$8,R$150,IS!59:59)</f>
        <v>-833.33333333333348</v>
      </c>
      <c r="S158" s="170">
        <f>SUMIF(IS!$8:$8,S$150,IS!59:59)</f>
        <v>-833.33333333333348</v>
      </c>
      <c r="T158" s="170">
        <f>SUMIF(IS!$8:$8,T$150,IS!59:59)</f>
        <v>-833.33333333333348</v>
      </c>
      <c r="U158" s="170">
        <f>SUMIF(IS!$8:$8,U$150,IS!59:59)</f>
        <v>-833.33333333333348</v>
      </c>
      <c r="V158" s="170">
        <f>SUMIF(IS!$8:$8,V$150,IS!59:59)</f>
        <v>-833.33333333333348</v>
      </c>
      <c r="W158" s="170">
        <f>SUMIF(IS!$8:$8,W$150,IS!59:59)</f>
        <v>-833.33333333333348</v>
      </c>
      <c r="X158" s="170">
        <f>SUMIF(IS!$8:$8,X$150,IS!59:59)</f>
        <v>-833.33333333333348</v>
      </c>
      <c r="Y158" s="170">
        <f>SUMIF(IS!$8:$8,Y$150,IS!59:59)</f>
        <v>-833.33333333333348</v>
      </c>
      <c r="Z158" s="170">
        <f>SUMIF(IS!$8:$8,Z$150,IS!59:59)</f>
        <v>-833.33333333333348</v>
      </c>
      <c r="AA158" s="170">
        <f>SUMIF(IS!$8:$8,AA$150,IS!59:59)</f>
        <v>-833.33333333333348</v>
      </c>
      <c r="AB158" s="147"/>
      <c r="AC158" s="39"/>
    </row>
    <row r="159" spans="1:29" hidden="1">
      <c r="A159" s="147"/>
      <c r="B159" s="147"/>
      <c r="C159" s="160" t="s">
        <v>266</v>
      </c>
      <c r="D159" s="147"/>
      <c r="E159" s="147"/>
      <c r="F159" s="147"/>
      <c r="G159" s="147"/>
      <c r="H159" s="147"/>
      <c r="I159" s="147"/>
      <c r="J159" s="170">
        <f>SUMIF(IS!10:10,J$150,IS!78:78)</f>
        <v>-457912.59301367425</v>
      </c>
      <c r="K159" s="170">
        <f>SUMIF(IS!10:10,K$150,IS!78:78)</f>
        <v>-871437.12361997808</v>
      </c>
      <c r="L159" s="170">
        <f>SUMIF(IS!10:10,L$150,IS!78:78)</f>
        <v>-1331372.7322618729</v>
      </c>
      <c r="M159" s="170">
        <f>SUMIF(IS!10:10,M$150,IS!78:78)</f>
        <v>-1937318.5199626337</v>
      </c>
      <c r="N159" s="170">
        <f>SUMIF(IS!10:10,N$150,IS!78:78)</f>
        <v>-2570112.0775878965</v>
      </c>
      <c r="O159" s="172"/>
      <c r="P159" s="170">
        <f>SUMIF(IS!$8:$8,P$150,IS!78:78)</f>
        <v>-23249.456000000002</v>
      </c>
      <c r="Q159" s="170">
        <f>SUMIF(IS!$8:$8,Q$150,IS!78:78)</f>
        <v>-26344.990400000002</v>
      </c>
      <c r="R159" s="170">
        <f>SUMIF(IS!$8:$8,R$150,IS!78:78)</f>
        <v>-29300.456144000003</v>
      </c>
      <c r="S159" s="170">
        <f>SUMIF(IS!$8:$8,S$150,IS!78:78)</f>
        <v>-32128.459411039999</v>
      </c>
      <c r="T159" s="170">
        <f>SUMIF(IS!$8:$8,T$150,IS!78:78)</f>
        <v>-34840.471824046399</v>
      </c>
      <c r="U159" s="170">
        <f>SUMIF(IS!$8:$8,U$150,IS!78:78)</f>
        <v>-37446.932559882232</v>
      </c>
      <c r="V159" s="170">
        <f>SUMIF(IS!$8:$8,V$150,IS!78:78)</f>
        <v>-39957.341269492827</v>
      </c>
      <c r="W159" s="170">
        <f>SUMIF(IS!$8:$8,W$150,IS!78:78)</f>
        <v>-42380.34263523847</v>
      </c>
      <c r="X159" s="170">
        <f>SUMIF(IS!$8:$8,X$150,IS!78:78)</f>
        <v>-44723.803318067003</v>
      </c>
      <c r="Y159" s="170">
        <f>SUMIF(IS!$8:$8,Y$150,IS!78:78)</f>
        <v>-46994.881979440979</v>
      </c>
      <c r="Z159" s="170">
        <f>SUMIF(IS!$8:$8,Z$150,IS!78:78)</f>
        <v>-49200.093001291287</v>
      </c>
      <c r="AA159" s="170">
        <f>SUMIF(IS!$8:$8,AA$150,IS!78:78)</f>
        <v>-51345.364471175068</v>
      </c>
      <c r="AB159" s="147"/>
      <c r="AC159" s="39"/>
    </row>
    <row r="160" spans="1:29" hidden="1">
      <c r="A160" s="147"/>
      <c r="B160" s="147"/>
      <c r="C160" s="160" t="s">
        <v>261</v>
      </c>
      <c r="D160" s="147"/>
      <c r="E160" s="147"/>
      <c r="F160" s="147"/>
      <c r="G160" s="147"/>
      <c r="H160" s="147"/>
      <c r="I160" s="147"/>
      <c r="J160" s="170">
        <f>SUMIF(IS!10:10,J$150,IS!106:106)</f>
        <v>-45700</v>
      </c>
      <c r="K160" s="170">
        <f>SUMIF(IS!10:10,K$150,IS!106:106)</f>
        <v>-47985</v>
      </c>
      <c r="L160" s="170">
        <f>SUMIF(IS!10:10,L$150,IS!106:106)</f>
        <v>-50274</v>
      </c>
      <c r="M160" s="170">
        <f>SUMIF(IS!10:10,M$150,IS!106:106)</f>
        <v>-52787.7</v>
      </c>
      <c r="N160" s="170">
        <f>SUMIF(IS!10:10,N$150,IS!106:106)</f>
        <v>-55427.085000000006</v>
      </c>
      <c r="O160" s="172"/>
      <c r="P160" s="170">
        <f>SUMIF(IS!$8:$8,P$150,IS!106:106)</f>
        <v>-4100</v>
      </c>
      <c r="Q160" s="170">
        <f>SUMIF(IS!$8:$8,Q$150,IS!106:106)</f>
        <v>-3800</v>
      </c>
      <c r="R160" s="170">
        <f>SUMIF(IS!$8:$8,R$150,IS!106:106)</f>
        <v>-3700</v>
      </c>
      <c r="S160" s="170">
        <f>SUMIF(IS!$8:$8,S$150,IS!106:106)</f>
        <v>-3900</v>
      </c>
      <c r="T160" s="170">
        <f>SUMIF(IS!$8:$8,T$150,IS!106:106)</f>
        <v>-3800</v>
      </c>
      <c r="U160" s="170">
        <f>SUMIF(IS!$8:$8,U$150,IS!106:106)</f>
        <v>-3500</v>
      </c>
      <c r="V160" s="170">
        <f>SUMIF(IS!$8:$8,V$150,IS!106:106)</f>
        <v>-4000</v>
      </c>
      <c r="W160" s="170">
        <f>SUMIF(IS!$8:$8,W$150,IS!106:106)</f>
        <v>-3700</v>
      </c>
      <c r="X160" s="170">
        <f>SUMIF(IS!$8:$8,X$150,IS!106:106)</f>
        <v>-3800</v>
      </c>
      <c r="Y160" s="170">
        <f>SUMIF(IS!$8:$8,Y$150,IS!106:106)</f>
        <v>-3800</v>
      </c>
      <c r="Z160" s="170">
        <f>SUMIF(IS!$8:$8,Z$150,IS!106:106)</f>
        <v>-3800</v>
      </c>
      <c r="AA160" s="170">
        <f>SUMIF(IS!$8:$8,AA$150,IS!106:106)</f>
        <v>-3800</v>
      </c>
      <c r="AB160" s="147"/>
      <c r="AC160" s="39"/>
    </row>
    <row r="161" spans="1:29" hidden="1">
      <c r="A161" s="147"/>
      <c r="B161" s="147"/>
      <c r="C161" s="160" t="s">
        <v>43</v>
      </c>
      <c r="D161" s="147"/>
      <c r="E161" s="147"/>
      <c r="F161" s="147"/>
      <c r="G161" s="147"/>
      <c r="H161" s="147"/>
      <c r="I161" s="147"/>
      <c r="J161" s="170">
        <f>SUMIF(IS!10:10,J$150,IS!111:111)</f>
        <v>-613612.59301367437</v>
      </c>
      <c r="K161" s="170">
        <f>SUMIF(IS!10:10,K$150,IS!111:111)</f>
        <v>-1146022.1236199781</v>
      </c>
      <c r="L161" s="170">
        <f>SUMIF(IS!10:10,L$150,IS!111:111)</f>
        <v>-1731743.7322618729</v>
      </c>
      <c r="M161" s="170">
        <f>SUMIF(IS!10:10,M$150,IS!111:111)</f>
        <v>-2470906.099962634</v>
      </c>
      <c r="N161" s="170">
        <f>SUMIF(IS!10:10,N$150,IS!111:111)</f>
        <v>-3244569.0080878958</v>
      </c>
      <c r="O161" s="172"/>
      <c r="P161" s="170">
        <f>SUMIF(IS!$8:$8,P$150,IS!111:111)</f>
        <v>-36516.12266666667</v>
      </c>
      <c r="Q161" s="170">
        <f>SUMIF(IS!$8:$8,Q$150,IS!111:111)</f>
        <v>-39311.657066666667</v>
      </c>
      <c r="R161" s="170">
        <f>SUMIF(IS!$8:$8,R$150,IS!111:111)</f>
        <v>-42167.122810666668</v>
      </c>
      <c r="S161" s="170">
        <f>SUMIF(IS!$8:$8,S$150,IS!111:111)</f>
        <v>-45195.126077706664</v>
      </c>
      <c r="T161" s="170">
        <f>SUMIF(IS!$8:$8,T$150,IS!111:111)</f>
        <v>-47807.13849071307</v>
      </c>
      <c r="U161" s="170">
        <f>SUMIF(IS!$8:$8,U$150,IS!111:111)</f>
        <v>-50113.599226548904</v>
      </c>
      <c r="V161" s="170">
        <f>SUMIF(IS!$8:$8,V$150,IS!111:111)</f>
        <v>-53124.007936159498</v>
      </c>
      <c r="W161" s="170">
        <f>SUMIF(IS!$8:$8,W$150,IS!111:111)</f>
        <v>-55247.009301905142</v>
      </c>
      <c r="X161" s="170">
        <f>SUMIF(IS!$8:$8,X$150,IS!111:111)</f>
        <v>-57690.469984733674</v>
      </c>
      <c r="Y161" s="170">
        <f>SUMIF(IS!$8:$8,Y$150,IS!111:111)</f>
        <v>-59961.548646107651</v>
      </c>
      <c r="Z161" s="170">
        <f>SUMIF(IS!$8:$8,Z$150,IS!111:111)</f>
        <v>-62166.759667957958</v>
      </c>
      <c r="AA161" s="170">
        <f>SUMIF(IS!$8:$8,AA$150,IS!111:111)</f>
        <v>-64312.031137841739</v>
      </c>
      <c r="AB161" s="147"/>
      <c r="AC161" s="39"/>
    </row>
    <row r="162" spans="1:29" hidden="1">
      <c r="A162" s="147"/>
      <c r="B162" s="147"/>
      <c r="C162" s="160" t="s">
        <v>47</v>
      </c>
      <c r="D162" s="147"/>
      <c r="E162" s="147"/>
      <c r="F162" s="147"/>
      <c r="G162" s="147"/>
      <c r="H162" s="147"/>
      <c r="I162" s="147"/>
      <c r="J162" s="170">
        <f>SUMIF(IS!10:10,J$150,IS!113:113)</f>
        <v>3308814.0812324621</v>
      </c>
      <c r="K162" s="170">
        <f>SUMIF(IS!10:10,K$150,IS!113:113)</f>
        <v>9139846.1015396267</v>
      </c>
      <c r="L162" s="170">
        <f>SUMIF(IS!10:10,L$150,IS!113:113)</f>
        <v>15482965.448451838</v>
      </c>
      <c r="M162" s="170">
        <f>SUMIF(IS!10:10,M$150,IS!113:113)</f>
        <v>23963327.259364773</v>
      </c>
      <c r="N162" s="170">
        <f>SUMIF(IS!10:10,N$150,IS!113:113)</f>
        <v>34161448.388494223</v>
      </c>
      <c r="O162" s="172"/>
      <c r="P162" s="170">
        <f>SUMIF(IS!$8:$8,P$150,IS!113:113)</f>
        <v>21974.085333333336</v>
      </c>
      <c r="Q162" s="170">
        <f>SUMIF(IS!$8:$8,Q$150,IS!113:113)</f>
        <v>74898.170133333348</v>
      </c>
      <c r="R162" s="170">
        <f>SUMIF(IS!$8:$8,R$150,IS!113:113)</f>
        <v>125241.08778133335</v>
      </c>
      <c r="S162" s="170">
        <f>SUMIF(IS!$8:$8,S$150,IS!113:113)</f>
        <v>173117.14332101334</v>
      </c>
      <c r="T162" s="170">
        <f>SUMIF(IS!$8:$8,T$150,IS!113:113)</f>
        <v>219321.35434212215</v>
      </c>
      <c r="U162" s="170">
        <f>SUMIF(IS!$8:$8,U$150,IS!113:113)</f>
        <v>263931.18685133115</v>
      </c>
      <c r="V162" s="170">
        <f>SUMIF(IS!$8:$8,V$150,IS!113:113)</f>
        <v>306108.13491471135</v>
      </c>
      <c r="W162" s="170">
        <f>SUMIF(IS!$8:$8,W$150,IS!113:113)</f>
        <v>347599.15813238721</v>
      </c>
      <c r="X162" s="170">
        <f>SUMIF(IS!$8:$8,X$150,IS!113:113)</f>
        <v>387337.9897404724</v>
      </c>
      <c r="Y162" s="170">
        <f>SUMIF(IS!$8:$8,Y$150,IS!113:113)</f>
        <v>425946.32698382984</v>
      </c>
      <c r="Z162" s="170">
        <f>SUMIF(IS!$8:$8,Z$150,IS!113:113)</f>
        <v>463434.91435528517</v>
      </c>
      <c r="AA162" s="170">
        <f>SUMIF(IS!$8:$8,AA$150,IS!113:113)</f>
        <v>499904.52934330946</v>
      </c>
      <c r="AB162" s="147"/>
      <c r="AC162" s="39"/>
    </row>
    <row r="163" spans="1:29" hidden="1">
      <c r="A163" s="147"/>
      <c r="B163" s="147"/>
      <c r="C163" s="160" t="s">
        <v>158</v>
      </c>
      <c r="D163" s="147"/>
      <c r="E163" s="147"/>
      <c r="F163" s="147"/>
      <c r="G163" s="147"/>
      <c r="H163" s="147"/>
      <c r="I163" s="147"/>
      <c r="J163" s="170">
        <f>SUMIF(IS!10:10,J$150,IS!126:126)</f>
        <v>-399.99999999999994</v>
      </c>
      <c r="K163" s="170">
        <f>SUMIF(IS!10:10,K$150,IS!126:126)</f>
        <v>-399.99999999999994</v>
      </c>
      <c r="L163" s="170">
        <f>SUMIF(IS!10:10,L$150,IS!126:126)</f>
        <v>-399.99999999999994</v>
      </c>
      <c r="M163" s="170">
        <f>SUMIF(IS!10:10,M$150,IS!126:126)</f>
        <v>-399.99999999999994</v>
      </c>
      <c r="N163" s="170">
        <f>SUMIF(IS!10:10,N$150,IS!126:126)</f>
        <v>-399.99999999999994</v>
      </c>
      <c r="O163" s="172"/>
      <c r="P163" s="170">
        <f>SUMIF(IS!$8:$8,P$150,IS!126:126)</f>
        <v>-33.333333333333336</v>
      </c>
      <c r="Q163" s="170">
        <f>SUMIF(IS!$8:$8,Q$150,IS!126:126)</f>
        <v>-33.333333333333336</v>
      </c>
      <c r="R163" s="170">
        <f>SUMIF(IS!$8:$8,R$150,IS!126:126)</f>
        <v>-33.333333333333336</v>
      </c>
      <c r="S163" s="170">
        <f>SUMIF(IS!$8:$8,S$150,IS!126:126)</f>
        <v>-33.333333333333336</v>
      </c>
      <c r="T163" s="170">
        <f>SUMIF(IS!$8:$8,T$150,IS!126:126)</f>
        <v>-33.333333333333336</v>
      </c>
      <c r="U163" s="170">
        <f>SUMIF(IS!$8:$8,U$150,IS!126:126)</f>
        <v>-33.333333333333336</v>
      </c>
      <c r="V163" s="170">
        <f>SUMIF(IS!$8:$8,V$150,IS!126:126)</f>
        <v>-33.333333333333336</v>
      </c>
      <c r="W163" s="170">
        <f>SUMIF(IS!$8:$8,W$150,IS!126:126)</f>
        <v>-33.333333333333336</v>
      </c>
      <c r="X163" s="170">
        <f>SUMIF(IS!$8:$8,X$150,IS!126:126)</f>
        <v>-33.333333333333336</v>
      </c>
      <c r="Y163" s="170">
        <f>SUMIF(IS!$8:$8,Y$150,IS!126:126)</f>
        <v>-33.333333333333336</v>
      </c>
      <c r="Z163" s="170">
        <f>SUMIF(IS!$8:$8,Z$150,IS!126:126)</f>
        <v>-33.333333333333336</v>
      </c>
      <c r="AA163" s="170">
        <f>SUMIF(IS!$8:$8,AA$150,IS!126:126)</f>
        <v>-33.333333333333336</v>
      </c>
      <c r="AB163" s="147"/>
      <c r="AC163" s="39"/>
    </row>
    <row r="164" spans="1:29" hidden="1">
      <c r="A164" s="147"/>
      <c r="B164" s="147"/>
      <c r="C164" s="160" t="s">
        <v>50</v>
      </c>
      <c r="D164" s="147"/>
      <c r="E164" s="147"/>
      <c r="F164" s="147"/>
      <c r="G164" s="147"/>
      <c r="H164" s="147"/>
      <c r="I164" s="147"/>
      <c r="J164" s="170">
        <f>SUMIF(IS!10:10,J$150,IS!128:128)</f>
        <v>3308414.0812324625</v>
      </c>
      <c r="K164" s="170">
        <f>SUMIF(IS!10:10,K$150,IS!128:128)</f>
        <v>9139446.1015396267</v>
      </c>
      <c r="L164" s="170">
        <f>SUMIF(IS!10:10,L$150,IS!128:128)</f>
        <v>15482565.448451838</v>
      </c>
      <c r="M164" s="170">
        <f>SUMIF(IS!10:10,M$150,IS!128:128)</f>
        <v>23962927.259364773</v>
      </c>
      <c r="N164" s="170">
        <f>SUMIF(IS!10:10,N$150,IS!128:128)</f>
        <v>34161048.388494223</v>
      </c>
      <c r="O164" s="172"/>
      <c r="P164" s="170">
        <f>SUMIF(IS!$8:$8,P$150,IS!128:128)</f>
        <v>21940.752000000004</v>
      </c>
      <c r="Q164" s="170">
        <f>SUMIF(IS!$8:$8,Q$150,IS!128:128)</f>
        <v>74864.836800000019</v>
      </c>
      <c r="R164" s="170">
        <f>SUMIF(IS!$8:$8,R$150,IS!128:128)</f>
        <v>125207.75444800002</v>
      </c>
      <c r="S164" s="170">
        <f>SUMIF(IS!$8:$8,S$150,IS!128:128)</f>
        <v>173083.80998768</v>
      </c>
      <c r="T164" s="170">
        <f>SUMIF(IS!$8:$8,T$150,IS!128:128)</f>
        <v>219288.02100878881</v>
      </c>
      <c r="U164" s="170">
        <f>SUMIF(IS!$8:$8,U$150,IS!128:128)</f>
        <v>263897.85351799784</v>
      </c>
      <c r="V164" s="170">
        <f>SUMIF(IS!$8:$8,V$150,IS!128:128)</f>
        <v>306074.80158137804</v>
      </c>
      <c r="W164" s="170">
        <f>SUMIF(IS!$8:$8,W$150,IS!128:128)</f>
        <v>347565.82479905389</v>
      </c>
      <c r="X164" s="170">
        <f>SUMIF(IS!$8:$8,X$150,IS!128:128)</f>
        <v>387304.65640713909</v>
      </c>
      <c r="Y164" s="170">
        <f>SUMIF(IS!$8:$8,Y$150,IS!128:128)</f>
        <v>425912.99365049653</v>
      </c>
      <c r="Z164" s="170">
        <f>SUMIF(IS!$8:$8,Z$150,IS!128:128)</f>
        <v>463401.58102195186</v>
      </c>
      <c r="AA164" s="170">
        <f>SUMIF(IS!$8:$8,AA$150,IS!128:128)</f>
        <v>499871.19600997615</v>
      </c>
      <c r="AB164" s="147"/>
      <c r="AC164" s="39"/>
    </row>
    <row r="165" spans="1:29" hidden="1">
      <c r="A165" s="147"/>
      <c r="B165" s="147"/>
      <c r="C165" s="160" t="s">
        <v>235</v>
      </c>
      <c r="D165" s="147"/>
      <c r="E165" s="147"/>
      <c r="F165" s="147"/>
      <c r="G165" s="147"/>
      <c r="H165" s="147"/>
      <c r="I165" s="147"/>
      <c r="J165" s="170">
        <f>SUMIF(IS!10:10,J$150,IS!130:130)</f>
        <v>-103059.42257966437</v>
      </c>
      <c r="K165" s="170">
        <f>SUMIF(IS!10:10,K$150,IS!130:130)</f>
        <v>-93680.961707197566</v>
      </c>
      <c r="L165" s="170">
        <f>SUMIF(IS!10:10,L$150,IS!130:130)</f>
        <v>-71708.219523624488</v>
      </c>
      <c r="M165" s="170">
        <f>SUMIF(IS!10:10,M$150,IS!130:130)</f>
        <v>-46948.783650537771</v>
      </c>
      <c r="N165" s="170">
        <f>SUMIF(IS!10:10,N$150,IS!130:130)</f>
        <v>-19049.23157679625</v>
      </c>
      <c r="O165" s="172"/>
      <c r="P165" s="170">
        <f>SUMIF(IS!$8:$8,P$150,IS!130:130)</f>
        <v>0</v>
      </c>
      <c r="Q165" s="170">
        <f>SUMIF(IS!$8:$8,Q$150,IS!130:130)</f>
        <v>-10000</v>
      </c>
      <c r="R165" s="170">
        <f>SUMIF(IS!$8:$8,R$150,IS!130:130)</f>
        <v>-9877.5555231509825</v>
      </c>
      <c r="S165" s="170">
        <f>SUMIF(IS!$8:$8,S$150,IS!130:130)</f>
        <v>-9753.8866015334715</v>
      </c>
      <c r="T165" s="170">
        <f>SUMIF(IS!$8:$8,T$150,IS!130:130)</f>
        <v>-9628.9809906997907</v>
      </c>
      <c r="U165" s="170">
        <f>SUMIF(IS!$8:$8,U$150,IS!130:130)</f>
        <v>-9502.8263237577685</v>
      </c>
      <c r="V165" s="170">
        <f>SUMIF(IS!$8:$8,V$150,IS!130:130)</f>
        <v>-9375.4101101463293</v>
      </c>
      <c r="W165" s="170">
        <f>SUMIF(IS!$8:$8,W$150,IS!130:130)</f>
        <v>-9246.7197343987773</v>
      </c>
      <c r="X165" s="170">
        <f>SUMIF(IS!$8:$8,X$150,IS!130:130)</f>
        <v>-9116.7424548937452</v>
      </c>
      <c r="Y165" s="170">
        <f>SUMIF(IS!$8:$8,Y$150,IS!130:130)</f>
        <v>-8985.465402593667</v>
      </c>
      <c r="Z165" s="170">
        <f>SUMIF(IS!$8:$8,Z$150,IS!130:130)</f>
        <v>-8852.8755797705853</v>
      </c>
      <c r="AA165" s="170">
        <f>SUMIF(IS!$8:$8,AA$150,IS!130:130)</f>
        <v>-8718.9598587192741</v>
      </c>
      <c r="AB165" s="147"/>
      <c r="AC165" s="39"/>
    </row>
    <row r="166" spans="1:29" hidden="1">
      <c r="A166" s="147"/>
      <c r="B166" s="147"/>
      <c r="C166" s="160" t="s">
        <v>52</v>
      </c>
      <c r="D166" s="147"/>
      <c r="E166" s="147"/>
      <c r="F166" s="147"/>
      <c r="G166" s="147"/>
      <c r="H166" s="147"/>
      <c r="I166" s="147"/>
      <c r="J166" s="170">
        <f>SUMIF(IS!10:10,J$150,IS!132:132)</f>
        <v>3205354.6586527983</v>
      </c>
      <c r="K166" s="170">
        <f>SUMIF(IS!10:10,K$150,IS!132:132)</f>
        <v>9045765.1398324296</v>
      </c>
      <c r="L166" s="170">
        <f>SUMIF(IS!10:10,L$150,IS!132:132)</f>
        <v>15410857.228928214</v>
      </c>
      <c r="M166" s="170">
        <f>SUMIF(IS!10:10,M$150,IS!132:132)</f>
        <v>23915978.475714233</v>
      </c>
      <c r="N166" s="170">
        <f>SUMIF(IS!10:10,N$150,IS!132:132)</f>
        <v>34141999.15691743</v>
      </c>
      <c r="O166" s="172"/>
      <c r="P166" s="170">
        <f>SUMIF(IS!$8:$8,P$150,IS!132:132)</f>
        <v>21940.752000000004</v>
      </c>
      <c r="Q166" s="170">
        <f>SUMIF(IS!$8:$8,Q$150,IS!132:132)</f>
        <v>64864.836800000019</v>
      </c>
      <c r="R166" s="170">
        <f>SUMIF(IS!$8:$8,R$150,IS!132:132)</f>
        <v>115330.19892484904</v>
      </c>
      <c r="S166" s="170">
        <f>SUMIF(IS!$8:$8,S$150,IS!132:132)</f>
        <v>163329.92338614652</v>
      </c>
      <c r="T166" s="170">
        <f>SUMIF(IS!$8:$8,T$150,IS!132:132)</f>
        <v>209659.04001808903</v>
      </c>
      <c r="U166" s="170">
        <f>SUMIF(IS!$8:$8,U$150,IS!132:132)</f>
        <v>254395.02719424007</v>
      </c>
      <c r="V166" s="170">
        <f>SUMIF(IS!$8:$8,V$150,IS!132:132)</f>
        <v>296699.39147123171</v>
      </c>
      <c r="W166" s="170">
        <f>SUMIF(IS!$8:$8,W$150,IS!132:132)</f>
        <v>338319.10506465513</v>
      </c>
      <c r="X166" s="170">
        <f>SUMIF(IS!$8:$8,X$150,IS!132:132)</f>
        <v>378187.91395224532</v>
      </c>
      <c r="Y166" s="170">
        <f>SUMIF(IS!$8:$8,Y$150,IS!132:132)</f>
        <v>416927.52824790287</v>
      </c>
      <c r="Z166" s="170">
        <f>SUMIF(IS!$8:$8,Z$150,IS!132:132)</f>
        <v>454548.70544218126</v>
      </c>
      <c r="AA166" s="170">
        <f>SUMIF(IS!$8:$8,AA$150,IS!132:132)</f>
        <v>491152.23615125689</v>
      </c>
      <c r="AB166" s="147"/>
      <c r="AC166" s="39"/>
    </row>
    <row r="167" spans="1:29" hidden="1">
      <c r="A167" s="147"/>
      <c r="B167" s="147"/>
      <c r="C167" s="160" t="s">
        <v>53</v>
      </c>
      <c r="D167" s="147"/>
      <c r="E167" s="147"/>
      <c r="F167" s="147"/>
      <c r="G167" s="147"/>
      <c r="H167" s="147"/>
      <c r="I167" s="147"/>
      <c r="J167" s="170">
        <f>SUMIF(IS!10:10,J$150,IS!134:134)</f>
        <v>-320535.46586527978</v>
      </c>
      <c r="K167" s="170">
        <f>SUMIF(IS!10:10,K$150,IS!134:134)</f>
        <v>-904576.51398324303</v>
      </c>
      <c r="L167" s="170">
        <f>SUMIF(IS!10:10,L$150,IS!134:134)</f>
        <v>-1541085.7228928215</v>
      </c>
      <c r="M167" s="170">
        <f>SUMIF(IS!10:10,M$150,IS!134:134)</f>
        <v>-2391597.8475714237</v>
      </c>
      <c r="N167" s="170">
        <f>SUMIF(IS!10:10,N$150,IS!134:134)</f>
        <v>-3414199.9156917427</v>
      </c>
      <c r="O167" s="172"/>
      <c r="P167" s="170">
        <f>SUMIF(IS!$8:$8,P$150,IS!134:134)</f>
        <v>-2194.0752000000007</v>
      </c>
      <c r="Q167" s="170">
        <f>SUMIF(IS!$8:$8,Q$150,IS!134:134)</f>
        <v>-6486.4836800000021</v>
      </c>
      <c r="R167" s="170">
        <f>SUMIF(IS!$8:$8,R$150,IS!134:134)</f>
        <v>-11533.019892484905</v>
      </c>
      <c r="S167" s="170">
        <f>SUMIF(IS!$8:$8,S$150,IS!134:134)</f>
        <v>-16332.992338614653</v>
      </c>
      <c r="T167" s="170">
        <f>SUMIF(IS!$8:$8,T$150,IS!134:134)</f>
        <v>-20965.904001808904</v>
      </c>
      <c r="U167" s="170">
        <f>SUMIF(IS!$8:$8,U$150,IS!134:134)</f>
        <v>-25439.50271942401</v>
      </c>
      <c r="V167" s="170">
        <f>SUMIF(IS!$8:$8,V$150,IS!134:134)</f>
        <v>-29669.939147123168</v>
      </c>
      <c r="W167" s="170">
        <f>SUMIF(IS!$8:$8,W$150,IS!134:134)</f>
        <v>-33831.910506465516</v>
      </c>
      <c r="X167" s="170">
        <f>SUMIF(IS!$8:$8,X$150,IS!134:134)</f>
        <v>-37818.791395224529</v>
      </c>
      <c r="Y167" s="170">
        <f>SUMIF(IS!$8:$8,Y$150,IS!134:134)</f>
        <v>-41692.752824790288</v>
      </c>
      <c r="Z167" s="170">
        <f>SUMIF(IS!$8:$8,Z$150,IS!134:134)</f>
        <v>-45454.870544218131</v>
      </c>
      <c r="AA167" s="170">
        <f>SUMIF(IS!$8:$8,AA$150,IS!134:134)</f>
        <v>-49115.223615125688</v>
      </c>
      <c r="AB167" s="147"/>
      <c r="AC167" s="39"/>
    </row>
    <row r="168" spans="1:29" hidden="1">
      <c r="A168" s="147"/>
      <c r="B168" s="147"/>
      <c r="C168" s="160" t="s">
        <v>54</v>
      </c>
      <c r="D168" s="147"/>
      <c r="E168" s="147"/>
      <c r="F168" s="147"/>
      <c r="G168" s="147"/>
      <c r="H168" s="147"/>
      <c r="I168" s="147"/>
      <c r="J168" s="170">
        <f>SUMIF(IS!10:10,J$150,IS!136:136)</f>
        <v>2884819.1927875183</v>
      </c>
      <c r="K168" s="170">
        <f>SUMIF(IS!10:10,K$150,IS!136:136)</f>
        <v>8141188.6258491855</v>
      </c>
      <c r="L168" s="170">
        <f>SUMIF(IS!10:10,L$150,IS!136:136)</f>
        <v>13869771.506035391</v>
      </c>
      <c r="M168" s="170">
        <f>SUMIF(IS!10:10,M$150,IS!136:136)</f>
        <v>21524380.628142811</v>
      </c>
      <c r="N168" s="170">
        <f>SUMIF(IS!10:10,N$150,IS!136:136)</f>
        <v>30727799.241225686</v>
      </c>
      <c r="O168" s="172"/>
      <c r="P168" s="170">
        <f>SUMIF(IS!$8:$8,P$150,IS!136:136)</f>
        <v>19746.676800000005</v>
      </c>
      <c r="Q168" s="170">
        <f>SUMIF(IS!$8:$8,Q$150,IS!136:136)</f>
        <v>58378.353120000014</v>
      </c>
      <c r="R168" s="170">
        <f>SUMIF(IS!$8:$8,R$150,IS!136:136)</f>
        <v>103797.17903236413</v>
      </c>
      <c r="S168" s="170">
        <f>SUMIF(IS!$8:$8,S$150,IS!136:136)</f>
        <v>146996.93104753186</v>
      </c>
      <c r="T168" s="170">
        <f>SUMIF(IS!$8:$8,T$150,IS!136:136)</f>
        <v>188693.13601628013</v>
      </c>
      <c r="U168" s="170">
        <f>SUMIF(IS!$8:$8,U$150,IS!136:136)</f>
        <v>228955.52447481605</v>
      </c>
      <c r="V168" s="170">
        <f>SUMIF(IS!$8:$8,V$150,IS!136:136)</f>
        <v>267029.45232410851</v>
      </c>
      <c r="W168" s="170">
        <f>SUMIF(IS!$8:$8,W$150,IS!136:136)</f>
        <v>304487.1945581896</v>
      </c>
      <c r="X168" s="170">
        <f>SUMIF(IS!$8:$8,X$150,IS!136:136)</f>
        <v>340369.1225570208</v>
      </c>
      <c r="Y168" s="170">
        <f>SUMIF(IS!$8:$8,Y$150,IS!136:136)</f>
        <v>375234.77542311256</v>
      </c>
      <c r="Z168" s="170">
        <f>SUMIF(IS!$8:$8,Z$150,IS!136:136)</f>
        <v>409093.83489796316</v>
      </c>
      <c r="AA168" s="170">
        <f>SUMIF(IS!$8:$8,AA$150,IS!136:136)</f>
        <v>442037.01253613119</v>
      </c>
      <c r="AB168" s="147"/>
      <c r="AC168" s="39"/>
    </row>
    <row r="169" spans="1:29" hidden="1">
      <c r="A169" s="147"/>
      <c r="B169" s="147"/>
      <c r="C169" s="147"/>
      <c r="D169" s="147"/>
      <c r="E169" s="147"/>
      <c r="F169" s="147"/>
      <c r="G169" s="147"/>
      <c r="H169" s="147"/>
      <c r="I169" s="147"/>
      <c r="J169" s="173"/>
      <c r="K169" s="173"/>
      <c r="L169" s="173"/>
      <c r="M169" s="173"/>
      <c r="N169" s="173"/>
      <c r="O169" s="172"/>
      <c r="P169" s="173"/>
      <c r="Q169" s="173"/>
      <c r="R169" s="173"/>
      <c r="S169" s="173"/>
      <c r="T169" s="173"/>
      <c r="U169" s="173"/>
      <c r="V169" s="173"/>
      <c r="W169" s="173"/>
      <c r="X169" s="173"/>
      <c r="Y169" s="173"/>
      <c r="Z169" s="173"/>
      <c r="AA169" s="173"/>
      <c r="AB169" s="147"/>
      <c r="AC169" s="39"/>
    </row>
    <row r="170" spans="1:29" hidden="1">
      <c r="A170" s="147"/>
      <c r="B170" s="147"/>
      <c r="C170" s="159" t="s">
        <v>159</v>
      </c>
      <c r="D170" s="147"/>
      <c r="E170" s="147"/>
      <c r="F170" s="147"/>
      <c r="G170" s="147"/>
      <c r="H170" s="147"/>
      <c r="I170" s="147"/>
      <c r="J170" s="173"/>
      <c r="K170" s="173"/>
      <c r="L170" s="173"/>
      <c r="M170" s="173"/>
      <c r="N170" s="173"/>
      <c r="O170" s="172"/>
      <c r="P170" s="173"/>
      <c r="Q170" s="173"/>
      <c r="R170" s="173"/>
      <c r="S170" s="173"/>
      <c r="T170" s="173"/>
      <c r="U170" s="173"/>
      <c r="V170" s="173"/>
      <c r="W170" s="173"/>
      <c r="X170" s="173"/>
      <c r="Y170" s="173"/>
      <c r="Z170" s="173"/>
      <c r="AA170" s="173"/>
      <c r="AB170" s="147"/>
      <c r="AC170" s="39"/>
    </row>
    <row r="171" spans="1:29" ht="5.0999999999999996" hidden="1" customHeight="1">
      <c r="A171" s="147"/>
      <c r="B171" s="147"/>
      <c r="C171" s="147"/>
      <c r="D171" s="147"/>
      <c r="E171" s="147"/>
      <c r="F171" s="147"/>
      <c r="G171" s="147"/>
      <c r="H171" s="147"/>
      <c r="I171" s="147"/>
      <c r="J171" s="173"/>
      <c r="K171" s="173"/>
      <c r="L171" s="173"/>
      <c r="M171" s="173"/>
      <c r="N171" s="173"/>
      <c r="O171" s="172"/>
      <c r="P171" s="173"/>
      <c r="Q171" s="173"/>
      <c r="R171" s="173"/>
      <c r="S171" s="173"/>
      <c r="T171" s="173"/>
      <c r="U171" s="173"/>
      <c r="V171" s="173"/>
      <c r="W171" s="173"/>
      <c r="X171" s="173"/>
      <c r="Y171" s="173"/>
      <c r="Z171" s="173"/>
      <c r="AA171" s="173"/>
      <c r="AB171" s="147"/>
      <c r="AC171" s="39"/>
    </row>
    <row r="172" spans="1:29" hidden="1">
      <c r="A172" s="147"/>
      <c r="B172" s="147"/>
      <c r="C172" s="160" t="s">
        <v>69</v>
      </c>
      <c r="D172" s="147"/>
      <c r="E172" s="147"/>
      <c r="F172" s="147"/>
      <c r="G172" s="147"/>
      <c r="H172" s="147"/>
      <c r="I172" s="147"/>
      <c r="J172" s="170">
        <f>SUMIF(BS!$8:$8,J$152,BS!18:18)</f>
        <v>5775354.8108332632</v>
      </c>
      <c r="K172" s="170">
        <f>SUMIF(BS!$8:$8,K$152,BS!18:18)</f>
        <v>15670434.722985454</v>
      </c>
      <c r="L172" s="170">
        <f>SUMIF(BS!$8:$8,L$152,BS!18:18)</f>
        <v>31717501.736049265</v>
      </c>
      <c r="M172" s="170">
        <f>SUMIF(BS!$8:$8,M$152,BS!18:18)</f>
        <v>56310051.029799163</v>
      </c>
      <c r="N172" s="170">
        <f>SUMIF(BS!$8:$8,N$152,BS!18:18)</f>
        <v>90511780.977906629</v>
      </c>
      <c r="O172" s="172"/>
      <c r="P172" s="170">
        <f>SUMIF(BS!$8:$8,P$150,BS!18:18)</f>
        <v>1358407.5301333333</v>
      </c>
      <c r="Q172" s="170">
        <f>SUMIF(BS!$8:$8,Q$150,BS!18:18)</f>
        <v>1712417.9689017648</v>
      </c>
      <c r="R172" s="170">
        <f>SUMIF(BS!$8:$8,R$150,BS!18:18)</f>
        <v>2080940.4691057114</v>
      </c>
      <c r="S172" s="170">
        <f>SUMIF(BS!$8:$8,S$150,BS!18:18)</f>
        <v>2461754.7324032085</v>
      </c>
      <c r="T172" s="170">
        <f>SUMIF(BS!$8:$8,T$150,BS!18:18)</f>
        <v>2853355.9750586199</v>
      </c>
      <c r="U172" s="170">
        <f>SUMIF(BS!$8:$8,U$150,BS!18:18)</f>
        <v>3254309.1315056253</v>
      </c>
      <c r="V172" s="170">
        <f>SUMIF(BS!$8:$8,V$150,BS!18:18)</f>
        <v>3662424.4795883116</v>
      </c>
      <c r="W172" s="170">
        <f>SUMIF(BS!$8:$8,W$150,BS!18:18)</f>
        <v>4077084.5595293315</v>
      </c>
      <c r="X172" s="170">
        <f>SUMIF(BS!$8:$8,X$150,BS!18:18)</f>
        <v>4496712.2701896774</v>
      </c>
      <c r="Y172" s="170">
        <f>SUMIF(BS!$8:$8,Y$150,BS!18:18)</f>
        <v>4920290.0366638154</v>
      </c>
      <c r="Z172" s="170">
        <f>SUMIF(BS!$8:$8,Z$150,BS!18:18)</f>
        <v>5346809.9527899809</v>
      </c>
      <c r="AA172" s="170">
        <f>SUMIF(BS!$8:$8,AA$150,BS!18:18)</f>
        <v>5775354.8108332632</v>
      </c>
      <c r="AB172" s="147"/>
      <c r="AC172" s="39"/>
    </row>
    <row r="173" spans="1:29" hidden="1">
      <c r="A173" s="147"/>
      <c r="B173" s="147"/>
      <c r="C173" s="160" t="s">
        <v>66</v>
      </c>
      <c r="D173" s="147"/>
      <c r="E173" s="147"/>
      <c r="F173" s="147"/>
      <c r="G173" s="147"/>
      <c r="H173" s="147"/>
      <c r="I173" s="147"/>
      <c r="J173" s="170">
        <f>SUMIF(BS!$8:$8,J$152,BS!21:21)</f>
        <v>5775354.8108332632</v>
      </c>
      <c r="K173" s="170">
        <f>SUMIF(BS!$8:$8,K$152,BS!21:21)</f>
        <v>15670434.722985454</v>
      </c>
      <c r="L173" s="170">
        <f>SUMIF(BS!$8:$8,L$152,BS!21:21)</f>
        <v>31717501.736049265</v>
      </c>
      <c r="M173" s="170">
        <f>SUMIF(BS!$8:$8,M$152,BS!21:21)</f>
        <v>56310051.029799163</v>
      </c>
      <c r="N173" s="170">
        <f>SUMIF(BS!$8:$8,N$152,BS!21:21)</f>
        <v>90511780.977906629</v>
      </c>
      <c r="O173" s="172"/>
      <c r="P173" s="170">
        <f>SUMIF(BS!$8:$8,P$150,BS!21:21)</f>
        <v>1358407.5301333333</v>
      </c>
      <c r="Q173" s="170">
        <f>SUMIF(BS!$8:$8,Q$150,BS!21:21)</f>
        <v>1712417.9689017648</v>
      </c>
      <c r="R173" s="170">
        <f>SUMIF(BS!$8:$8,R$150,BS!21:21)</f>
        <v>2080940.4691057114</v>
      </c>
      <c r="S173" s="170">
        <f>SUMIF(BS!$8:$8,S$150,BS!21:21)</f>
        <v>2461754.7324032085</v>
      </c>
      <c r="T173" s="170">
        <f>SUMIF(BS!$8:$8,T$150,BS!21:21)</f>
        <v>2853355.9750586199</v>
      </c>
      <c r="U173" s="170">
        <f>SUMIF(BS!$8:$8,U$150,BS!21:21)</f>
        <v>3254309.1315056253</v>
      </c>
      <c r="V173" s="170">
        <f>SUMIF(BS!$8:$8,V$150,BS!21:21)</f>
        <v>3662424.4795883116</v>
      </c>
      <c r="W173" s="170">
        <f>SUMIF(BS!$8:$8,W$150,BS!21:21)</f>
        <v>4077084.5595293315</v>
      </c>
      <c r="X173" s="170">
        <f>SUMIF(BS!$8:$8,X$150,BS!21:21)</f>
        <v>4496712.2701896774</v>
      </c>
      <c r="Y173" s="170">
        <f>SUMIF(BS!$8:$8,Y$150,BS!21:21)</f>
        <v>4920290.0366638154</v>
      </c>
      <c r="Z173" s="170">
        <f>SUMIF(BS!$8:$8,Z$150,BS!21:21)</f>
        <v>5346809.9527899809</v>
      </c>
      <c r="AA173" s="170">
        <f>SUMIF(BS!$8:$8,AA$150,BS!21:21)</f>
        <v>5775354.8108332632</v>
      </c>
      <c r="AB173" s="147"/>
      <c r="AC173" s="39"/>
    </row>
    <row r="174" spans="1:29" hidden="1">
      <c r="A174" s="147"/>
      <c r="B174" s="147"/>
      <c r="C174" s="160" t="s">
        <v>70</v>
      </c>
      <c r="D174" s="147"/>
      <c r="E174" s="147"/>
      <c r="F174" s="147"/>
      <c r="G174" s="147"/>
      <c r="H174" s="147"/>
      <c r="I174" s="147"/>
      <c r="J174" s="170">
        <f>SUMIF(BS!$8:$8,J$152,BS!34:34)</f>
        <v>1600.0000000000009</v>
      </c>
      <c r="K174" s="170">
        <f>SUMIF(BS!$8:$8,K$152,BS!34:34)</f>
        <v>1200.0000000000018</v>
      </c>
      <c r="L174" s="170">
        <f>SUMIF(BS!$8:$8,L$152,BS!34:34)</f>
        <v>800.00000000000193</v>
      </c>
      <c r="M174" s="170">
        <f>SUMIF(BS!$8:$8,M$152,BS!34:34)</f>
        <v>400.00000000000171</v>
      </c>
      <c r="N174" s="170">
        <f>SUMIF(BS!$8:$8,N$152,BS!34:34)</f>
        <v>1.7195134205394424E-12</v>
      </c>
      <c r="O174" s="172"/>
      <c r="P174" s="170">
        <f>SUMIF(BS!$8:$8,P$150,BS!34:34)</f>
        <v>1966.6666666666667</v>
      </c>
      <c r="Q174" s="170">
        <f>SUMIF(BS!$8:$8,Q$150,BS!34:34)</f>
        <v>1933.3333333333335</v>
      </c>
      <c r="R174" s="170">
        <f>SUMIF(BS!$8:$8,R$150,BS!34:34)</f>
        <v>1900.0000000000002</v>
      </c>
      <c r="S174" s="170">
        <f>SUMIF(BS!$8:$8,S$150,BS!34:34)</f>
        <v>1866.666666666667</v>
      </c>
      <c r="T174" s="170">
        <f>SUMIF(BS!$8:$8,T$150,BS!34:34)</f>
        <v>1833.3333333333337</v>
      </c>
      <c r="U174" s="170">
        <f>SUMIF(BS!$8:$8,U$150,BS!34:34)</f>
        <v>1800.0000000000005</v>
      </c>
      <c r="V174" s="170">
        <f>SUMIF(BS!$8:$8,V$150,BS!34:34)</f>
        <v>1766.6666666666672</v>
      </c>
      <c r="W174" s="170">
        <f>SUMIF(BS!$8:$8,W$150,BS!34:34)</f>
        <v>1733.3333333333339</v>
      </c>
      <c r="X174" s="170">
        <f>SUMIF(BS!$8:$8,X$150,BS!34:34)</f>
        <v>1700.0000000000007</v>
      </c>
      <c r="Y174" s="170">
        <f>SUMIF(BS!$8:$8,Y$150,BS!34:34)</f>
        <v>1666.6666666666674</v>
      </c>
      <c r="Z174" s="170">
        <f>SUMIF(BS!$8:$8,Z$150,BS!34:34)</f>
        <v>1633.3333333333342</v>
      </c>
      <c r="AA174" s="170">
        <f>SUMIF(BS!$8:$8,AA$150,BS!34:34)</f>
        <v>1600.0000000000009</v>
      </c>
      <c r="AB174" s="147"/>
      <c r="AC174" s="39"/>
    </row>
    <row r="175" spans="1:29" hidden="1">
      <c r="A175" s="147"/>
      <c r="B175" s="147"/>
      <c r="C175" s="160" t="s">
        <v>72</v>
      </c>
      <c r="D175" s="147"/>
      <c r="E175" s="147"/>
      <c r="F175" s="147"/>
      <c r="G175" s="147"/>
      <c r="H175" s="147"/>
      <c r="I175" s="147"/>
      <c r="J175" s="170">
        <f>SUMIF(BS!$8:$8,J$152,BS!36:36)</f>
        <v>5776954.8108332632</v>
      </c>
      <c r="K175" s="170">
        <f>SUMIF(BS!$8:$8,K$152,BS!36:36)</f>
        <v>15671634.722985454</v>
      </c>
      <c r="L175" s="170">
        <f>SUMIF(BS!$8:$8,L$152,BS!36:36)</f>
        <v>31718301.736049265</v>
      </c>
      <c r="M175" s="170">
        <f>SUMIF(BS!$8:$8,M$152,BS!36:36)</f>
        <v>56310451.029799163</v>
      </c>
      <c r="N175" s="170">
        <f>SUMIF(BS!$8:$8,N$152,BS!36:36)</f>
        <v>90511780.977906629</v>
      </c>
      <c r="O175" s="172"/>
      <c r="P175" s="170">
        <f>SUMIF(BS!$8:$8,P$150,BS!36:36)</f>
        <v>1360374.1968</v>
      </c>
      <c r="Q175" s="170">
        <f>SUMIF(BS!$8:$8,Q$150,BS!36:36)</f>
        <v>1714351.3022350981</v>
      </c>
      <c r="R175" s="170">
        <f>SUMIF(BS!$8:$8,R$150,BS!36:36)</f>
        <v>2082840.4691057114</v>
      </c>
      <c r="S175" s="170">
        <f>SUMIF(BS!$8:$8,S$150,BS!36:36)</f>
        <v>2463621.399069875</v>
      </c>
      <c r="T175" s="170">
        <f>SUMIF(BS!$8:$8,T$150,BS!36:36)</f>
        <v>2855189.3083919534</v>
      </c>
      <c r="U175" s="170">
        <f>SUMIF(BS!$8:$8,U$150,BS!36:36)</f>
        <v>3256109.1315056253</v>
      </c>
      <c r="V175" s="170">
        <f>SUMIF(BS!$8:$8,V$150,BS!36:36)</f>
        <v>3664191.1462549781</v>
      </c>
      <c r="W175" s="170">
        <f>SUMIF(BS!$8:$8,W$150,BS!36:36)</f>
        <v>4078817.892862665</v>
      </c>
      <c r="X175" s="170">
        <f>SUMIF(BS!$8:$8,X$150,BS!36:36)</f>
        <v>4498412.2701896774</v>
      </c>
      <c r="Y175" s="170">
        <f>SUMIF(BS!$8:$8,Y$150,BS!36:36)</f>
        <v>4921956.7033304824</v>
      </c>
      <c r="Z175" s="170">
        <f>SUMIF(BS!$8:$8,Z$150,BS!36:36)</f>
        <v>5348443.2861233139</v>
      </c>
      <c r="AA175" s="170">
        <f>SUMIF(BS!$8:$8,AA$150,BS!36:36)</f>
        <v>5776954.8108332632</v>
      </c>
      <c r="AB175" s="147"/>
      <c r="AC175" s="39"/>
    </row>
    <row r="176" spans="1:29" hidden="1">
      <c r="A176" s="147"/>
      <c r="B176" s="147"/>
      <c r="C176" s="160" t="s">
        <v>73</v>
      </c>
      <c r="D176" s="147"/>
      <c r="E176" s="147"/>
      <c r="F176" s="147"/>
      <c r="G176" s="147"/>
      <c r="H176" s="147"/>
      <c r="I176" s="147"/>
      <c r="J176" s="170">
        <f>SUMIF(BS!$8:$8,J$152,BS!73:73)</f>
        <v>2031765.1200000006</v>
      </c>
      <c r="K176" s="170">
        <f>SUMIF(BS!$8:$8,K$152,BS!73:73)</f>
        <v>3958508.8168146284</v>
      </c>
      <c r="L176" s="170">
        <f>SUMIF(BS!$8:$8,L$152,BS!73:73)</f>
        <v>6330629.4765382381</v>
      </c>
      <c r="M176" s="170">
        <f>SUMIF(BS!$8:$8,M$152,BS!73:73)</f>
        <v>9618382.730713604</v>
      </c>
      <c r="N176" s="170">
        <f>SUMIF(BS!$8:$8,N$152,BS!73:73)</f>
        <v>13339797.578237412</v>
      </c>
      <c r="O176" s="172"/>
      <c r="P176" s="170">
        <f>SUMIF(BS!$8:$8,P$150,BS!73:73)</f>
        <v>338627.52</v>
      </c>
      <c r="Q176" s="170">
        <f>SUMIF(BS!$8:$8,Q$150,BS!73:73)</f>
        <v>646470.72000000009</v>
      </c>
      <c r="R176" s="170">
        <f>SUMIF(BS!$8:$8,R$150,BS!73:73)</f>
        <v>923529.60000000009</v>
      </c>
      <c r="S176" s="170">
        <f>SUMIF(BS!$8:$8,S$150,BS!73:73)</f>
        <v>1169804.1600000001</v>
      </c>
      <c r="T176" s="170">
        <f>SUMIF(BS!$8:$8,T$150,BS!73:73)</f>
        <v>1385294.4000000001</v>
      </c>
      <c r="U176" s="170">
        <f>SUMIF(BS!$8:$8,U$150,BS!73:73)</f>
        <v>1570000.3200000003</v>
      </c>
      <c r="V176" s="170">
        <f>SUMIF(BS!$8:$8,V$150,BS!73:73)</f>
        <v>1723921.9200000004</v>
      </c>
      <c r="W176" s="170">
        <f>SUMIF(BS!$8:$8,W$150,BS!73:73)</f>
        <v>1847059.2000000004</v>
      </c>
      <c r="X176" s="170">
        <f>SUMIF(BS!$8:$8,X$150,BS!73:73)</f>
        <v>1939412.1600000006</v>
      </c>
      <c r="Y176" s="170">
        <f>SUMIF(BS!$8:$8,Y$150,BS!73:73)</f>
        <v>2000980.8000000005</v>
      </c>
      <c r="Z176" s="170">
        <f>SUMIF(BS!$8:$8,Z$150,BS!73:73)</f>
        <v>2031765.1200000006</v>
      </c>
      <c r="AA176" s="170">
        <f>SUMIF(BS!$8:$8,AA$150,BS!73:73)</f>
        <v>2031765.1200000006</v>
      </c>
      <c r="AB176" s="147"/>
      <c r="AC176" s="39"/>
    </row>
    <row r="177" spans="1:29" hidden="1">
      <c r="A177" s="147"/>
      <c r="B177" s="147"/>
      <c r="C177" s="160" t="s">
        <v>78</v>
      </c>
      <c r="D177" s="147"/>
      <c r="E177" s="147"/>
      <c r="F177" s="147"/>
      <c r="G177" s="147"/>
      <c r="H177" s="147"/>
      <c r="I177" s="147"/>
      <c r="J177" s="170">
        <f>SUMIF(BS!$8:$8,J$152,BS!88:88)</f>
        <v>858370.49804574496</v>
      </c>
      <c r="K177" s="170">
        <f>SUMIF(BS!$8:$8,K$152,BS!88:88)</f>
        <v>685118.08753412124</v>
      </c>
      <c r="L177" s="170">
        <f>SUMIF(BS!$8:$8,L$152,BS!88:88)</f>
        <v>489892.9348389245</v>
      </c>
      <c r="M177" s="170">
        <f>SUMIF(BS!$8:$8,M$152,BS!88:88)</f>
        <v>269908.34627064102</v>
      </c>
      <c r="N177" s="170">
        <f>SUMIF(BS!$8:$8,N$152,BS!88:88)</f>
        <v>22024.205628616004</v>
      </c>
      <c r="O177" s="172"/>
      <c r="P177" s="170">
        <f>SUMIF(BS!$8:$8,P$150,BS!88:88)</f>
        <v>1000000</v>
      </c>
      <c r="Q177" s="170">
        <f>SUMIF(BS!$8:$8,Q$150,BS!88:88)</f>
        <v>987755.55231509823</v>
      </c>
      <c r="R177" s="170">
        <f>SUMIF(BS!$8:$8,R$150,BS!88:88)</f>
        <v>975388.66015334742</v>
      </c>
      <c r="S177" s="170">
        <f>SUMIF(BS!$8:$8,S$150,BS!88:88)</f>
        <v>962898.09906997916</v>
      </c>
      <c r="T177" s="170">
        <f>SUMIF(BS!$8:$8,T$150,BS!88:88)</f>
        <v>950282.63237577723</v>
      </c>
      <c r="U177" s="170">
        <f>SUMIF(BS!$8:$8,U$150,BS!88:88)</f>
        <v>937541.01101463323</v>
      </c>
      <c r="V177" s="170">
        <f>SUMIF(BS!$8:$8,V$150,BS!88:88)</f>
        <v>924671.97343987774</v>
      </c>
      <c r="W177" s="170">
        <f>SUMIF(BS!$8:$8,W$150,BS!88:88)</f>
        <v>911674.24548937473</v>
      </c>
      <c r="X177" s="170">
        <f>SUMIF(BS!$8:$8,X$150,BS!88:88)</f>
        <v>898546.54025936674</v>
      </c>
      <c r="Y177" s="170">
        <f>SUMIF(BS!$8:$8,Y$150,BS!88:88)</f>
        <v>885287.55797705869</v>
      </c>
      <c r="Z177" s="170">
        <f>SUMIF(BS!$8:$8,Z$150,BS!88:88)</f>
        <v>871895.98587192746</v>
      </c>
      <c r="AA177" s="170">
        <f>SUMIF(BS!$8:$8,AA$150,BS!88:88)</f>
        <v>858370.49804574496</v>
      </c>
      <c r="AB177" s="147"/>
      <c r="AC177" s="39"/>
    </row>
    <row r="178" spans="1:29" hidden="1">
      <c r="A178" s="147"/>
      <c r="B178" s="147"/>
      <c r="C178" s="160" t="s">
        <v>80</v>
      </c>
      <c r="D178" s="147"/>
      <c r="E178" s="147"/>
      <c r="F178" s="147"/>
      <c r="G178" s="147"/>
      <c r="H178" s="147"/>
      <c r="I178" s="147"/>
      <c r="J178" s="170">
        <f>SUMIF(BS!$8:$8,J$152,BS!90:90)</f>
        <v>2890135.6180457454</v>
      </c>
      <c r="K178" s="170">
        <f>SUMIF(BS!$8:$8,K$152,BS!90:90)</f>
        <v>4643626.9043487497</v>
      </c>
      <c r="L178" s="170">
        <f>SUMIF(BS!$8:$8,L$152,BS!90:90)</f>
        <v>6820522.4113771627</v>
      </c>
      <c r="M178" s="170">
        <f>SUMIF(BS!$8:$8,M$152,BS!90:90)</f>
        <v>9888291.0769842453</v>
      </c>
      <c r="N178" s="170">
        <f>SUMIF(BS!$8:$8,N$152,BS!90:90)</f>
        <v>13361821.783866029</v>
      </c>
      <c r="O178" s="172"/>
      <c r="P178" s="170">
        <f>SUMIF(BS!$8:$8,P$150,BS!90:90)</f>
        <v>1338627.52</v>
      </c>
      <c r="Q178" s="170">
        <f>SUMIF(BS!$8:$8,Q$150,BS!90:90)</f>
        <v>1634226.2723150984</v>
      </c>
      <c r="R178" s="170">
        <f>SUMIF(BS!$8:$8,R$150,BS!90:90)</f>
        <v>1898918.2601533476</v>
      </c>
      <c r="S178" s="170">
        <f>SUMIF(BS!$8:$8,S$150,BS!90:90)</f>
        <v>2132702.2590699792</v>
      </c>
      <c r="T178" s="170">
        <f>SUMIF(BS!$8:$8,T$150,BS!90:90)</f>
        <v>2335577.0323757771</v>
      </c>
      <c r="U178" s="170">
        <f>SUMIF(BS!$8:$8,U$150,BS!90:90)</f>
        <v>2507541.3310146336</v>
      </c>
      <c r="V178" s="170">
        <f>SUMIF(BS!$8:$8,V$150,BS!90:90)</f>
        <v>2648593.8934398782</v>
      </c>
      <c r="W178" s="170">
        <f>SUMIF(BS!$8:$8,W$150,BS!90:90)</f>
        <v>2758733.4454893749</v>
      </c>
      <c r="X178" s="170">
        <f>SUMIF(BS!$8:$8,X$150,BS!90:90)</f>
        <v>2837958.7002593675</v>
      </c>
      <c r="Y178" s="170">
        <f>SUMIF(BS!$8:$8,Y$150,BS!90:90)</f>
        <v>2886268.3579770592</v>
      </c>
      <c r="Z178" s="170">
        <f>SUMIF(BS!$8:$8,Z$150,BS!90:90)</f>
        <v>2903661.1058719279</v>
      </c>
      <c r="AA178" s="170">
        <f>SUMIF(BS!$8:$8,AA$150,BS!90:90)</f>
        <v>2890135.6180457454</v>
      </c>
      <c r="AB178" s="147"/>
      <c r="AC178" s="39"/>
    </row>
    <row r="179" spans="1:29" hidden="1">
      <c r="A179" s="147"/>
      <c r="B179" s="147"/>
      <c r="C179" s="160" t="s">
        <v>81</v>
      </c>
      <c r="D179" s="147"/>
      <c r="E179" s="147"/>
      <c r="F179" s="147"/>
      <c r="G179" s="147"/>
      <c r="H179" s="147"/>
      <c r="I179" s="147"/>
      <c r="J179" s="170">
        <f>SUMIF(BS!$8:$8,J$152,BS!92:92)</f>
        <v>2886819.1927875178</v>
      </c>
      <c r="K179" s="170">
        <f>SUMIF(BS!$8:$8,K$152,BS!92:92)</f>
        <v>11028007.818636704</v>
      </c>
      <c r="L179" s="170">
        <f>SUMIF(BS!$8:$8,L$152,BS!92:92)</f>
        <v>24897779.324672103</v>
      </c>
      <c r="M179" s="170">
        <f>SUMIF(BS!$8:$8,M$152,BS!92:92)</f>
        <v>46422159.952814922</v>
      </c>
      <c r="N179" s="170">
        <f>SUMIF(BS!$8:$8,N$152,BS!92:92)</f>
        <v>77149959.194040596</v>
      </c>
      <c r="O179" s="172"/>
      <c r="P179" s="170">
        <f>SUMIF(BS!$8:$8,P$150,BS!92:92)</f>
        <v>21746.676800000016</v>
      </c>
      <c r="Q179" s="170">
        <f>SUMIF(BS!$8:$8,Q$150,BS!92:92)</f>
        <v>80125.029919999652</v>
      </c>
      <c r="R179" s="170">
        <f>SUMIF(BS!$8:$8,R$150,BS!92:92)</f>
        <v>183922.20895236381</v>
      </c>
      <c r="S179" s="170">
        <f>SUMIF(BS!$8:$8,S$150,BS!92:92)</f>
        <v>330919.13999989582</v>
      </c>
      <c r="T179" s="170">
        <f>SUMIF(BS!$8:$8,T$150,BS!92:92)</f>
        <v>519612.27601617621</v>
      </c>
      <c r="U179" s="170">
        <f>SUMIF(BS!$8:$8,U$150,BS!92:92)</f>
        <v>748567.80049099168</v>
      </c>
      <c r="V179" s="170">
        <f>SUMIF(BS!$8:$8,V$150,BS!92:92)</f>
        <v>1015597.2528150999</v>
      </c>
      <c r="W179" s="170">
        <f>SUMIF(BS!$8:$8,W$150,BS!92:92)</f>
        <v>1320084.4473732901</v>
      </c>
      <c r="X179" s="170">
        <f>SUMIF(BS!$8:$8,X$150,BS!92:92)</f>
        <v>1660453.5699303099</v>
      </c>
      <c r="Y179" s="170">
        <f>SUMIF(BS!$8:$8,Y$150,BS!92:92)</f>
        <v>2035688.3453534232</v>
      </c>
      <c r="Z179" s="170">
        <f>SUMIF(BS!$8:$8,Z$150,BS!92:92)</f>
        <v>2444782.180251386</v>
      </c>
      <c r="AA179" s="170">
        <f>SUMIF(BS!$8:$8,AA$150,BS!92:92)</f>
        <v>2886819.1927875178</v>
      </c>
      <c r="AB179" s="147"/>
      <c r="AC179" s="39"/>
    </row>
    <row r="180" spans="1:29" hidden="1">
      <c r="A180" s="147"/>
      <c r="B180" s="147"/>
      <c r="C180" s="160" t="s">
        <v>82</v>
      </c>
      <c r="D180" s="147"/>
      <c r="E180" s="147"/>
      <c r="F180" s="147"/>
      <c r="G180" s="147"/>
      <c r="H180" s="147"/>
      <c r="I180" s="147"/>
      <c r="J180" s="170">
        <f>SUMIF(BS!$8:$8,J$152,BS!94:94)</f>
        <v>2000</v>
      </c>
      <c r="K180" s="170">
        <f>SUMIF(BS!$8:$8,K$152,BS!94:94)</f>
        <v>2000</v>
      </c>
      <c r="L180" s="170">
        <f>SUMIF(BS!$8:$8,L$152,BS!94:94)</f>
        <v>2000</v>
      </c>
      <c r="M180" s="170">
        <f>SUMIF(BS!$8:$8,M$152,BS!94:94)</f>
        <v>2000</v>
      </c>
      <c r="N180" s="170">
        <f>SUMIF(BS!$8:$8,N$152,BS!94:94)</f>
        <v>2000</v>
      </c>
      <c r="O180" s="172"/>
      <c r="P180" s="170">
        <f>SUMIF(BS!$8:$8,P$150,BS!94:94)</f>
        <v>2000</v>
      </c>
      <c r="Q180" s="170">
        <f>SUMIF(BS!$8:$8,Q$150,BS!94:94)</f>
        <v>2000</v>
      </c>
      <c r="R180" s="170">
        <f>SUMIF(BS!$8:$8,R$150,BS!94:94)</f>
        <v>2000</v>
      </c>
      <c r="S180" s="170">
        <f>SUMIF(BS!$8:$8,S$150,BS!94:94)</f>
        <v>2000</v>
      </c>
      <c r="T180" s="170">
        <f>SUMIF(BS!$8:$8,T$150,BS!94:94)</f>
        <v>2000</v>
      </c>
      <c r="U180" s="170">
        <f>SUMIF(BS!$8:$8,U$150,BS!94:94)</f>
        <v>2000</v>
      </c>
      <c r="V180" s="170">
        <f>SUMIF(BS!$8:$8,V$150,BS!94:94)</f>
        <v>2000</v>
      </c>
      <c r="W180" s="170">
        <f>SUMIF(BS!$8:$8,W$150,BS!94:94)</f>
        <v>2000</v>
      </c>
      <c r="X180" s="170">
        <f>SUMIF(BS!$8:$8,X$150,BS!94:94)</f>
        <v>2000</v>
      </c>
      <c r="Y180" s="170">
        <f>SUMIF(BS!$8:$8,Y$150,BS!94:94)</f>
        <v>2000</v>
      </c>
      <c r="Z180" s="170">
        <f>SUMIF(BS!$8:$8,Z$150,BS!94:94)</f>
        <v>2000</v>
      </c>
      <c r="AA180" s="170">
        <f>SUMIF(BS!$8:$8,AA$150,BS!94:94)</f>
        <v>2000</v>
      </c>
      <c r="AB180" s="147"/>
      <c r="AC180" s="39"/>
    </row>
    <row r="181" spans="1:29" hidden="1">
      <c r="A181" s="147"/>
      <c r="B181" s="147"/>
      <c r="C181" s="160" t="s">
        <v>86</v>
      </c>
      <c r="D181" s="147"/>
      <c r="E181" s="147"/>
      <c r="F181" s="147"/>
      <c r="G181" s="147"/>
      <c r="H181" s="147"/>
      <c r="I181" s="147"/>
      <c r="J181" s="170">
        <f>SUMIF(BS!$8:$8,J$152,BS!104:104)</f>
        <v>2884819.1927875183</v>
      </c>
      <c r="K181" s="170">
        <f>SUMIF(BS!$8:$8,K$152,BS!104:104)</f>
        <v>11026007.818636704</v>
      </c>
      <c r="L181" s="170">
        <f>SUMIF(BS!$8:$8,L$152,BS!104:104)</f>
        <v>24895779.324672095</v>
      </c>
      <c r="M181" s="170">
        <f>SUMIF(BS!$8:$8,M$152,BS!104:104)</f>
        <v>46420159.952814914</v>
      </c>
      <c r="N181" s="170">
        <f>SUMIF(BS!$8:$8,N$152,BS!104:104)</f>
        <v>77147959.194040582</v>
      </c>
      <c r="O181" s="172"/>
      <c r="P181" s="170">
        <f>SUMIF(BS!$8:$8,P$150,BS!104:104)</f>
        <v>19746.676800000005</v>
      </c>
      <c r="Q181" s="170">
        <f>SUMIF(BS!$8:$8,Q$150,BS!104:104)</f>
        <v>78125.029920000015</v>
      </c>
      <c r="R181" s="170">
        <f>SUMIF(BS!$8:$8,R$150,BS!104:104)</f>
        <v>181922.20895236416</v>
      </c>
      <c r="S181" s="170">
        <f>SUMIF(BS!$8:$8,S$150,BS!104:104)</f>
        <v>328919.13999989606</v>
      </c>
      <c r="T181" s="170">
        <f>SUMIF(BS!$8:$8,T$150,BS!104:104)</f>
        <v>517612.27601617621</v>
      </c>
      <c r="U181" s="170">
        <f>SUMIF(BS!$8:$8,U$150,BS!104:104)</f>
        <v>746567.80049099226</v>
      </c>
      <c r="V181" s="170">
        <f>SUMIF(BS!$8:$8,V$150,BS!104:104)</f>
        <v>1013597.2528151008</v>
      </c>
      <c r="W181" s="170">
        <f>SUMIF(BS!$8:$8,W$150,BS!104:104)</f>
        <v>1318084.4473732905</v>
      </c>
      <c r="X181" s="170">
        <f>SUMIF(BS!$8:$8,X$150,BS!104:104)</f>
        <v>1658453.5699303113</v>
      </c>
      <c r="Y181" s="170">
        <f>SUMIF(BS!$8:$8,Y$150,BS!104:104)</f>
        <v>2033688.3453534239</v>
      </c>
      <c r="Z181" s="170">
        <f>SUMIF(BS!$8:$8,Z$150,BS!104:104)</f>
        <v>2442782.1802513869</v>
      </c>
      <c r="AA181" s="170">
        <f>SUMIF(BS!$8:$8,AA$150,BS!104:104)</f>
        <v>2884819.1927875183</v>
      </c>
      <c r="AB181" s="147"/>
      <c r="AC181" s="39"/>
    </row>
    <row r="182" spans="1:29" hidden="1">
      <c r="A182" s="147"/>
      <c r="B182" s="147"/>
      <c r="C182" s="160" t="s">
        <v>87</v>
      </c>
      <c r="D182" s="147"/>
      <c r="E182" s="147"/>
      <c r="F182" s="147"/>
      <c r="G182" s="147"/>
      <c r="H182" s="147"/>
      <c r="I182" s="147"/>
      <c r="J182" s="170">
        <f>SUMIF(BS!$8:$8,J$152,BS!106:106)</f>
        <v>2886819.1927875183</v>
      </c>
      <c r="K182" s="170">
        <f>SUMIF(BS!$8:$8,K$152,BS!106:106)</f>
        <v>11028007.818636704</v>
      </c>
      <c r="L182" s="170">
        <f>SUMIF(BS!$8:$8,L$152,BS!106:106)</f>
        <v>24897779.324672095</v>
      </c>
      <c r="M182" s="170">
        <f>SUMIF(BS!$8:$8,M$152,BS!106:106)</f>
        <v>46422159.952814914</v>
      </c>
      <c r="N182" s="170">
        <f>SUMIF(BS!$8:$8,N$152,BS!106:106)</f>
        <v>77149959.194040582</v>
      </c>
      <c r="O182" s="172"/>
      <c r="P182" s="170">
        <f>SUMIF(BS!$8:$8,P$150,BS!106:106)</f>
        <v>21746.676800000005</v>
      </c>
      <c r="Q182" s="170">
        <f>SUMIF(BS!$8:$8,Q$150,BS!106:106)</f>
        <v>80125.029920000015</v>
      </c>
      <c r="R182" s="170">
        <f>SUMIF(BS!$8:$8,R$150,BS!106:106)</f>
        <v>183922.20895236416</v>
      </c>
      <c r="S182" s="170">
        <f>SUMIF(BS!$8:$8,S$150,BS!106:106)</f>
        <v>330919.13999989606</v>
      </c>
      <c r="T182" s="170">
        <f>SUMIF(BS!$8:$8,T$150,BS!106:106)</f>
        <v>519612.27601617621</v>
      </c>
      <c r="U182" s="170">
        <f>SUMIF(BS!$8:$8,U$150,BS!106:106)</f>
        <v>748567.80049099226</v>
      </c>
      <c r="V182" s="170">
        <f>SUMIF(BS!$8:$8,V$150,BS!106:106)</f>
        <v>1015597.2528151008</v>
      </c>
      <c r="W182" s="170">
        <f>SUMIF(BS!$8:$8,W$150,BS!106:106)</f>
        <v>1320084.4473732905</v>
      </c>
      <c r="X182" s="170">
        <f>SUMIF(BS!$8:$8,X$150,BS!106:106)</f>
        <v>1660453.5699303113</v>
      </c>
      <c r="Y182" s="170">
        <f>SUMIF(BS!$8:$8,Y$150,BS!106:106)</f>
        <v>2035688.3453534239</v>
      </c>
      <c r="Z182" s="170">
        <f>SUMIF(BS!$8:$8,Z$150,BS!106:106)</f>
        <v>2444782.1802513869</v>
      </c>
      <c r="AA182" s="170">
        <f>SUMIF(BS!$8:$8,AA$150,BS!106:106)</f>
        <v>2886819.1927875183</v>
      </c>
      <c r="AB182" s="147"/>
      <c r="AC182" s="39"/>
    </row>
    <row r="183" spans="1:29" hidden="1">
      <c r="A183" s="174"/>
      <c r="B183" s="147"/>
      <c r="C183" s="147"/>
      <c r="D183" s="147"/>
      <c r="E183" s="147"/>
      <c r="F183" s="147"/>
      <c r="G183" s="147"/>
      <c r="H183" s="147"/>
      <c r="I183" s="147"/>
      <c r="J183" s="173"/>
      <c r="K183" s="173"/>
      <c r="L183" s="173"/>
      <c r="M183" s="173"/>
      <c r="N183" s="173"/>
      <c r="O183" s="172"/>
      <c r="P183" s="173"/>
      <c r="Q183" s="173"/>
      <c r="R183" s="173"/>
      <c r="S183" s="173"/>
      <c r="T183" s="173"/>
      <c r="U183" s="173"/>
      <c r="V183" s="173"/>
      <c r="W183" s="173"/>
      <c r="X183" s="173"/>
      <c r="Y183" s="173"/>
      <c r="Z183" s="173"/>
      <c r="AA183" s="173"/>
      <c r="AB183" s="147"/>
      <c r="AC183" s="39"/>
    </row>
    <row r="184" spans="1:29" hidden="1">
      <c r="A184" s="147"/>
      <c r="B184" s="147"/>
      <c r="C184" s="159" t="s">
        <v>160</v>
      </c>
      <c r="D184" s="147"/>
      <c r="E184" s="147"/>
      <c r="F184" s="147"/>
      <c r="G184" s="147"/>
      <c r="H184" s="147"/>
      <c r="I184" s="147"/>
      <c r="J184" s="173"/>
      <c r="K184" s="173"/>
      <c r="L184" s="173"/>
      <c r="M184" s="173"/>
      <c r="N184" s="173"/>
      <c r="O184" s="172"/>
      <c r="P184" s="173"/>
      <c r="Q184" s="173"/>
      <c r="R184" s="173"/>
      <c r="S184" s="173"/>
      <c r="T184" s="173"/>
      <c r="U184" s="173"/>
      <c r="V184" s="173"/>
      <c r="W184" s="173"/>
      <c r="X184" s="173"/>
      <c r="Y184" s="173"/>
      <c r="Z184" s="173"/>
      <c r="AA184" s="173"/>
      <c r="AB184" s="147"/>
      <c r="AC184" s="39"/>
    </row>
    <row r="185" spans="1:29" ht="5.0999999999999996" hidden="1" customHeight="1">
      <c r="A185" s="147"/>
      <c r="B185" s="147"/>
      <c r="C185" s="147"/>
      <c r="D185" s="147"/>
      <c r="E185" s="147"/>
      <c r="F185" s="147"/>
      <c r="G185" s="147"/>
      <c r="H185" s="147"/>
      <c r="I185" s="147"/>
      <c r="J185" s="173"/>
      <c r="K185" s="173"/>
      <c r="L185" s="173"/>
      <c r="M185" s="173"/>
      <c r="N185" s="173"/>
      <c r="O185" s="172"/>
      <c r="P185" s="173"/>
      <c r="Q185" s="173"/>
      <c r="R185" s="173"/>
      <c r="S185" s="173"/>
      <c r="T185" s="173"/>
      <c r="U185" s="173"/>
      <c r="V185" s="173"/>
      <c r="W185" s="173"/>
      <c r="X185" s="173"/>
      <c r="Y185" s="173"/>
      <c r="Z185" s="173"/>
      <c r="AA185" s="173"/>
      <c r="AB185" s="147"/>
      <c r="AC185" s="39"/>
    </row>
    <row r="186" spans="1:29" hidden="1">
      <c r="A186" s="147"/>
      <c r="B186" s="147"/>
      <c r="C186" s="160" t="s">
        <v>96</v>
      </c>
      <c r="D186" s="147"/>
      <c r="E186" s="147"/>
      <c r="F186" s="147"/>
      <c r="G186" s="147"/>
      <c r="H186" s="147"/>
      <c r="I186" s="147"/>
      <c r="J186" s="170">
        <f>SUMIF(CF!10:10,J$150,CF!20:20)</f>
        <v>6390016.9802734852</v>
      </c>
      <c r="K186" s="170">
        <f>SUMIF(CF!10:10,K$150,CF!20:20)</f>
        <v>13355486.169214191</v>
      </c>
      <c r="L186" s="170">
        <f>SUMIF(CF!10:10,L$150,CF!20:20)</f>
        <v>21499575.30496107</v>
      </c>
      <c r="M186" s="170">
        <f>SUMIF(CF!10:10,M$150,CF!20:20)</f>
        <v>32659123.65342804</v>
      </c>
      <c r="N186" s="170">
        <f>SUMIF(CF!10:10,N$150,CF!20:20)</f>
        <v>45283656.399281733</v>
      </c>
      <c r="O186" s="172"/>
      <c r="P186" s="170">
        <f>SUMIF(CF!$8:$8,P$150,CF!20:20)</f>
        <v>403616.64</v>
      </c>
      <c r="Q186" s="170">
        <f>SUMIF(CF!$8:$8,Q$150,CF!20:20)</f>
        <v>434743.00800000003</v>
      </c>
      <c r="R186" s="170">
        <f>SUMIF(CF!$8:$8,R$150,CF!20:20)</f>
        <v>463068.00288000004</v>
      </c>
      <c r="S186" s="170">
        <f>SUMIF(CF!$8:$8,S$150,CF!20:20)</f>
        <v>488843.74822080007</v>
      </c>
      <c r="T186" s="170">
        <f>SUMIF(CF!$8:$8,T$150,CF!20:20)</f>
        <v>512299.67648092809</v>
      </c>
      <c r="U186" s="170">
        <f>SUMIF(CF!$8:$8,U$150,CF!20:20)</f>
        <v>533644.57119764457</v>
      </c>
      <c r="V186" s="170">
        <f>SUMIF(CF!$8:$8,V$150,CF!20:20)</f>
        <v>553068.42538985657</v>
      </c>
      <c r="W186" s="170">
        <f>SUMIF(CF!$8:$8,W$150,CF!20:20)</f>
        <v>570744.13270476949</v>
      </c>
      <c r="X186" s="170">
        <f>SUMIF(CF!$8:$8,X$150,CF!20:20)</f>
        <v>586829.02636134019</v>
      </c>
      <c r="Y186" s="170">
        <f>SUMIF(CF!$8:$8,Y$150,CF!20:20)</f>
        <v>601466.2795888196</v>
      </c>
      <c r="Z186" s="170">
        <f>SUMIF(CF!$8:$8,Z$150,CF!20:20)</f>
        <v>614786.18002582574</v>
      </c>
      <c r="AA186" s="170">
        <f>SUMIF(CF!$8:$8,AA$150,CF!20:20)</f>
        <v>626907.28942350147</v>
      </c>
      <c r="AB186" s="147"/>
      <c r="AC186" s="39"/>
    </row>
    <row r="187" spans="1:29" hidden="1">
      <c r="A187" s="147"/>
      <c r="B187" s="147"/>
      <c r="C187" s="160" t="s">
        <v>100</v>
      </c>
      <c r="D187" s="147"/>
      <c r="E187" s="147"/>
      <c r="F187" s="147"/>
      <c r="G187" s="147"/>
      <c r="H187" s="147"/>
      <c r="I187" s="147"/>
      <c r="J187" s="170">
        <f>SUMIF(CF!10:10,J$150,CF!31:31)</f>
        <v>-1049437.779041023</v>
      </c>
      <c r="K187" s="170">
        <f>SUMIF(CF!10:10,K$150,CF!31:31)</f>
        <v>-2288896.370859934</v>
      </c>
      <c r="L187" s="170">
        <f>SUMIF(CF!10:10,L$150,CF!31:31)</f>
        <v>-3644489.1967856195</v>
      </c>
      <c r="M187" s="170">
        <f>SUMIF(CF!10:10,M$150,CF!31:31)</f>
        <v>-5408043.139887901</v>
      </c>
      <c r="N187" s="170">
        <f>SUMIF(CF!10:10,N$150,CF!31:31)</f>
        <v>-7400793.1632636879</v>
      </c>
      <c r="O187" s="172"/>
      <c r="P187" s="170">
        <f>SUMIF(CF!$8:$8,P$150,CF!31:31)</f>
        <v>-43015.034666666674</v>
      </c>
      <c r="Q187" s="170">
        <f>SUMIF(CF!$8:$8,Q$150,CF!31:31)</f>
        <v>-52001.637866666671</v>
      </c>
      <c r="R187" s="170">
        <f>SUMIF(CF!$8:$8,R$150,CF!31:31)</f>
        <v>-60768.035098666674</v>
      </c>
      <c r="S187" s="170">
        <f>SUMIF(CF!$8:$8,S$150,CF!31:31)</f>
        <v>-69452.044899786677</v>
      </c>
      <c r="T187" s="170">
        <f>SUMIF(CF!$8:$8,T$150,CF!31:31)</f>
        <v>-77488.082138805883</v>
      </c>
      <c r="U187" s="170">
        <f>SUMIF(CF!$8:$8,U$150,CF!31:31)</f>
        <v>-85007.464346313354</v>
      </c>
      <c r="V187" s="170">
        <f>SUMIF(CF!$8:$8,V$150,CF!31:31)</f>
        <v>-93038.690475145151</v>
      </c>
      <c r="W187" s="170">
        <f>SUMIF(CF!$8:$8,W$150,CF!31:31)</f>
        <v>-100007.69457238208</v>
      </c>
      <c r="X187" s="170">
        <f>SUMIF(CF!$8:$8,X$150,CF!31:31)</f>
        <v>-107138.07662086768</v>
      </c>
      <c r="Y187" s="170">
        <f>SUMIF(CF!$8:$8,Y$150,CF!31:31)</f>
        <v>-113951.31260498959</v>
      </c>
      <c r="Z187" s="170">
        <f>SUMIF(CF!$8:$8,Z$150,CF!31:31)</f>
        <v>-120566.94567054052</v>
      </c>
      <c r="AA187" s="170">
        <f>SUMIF(CF!$8:$8,AA$150,CF!31:31)</f>
        <v>-127002.76008019186</v>
      </c>
      <c r="AB187" s="147"/>
      <c r="AC187" s="39"/>
    </row>
    <row r="188" spans="1:29" hidden="1">
      <c r="A188" s="147"/>
      <c r="B188" s="147"/>
      <c r="C188" s="160" t="s">
        <v>236</v>
      </c>
      <c r="D188" s="147"/>
      <c r="E188" s="147"/>
      <c r="F188" s="147"/>
      <c r="G188" s="147"/>
      <c r="H188" s="147"/>
      <c r="I188" s="147"/>
      <c r="J188" s="170">
        <f>SUMIF(CF!10:10,J$150,CF!33:33)</f>
        <v>-103059.42257966437</v>
      </c>
      <c r="K188" s="170">
        <f>SUMIF(CF!10:10,K$150,CF!33:33)</f>
        <v>-93680.961707197566</v>
      </c>
      <c r="L188" s="170">
        <f>SUMIF(CF!10:10,L$150,CF!33:33)</f>
        <v>-71708.219523624488</v>
      </c>
      <c r="M188" s="170">
        <f>SUMIF(CF!10:10,M$150,CF!33:33)</f>
        <v>-46948.783650537771</v>
      </c>
      <c r="N188" s="170">
        <f>SUMIF(CF!10:10,N$150,CF!33:33)</f>
        <v>-19049.23157679625</v>
      </c>
      <c r="O188" s="172"/>
      <c r="P188" s="170">
        <f>SUMIF(CF!$8:$8,P$150,CF!33:33)</f>
        <v>0</v>
      </c>
      <c r="Q188" s="170">
        <f>SUMIF(CF!$8:$8,Q$150,CF!33:33)</f>
        <v>-10000</v>
      </c>
      <c r="R188" s="170">
        <f>SUMIF(CF!$8:$8,R$150,CF!33:33)</f>
        <v>-9877.5555231509825</v>
      </c>
      <c r="S188" s="170">
        <f>SUMIF(CF!$8:$8,S$150,CF!33:33)</f>
        <v>-9753.8866015334715</v>
      </c>
      <c r="T188" s="170">
        <f>SUMIF(CF!$8:$8,T$150,CF!33:33)</f>
        <v>-9628.9809906997907</v>
      </c>
      <c r="U188" s="170">
        <f>SUMIF(CF!$8:$8,U$150,CF!33:33)</f>
        <v>-9502.8263237577685</v>
      </c>
      <c r="V188" s="170">
        <f>SUMIF(CF!$8:$8,V$150,CF!33:33)</f>
        <v>-9375.4101101463293</v>
      </c>
      <c r="W188" s="170">
        <f>SUMIF(CF!$8:$8,W$150,CF!33:33)</f>
        <v>-9246.7197343987773</v>
      </c>
      <c r="X188" s="170">
        <f>SUMIF(CF!$8:$8,X$150,CF!33:33)</f>
        <v>-9116.7424548937452</v>
      </c>
      <c r="Y188" s="170">
        <f>SUMIF(CF!$8:$8,Y$150,CF!33:33)</f>
        <v>-8985.465402593667</v>
      </c>
      <c r="Z188" s="170">
        <f>SUMIF(CF!$8:$8,Z$150,CF!33:33)</f>
        <v>-8852.8755797705853</v>
      </c>
      <c r="AA188" s="170">
        <f>SUMIF(CF!$8:$8,AA$150,CF!33:33)</f>
        <v>-8718.9598587192741</v>
      </c>
      <c r="AB188" s="147"/>
      <c r="AC188" s="39"/>
    </row>
    <row r="189" spans="1:29" hidden="1">
      <c r="A189" s="147"/>
      <c r="B189" s="147"/>
      <c r="C189" s="160" t="s">
        <v>145</v>
      </c>
      <c r="D189" s="147"/>
      <c r="E189" s="147"/>
      <c r="F189" s="147"/>
      <c r="G189" s="147"/>
      <c r="H189" s="147"/>
      <c r="I189" s="147"/>
      <c r="J189" s="170">
        <f>SUMIF(CF!10:10,J$150,CF!37:37)</f>
        <v>4916984.3127875188</v>
      </c>
      <c r="K189" s="170">
        <f>SUMIF(CF!10:10,K$150,CF!37:37)</f>
        <v>10068332.322663814</v>
      </c>
      <c r="L189" s="170">
        <f>SUMIF(CF!10:10,L$150,CF!37:37)</f>
        <v>16242292.165759001</v>
      </c>
      <c r="M189" s="170">
        <f>SUMIF(CF!10:10,M$150,CF!37:37)</f>
        <v>24812533.88231818</v>
      </c>
      <c r="N189" s="170">
        <f>SUMIF(CF!10:10,N$150,CF!37:37)</f>
        <v>34449614.088749506</v>
      </c>
      <c r="O189" s="172"/>
      <c r="P189" s="170">
        <f>SUMIF(CF!$8:$8,P$150,CF!37:37)</f>
        <v>358407.53013333335</v>
      </c>
      <c r="Q189" s="170">
        <f>SUMIF(CF!$8:$8,Q$150,CF!37:37)</f>
        <v>366254.88645333337</v>
      </c>
      <c r="R189" s="170">
        <f>SUMIF(CF!$8:$8,R$150,CF!37:37)</f>
        <v>380889.39236569748</v>
      </c>
      <c r="S189" s="170">
        <f>SUMIF(CF!$8:$8,S$150,CF!37:37)</f>
        <v>393304.82438086526</v>
      </c>
      <c r="T189" s="170">
        <f>SUMIF(CF!$8:$8,T$150,CF!37:37)</f>
        <v>404216.70934961352</v>
      </c>
      <c r="U189" s="170">
        <f>SUMIF(CF!$8:$8,U$150,CF!37:37)</f>
        <v>413694.7778081494</v>
      </c>
      <c r="V189" s="170">
        <f>SUMIF(CF!$8:$8,V$150,CF!37:37)</f>
        <v>420984.38565744192</v>
      </c>
      <c r="W189" s="170">
        <f>SUMIF(CF!$8:$8,W$150,CF!37:37)</f>
        <v>427657.80789152312</v>
      </c>
      <c r="X189" s="170">
        <f>SUMIF(CF!$8:$8,X$150,CF!37:37)</f>
        <v>432755.4158903542</v>
      </c>
      <c r="Y189" s="170">
        <f>SUMIF(CF!$8:$8,Y$150,CF!37:37)</f>
        <v>436836.748756446</v>
      </c>
      <c r="Z189" s="170">
        <f>SUMIF(CF!$8:$8,Z$150,CF!37:37)</f>
        <v>439911.48823129653</v>
      </c>
      <c r="AA189" s="170">
        <f>SUMIF(CF!$8:$8,AA$150,CF!37:37)</f>
        <v>442070.34586946463</v>
      </c>
      <c r="AB189" s="147"/>
      <c r="AC189" s="39"/>
    </row>
    <row r="190" spans="1:29" hidden="1">
      <c r="A190" s="147"/>
      <c r="B190" s="147"/>
      <c r="C190" s="160" t="s">
        <v>161</v>
      </c>
      <c r="D190" s="147"/>
      <c r="E190" s="147"/>
      <c r="F190" s="147"/>
      <c r="G190" s="147"/>
      <c r="H190" s="147"/>
      <c r="I190" s="147"/>
      <c r="J190" s="170">
        <f>SUMIF(CF!10:10,J$150,CF!48:48)</f>
        <v>-2000</v>
      </c>
      <c r="K190" s="170">
        <f>SUMIF(CF!10:10,K$150,CF!48:48)</f>
        <v>0</v>
      </c>
      <c r="L190" s="170">
        <f>SUMIF(CF!10:10,L$150,CF!48:48)</f>
        <v>0</v>
      </c>
      <c r="M190" s="170">
        <f>SUMIF(CF!10:10,M$150,CF!48:48)</f>
        <v>0</v>
      </c>
      <c r="N190" s="170">
        <f>SUMIF(CF!10:10,N$150,CF!48:48)</f>
        <v>0</v>
      </c>
      <c r="O190" s="172"/>
      <c r="P190" s="170">
        <f>SUMIF(CF!$8:$8,P$150,CF!48:48)</f>
        <v>-2000</v>
      </c>
      <c r="Q190" s="170">
        <f>SUMIF(CF!$8:$8,Q$150,CF!48:48)</f>
        <v>0</v>
      </c>
      <c r="R190" s="170">
        <f>SUMIF(CF!$8:$8,R$150,CF!48:48)</f>
        <v>0</v>
      </c>
      <c r="S190" s="170">
        <f>SUMIF(CF!$8:$8,S$150,CF!48:48)</f>
        <v>0</v>
      </c>
      <c r="T190" s="170">
        <f>SUMIF(CF!$8:$8,T$150,CF!48:48)</f>
        <v>0</v>
      </c>
      <c r="U190" s="170">
        <f>SUMIF(CF!$8:$8,U$150,CF!48:48)</f>
        <v>0</v>
      </c>
      <c r="V190" s="170">
        <f>SUMIF(CF!$8:$8,V$150,CF!48:48)</f>
        <v>0</v>
      </c>
      <c r="W190" s="170">
        <f>SUMIF(CF!$8:$8,W$150,CF!48:48)</f>
        <v>0</v>
      </c>
      <c r="X190" s="170">
        <f>SUMIF(CF!$8:$8,X$150,CF!48:48)</f>
        <v>0</v>
      </c>
      <c r="Y190" s="170">
        <f>SUMIF(CF!$8:$8,Y$150,CF!48:48)</f>
        <v>0</v>
      </c>
      <c r="Z190" s="170">
        <f>SUMIF(CF!$8:$8,Z$150,CF!48:48)</f>
        <v>0</v>
      </c>
      <c r="AA190" s="170">
        <f>SUMIF(CF!$8:$8,AA$150,CF!48:48)</f>
        <v>0</v>
      </c>
      <c r="AB190" s="147"/>
      <c r="AC190" s="39"/>
    </row>
    <row r="191" spans="1:29" hidden="1">
      <c r="A191" s="147"/>
      <c r="B191" s="147"/>
      <c r="C191" s="160" t="s">
        <v>146</v>
      </c>
      <c r="D191" s="147"/>
      <c r="E191" s="147"/>
      <c r="F191" s="147"/>
      <c r="G191" s="147"/>
      <c r="H191" s="147"/>
      <c r="I191" s="147"/>
      <c r="J191" s="170">
        <f>SUMIF(CF!10:10,J$150,CF!50:50)</f>
        <v>-2000</v>
      </c>
      <c r="K191" s="170">
        <f>SUMIF(CF!10:10,K$150,CF!50:50)</f>
        <v>0</v>
      </c>
      <c r="L191" s="170">
        <f>SUMIF(CF!10:10,L$150,CF!50:50)</f>
        <v>0</v>
      </c>
      <c r="M191" s="170">
        <f>SUMIF(CF!10:10,M$150,CF!50:50)</f>
        <v>0</v>
      </c>
      <c r="N191" s="170">
        <f>SUMIF(CF!10:10,N$150,CF!50:50)</f>
        <v>0</v>
      </c>
      <c r="O191" s="172"/>
      <c r="P191" s="170">
        <f>SUMIF(CF!$8:$8,P$150,CF!50:50)</f>
        <v>-2000</v>
      </c>
      <c r="Q191" s="170">
        <f>SUMIF(CF!$8:$8,Q$150,CF!50:50)</f>
        <v>0</v>
      </c>
      <c r="R191" s="170">
        <f>SUMIF(CF!$8:$8,R$150,CF!50:50)</f>
        <v>0</v>
      </c>
      <c r="S191" s="170">
        <f>SUMIF(CF!$8:$8,S$150,CF!50:50)</f>
        <v>0</v>
      </c>
      <c r="T191" s="170">
        <f>SUMIF(CF!$8:$8,T$150,CF!50:50)</f>
        <v>0</v>
      </c>
      <c r="U191" s="170">
        <f>SUMIF(CF!$8:$8,U$150,CF!50:50)</f>
        <v>0</v>
      </c>
      <c r="V191" s="170">
        <f>SUMIF(CF!$8:$8,V$150,CF!50:50)</f>
        <v>0</v>
      </c>
      <c r="W191" s="170">
        <f>SUMIF(CF!$8:$8,W$150,CF!50:50)</f>
        <v>0</v>
      </c>
      <c r="X191" s="170">
        <f>SUMIF(CF!$8:$8,X$150,CF!50:50)</f>
        <v>0</v>
      </c>
      <c r="Y191" s="170">
        <f>SUMIF(CF!$8:$8,Y$150,CF!50:50)</f>
        <v>0</v>
      </c>
      <c r="Z191" s="170">
        <f>SUMIF(CF!$8:$8,Z$150,CF!50:50)</f>
        <v>0</v>
      </c>
      <c r="AA191" s="170">
        <f>SUMIF(CF!$8:$8,AA$150,CF!50:50)</f>
        <v>0</v>
      </c>
      <c r="AB191" s="147"/>
      <c r="AC191" s="39"/>
    </row>
    <row r="192" spans="1:29" hidden="1">
      <c r="A192" s="147"/>
      <c r="B192" s="147"/>
      <c r="C192" s="160" t="s">
        <v>107</v>
      </c>
      <c r="D192" s="147"/>
      <c r="E192" s="147"/>
      <c r="F192" s="147"/>
      <c r="G192" s="147"/>
      <c r="H192" s="147"/>
      <c r="I192" s="147"/>
      <c r="J192" s="170">
        <f>SUMIF(CF!10:10,J$150,CF!57:57)</f>
        <v>1000000</v>
      </c>
      <c r="K192" s="170">
        <f>SUMIF(CF!10:10,K$150,CF!57:57)</f>
        <v>0</v>
      </c>
      <c r="L192" s="170">
        <f>SUMIF(CF!10:10,L$150,CF!57:57)</f>
        <v>0</v>
      </c>
      <c r="M192" s="170">
        <f>SUMIF(CF!10:10,M$150,CF!57:57)</f>
        <v>0</v>
      </c>
      <c r="N192" s="170">
        <f>SUMIF(CF!10:10,N$150,CF!57:57)</f>
        <v>0</v>
      </c>
      <c r="O192" s="172"/>
      <c r="P192" s="170">
        <f>SUMIF(CF!$8:$8,P$150,CF!57:57)</f>
        <v>1000000</v>
      </c>
      <c r="Q192" s="170">
        <f>SUMIF(CF!$8:$8,Q$150,CF!57:57)</f>
        <v>0</v>
      </c>
      <c r="R192" s="170">
        <f>SUMIF(CF!$8:$8,R$150,CF!57:57)</f>
        <v>0</v>
      </c>
      <c r="S192" s="170">
        <f>SUMIF(CF!$8:$8,S$150,CF!57:57)</f>
        <v>0</v>
      </c>
      <c r="T192" s="170">
        <f>SUMIF(CF!$8:$8,T$150,CF!57:57)</f>
        <v>0</v>
      </c>
      <c r="U192" s="170">
        <f>SUMIF(CF!$8:$8,U$150,CF!57:57)</f>
        <v>0</v>
      </c>
      <c r="V192" s="170">
        <f>SUMIF(CF!$8:$8,V$150,CF!57:57)</f>
        <v>0</v>
      </c>
      <c r="W192" s="170">
        <f>SUMIF(CF!$8:$8,W$150,CF!57:57)</f>
        <v>0</v>
      </c>
      <c r="X192" s="170">
        <f>SUMIF(CF!$8:$8,X$150,CF!57:57)</f>
        <v>0</v>
      </c>
      <c r="Y192" s="170">
        <f>SUMIF(CF!$8:$8,Y$150,CF!57:57)</f>
        <v>0</v>
      </c>
      <c r="Z192" s="170">
        <f>SUMIF(CF!$8:$8,Z$150,CF!57:57)</f>
        <v>0</v>
      </c>
      <c r="AA192" s="170">
        <f>SUMIF(CF!$8:$8,AA$150,CF!57:57)</f>
        <v>0</v>
      </c>
      <c r="AB192" s="147"/>
      <c r="AC192" s="39"/>
    </row>
    <row r="193" spans="1:29" hidden="1">
      <c r="A193" s="147"/>
      <c r="B193" s="147"/>
      <c r="C193" s="160" t="s">
        <v>108</v>
      </c>
      <c r="D193" s="147"/>
      <c r="E193" s="147"/>
      <c r="F193" s="147"/>
      <c r="G193" s="147"/>
      <c r="H193" s="147"/>
      <c r="I193" s="147"/>
      <c r="J193" s="170">
        <f>SUMIF(CF!10:10,J$150,CF!62:62)</f>
        <v>-141629.5019542551</v>
      </c>
      <c r="K193" s="170">
        <f>SUMIF(CF!10:10,K$150,CF!62:62)</f>
        <v>-173252.41051162369</v>
      </c>
      <c r="L193" s="170">
        <f>SUMIF(CF!10:10,L$150,CF!62:62)</f>
        <v>-195225.15269519674</v>
      </c>
      <c r="M193" s="170">
        <f>SUMIF(CF!10:10,M$150,CF!62:62)</f>
        <v>-219984.58856828348</v>
      </c>
      <c r="N193" s="170">
        <f>SUMIF(CF!10:10,N$150,CF!62:62)</f>
        <v>-247884.14064202501</v>
      </c>
      <c r="O193" s="172"/>
      <c r="P193" s="170">
        <f>SUMIF(CF!$8:$8,P$150,CF!62:62)</f>
        <v>0</v>
      </c>
      <c r="Q193" s="170">
        <f>SUMIF(CF!$8:$8,Q$150,CF!62:62)</f>
        <v>-12244.447684901774</v>
      </c>
      <c r="R193" s="170">
        <f>SUMIF(CF!$8:$8,R$150,CF!62:62)</f>
        <v>-12366.892161750791</v>
      </c>
      <c r="S193" s="170">
        <f>SUMIF(CF!$8:$8,S$150,CF!62:62)</f>
        <v>-12490.561083368299</v>
      </c>
      <c r="T193" s="170">
        <f>SUMIF(CF!$8:$8,T$150,CF!62:62)</f>
        <v>-12615.466694201983</v>
      </c>
      <c r="U193" s="170">
        <f>SUMIF(CF!$8:$8,U$150,CF!62:62)</f>
        <v>-12741.621361144002</v>
      </c>
      <c r="V193" s="170">
        <f>SUMIF(CF!$8:$8,V$150,CF!62:62)</f>
        <v>-12869.037574755441</v>
      </c>
      <c r="W193" s="170">
        <f>SUMIF(CF!$8:$8,W$150,CF!62:62)</f>
        <v>-12997.727950502998</v>
      </c>
      <c r="X193" s="170">
        <f>SUMIF(CF!$8:$8,X$150,CF!62:62)</f>
        <v>-13127.705230008027</v>
      </c>
      <c r="Y193" s="170">
        <f>SUMIF(CF!$8:$8,Y$150,CF!62:62)</f>
        <v>-13258.982282308105</v>
      </c>
      <c r="Z193" s="170">
        <f>SUMIF(CF!$8:$8,Z$150,CF!62:62)</f>
        <v>-13391.572105131187</v>
      </c>
      <c r="AA193" s="170">
        <f>SUMIF(CF!$8:$8,AA$150,CF!62:62)</f>
        <v>-13525.487826182498</v>
      </c>
      <c r="AB193" s="147"/>
      <c r="AC193" s="39"/>
    </row>
    <row r="194" spans="1:29" hidden="1">
      <c r="A194" s="147"/>
      <c r="B194" s="147"/>
      <c r="C194" s="160" t="s">
        <v>109</v>
      </c>
      <c r="D194" s="147"/>
      <c r="E194" s="147"/>
      <c r="F194" s="147"/>
      <c r="G194" s="147"/>
      <c r="H194" s="147"/>
      <c r="I194" s="147"/>
      <c r="J194" s="170">
        <f>SUMIF(CF!10:10,J$150,CF!64:64)</f>
        <v>2000</v>
      </c>
      <c r="K194" s="170">
        <f>SUMIF(CF!10:10,K$150,CF!64:64)</f>
        <v>0</v>
      </c>
      <c r="L194" s="170">
        <f>SUMIF(CF!10:10,L$150,CF!64:64)</f>
        <v>0</v>
      </c>
      <c r="M194" s="170">
        <f>SUMIF(CF!10:10,M$150,CF!64:64)</f>
        <v>0</v>
      </c>
      <c r="N194" s="170">
        <f>SUMIF(CF!10:10,N$150,CF!64:64)</f>
        <v>0</v>
      </c>
      <c r="O194" s="172"/>
      <c r="P194" s="170">
        <f>SUMIF(CF!$8:$8,P$150,CF!64:64)</f>
        <v>2000</v>
      </c>
      <c r="Q194" s="170">
        <f>SUMIF(CF!$8:$8,Q$150,CF!64:64)</f>
        <v>0</v>
      </c>
      <c r="R194" s="170">
        <f>SUMIF(CF!$8:$8,R$150,CF!64:64)</f>
        <v>0</v>
      </c>
      <c r="S194" s="170">
        <f>SUMIF(CF!$8:$8,S$150,CF!64:64)</f>
        <v>0</v>
      </c>
      <c r="T194" s="170">
        <f>SUMIF(CF!$8:$8,T$150,CF!64:64)</f>
        <v>0</v>
      </c>
      <c r="U194" s="170">
        <f>SUMIF(CF!$8:$8,U$150,CF!64:64)</f>
        <v>0</v>
      </c>
      <c r="V194" s="170">
        <f>SUMIF(CF!$8:$8,V$150,CF!64:64)</f>
        <v>0</v>
      </c>
      <c r="W194" s="170">
        <f>SUMIF(CF!$8:$8,W$150,CF!64:64)</f>
        <v>0</v>
      </c>
      <c r="X194" s="170">
        <f>SUMIF(CF!$8:$8,X$150,CF!64:64)</f>
        <v>0</v>
      </c>
      <c r="Y194" s="170">
        <f>SUMIF(CF!$8:$8,Y$150,CF!64:64)</f>
        <v>0</v>
      </c>
      <c r="Z194" s="170">
        <f>SUMIF(CF!$8:$8,Z$150,CF!64:64)</f>
        <v>0</v>
      </c>
      <c r="AA194" s="170">
        <f>SUMIF(CF!$8:$8,AA$150,CF!64:64)</f>
        <v>0</v>
      </c>
      <c r="AB194" s="147"/>
      <c r="AC194" s="39"/>
    </row>
    <row r="195" spans="1:29" hidden="1">
      <c r="A195" s="147"/>
      <c r="B195" s="147"/>
      <c r="C195" s="160" t="s">
        <v>110</v>
      </c>
      <c r="D195" s="147"/>
      <c r="E195" s="147"/>
      <c r="F195" s="147"/>
      <c r="G195" s="147"/>
      <c r="H195" s="147"/>
      <c r="I195" s="147"/>
      <c r="J195" s="170">
        <f>SUMIF(CF!10:10,J$150,CF!66:66)</f>
        <v>0</v>
      </c>
      <c r="K195" s="170">
        <f>SUMIF(CF!10:10,K$150,CF!66:66)</f>
        <v>0</v>
      </c>
      <c r="L195" s="170">
        <f>SUMIF(CF!10:10,L$150,CF!66:66)</f>
        <v>0</v>
      </c>
      <c r="M195" s="170">
        <f>SUMIF(CF!10:10,M$150,CF!66:66)</f>
        <v>0</v>
      </c>
      <c r="N195" s="170">
        <f>SUMIF(CF!10:10,N$150,CF!66:66)</f>
        <v>0</v>
      </c>
      <c r="O195" s="172"/>
      <c r="P195" s="170">
        <f>SUMIF(CF!$8:$8,P$150,CF!66:66)</f>
        <v>0</v>
      </c>
      <c r="Q195" s="170">
        <f>SUMIF(CF!$8:$8,Q$150,CF!66:66)</f>
        <v>0</v>
      </c>
      <c r="R195" s="170">
        <f>SUMIF(CF!$8:$8,R$150,CF!66:66)</f>
        <v>0</v>
      </c>
      <c r="S195" s="170">
        <f>SUMIF(CF!$8:$8,S$150,CF!66:66)</f>
        <v>0</v>
      </c>
      <c r="T195" s="170">
        <f>SUMIF(CF!$8:$8,T$150,CF!66:66)</f>
        <v>0</v>
      </c>
      <c r="U195" s="170">
        <f>SUMIF(CF!$8:$8,U$150,CF!66:66)</f>
        <v>0</v>
      </c>
      <c r="V195" s="170">
        <f>SUMIF(CF!$8:$8,V$150,CF!66:66)</f>
        <v>0</v>
      </c>
      <c r="W195" s="170">
        <f>SUMIF(CF!$8:$8,W$150,CF!66:66)</f>
        <v>0</v>
      </c>
      <c r="X195" s="170">
        <f>SUMIF(CF!$8:$8,X$150,CF!66:66)</f>
        <v>0</v>
      </c>
      <c r="Y195" s="170">
        <f>SUMIF(CF!$8:$8,Y$150,CF!66:66)</f>
        <v>0</v>
      </c>
      <c r="Z195" s="170">
        <f>SUMIF(CF!$8:$8,Z$150,CF!66:66)</f>
        <v>0</v>
      </c>
      <c r="AA195" s="170">
        <f>SUMIF(CF!$8:$8,AA$150,CF!66:66)</f>
        <v>0</v>
      </c>
      <c r="AB195" s="147"/>
      <c r="AC195" s="39"/>
    </row>
    <row r="196" spans="1:29" hidden="1">
      <c r="A196" s="147"/>
      <c r="B196" s="147"/>
      <c r="C196" s="160" t="s">
        <v>111</v>
      </c>
      <c r="D196" s="147"/>
      <c r="E196" s="147"/>
      <c r="F196" s="147"/>
      <c r="G196" s="147"/>
      <c r="H196" s="147"/>
      <c r="I196" s="147"/>
      <c r="J196" s="170">
        <f>SUMIF(CF!10:10,J$150,CF!68:68)</f>
        <v>0</v>
      </c>
      <c r="K196" s="170">
        <f>SUMIF(CF!10:10,K$150,CF!68:68)</f>
        <v>0</v>
      </c>
      <c r="L196" s="170">
        <f>SUMIF(CF!10:10,L$150,CF!68:68)</f>
        <v>0</v>
      </c>
      <c r="M196" s="170">
        <f>SUMIF(CF!10:10,M$150,CF!68:68)</f>
        <v>0</v>
      </c>
      <c r="N196" s="170">
        <f>SUMIF(CF!10:10,N$150,CF!68:68)</f>
        <v>0</v>
      </c>
      <c r="O196" s="172"/>
      <c r="P196" s="170">
        <f>SUMIF(CF!$8:$8,P$150,CF!68:68)</f>
        <v>0</v>
      </c>
      <c r="Q196" s="170">
        <f>SUMIF(CF!$8:$8,Q$150,CF!68:68)</f>
        <v>0</v>
      </c>
      <c r="R196" s="170">
        <f>SUMIF(CF!$8:$8,R$150,CF!68:68)</f>
        <v>0</v>
      </c>
      <c r="S196" s="170">
        <f>SUMIF(CF!$8:$8,S$150,CF!68:68)</f>
        <v>0</v>
      </c>
      <c r="T196" s="170">
        <f>SUMIF(CF!$8:$8,T$150,CF!68:68)</f>
        <v>0</v>
      </c>
      <c r="U196" s="170">
        <f>SUMIF(CF!$8:$8,U$150,CF!68:68)</f>
        <v>0</v>
      </c>
      <c r="V196" s="170">
        <f>SUMIF(CF!$8:$8,V$150,CF!68:68)</f>
        <v>0</v>
      </c>
      <c r="W196" s="170">
        <f>SUMIF(CF!$8:$8,W$150,CF!68:68)</f>
        <v>0</v>
      </c>
      <c r="X196" s="170">
        <f>SUMIF(CF!$8:$8,X$150,CF!68:68)</f>
        <v>0</v>
      </c>
      <c r="Y196" s="170">
        <f>SUMIF(CF!$8:$8,Y$150,CF!68:68)</f>
        <v>0</v>
      </c>
      <c r="Z196" s="170">
        <f>SUMIF(CF!$8:$8,Z$150,CF!68:68)</f>
        <v>0</v>
      </c>
      <c r="AA196" s="170">
        <f>SUMIF(CF!$8:$8,AA$150,CF!68:68)</f>
        <v>0</v>
      </c>
      <c r="AB196" s="147"/>
      <c r="AC196" s="39"/>
    </row>
    <row r="197" spans="1:29" hidden="1">
      <c r="A197" s="147"/>
      <c r="B197" s="147"/>
      <c r="C197" s="160" t="s">
        <v>149</v>
      </c>
      <c r="D197" s="147"/>
      <c r="E197" s="147"/>
      <c r="F197" s="147"/>
      <c r="G197" s="147"/>
      <c r="H197" s="147"/>
      <c r="I197" s="147"/>
      <c r="J197" s="170">
        <f>SUMIF(CF!10:10,J$150,CF!74:74)</f>
        <v>860370.49804574496</v>
      </c>
      <c r="K197" s="170">
        <f>SUMIF(CF!10:10,K$150,CF!74:74)</f>
        <v>-173252.41051162369</v>
      </c>
      <c r="L197" s="170">
        <f>SUMIF(CF!10:10,L$150,CF!74:74)</f>
        <v>-195225.15269519674</v>
      </c>
      <c r="M197" s="170">
        <f>SUMIF(CF!10:10,M$150,CF!74:74)</f>
        <v>-219984.58856828348</v>
      </c>
      <c r="N197" s="170">
        <f>SUMIF(CF!10:10,N$150,CF!74:74)</f>
        <v>-247884.14064202501</v>
      </c>
      <c r="O197" s="172"/>
      <c r="P197" s="170">
        <f>SUMIF(CF!$8:$8,P$150,CF!74:74)</f>
        <v>1002000</v>
      </c>
      <c r="Q197" s="170">
        <f>SUMIF(CF!$8:$8,Q$150,CF!74:74)</f>
        <v>-12244.447684901774</v>
      </c>
      <c r="R197" s="170">
        <f>SUMIF(CF!$8:$8,R$150,CF!74:74)</f>
        <v>-12366.892161750791</v>
      </c>
      <c r="S197" s="170">
        <f>SUMIF(CF!$8:$8,S$150,CF!74:74)</f>
        <v>-12490.561083368299</v>
      </c>
      <c r="T197" s="170">
        <f>SUMIF(CF!$8:$8,T$150,CF!74:74)</f>
        <v>-12615.466694201983</v>
      </c>
      <c r="U197" s="170">
        <f>SUMIF(CF!$8:$8,U$150,CF!74:74)</f>
        <v>-12741.621361144002</v>
      </c>
      <c r="V197" s="170">
        <f>SUMIF(CF!$8:$8,V$150,CF!74:74)</f>
        <v>-12869.037574755441</v>
      </c>
      <c r="W197" s="170">
        <f>SUMIF(CF!$8:$8,W$150,CF!74:74)</f>
        <v>-12997.727950502998</v>
      </c>
      <c r="X197" s="170">
        <f>SUMIF(CF!$8:$8,X$150,CF!74:74)</f>
        <v>-13127.705230008027</v>
      </c>
      <c r="Y197" s="170">
        <f>SUMIF(CF!$8:$8,Y$150,CF!74:74)</f>
        <v>-13258.982282308105</v>
      </c>
      <c r="Z197" s="170">
        <f>SUMIF(CF!$8:$8,Z$150,CF!74:74)</f>
        <v>-13391.572105131187</v>
      </c>
      <c r="AA197" s="170">
        <f>SUMIF(CF!$8:$8,AA$150,CF!74:74)</f>
        <v>-13525.487826182498</v>
      </c>
      <c r="AB197" s="147"/>
      <c r="AC197" s="39"/>
    </row>
    <row r="198" spans="1:29" hidden="1">
      <c r="A198" s="147"/>
      <c r="B198" s="147"/>
      <c r="C198" s="160" t="s">
        <v>150</v>
      </c>
      <c r="D198" s="147"/>
      <c r="E198" s="147"/>
      <c r="F198" s="147"/>
      <c r="G198" s="147"/>
      <c r="H198" s="147"/>
      <c r="I198" s="147"/>
      <c r="J198" s="170">
        <f>SUMIF(CF!10:10,J$150,CF!76:76)</f>
        <v>5775354.8108332632</v>
      </c>
      <c r="K198" s="170">
        <f>SUMIF(CF!10:10,K$150,CF!76:76)</f>
        <v>9895079.9121521916</v>
      </c>
      <c r="L198" s="170">
        <f>SUMIF(CF!10:10,L$150,CF!76:76)</f>
        <v>16047067.013063805</v>
      </c>
      <c r="M198" s="170">
        <f>SUMIF(CF!10:10,M$150,CF!76:76)</f>
        <v>24592549.293749899</v>
      </c>
      <c r="N198" s="170">
        <f>SUMIF(CF!10:10,N$150,CF!76:76)</f>
        <v>34201729.948107474</v>
      </c>
      <c r="O198" s="172"/>
      <c r="P198" s="170">
        <f>SUMIF(CF!$8:$8,P$150,CF!76:76)</f>
        <v>1358407.5301333333</v>
      </c>
      <c r="Q198" s="170">
        <f>SUMIF(CF!$8:$8,Q$150,CF!76:76)</f>
        <v>354010.4387684316</v>
      </c>
      <c r="R198" s="170">
        <f>SUMIF(CF!$8:$8,R$150,CF!76:76)</f>
        <v>368522.50020394666</v>
      </c>
      <c r="S198" s="170">
        <f>SUMIF(CF!$8:$8,S$150,CF!76:76)</f>
        <v>380814.26329749695</v>
      </c>
      <c r="T198" s="170">
        <f>SUMIF(CF!$8:$8,T$150,CF!76:76)</f>
        <v>391601.24265541154</v>
      </c>
      <c r="U198" s="170">
        <f>SUMIF(CF!$8:$8,U$150,CF!76:76)</f>
        <v>400953.1564470054</v>
      </c>
      <c r="V198" s="170">
        <f>SUMIF(CF!$8:$8,V$150,CF!76:76)</f>
        <v>408115.34808268648</v>
      </c>
      <c r="W198" s="170">
        <f>SUMIF(CF!$8:$8,W$150,CF!76:76)</f>
        <v>414660.07994102011</v>
      </c>
      <c r="X198" s="170">
        <f>SUMIF(CF!$8:$8,X$150,CF!76:76)</f>
        <v>419627.71066034614</v>
      </c>
      <c r="Y198" s="170">
        <f>SUMIF(CF!$8:$8,Y$150,CF!76:76)</f>
        <v>423577.7664741379</v>
      </c>
      <c r="Z198" s="170">
        <f>SUMIF(CF!$8:$8,Z$150,CF!76:76)</f>
        <v>426519.91612616536</v>
      </c>
      <c r="AA198" s="170">
        <f>SUMIF(CF!$8:$8,AA$150,CF!76:76)</f>
        <v>428544.85804328212</v>
      </c>
      <c r="AB198" s="147"/>
      <c r="AC198" s="39"/>
    </row>
    <row r="199" spans="1:29" hidden="1">
      <c r="A199" s="147"/>
      <c r="B199" s="147"/>
      <c r="C199" s="147"/>
      <c r="D199" s="147"/>
      <c r="E199" s="147"/>
      <c r="F199" s="147"/>
      <c r="G199" s="147"/>
      <c r="H199" s="147"/>
      <c r="I199" s="147"/>
      <c r="J199" s="175"/>
      <c r="K199" s="175"/>
      <c r="L199" s="175"/>
      <c r="M199" s="175"/>
      <c r="N199" s="175"/>
      <c r="O199" s="147"/>
      <c r="P199" s="176"/>
      <c r="Q199" s="176"/>
      <c r="R199" s="176"/>
      <c r="S199" s="176"/>
      <c r="T199" s="176"/>
      <c r="U199" s="176"/>
      <c r="V199" s="176"/>
      <c r="W199" s="176"/>
      <c r="X199" s="176"/>
      <c r="Y199" s="176"/>
      <c r="Z199" s="176"/>
      <c r="AA199" s="176"/>
      <c r="AB199" s="147"/>
      <c r="AC199" s="39"/>
    </row>
    <row r="200" spans="1:29" hidden="1">
      <c r="A200" s="147"/>
      <c r="B200" s="147"/>
      <c r="C200" s="160" t="s">
        <v>88</v>
      </c>
      <c r="D200" s="147"/>
      <c r="E200" s="147"/>
      <c r="F200" s="147"/>
      <c r="G200" s="147"/>
      <c r="H200" s="147"/>
      <c r="I200" s="147"/>
      <c r="J200" s="177">
        <f>IF(ISERROR(J35+J71+J77+J120),1,0)</f>
        <v>0</v>
      </c>
      <c r="K200" s="177">
        <f>IF(ISERROR(K35+K71+K77+K120),1,0)</f>
        <v>0</v>
      </c>
      <c r="L200" s="177">
        <f>IF(ISERROR(L35+L71+L77+L120),1,0)</f>
        <v>0</v>
      </c>
      <c r="M200" s="177">
        <f>IF(ISERROR(M35+M71+M77+M120),1,0)</f>
        <v>0</v>
      </c>
      <c r="N200" s="177">
        <f>IF(ISERROR(N35+N71+N77+N120),1,0)</f>
        <v>0</v>
      </c>
      <c r="O200" s="147"/>
      <c r="P200" s="177"/>
      <c r="Q200" s="177"/>
      <c r="R200" s="177"/>
      <c r="S200" s="177"/>
      <c r="T200" s="177"/>
      <c r="U200" s="177"/>
      <c r="V200" s="177"/>
      <c r="W200" s="177"/>
      <c r="X200" s="177"/>
      <c r="Y200" s="177"/>
      <c r="Z200" s="177"/>
      <c r="AA200" s="177"/>
      <c r="AB200" s="147"/>
      <c r="AC200" s="39"/>
    </row>
    <row r="201" spans="1:29" hidden="1">
      <c r="A201" s="147"/>
      <c r="B201" s="147"/>
      <c r="C201" s="160" t="s">
        <v>162</v>
      </c>
      <c r="D201" s="147"/>
      <c r="E201" s="147"/>
      <c r="F201" s="147"/>
      <c r="G201" s="147"/>
      <c r="H201" s="147"/>
      <c r="I201" s="147"/>
      <c r="J201" s="177">
        <f>IF(J200&lt;&gt;0,0,IF(ROUND(J27*TS_Denom_Conv_Fact-J162,5)&lt;&gt;0,1,0))</f>
        <v>0</v>
      </c>
      <c r="K201" s="177">
        <f>IF(K200&lt;&gt;0,0,IF(ROUND(K27*TS_Denom_Conv_Fact-K162,5)&lt;&gt;0,1,0))</f>
        <v>0</v>
      </c>
      <c r="L201" s="177">
        <f>IF(L200&lt;&gt;0,0,IF(ROUND(L27*TS_Denom_Conv_Fact-L162,5)&lt;&gt;0,1,0))</f>
        <v>0</v>
      </c>
      <c r="M201" s="177">
        <f>IF(M200&lt;&gt;0,0,IF(ROUND(M27*TS_Denom_Conv_Fact-M162,5)&lt;&gt;0,1,0))</f>
        <v>0</v>
      </c>
      <c r="N201" s="177">
        <f>IF(N200&lt;&gt;0,0,IF(ROUND(N27*TS_Denom_Conv_Fact-N162,5)&lt;&gt;0,1,0))</f>
        <v>0</v>
      </c>
      <c r="O201" s="147"/>
      <c r="P201" s="177"/>
      <c r="Q201" s="177"/>
      <c r="R201" s="177"/>
      <c r="S201" s="177"/>
      <c r="T201" s="177"/>
      <c r="U201" s="177"/>
      <c r="V201" s="177"/>
      <c r="W201" s="177"/>
      <c r="X201" s="177"/>
      <c r="Y201" s="177"/>
      <c r="Z201" s="177"/>
      <c r="AA201" s="177"/>
      <c r="AB201" s="147"/>
      <c r="AC201" s="39"/>
    </row>
    <row r="202" spans="1:29" hidden="1">
      <c r="A202" s="147"/>
      <c r="B202" s="147"/>
      <c r="C202" s="160" t="s">
        <v>163</v>
      </c>
      <c r="D202" s="147"/>
      <c r="E202" s="147"/>
      <c r="F202" s="147"/>
      <c r="G202" s="147"/>
      <c r="H202" s="147"/>
      <c r="I202" s="147"/>
      <c r="J202" s="177">
        <f>IF(J200&lt;&gt;0,0,IF(ROUND(J31*TS_Denom_Conv_Fact-J164,5)&lt;&gt;0,1,0))</f>
        <v>0</v>
      </c>
      <c r="K202" s="177">
        <f>IF(K200&lt;&gt;0,0,IF(ROUND(K31*TS_Denom_Conv_Fact-K164,5)&lt;&gt;0,1,0))</f>
        <v>0</v>
      </c>
      <c r="L202" s="177">
        <f>IF(L200&lt;&gt;0,0,IF(ROUND(L31*TS_Denom_Conv_Fact-L164,5)&lt;&gt;0,1,0))</f>
        <v>0</v>
      </c>
      <c r="M202" s="177">
        <f>IF(M200&lt;&gt;0,0,IF(ROUND(M31*TS_Denom_Conv_Fact-M164,5)&lt;&gt;0,1,0))</f>
        <v>0</v>
      </c>
      <c r="N202" s="177">
        <f>IF(N200&lt;&gt;0,0,IF(ROUND(N31*TS_Denom_Conv_Fact-N164,5)&lt;&gt;0,1,0))</f>
        <v>0</v>
      </c>
      <c r="O202" s="147"/>
      <c r="P202" s="177"/>
      <c r="Q202" s="177"/>
      <c r="R202" s="177"/>
      <c r="S202" s="177"/>
      <c r="T202" s="177"/>
      <c r="U202" s="177"/>
      <c r="V202" s="177"/>
      <c r="W202" s="177"/>
      <c r="X202" s="177"/>
      <c r="Y202" s="177"/>
      <c r="Z202" s="177"/>
      <c r="AA202" s="177"/>
      <c r="AB202" s="147"/>
      <c r="AC202" s="39"/>
    </row>
    <row r="203" spans="1:29" hidden="1">
      <c r="A203" s="147"/>
      <c r="B203" s="147"/>
      <c r="C203" s="160" t="s">
        <v>164</v>
      </c>
      <c r="D203" s="147"/>
      <c r="E203" s="147"/>
      <c r="F203" s="147"/>
      <c r="G203" s="147"/>
      <c r="H203" s="147"/>
      <c r="I203" s="147"/>
      <c r="J203" s="177">
        <f>IF(J200&lt;&gt;0,0,IF(ROUND(J33*TS_Denom_Conv_Fact-J166,5)&lt;&gt;0,1,0))</f>
        <v>0</v>
      </c>
      <c r="K203" s="177">
        <f>IF(K200&lt;&gt;0,0,IF(ROUND(K33*TS_Denom_Conv_Fact-K166,5)&lt;&gt;0,1,0))</f>
        <v>0</v>
      </c>
      <c r="L203" s="177">
        <f>IF(L200&lt;&gt;0,0,IF(ROUND(L33*TS_Denom_Conv_Fact-L166,5)&lt;&gt;0,1,0))</f>
        <v>0</v>
      </c>
      <c r="M203" s="177">
        <f>IF(M200&lt;&gt;0,0,IF(ROUND(M33*TS_Denom_Conv_Fact-M166,5)&lt;&gt;0,1,0))</f>
        <v>0</v>
      </c>
      <c r="N203" s="177">
        <f>IF(N200&lt;&gt;0,0,IF(ROUND(N33*TS_Denom_Conv_Fact-N166,5)&lt;&gt;0,1,0))</f>
        <v>0</v>
      </c>
      <c r="O203" s="147"/>
      <c r="P203" s="177"/>
      <c r="Q203" s="177"/>
      <c r="R203" s="177"/>
      <c r="S203" s="177"/>
      <c r="T203" s="177"/>
      <c r="U203" s="177"/>
      <c r="V203" s="177"/>
      <c r="W203" s="177"/>
      <c r="X203" s="177"/>
      <c r="Y203" s="177"/>
      <c r="Z203" s="177"/>
      <c r="AA203" s="177"/>
      <c r="AB203" s="147"/>
      <c r="AC203" s="39"/>
    </row>
    <row r="204" spans="1:29" hidden="1">
      <c r="A204" s="147"/>
      <c r="B204" s="147"/>
      <c r="C204" s="160" t="s">
        <v>165</v>
      </c>
      <c r="D204" s="147"/>
      <c r="E204" s="147"/>
      <c r="F204" s="147"/>
      <c r="G204" s="147"/>
      <c r="H204" s="147"/>
      <c r="I204" s="147"/>
      <c r="J204" s="177">
        <f>IF(J200&lt;&gt;0,0,IF(ROUND(J35*TS_Denom_Conv_Fact-J168,5)&lt;&gt;0,1,0))</f>
        <v>0</v>
      </c>
      <c r="K204" s="177">
        <f>IF(K200&lt;&gt;0,0,IF(ROUND(K35*TS_Denom_Conv_Fact-K168,5)&lt;&gt;0,1,0))</f>
        <v>0</v>
      </c>
      <c r="L204" s="177">
        <f>IF(L200&lt;&gt;0,0,IF(ROUND(L35*TS_Denom_Conv_Fact-L168,5)&lt;&gt;0,1,0))</f>
        <v>0</v>
      </c>
      <c r="M204" s="177">
        <f>IF(M200&lt;&gt;0,0,IF(ROUND(M35*TS_Denom_Conv_Fact-M168,5)&lt;&gt;0,1,0))</f>
        <v>0</v>
      </c>
      <c r="N204" s="177">
        <f>IF(N200&lt;&gt;0,0,IF(ROUND(N35*TS_Denom_Conv_Fact-N168,5)&lt;&gt;0,1,0))</f>
        <v>0</v>
      </c>
      <c r="O204" s="147"/>
      <c r="P204" s="177"/>
      <c r="Q204" s="177"/>
      <c r="R204" s="177"/>
      <c r="S204" s="177"/>
      <c r="T204" s="177"/>
      <c r="U204" s="177"/>
      <c r="V204" s="177"/>
      <c r="W204" s="177"/>
      <c r="X204" s="177"/>
      <c r="Y204" s="177"/>
      <c r="Z204" s="177"/>
      <c r="AA204" s="177"/>
      <c r="AB204" s="147"/>
      <c r="AC204" s="39"/>
    </row>
    <row r="205" spans="1:29" hidden="1">
      <c r="A205" s="147"/>
      <c r="B205" s="147"/>
      <c r="C205" s="160" t="s">
        <v>166</v>
      </c>
      <c r="D205" s="147"/>
      <c r="E205" s="147"/>
      <c r="F205" s="147"/>
      <c r="G205" s="147"/>
      <c r="H205" s="147"/>
      <c r="I205" s="147"/>
      <c r="J205" s="177">
        <f>IF(J200&lt;&gt;0,0,IF(ROUND(J65*TS_Denom_Conv_Fact-J175,5)&lt;&gt;0,1,0))</f>
        <v>0</v>
      </c>
      <c r="K205" s="177">
        <f>IF(K200&lt;&gt;0,0,IF(ROUND(K65*TS_Denom_Conv_Fact-K175,5)&lt;&gt;0,1,0))</f>
        <v>0</v>
      </c>
      <c r="L205" s="177">
        <f>IF(L200&lt;&gt;0,0,IF(ROUND(L65*TS_Denom_Conv_Fact-L175,5)&lt;&gt;0,1,0))</f>
        <v>0</v>
      </c>
      <c r="M205" s="177">
        <f>IF(M200&lt;&gt;0,0,IF(ROUND(M65*TS_Denom_Conv_Fact-M175,5)&lt;&gt;0,1,0))</f>
        <v>0</v>
      </c>
      <c r="N205" s="177">
        <f>IF(N200&lt;&gt;0,0,IF(ROUND(N65*TS_Denom_Conv_Fact-N175,5)&lt;&gt;0,1,0))</f>
        <v>0</v>
      </c>
      <c r="O205" s="147"/>
      <c r="P205" s="177"/>
      <c r="Q205" s="177"/>
      <c r="R205" s="177"/>
      <c r="S205" s="177"/>
      <c r="T205" s="177"/>
      <c r="U205" s="177"/>
      <c r="V205" s="177"/>
      <c r="W205" s="177"/>
      <c r="X205" s="177"/>
      <c r="Y205" s="177"/>
      <c r="Z205" s="177"/>
      <c r="AA205" s="177"/>
      <c r="AB205" s="147"/>
      <c r="AC205" s="39"/>
    </row>
    <row r="206" spans="1:29" hidden="1">
      <c r="A206" s="147"/>
      <c r="B206" s="147"/>
      <c r="C206" s="160" t="s">
        <v>167</v>
      </c>
      <c r="D206" s="147"/>
      <c r="E206" s="147"/>
      <c r="F206" s="147"/>
      <c r="G206" s="147"/>
      <c r="H206" s="147"/>
      <c r="I206" s="147"/>
      <c r="J206" s="177">
        <f>IF(J200&lt;&gt;0,0,IF(ROUND(J69*TS_Denom_Conv_Fact-J178,5)&lt;&gt;0,1,0))</f>
        <v>0</v>
      </c>
      <c r="K206" s="177">
        <f>IF(K200&lt;&gt;0,0,IF(ROUND(K69*TS_Denom_Conv_Fact-K178,5)&lt;&gt;0,1,0))</f>
        <v>0</v>
      </c>
      <c r="L206" s="177">
        <f>IF(L200&lt;&gt;0,0,IF(ROUND(L69*TS_Denom_Conv_Fact-L178,5)&lt;&gt;0,1,0))</f>
        <v>0</v>
      </c>
      <c r="M206" s="177">
        <f>IF(M200&lt;&gt;0,0,IF(ROUND(M69*TS_Denom_Conv_Fact-M178,5)&lt;&gt;0,1,0))</f>
        <v>0</v>
      </c>
      <c r="N206" s="177">
        <f>IF(N200&lt;&gt;0,0,IF(ROUND(N69*TS_Denom_Conv_Fact-N178,5)&lt;&gt;0,1,0))</f>
        <v>0</v>
      </c>
      <c r="O206" s="147"/>
      <c r="P206" s="177"/>
      <c r="Q206" s="177"/>
      <c r="R206" s="177"/>
      <c r="S206" s="177"/>
      <c r="T206" s="177"/>
      <c r="U206" s="177"/>
      <c r="V206" s="177"/>
      <c r="W206" s="177"/>
      <c r="X206" s="177"/>
      <c r="Y206" s="177"/>
      <c r="Z206" s="177"/>
      <c r="AA206" s="177"/>
      <c r="AB206" s="147"/>
      <c r="AC206" s="39"/>
    </row>
    <row r="207" spans="1:29" hidden="1">
      <c r="A207" s="147"/>
      <c r="B207" s="147"/>
      <c r="C207" s="160" t="s">
        <v>168</v>
      </c>
      <c r="D207" s="147"/>
      <c r="E207" s="147"/>
      <c r="F207" s="147"/>
      <c r="G207" s="147"/>
      <c r="H207" s="147"/>
      <c r="I207" s="147"/>
      <c r="J207" s="177">
        <f>IF(J200&lt;&gt;0,0,IF(ROUND(J71*TS_Denom_Conv_Fact-J179,5)&lt;&gt;0,1,0))</f>
        <v>0</v>
      </c>
      <c r="K207" s="177">
        <f>IF(K200&lt;&gt;0,0,IF(ROUND(K71*TS_Denom_Conv_Fact-K179,5)&lt;&gt;0,1,0))</f>
        <v>0</v>
      </c>
      <c r="L207" s="177">
        <f>IF(L200&lt;&gt;0,0,IF(ROUND(L71*TS_Denom_Conv_Fact-L179,5)&lt;&gt;0,1,0))</f>
        <v>0</v>
      </c>
      <c r="M207" s="177">
        <f>IF(M200&lt;&gt;0,0,IF(ROUND(M71*TS_Denom_Conv_Fact-M179,5)&lt;&gt;0,1,0))</f>
        <v>0</v>
      </c>
      <c r="N207" s="177">
        <f>IF(N200&lt;&gt;0,0,IF(ROUND(N71*TS_Denom_Conv_Fact-N179,5)&lt;&gt;0,1,0))</f>
        <v>0</v>
      </c>
      <c r="O207" s="147"/>
      <c r="P207" s="177"/>
      <c r="Q207" s="177"/>
      <c r="R207" s="177"/>
      <c r="S207" s="177"/>
      <c r="T207" s="177"/>
      <c r="U207" s="177"/>
      <c r="V207" s="177"/>
      <c r="W207" s="177"/>
      <c r="X207" s="177"/>
      <c r="Y207" s="177"/>
      <c r="Z207" s="177"/>
      <c r="AA207" s="177"/>
      <c r="AB207" s="147"/>
      <c r="AC207" s="39"/>
    </row>
    <row r="208" spans="1:29" hidden="1">
      <c r="A208" s="147"/>
      <c r="B208" s="147"/>
      <c r="C208" s="160" t="s">
        <v>169</v>
      </c>
      <c r="D208" s="147"/>
      <c r="E208" s="147"/>
      <c r="F208" s="147"/>
      <c r="G208" s="147"/>
      <c r="H208" s="147"/>
      <c r="I208" s="147"/>
      <c r="J208" s="177">
        <f>IF(J200&lt;&gt;0,0,IF(ROUND(J71-J77,0)&lt;&gt;0,1,0))</f>
        <v>0</v>
      </c>
      <c r="K208" s="177">
        <f>IF(K200&lt;&gt;0,0,IF(ROUND(K71-K77,0)&lt;&gt;0,1,0))</f>
        <v>0</v>
      </c>
      <c r="L208" s="177">
        <f>IF(L200&lt;&gt;0,0,IF(ROUND(L71-L77,0)&lt;&gt;0,1,0))</f>
        <v>0</v>
      </c>
      <c r="M208" s="177">
        <f>IF(M200&lt;&gt;0,0,IF(ROUND(M71-M77,0)&lt;&gt;0,1,0))</f>
        <v>0</v>
      </c>
      <c r="N208" s="177">
        <f>IF(N200&lt;&gt;0,0,IF(ROUND(N71-N77,0)&lt;&gt;0,1,0))</f>
        <v>0</v>
      </c>
      <c r="O208" s="147"/>
      <c r="P208" s="177"/>
      <c r="Q208" s="177"/>
      <c r="R208" s="177"/>
      <c r="S208" s="177"/>
      <c r="T208" s="177"/>
      <c r="U208" s="177"/>
      <c r="V208" s="177"/>
      <c r="W208" s="177"/>
      <c r="X208" s="177"/>
      <c r="Y208" s="177"/>
      <c r="Z208" s="177"/>
      <c r="AA208" s="177"/>
      <c r="AB208" s="147"/>
      <c r="AC208" s="39"/>
    </row>
    <row r="209" spans="1:29" hidden="1">
      <c r="A209" s="147"/>
      <c r="B209" s="147"/>
      <c r="C209" s="160" t="s">
        <v>170</v>
      </c>
      <c r="D209" s="147"/>
      <c r="E209" s="147"/>
      <c r="F209" s="147"/>
      <c r="G209" s="147"/>
      <c r="H209" s="147"/>
      <c r="I209" s="147"/>
      <c r="J209" s="177">
        <f>IF(J200&lt;&gt;0,0,IF(ROUND(J120*TS_Denom_Conv_Fact-J198,5)&lt;&gt;0,1,0))</f>
        <v>0</v>
      </c>
      <c r="K209" s="177">
        <f>IF(K200&lt;&gt;0,0,IF(ROUND(K120*TS_Denom_Conv_Fact-K198,5)&lt;&gt;0,1,0))</f>
        <v>0</v>
      </c>
      <c r="L209" s="177">
        <f>IF(L200&lt;&gt;0,0,IF(ROUND(L120*TS_Denom_Conv_Fact-L198,5)&lt;&gt;0,1,0))</f>
        <v>0</v>
      </c>
      <c r="M209" s="177">
        <f>IF(M200&lt;&gt;0,0,IF(ROUND(M120*TS_Denom_Conv_Fact-M198,5)&lt;&gt;0,1,0))</f>
        <v>0</v>
      </c>
      <c r="N209" s="177">
        <f>IF(N200&lt;&gt;0,0,IF(ROUND(N120*TS_Denom_Conv_Fact-N198,5)&lt;&gt;0,1,0))</f>
        <v>0</v>
      </c>
      <c r="O209" s="147"/>
      <c r="P209" s="177"/>
      <c r="Q209" s="177"/>
      <c r="R209" s="177"/>
      <c r="S209" s="177"/>
      <c r="T209" s="177"/>
      <c r="U209" s="177"/>
      <c r="V209" s="177"/>
      <c r="W209" s="177"/>
      <c r="X209" s="177"/>
      <c r="Y209" s="177"/>
      <c r="Z209" s="177"/>
      <c r="AA209" s="177"/>
      <c r="AB209" s="147"/>
      <c r="AC209" s="39"/>
    </row>
    <row r="210" spans="1:29" hidden="1" collapsed="1">
      <c r="A210" s="147"/>
      <c r="B210" s="147"/>
      <c r="C210" s="160" t="s">
        <v>171</v>
      </c>
      <c r="D210" s="147"/>
      <c r="E210" s="147"/>
      <c r="F210" s="147"/>
      <c r="G210" s="147"/>
      <c r="H210" s="147"/>
      <c r="I210" s="178">
        <f>IF(ISERROR(SUM(J210:N210)),1,MIN(SUM(J210:N210),1))</f>
        <v>0</v>
      </c>
      <c r="J210" s="179">
        <f>MIN(SUM(J200:J209),1)</f>
        <v>0</v>
      </c>
      <c r="K210" s="179">
        <f>MIN(SUM(K200:K209),1)</f>
        <v>0</v>
      </c>
      <c r="L210" s="179">
        <f>MIN(SUM(L200:L209),1)</f>
        <v>0</v>
      </c>
      <c r="M210" s="179">
        <f>MIN(SUM(M200:M209),1)</f>
        <v>0</v>
      </c>
      <c r="N210" s="179">
        <f>MIN(SUM(N200:N209),1)</f>
        <v>0</v>
      </c>
      <c r="O210" s="147"/>
      <c r="P210" s="179"/>
      <c r="Q210" s="179"/>
      <c r="R210" s="179"/>
      <c r="S210" s="179"/>
      <c r="T210" s="179"/>
      <c r="U210" s="179"/>
      <c r="V210" s="179"/>
      <c r="W210" s="179"/>
      <c r="X210" s="179"/>
      <c r="Y210" s="179"/>
      <c r="Z210" s="179"/>
      <c r="AA210" s="179"/>
      <c r="AB210" s="147"/>
      <c r="AC210" s="39"/>
    </row>
  </sheetData>
  <sheetProtection sheet="1" objects="1" scenarios="1"/>
  <mergeCells count="13">
    <mergeCell ref="V2:W2"/>
    <mergeCell ref="P59:AA59"/>
    <mergeCell ref="B38:N38"/>
    <mergeCell ref="P38:AA38"/>
    <mergeCell ref="B59:N59"/>
    <mergeCell ref="B6:N6"/>
    <mergeCell ref="P6:AA6"/>
    <mergeCell ref="B79:N79"/>
    <mergeCell ref="P79:AA79"/>
    <mergeCell ref="B124:N124"/>
    <mergeCell ref="P124:AA124"/>
    <mergeCell ref="P102:AA102"/>
    <mergeCell ref="B102:N102"/>
  </mergeCells>
  <conditionalFormatting sqref="J200:N200">
    <cfRule type="cellIs" dxfId="49" priority="12" operator="notEqual">
      <formula>0</formula>
    </cfRule>
  </conditionalFormatting>
  <conditionalFormatting sqref="J201:N201">
    <cfRule type="cellIs" dxfId="48" priority="13" operator="notEqual">
      <formula>0</formula>
    </cfRule>
  </conditionalFormatting>
  <conditionalFormatting sqref="J202:N202">
    <cfRule type="cellIs" dxfId="47" priority="14" operator="notEqual">
      <formula>0</formula>
    </cfRule>
  </conditionalFormatting>
  <conditionalFormatting sqref="J203:N203">
    <cfRule type="cellIs" dxfId="46" priority="15" operator="notEqual">
      <formula>0</formula>
    </cfRule>
  </conditionalFormatting>
  <conditionalFormatting sqref="J204:N204">
    <cfRule type="cellIs" dxfId="45" priority="16" operator="notEqual">
      <formula>0</formula>
    </cfRule>
  </conditionalFormatting>
  <conditionalFormatting sqref="J205:N205">
    <cfRule type="cellIs" dxfId="44" priority="17" operator="notEqual">
      <formula>0</formula>
    </cfRule>
  </conditionalFormatting>
  <conditionalFormatting sqref="J206:N206">
    <cfRule type="cellIs" dxfId="43" priority="18" operator="notEqual">
      <formula>0</formula>
    </cfRule>
  </conditionalFormatting>
  <conditionalFormatting sqref="J207:N207">
    <cfRule type="cellIs" dxfId="42" priority="19" operator="notEqual">
      <formula>0</formula>
    </cfRule>
  </conditionalFormatting>
  <conditionalFormatting sqref="J208:N208">
    <cfRule type="cellIs" dxfId="41" priority="20" operator="notEqual">
      <formula>0</formula>
    </cfRule>
  </conditionalFormatting>
  <conditionalFormatting sqref="J209:N209">
    <cfRule type="cellIs" dxfId="40" priority="21" operator="notEqual">
      <formula>0</formula>
    </cfRule>
  </conditionalFormatting>
  <conditionalFormatting sqref="I210">
    <cfRule type="cellIs" dxfId="39" priority="22" operator="notEqual">
      <formula>0</formula>
    </cfRule>
  </conditionalFormatting>
  <conditionalFormatting sqref="J210:N210">
    <cfRule type="cellIs" dxfId="38" priority="23" operator="notEqual">
      <formula>0</formula>
    </cfRule>
  </conditionalFormatting>
  <conditionalFormatting sqref="P200:AA200">
    <cfRule type="cellIs" dxfId="37" priority="1" operator="notEqual">
      <formula>0</formula>
    </cfRule>
  </conditionalFormatting>
  <conditionalFormatting sqref="P201:AA201">
    <cfRule type="cellIs" dxfId="36" priority="2" operator="notEqual">
      <formula>0</formula>
    </cfRule>
  </conditionalFormatting>
  <conditionalFormatting sqref="P202:AA202">
    <cfRule type="cellIs" dxfId="35" priority="3" operator="notEqual">
      <formula>0</formula>
    </cfRule>
  </conditionalFormatting>
  <conditionalFormatting sqref="P203:AA203">
    <cfRule type="cellIs" dxfId="34" priority="4" operator="notEqual">
      <formula>0</formula>
    </cfRule>
  </conditionalFormatting>
  <conditionalFormatting sqref="P204:AA204">
    <cfRule type="cellIs" dxfId="33" priority="5" operator="notEqual">
      <formula>0</formula>
    </cfRule>
  </conditionalFormatting>
  <conditionalFormatting sqref="P205:AA205">
    <cfRule type="cellIs" dxfId="32" priority="6" operator="notEqual">
      <formula>0</formula>
    </cfRule>
  </conditionalFormatting>
  <conditionalFormatting sqref="P206:AA206">
    <cfRule type="cellIs" dxfId="31" priority="7" operator="notEqual">
      <formula>0</formula>
    </cfRule>
  </conditionalFormatting>
  <conditionalFormatting sqref="P207:AA207">
    <cfRule type="cellIs" dxfId="30" priority="8" operator="notEqual">
      <formula>0</formula>
    </cfRule>
  </conditionalFormatting>
  <conditionalFormatting sqref="P208:AA208">
    <cfRule type="cellIs" dxfId="29" priority="9" operator="notEqual">
      <formula>0</formula>
    </cfRule>
  </conditionalFormatting>
  <conditionalFormatting sqref="P209:AA209">
    <cfRule type="cellIs" dxfId="28" priority="10" operator="notEqual">
      <formula>0</formula>
    </cfRule>
  </conditionalFormatting>
  <conditionalFormatting sqref="P210:AA210">
    <cfRule type="cellIs" dxfId="27" priority="11" operator="notEqual">
      <formula>0</formula>
    </cfRule>
  </conditionalFormatting>
  <dataValidations count="2">
    <dataValidation type="custom" showErrorMessage="1" errorTitle="Invalid Assumption" error="Assumption must be a number." sqref="J172:N182 J186:N198 P172:AA182 P186:AA198 P155:AA168 J155:N168 O155:O156">
      <formula1>NOT(ISERROR(J155/1))</formula1>
    </dataValidation>
    <dataValidation type="list" allowBlank="1" showInputMessage="1" showErrorMessage="1" errorTitle="NOT ALLOWED" error="You may pick one from the list" promptTitle="YEAR" prompt="Select a year from the list to see detailed results." sqref="V2:W2">
      <formula1>LU_FS_Sum_First_Disp_Per</formula1>
    </dataValidation>
  </dataValidations>
  <hyperlinks>
    <hyperlink ref="B3" location="Contents" tooltip="Go to Table of Contents" display="Go to Table of Contents"/>
  </hyperlinks>
  <pageMargins left="0.2" right="0.2" top="0.25" bottom="0.25" header="0" footer="0.25"/>
  <pageSetup paperSize="9" scale="73" fitToHeight="3" orientation="landscape" r:id="rId1"/>
  <headerFooter>
    <oddFooter>&amp;L&amp;12Built with finmodelslab.com template&amp;C&amp;12Financial Summary&amp;R&amp;12&amp;D</oddFooter>
  </headerFooter>
  <rowBreaks count="2" manualBreakCount="2">
    <brk id="58" min="1" max="26" man="1"/>
    <brk id="101" min="1" max="26"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00B0F0"/>
    <pageSetUpPr autoPageBreaks="0"/>
  </sheetPr>
  <dimension ref="A1:X134"/>
  <sheetViews>
    <sheetView showGridLines="0" zoomScaleNormal="100" zoomScaleSheetLayoutView="70" workbookViewId="0">
      <pane xSplit="1" ySplit="4" topLeftCell="B5" activePane="bottomRight" state="frozen"/>
      <selection activeCell="K32" sqref="K32"/>
      <selection pane="topRight" activeCell="K32" sqref="K32"/>
      <selection pane="bottomLeft" activeCell="K32" sqref="K32"/>
      <selection pane="bottomRight" activeCell="B5" sqref="B5:V5"/>
    </sheetView>
  </sheetViews>
  <sheetFormatPr defaultColWidth="9.33203125" defaultRowHeight="10.5" customHeight="1"/>
  <cols>
    <col min="1" max="8" width="3.6640625" customWidth="1"/>
    <col min="9" max="9" width="26.6640625" customWidth="1"/>
    <col min="10" max="14" width="16.33203125" customWidth="1"/>
    <col min="15" max="15" width="13.5" customWidth="1"/>
    <col min="16" max="16" width="14.6640625" customWidth="1"/>
    <col min="17" max="22" width="10.5" customWidth="1"/>
    <col min="23" max="23" width="2.5" customWidth="1"/>
    <col min="24" max="24" width="9.33203125" customWidth="1"/>
  </cols>
  <sheetData>
    <row r="1" spans="1:24" ht="18">
      <c r="A1" s="147"/>
      <c r="B1" s="43" t="s">
        <v>175</v>
      </c>
      <c r="C1" s="147"/>
      <c r="D1" s="147"/>
      <c r="E1" s="147"/>
      <c r="F1" s="147"/>
      <c r="G1" s="147"/>
      <c r="H1" s="147"/>
      <c r="I1" s="147"/>
      <c r="J1" s="147"/>
      <c r="K1" s="147"/>
      <c r="L1" s="147"/>
      <c r="M1" s="147"/>
      <c r="N1" s="147"/>
      <c r="O1" s="147"/>
      <c r="P1" s="147"/>
      <c r="Q1" s="147"/>
      <c r="R1" s="147"/>
      <c r="S1" s="147"/>
      <c r="T1" s="147"/>
      <c r="U1" s="147"/>
      <c r="V1" s="147"/>
      <c r="W1" s="147"/>
      <c r="X1" s="147"/>
    </row>
    <row r="2" spans="1:24" ht="15">
      <c r="A2" s="147"/>
      <c r="B2" s="148" t="s">
        <v>700</v>
      </c>
      <c r="C2" s="147"/>
      <c r="D2" s="147"/>
      <c r="E2" s="147"/>
      <c r="F2" s="147"/>
      <c r="G2" s="147"/>
      <c r="H2" s="147"/>
      <c r="I2" s="147"/>
      <c r="J2" s="147"/>
      <c r="K2" s="147"/>
      <c r="L2" s="147"/>
      <c r="M2" s="147"/>
      <c r="N2" s="147"/>
      <c r="O2" s="147"/>
      <c r="P2" s="147"/>
      <c r="Q2" s="147"/>
      <c r="R2" s="147"/>
      <c r="S2" s="147"/>
      <c r="T2" s="147"/>
      <c r="U2" s="147"/>
      <c r="V2" s="147"/>
      <c r="W2" s="147"/>
      <c r="X2" s="147"/>
    </row>
    <row r="3" spans="1:24">
      <c r="A3" s="147"/>
      <c r="B3" s="41" t="s">
        <v>0</v>
      </c>
      <c r="C3" s="41"/>
      <c r="D3" s="41"/>
      <c r="E3" s="41"/>
      <c r="F3" s="41"/>
      <c r="G3" s="41"/>
      <c r="H3" s="41"/>
      <c r="I3" s="41"/>
      <c r="J3" s="41"/>
      <c r="K3" s="41"/>
      <c r="L3" s="147"/>
      <c r="M3" s="147"/>
      <c r="N3" s="147"/>
      <c r="O3" s="147"/>
      <c r="P3" s="147"/>
      <c r="Q3" s="147"/>
      <c r="R3" s="147"/>
      <c r="S3" s="147"/>
      <c r="T3" s="147"/>
      <c r="U3" s="147"/>
      <c r="V3" s="147"/>
      <c r="W3" s="147"/>
      <c r="X3" s="147"/>
    </row>
    <row r="4" spans="1:24" ht="17.45" customHeight="1">
      <c r="A4" s="39"/>
      <c r="B4" s="39"/>
      <c r="C4" s="39"/>
      <c r="D4" s="39"/>
      <c r="E4" s="39"/>
      <c r="F4" s="39"/>
      <c r="G4" s="39"/>
      <c r="H4" s="39"/>
      <c r="I4" s="149"/>
      <c r="J4" s="39"/>
      <c r="K4" s="149"/>
      <c r="L4" s="147"/>
      <c r="M4" s="147"/>
      <c r="N4" s="147"/>
      <c r="O4" s="147"/>
      <c r="P4" s="147"/>
      <c r="Q4" s="147"/>
      <c r="R4" s="147"/>
      <c r="S4" s="147"/>
      <c r="T4" s="147"/>
      <c r="U4" s="147"/>
      <c r="V4" s="147"/>
      <c r="W4" s="147"/>
      <c r="X4" s="147"/>
    </row>
    <row r="5" spans="1:24" ht="15">
      <c r="A5" s="147"/>
      <c r="B5" s="706" t="s">
        <v>798</v>
      </c>
      <c r="C5" s="682"/>
      <c r="D5" s="682"/>
      <c r="E5" s="682"/>
      <c r="F5" s="682"/>
      <c r="G5" s="682"/>
      <c r="H5" s="682"/>
      <c r="I5" s="682"/>
      <c r="J5" s="682"/>
      <c r="K5" s="682"/>
      <c r="L5" s="682"/>
      <c r="M5" s="682"/>
      <c r="N5" s="682"/>
      <c r="O5" s="682"/>
      <c r="P5" s="682"/>
      <c r="Q5" s="682"/>
      <c r="R5" s="682"/>
      <c r="S5" s="682"/>
      <c r="T5" s="682"/>
      <c r="U5" s="682"/>
      <c r="V5" s="707"/>
      <c r="W5" s="147"/>
      <c r="X5" s="147"/>
    </row>
    <row r="6" spans="1:24">
      <c r="A6" s="147"/>
      <c r="B6" s="147"/>
      <c r="C6" s="147"/>
      <c r="D6" s="147"/>
      <c r="E6" s="147"/>
      <c r="F6" s="147"/>
      <c r="G6" s="147"/>
      <c r="H6" s="147"/>
      <c r="I6" s="147"/>
      <c r="J6" s="147"/>
      <c r="K6" s="147"/>
      <c r="L6" s="147"/>
      <c r="M6" s="147"/>
      <c r="N6" s="147"/>
      <c r="O6" s="147"/>
      <c r="P6" s="147"/>
      <c r="Q6" s="147"/>
      <c r="R6" s="147"/>
      <c r="S6" s="147"/>
      <c r="T6" s="147"/>
      <c r="U6" s="147"/>
      <c r="V6" s="147"/>
      <c r="W6" s="147"/>
      <c r="X6" s="147"/>
    </row>
    <row r="7" spans="1:24">
      <c r="A7" s="147"/>
      <c r="B7" s="524" t="s">
        <v>259</v>
      </c>
      <c r="C7" s="147"/>
      <c r="D7" s="147"/>
      <c r="E7" s="147"/>
      <c r="F7" s="147"/>
      <c r="G7" s="147"/>
      <c r="H7" s="147"/>
      <c r="I7" s="147"/>
      <c r="J7" s="526">
        <v>2019</v>
      </c>
      <c r="K7" s="526">
        <v>2020</v>
      </c>
      <c r="L7" s="526">
        <v>2021</v>
      </c>
      <c r="M7" s="526">
        <v>2022</v>
      </c>
      <c r="N7" s="526">
        <v>2023</v>
      </c>
      <c r="O7" s="245"/>
      <c r="P7" s="246"/>
      <c r="Q7" s="526">
        <v>2019</v>
      </c>
      <c r="R7" s="526">
        <v>2020</v>
      </c>
      <c r="S7" s="526">
        <v>2021</v>
      </c>
      <c r="T7" s="526">
        <v>2022</v>
      </c>
      <c r="U7" s="526">
        <v>2023</v>
      </c>
      <c r="V7" s="247"/>
      <c r="W7" s="147"/>
      <c r="X7" s="147"/>
    </row>
    <row r="8" spans="1:24">
      <c r="A8" s="147"/>
      <c r="B8" s="147"/>
      <c r="C8" s="147"/>
      <c r="D8" s="147"/>
      <c r="E8" s="147"/>
      <c r="F8" s="147"/>
      <c r="G8" s="147"/>
      <c r="H8" s="147"/>
      <c r="I8" s="147"/>
      <c r="J8" s="527"/>
      <c r="K8" s="527"/>
      <c r="L8" s="527"/>
      <c r="M8" s="527"/>
      <c r="N8" s="527"/>
      <c r="O8" s="147"/>
      <c r="P8" s="147"/>
      <c r="Q8" s="527"/>
      <c r="R8" s="527"/>
      <c r="S8" s="527"/>
      <c r="T8" s="527"/>
      <c r="U8" s="527"/>
      <c r="V8" s="147"/>
      <c r="W8" s="147"/>
      <c r="X8" s="147"/>
    </row>
    <row r="9" spans="1:24">
      <c r="A9" s="147"/>
      <c r="B9" s="525" t="s">
        <v>779</v>
      </c>
      <c r="C9" s="147"/>
      <c r="D9" s="147"/>
      <c r="E9" s="147"/>
      <c r="F9" s="147"/>
      <c r="G9" s="147"/>
      <c r="H9" s="147"/>
      <c r="I9" s="147"/>
      <c r="J9" s="528">
        <v>1957.0749002734854</v>
      </c>
      <c r="K9" s="528">
        <v>4718.739659800458</v>
      </c>
      <c r="L9" s="528">
        <v>7687.292810695827</v>
      </c>
      <c r="M9" s="528">
        <v>11673.561331871097</v>
      </c>
      <c r="N9" s="528">
        <v>16178.643501309198</v>
      </c>
      <c r="O9" s="248"/>
      <c r="P9" s="147"/>
      <c r="Q9" s="555">
        <v>0.44905043650934773</v>
      </c>
      <c r="R9" s="555">
        <v>0.41288354087916718</v>
      </c>
      <c r="S9" s="555">
        <v>0.40189836824994829</v>
      </c>
      <c r="T9" s="555">
        <v>0.39744694146678688</v>
      </c>
      <c r="U9" s="555">
        <v>0.38926301607582336</v>
      </c>
      <c r="V9" s="249"/>
      <c r="W9" s="147"/>
      <c r="X9" s="147"/>
    </row>
    <row r="10" spans="1:24">
      <c r="A10" s="147"/>
      <c r="B10" s="525" t="s">
        <v>780</v>
      </c>
      <c r="C10" s="147"/>
      <c r="D10" s="147"/>
      <c r="E10" s="147"/>
      <c r="F10" s="147"/>
      <c r="G10" s="147"/>
      <c r="H10" s="147"/>
      <c r="I10" s="147"/>
      <c r="J10" s="529">
        <v>2401.1769599999998</v>
      </c>
      <c r="K10" s="529">
        <v>6710.002812599103</v>
      </c>
      <c r="L10" s="529">
        <v>11440.161834541628</v>
      </c>
      <c r="M10" s="529">
        <v>17697.809067381582</v>
      </c>
      <c r="N10" s="529">
        <v>25383.59805044872</v>
      </c>
      <c r="O10" s="248"/>
      <c r="P10" s="147"/>
      <c r="Q10" s="620">
        <v>0.55094956349065227</v>
      </c>
      <c r="R10" s="620">
        <v>0.58711645912083288</v>
      </c>
      <c r="S10" s="620">
        <v>0.59810163175005171</v>
      </c>
      <c r="T10" s="620">
        <v>0.60255305853321306</v>
      </c>
      <c r="U10" s="620">
        <v>0.61073698392417652</v>
      </c>
      <c r="V10" s="249"/>
      <c r="W10" s="147"/>
      <c r="X10" s="147"/>
    </row>
    <row r="11" spans="1:24">
      <c r="A11" s="147"/>
      <c r="B11" s="524" t="s">
        <v>121</v>
      </c>
      <c r="C11" s="147"/>
      <c r="D11" s="147"/>
      <c r="E11" s="147"/>
      <c r="F11" s="147"/>
      <c r="G11" s="147"/>
      <c r="H11" s="147"/>
      <c r="I11" s="147"/>
      <c r="J11" s="530">
        <v>4358.2518602734854</v>
      </c>
      <c r="K11" s="530">
        <v>11428.742472399561</v>
      </c>
      <c r="L11" s="530">
        <v>19127.454645237456</v>
      </c>
      <c r="M11" s="530">
        <v>29371.370399252679</v>
      </c>
      <c r="N11" s="530">
        <v>41562.241551757921</v>
      </c>
      <c r="O11" s="250"/>
      <c r="P11" s="147"/>
      <c r="Q11" s="621">
        <v>1</v>
      </c>
      <c r="R11" s="621">
        <v>1</v>
      </c>
      <c r="S11" s="621">
        <v>1</v>
      </c>
      <c r="T11" s="621">
        <v>1</v>
      </c>
      <c r="U11" s="621">
        <v>0.99999999999999989</v>
      </c>
      <c r="V11" s="248"/>
      <c r="W11" s="147"/>
      <c r="X11" s="147"/>
    </row>
    <row r="12" spans="1:24">
      <c r="A12" s="147"/>
      <c r="B12" s="147"/>
      <c r="C12" s="147"/>
      <c r="D12" s="147"/>
      <c r="E12" s="147"/>
      <c r="F12" s="147"/>
      <c r="G12" s="147"/>
      <c r="H12" s="147"/>
      <c r="I12" s="147"/>
      <c r="J12" s="147"/>
      <c r="K12" s="147"/>
      <c r="L12" s="147"/>
      <c r="M12" s="147"/>
      <c r="N12" s="147"/>
      <c r="O12" s="147"/>
      <c r="P12" s="147"/>
      <c r="Q12" s="147"/>
      <c r="R12" s="147"/>
      <c r="S12" s="147"/>
      <c r="T12" s="147"/>
      <c r="U12" s="147"/>
      <c r="V12" s="147"/>
      <c r="W12" s="147"/>
      <c r="X12" s="147"/>
    </row>
    <row r="13" spans="1:24" ht="15">
      <c r="A13" s="147"/>
      <c r="B13" s="706" t="s">
        <v>798</v>
      </c>
      <c r="C13" s="682"/>
      <c r="D13" s="682"/>
      <c r="E13" s="682"/>
      <c r="F13" s="682"/>
      <c r="G13" s="682"/>
      <c r="H13" s="682"/>
      <c r="I13" s="682"/>
      <c r="J13" s="682"/>
      <c r="K13" s="682"/>
      <c r="L13" s="682"/>
      <c r="M13" s="682"/>
      <c r="N13" s="682"/>
      <c r="O13" s="682"/>
      <c r="P13" s="682"/>
      <c r="Q13" s="682"/>
      <c r="R13" s="682"/>
      <c r="S13" s="682"/>
      <c r="T13" s="682"/>
      <c r="U13" s="682"/>
      <c r="V13" s="707"/>
      <c r="W13" s="147"/>
      <c r="X13" s="147"/>
    </row>
    <row r="14" spans="1:24">
      <c r="A14" s="147"/>
      <c r="B14" s="147"/>
      <c r="C14" s="147"/>
      <c r="D14" s="147"/>
      <c r="E14" s="147"/>
      <c r="F14" s="147"/>
      <c r="G14" s="147"/>
      <c r="H14" s="147"/>
      <c r="I14" s="147"/>
      <c r="J14" s="147"/>
      <c r="K14" s="147"/>
      <c r="L14" s="147"/>
      <c r="M14" s="147"/>
      <c r="N14" s="147"/>
      <c r="O14" s="147"/>
      <c r="P14" s="147"/>
      <c r="Q14" s="147"/>
      <c r="R14" s="147"/>
      <c r="S14" s="147"/>
      <c r="T14" s="147"/>
      <c r="U14" s="147"/>
      <c r="V14" s="147"/>
      <c r="W14" s="147"/>
      <c r="X14" s="147"/>
    </row>
    <row r="15" spans="1:24">
      <c r="A15" s="147"/>
      <c r="B15" s="147"/>
      <c r="C15" s="147"/>
      <c r="D15" s="147"/>
      <c r="E15" s="147"/>
      <c r="F15" s="147"/>
      <c r="G15" s="147"/>
      <c r="H15" s="147"/>
      <c r="I15" s="147"/>
      <c r="J15" s="147"/>
      <c r="K15" s="147"/>
      <c r="L15" s="147"/>
      <c r="M15" s="147"/>
      <c r="N15" s="147"/>
      <c r="O15" s="147"/>
      <c r="P15" s="147"/>
      <c r="Q15" s="147"/>
      <c r="R15" s="147"/>
      <c r="S15" s="147"/>
      <c r="T15" s="147"/>
      <c r="U15" s="147"/>
      <c r="V15" s="147"/>
      <c r="W15" s="147"/>
      <c r="X15" s="147"/>
    </row>
    <row r="16" spans="1:24">
      <c r="A16" s="147"/>
      <c r="B16" s="147"/>
      <c r="C16" s="147"/>
      <c r="D16" s="147"/>
      <c r="E16" s="147"/>
      <c r="F16" s="147"/>
      <c r="G16" s="147"/>
      <c r="H16" s="147"/>
      <c r="I16" s="147"/>
      <c r="J16" s="147"/>
      <c r="K16" s="147"/>
      <c r="L16" s="147"/>
      <c r="M16" s="147"/>
      <c r="N16" s="147"/>
      <c r="O16" s="147"/>
      <c r="P16" s="147"/>
      <c r="Q16" s="147"/>
      <c r="R16" s="147"/>
      <c r="S16" s="147"/>
      <c r="T16" s="147"/>
      <c r="U16" s="147"/>
      <c r="V16" s="147"/>
      <c r="W16" s="147"/>
      <c r="X16" s="147"/>
    </row>
    <row r="17" spans="1:24">
      <c r="A17" s="147"/>
      <c r="B17" s="147"/>
      <c r="C17" s="147"/>
      <c r="D17" s="147"/>
      <c r="E17" s="147"/>
      <c r="F17" s="147"/>
      <c r="G17" s="147"/>
      <c r="H17" s="147"/>
      <c r="I17" s="147"/>
      <c r="J17" s="147"/>
      <c r="K17" s="147"/>
      <c r="L17" s="147"/>
      <c r="M17" s="147"/>
      <c r="N17" s="147"/>
      <c r="O17" s="147"/>
      <c r="P17" s="147"/>
      <c r="Q17" s="147"/>
      <c r="R17" s="147"/>
      <c r="S17" s="147"/>
      <c r="T17" s="147"/>
      <c r="U17" s="147"/>
      <c r="V17" s="147"/>
      <c r="W17" s="147"/>
      <c r="X17" s="147"/>
    </row>
    <row r="18" spans="1:24">
      <c r="A18" s="147"/>
      <c r="B18" s="147"/>
      <c r="C18" s="147"/>
      <c r="D18" s="147"/>
      <c r="E18" s="147"/>
      <c r="F18" s="147"/>
      <c r="G18" s="147"/>
      <c r="H18" s="147"/>
      <c r="I18" s="147"/>
      <c r="J18" s="147"/>
      <c r="K18" s="147"/>
      <c r="L18" s="147"/>
      <c r="M18" s="147"/>
      <c r="N18" s="147"/>
      <c r="O18" s="147"/>
      <c r="P18" s="147"/>
      <c r="Q18" s="147"/>
      <c r="R18" s="147"/>
      <c r="S18" s="147"/>
      <c r="T18" s="147"/>
      <c r="U18" s="147"/>
      <c r="V18" s="147"/>
      <c r="W18" s="147"/>
      <c r="X18" s="147"/>
    </row>
    <row r="19" spans="1:24">
      <c r="A19" s="147"/>
      <c r="B19" s="147"/>
      <c r="C19" s="147"/>
      <c r="D19" s="147"/>
      <c r="E19" s="147"/>
      <c r="F19" s="147"/>
      <c r="G19" s="147"/>
      <c r="H19" s="147"/>
      <c r="I19" s="147"/>
      <c r="J19" s="147"/>
      <c r="K19" s="147"/>
      <c r="L19" s="147"/>
      <c r="M19" s="147"/>
      <c r="N19" s="147"/>
      <c r="O19" s="147"/>
      <c r="P19" s="147"/>
      <c r="Q19" s="147"/>
      <c r="R19" s="147"/>
      <c r="S19" s="147"/>
      <c r="T19" s="147"/>
      <c r="U19" s="147"/>
      <c r="V19" s="147"/>
      <c r="W19" s="147"/>
      <c r="X19" s="147"/>
    </row>
    <row r="20" spans="1:24">
      <c r="A20" s="147"/>
      <c r="B20" s="147"/>
      <c r="C20" s="147"/>
      <c r="D20" s="147"/>
      <c r="E20" s="147"/>
      <c r="F20" s="147"/>
      <c r="G20" s="147"/>
      <c r="H20" s="147"/>
      <c r="I20" s="147"/>
      <c r="J20" s="147"/>
      <c r="K20" s="147"/>
      <c r="L20" s="147"/>
      <c r="M20" s="147"/>
      <c r="N20" s="147"/>
      <c r="O20" s="147"/>
      <c r="P20" s="147"/>
      <c r="Q20" s="147"/>
      <c r="R20" s="147"/>
      <c r="S20" s="147"/>
      <c r="T20" s="147"/>
      <c r="U20" s="147"/>
      <c r="V20" s="147"/>
      <c r="W20" s="147"/>
      <c r="X20" s="147"/>
    </row>
    <row r="21" spans="1:24">
      <c r="A21" s="147"/>
      <c r="B21" s="147"/>
      <c r="C21" s="147"/>
      <c r="D21" s="147"/>
      <c r="E21" s="147"/>
      <c r="F21" s="147"/>
      <c r="G21" s="147"/>
      <c r="H21" s="147"/>
      <c r="I21" s="147"/>
      <c r="J21" s="147"/>
      <c r="K21" s="147"/>
      <c r="L21" s="147"/>
      <c r="M21" s="147"/>
      <c r="N21" s="147"/>
      <c r="O21" s="147"/>
      <c r="P21" s="147"/>
      <c r="Q21" s="147"/>
      <c r="R21" s="147"/>
      <c r="S21" s="147"/>
      <c r="T21" s="147"/>
      <c r="U21" s="147"/>
      <c r="V21" s="147"/>
      <c r="W21" s="147"/>
      <c r="X21" s="147"/>
    </row>
    <row r="22" spans="1:24">
      <c r="A22" s="147"/>
      <c r="B22" s="147"/>
      <c r="C22" s="147"/>
      <c r="D22" s="147"/>
      <c r="E22" s="147"/>
      <c r="F22" s="147"/>
      <c r="G22" s="147"/>
      <c r="H22" s="147"/>
      <c r="I22" s="147"/>
      <c r="J22" s="147"/>
      <c r="K22" s="147"/>
      <c r="L22" s="147"/>
      <c r="M22" s="147"/>
      <c r="N22" s="147"/>
      <c r="O22" s="147"/>
      <c r="P22" s="147"/>
      <c r="Q22" s="147"/>
      <c r="R22" s="147"/>
      <c r="S22" s="147"/>
      <c r="T22" s="147"/>
      <c r="U22" s="147"/>
      <c r="V22" s="147"/>
      <c r="W22" s="147"/>
      <c r="X22" s="147"/>
    </row>
    <row r="23" spans="1:24">
      <c r="A23" s="147"/>
      <c r="B23" s="147"/>
      <c r="C23" s="147"/>
      <c r="D23" s="147"/>
      <c r="E23" s="147"/>
      <c r="F23" s="147"/>
      <c r="G23" s="147"/>
      <c r="H23" s="147"/>
      <c r="I23" s="147"/>
      <c r="J23" s="147"/>
      <c r="K23" s="147"/>
      <c r="L23" s="147"/>
      <c r="M23" s="147"/>
      <c r="N23" s="147"/>
      <c r="O23" s="147"/>
      <c r="P23" s="147"/>
      <c r="Q23" s="147"/>
      <c r="R23" s="147"/>
      <c r="S23" s="147"/>
      <c r="T23" s="147"/>
      <c r="U23" s="147"/>
      <c r="V23" s="147"/>
      <c r="W23" s="147"/>
      <c r="X23" s="147"/>
    </row>
    <row r="24" spans="1:24">
      <c r="A24" s="147"/>
      <c r="B24" s="147"/>
      <c r="C24" s="147"/>
      <c r="D24" s="147"/>
      <c r="E24" s="147"/>
      <c r="F24" s="147"/>
      <c r="G24" s="147"/>
      <c r="H24" s="147"/>
      <c r="I24" s="147"/>
      <c r="J24" s="147"/>
      <c r="K24" s="147"/>
      <c r="L24" s="147"/>
      <c r="M24" s="147"/>
      <c r="N24" s="147"/>
      <c r="O24" s="147"/>
      <c r="P24" s="147"/>
      <c r="Q24" s="147"/>
      <c r="R24" s="147"/>
      <c r="S24" s="147"/>
      <c r="T24" s="147"/>
      <c r="U24" s="147"/>
      <c r="V24" s="147"/>
      <c r="W24" s="147"/>
      <c r="X24" s="147"/>
    </row>
    <row r="25" spans="1:24">
      <c r="A25" s="147"/>
      <c r="B25" s="147"/>
      <c r="C25" s="147"/>
      <c r="D25" s="147"/>
      <c r="E25" s="147"/>
      <c r="F25" s="147"/>
      <c r="G25" s="147"/>
      <c r="H25" s="147"/>
      <c r="I25" s="147"/>
      <c r="J25" s="147"/>
      <c r="K25" s="147"/>
      <c r="L25" s="147"/>
      <c r="M25" s="147"/>
      <c r="N25" s="147"/>
      <c r="O25" s="147"/>
      <c r="P25" s="147"/>
      <c r="Q25" s="147"/>
      <c r="R25" s="147"/>
      <c r="S25" s="147"/>
      <c r="T25" s="147"/>
      <c r="U25" s="147"/>
      <c r="V25" s="147"/>
      <c r="W25" s="147"/>
      <c r="X25" s="147"/>
    </row>
    <row r="26" spans="1:24">
      <c r="A26" s="147"/>
      <c r="B26" s="147"/>
      <c r="C26" s="147"/>
      <c r="D26" s="147"/>
      <c r="E26" s="147"/>
      <c r="F26" s="147"/>
      <c r="G26" s="147"/>
      <c r="H26" s="147"/>
      <c r="I26" s="147"/>
      <c r="J26" s="147"/>
      <c r="K26" s="147"/>
      <c r="L26" s="147"/>
      <c r="M26" s="147"/>
      <c r="N26" s="147"/>
      <c r="O26" s="147"/>
      <c r="P26" s="147"/>
      <c r="Q26" s="147"/>
      <c r="R26" s="147"/>
      <c r="S26" s="147"/>
      <c r="T26" s="147"/>
      <c r="U26" s="147"/>
      <c r="V26" s="147"/>
      <c r="W26" s="147"/>
      <c r="X26" s="147"/>
    </row>
    <row r="27" spans="1:24">
      <c r="A27" s="147"/>
      <c r="B27" s="147"/>
      <c r="C27" s="147"/>
      <c r="D27" s="147"/>
      <c r="E27" s="147"/>
      <c r="F27" s="147"/>
      <c r="G27" s="147"/>
      <c r="H27" s="147"/>
      <c r="I27" s="147"/>
      <c r="J27" s="147"/>
      <c r="K27" s="147"/>
      <c r="L27" s="147"/>
      <c r="M27" s="147"/>
      <c r="N27" s="147"/>
      <c r="O27" s="147"/>
      <c r="P27" s="147"/>
      <c r="Q27" s="147"/>
      <c r="R27" s="147"/>
      <c r="S27" s="147"/>
      <c r="T27" s="147"/>
      <c r="U27" s="147"/>
      <c r="V27" s="147"/>
      <c r="W27" s="147"/>
      <c r="X27" s="147"/>
    </row>
    <row r="28" spans="1:24">
      <c r="A28" s="147"/>
      <c r="B28" s="147"/>
      <c r="C28" s="147"/>
      <c r="D28" s="147"/>
      <c r="E28" s="147"/>
      <c r="F28" s="147"/>
      <c r="G28" s="147"/>
      <c r="H28" s="147"/>
      <c r="I28" s="147"/>
      <c r="J28" s="147"/>
      <c r="K28" s="147"/>
      <c r="L28" s="147"/>
      <c r="M28" s="147"/>
      <c r="N28" s="147"/>
      <c r="O28" s="147"/>
      <c r="P28" s="147"/>
      <c r="Q28" s="147"/>
      <c r="R28" s="147"/>
      <c r="S28" s="147"/>
      <c r="T28" s="147"/>
      <c r="U28" s="147"/>
      <c r="V28" s="147"/>
      <c r="W28" s="147"/>
      <c r="X28" s="147"/>
    </row>
    <row r="29" spans="1:24">
      <c r="A29" s="147"/>
      <c r="B29" s="147"/>
      <c r="C29" s="147"/>
      <c r="D29" s="147"/>
      <c r="E29" s="147"/>
      <c r="F29" s="147"/>
      <c r="G29" s="147"/>
      <c r="H29" s="147"/>
      <c r="I29" s="147"/>
      <c r="J29" s="147"/>
      <c r="K29" s="147"/>
      <c r="L29" s="147"/>
      <c r="M29" s="147"/>
      <c r="N29" s="147"/>
      <c r="O29" s="147"/>
      <c r="P29" s="147"/>
      <c r="Q29" s="147"/>
      <c r="R29" s="147"/>
      <c r="S29" s="147"/>
      <c r="T29" s="147"/>
      <c r="U29" s="147"/>
      <c r="V29" s="147"/>
      <c r="W29" s="147"/>
      <c r="X29" s="147"/>
    </row>
    <row r="30" spans="1:24">
      <c r="A30" s="147"/>
      <c r="B30" s="147"/>
      <c r="C30" s="147"/>
      <c r="D30" s="147"/>
      <c r="E30" s="147"/>
      <c r="F30" s="147"/>
      <c r="G30" s="147"/>
      <c r="H30" s="147"/>
      <c r="I30" s="147"/>
      <c r="J30" s="147"/>
      <c r="K30" s="147"/>
      <c r="L30" s="147"/>
      <c r="M30" s="147"/>
      <c r="N30" s="147"/>
      <c r="O30" s="147"/>
      <c r="P30" s="147"/>
      <c r="Q30" s="147"/>
      <c r="R30" s="147"/>
      <c r="S30" s="147"/>
      <c r="T30" s="147"/>
      <c r="U30" s="147"/>
      <c r="V30" s="147"/>
      <c r="W30" s="147"/>
      <c r="X30" s="147"/>
    </row>
    <row r="31" spans="1:24">
      <c r="A31" s="147"/>
      <c r="B31" s="147"/>
      <c r="C31" s="147"/>
      <c r="D31" s="147"/>
      <c r="E31" s="147"/>
      <c r="F31" s="147"/>
      <c r="G31" s="147"/>
      <c r="H31" s="147"/>
      <c r="I31" s="147"/>
      <c r="J31" s="147"/>
      <c r="K31" s="147"/>
      <c r="L31" s="147"/>
      <c r="M31" s="147"/>
      <c r="N31" s="147"/>
      <c r="O31" s="147"/>
      <c r="P31" s="147"/>
      <c r="Q31" s="147"/>
      <c r="R31" s="147"/>
      <c r="S31" s="147"/>
      <c r="T31" s="147"/>
      <c r="U31" s="147"/>
      <c r="V31" s="147"/>
      <c r="W31" s="147"/>
      <c r="X31" s="147"/>
    </row>
    <row r="32" spans="1:24">
      <c r="A32" s="147"/>
      <c r="B32" s="147"/>
      <c r="C32" s="147"/>
      <c r="D32" s="147"/>
      <c r="E32" s="147"/>
      <c r="F32" s="147"/>
      <c r="G32" s="147"/>
      <c r="H32" s="147"/>
      <c r="I32" s="147"/>
      <c r="J32" s="147"/>
      <c r="K32" s="147"/>
      <c r="L32" s="147"/>
      <c r="M32" s="147"/>
      <c r="N32" s="147"/>
      <c r="O32" s="147"/>
      <c r="P32" s="147"/>
      <c r="Q32" s="147"/>
      <c r="R32" s="147"/>
      <c r="S32" s="147"/>
      <c r="T32" s="147"/>
      <c r="U32" s="147"/>
      <c r="V32" s="147"/>
      <c r="W32" s="147"/>
      <c r="X32" s="147"/>
    </row>
    <row r="33" spans="1:24">
      <c r="A33" s="147"/>
      <c r="B33" s="147"/>
      <c r="C33" s="147"/>
      <c r="D33" s="147"/>
      <c r="E33" s="147"/>
      <c r="F33" s="147"/>
      <c r="G33" s="147"/>
      <c r="H33" s="147"/>
      <c r="I33" s="147"/>
      <c r="J33" s="147"/>
      <c r="K33" s="147"/>
      <c r="L33" s="147"/>
      <c r="M33" s="147"/>
      <c r="N33" s="147"/>
      <c r="O33" s="147"/>
      <c r="P33" s="147"/>
      <c r="Q33" s="147"/>
      <c r="R33" s="147"/>
      <c r="S33" s="147"/>
      <c r="T33" s="147"/>
      <c r="U33" s="147"/>
      <c r="V33" s="147"/>
      <c r="W33" s="147"/>
      <c r="X33" s="147"/>
    </row>
    <row r="34" spans="1:24">
      <c r="A34" s="147"/>
      <c r="B34" s="147"/>
      <c r="C34" s="147"/>
      <c r="D34" s="147"/>
      <c r="E34" s="147"/>
      <c r="F34" s="147"/>
      <c r="G34" s="147"/>
      <c r="H34" s="147"/>
      <c r="I34" s="147"/>
      <c r="J34" s="147"/>
      <c r="K34" s="147"/>
      <c r="L34" s="147"/>
      <c r="M34" s="147"/>
      <c r="N34" s="147"/>
      <c r="O34" s="147"/>
      <c r="P34" s="147"/>
      <c r="Q34" s="147"/>
      <c r="R34" s="147"/>
      <c r="S34" s="147"/>
      <c r="T34" s="147"/>
      <c r="U34" s="147"/>
      <c r="V34" s="147"/>
      <c r="W34" s="147"/>
      <c r="X34" s="147"/>
    </row>
    <row r="35" spans="1:24">
      <c r="A35" s="147"/>
      <c r="B35" s="147"/>
      <c r="C35" s="147"/>
      <c r="D35" s="147"/>
      <c r="E35" s="147"/>
      <c r="F35" s="147"/>
      <c r="G35" s="147"/>
      <c r="H35" s="147"/>
      <c r="I35" s="147"/>
      <c r="J35" s="147"/>
      <c r="K35" s="147"/>
      <c r="L35" s="147"/>
      <c r="M35" s="147"/>
      <c r="N35" s="147"/>
      <c r="O35" s="147"/>
      <c r="P35" s="147"/>
      <c r="Q35" s="147"/>
      <c r="R35" s="147"/>
      <c r="S35" s="147"/>
      <c r="T35" s="147"/>
      <c r="U35" s="147"/>
      <c r="V35" s="147"/>
      <c r="W35" s="147"/>
      <c r="X35" s="147"/>
    </row>
    <row r="36" spans="1:24">
      <c r="A36" s="147"/>
      <c r="B36" s="147"/>
      <c r="C36" s="147"/>
      <c r="D36" s="147"/>
      <c r="E36" s="147"/>
      <c r="F36" s="147"/>
      <c r="G36" s="147"/>
      <c r="H36" s="147"/>
      <c r="I36" s="147"/>
      <c r="J36" s="147"/>
      <c r="K36" s="147"/>
      <c r="L36" s="147"/>
      <c r="M36" s="147"/>
      <c r="N36" s="147"/>
      <c r="O36" s="147"/>
      <c r="P36" s="147"/>
      <c r="Q36" s="147"/>
      <c r="R36" s="147"/>
      <c r="S36" s="147"/>
      <c r="T36" s="147"/>
      <c r="U36" s="147"/>
      <c r="V36" s="147"/>
      <c r="W36" s="147"/>
      <c r="X36" s="147"/>
    </row>
    <row r="37" spans="1:24">
      <c r="A37" s="147"/>
      <c r="B37" s="147"/>
      <c r="C37" s="147"/>
      <c r="D37" s="147"/>
      <c r="E37" s="147"/>
      <c r="F37" s="147"/>
      <c r="G37" s="147"/>
      <c r="H37" s="147"/>
      <c r="I37" s="147"/>
      <c r="J37" s="147"/>
      <c r="K37" s="147"/>
      <c r="L37" s="147"/>
      <c r="M37" s="147"/>
      <c r="N37" s="147"/>
      <c r="O37" s="147"/>
      <c r="P37" s="147"/>
      <c r="Q37" s="147"/>
      <c r="R37" s="147"/>
      <c r="S37" s="147"/>
      <c r="T37" s="147"/>
      <c r="U37" s="147"/>
      <c r="V37" s="147"/>
      <c r="W37" s="147"/>
      <c r="X37" s="147"/>
    </row>
    <row r="38" spans="1:24">
      <c r="A38" s="147"/>
      <c r="B38" s="147"/>
      <c r="C38" s="147"/>
      <c r="D38" s="147"/>
      <c r="E38" s="147"/>
      <c r="F38" s="147"/>
      <c r="G38" s="147"/>
      <c r="H38" s="147"/>
      <c r="I38" s="147"/>
      <c r="J38" s="147"/>
      <c r="K38" s="147"/>
      <c r="L38" s="147"/>
      <c r="M38" s="147"/>
      <c r="N38" s="147"/>
      <c r="O38" s="147"/>
      <c r="P38" s="147"/>
      <c r="Q38" s="147"/>
      <c r="R38" s="147"/>
      <c r="S38" s="147"/>
      <c r="T38" s="147"/>
      <c r="U38" s="147"/>
      <c r="V38" s="147"/>
      <c r="W38" s="147"/>
      <c r="X38" s="147"/>
    </row>
    <row r="39" spans="1:24" ht="15.75" thickBot="1">
      <c r="A39" s="147"/>
      <c r="B39" s="711" t="s">
        <v>799</v>
      </c>
      <c r="C39" s="711"/>
      <c r="D39" s="711"/>
      <c r="E39" s="711"/>
      <c r="F39" s="711"/>
      <c r="G39" s="711"/>
      <c r="H39" s="711"/>
      <c r="I39" s="711"/>
      <c r="J39" s="711"/>
      <c r="K39" s="711"/>
      <c r="L39" s="711"/>
      <c r="M39" s="711"/>
      <c r="N39" s="711"/>
      <c r="O39" s="706"/>
      <c r="P39" s="712" t="s">
        <v>800</v>
      </c>
      <c r="Q39" s="711"/>
      <c r="R39" s="711"/>
      <c r="S39" s="711"/>
      <c r="T39" s="711"/>
      <c r="U39" s="711"/>
      <c r="V39" s="711"/>
      <c r="W39" s="147"/>
      <c r="X39" s="147"/>
    </row>
    <row r="40" spans="1:24" ht="12" thickBot="1">
      <c r="A40" s="147"/>
      <c r="B40" s="147"/>
      <c r="C40" s="147"/>
      <c r="D40" s="147"/>
      <c r="E40" s="147"/>
      <c r="F40" s="147"/>
      <c r="G40" s="147"/>
      <c r="H40" s="147"/>
      <c r="I40" s="147"/>
      <c r="J40" s="147"/>
      <c r="K40" s="147"/>
      <c r="L40" s="147"/>
      <c r="M40" s="147"/>
      <c r="N40" s="147"/>
      <c r="O40" s="147"/>
      <c r="P40" s="147"/>
      <c r="Q40" s="147"/>
      <c r="R40" s="147"/>
      <c r="S40" s="147"/>
      <c r="T40" s="147"/>
      <c r="U40" s="703">
        <v>2019</v>
      </c>
      <c r="V40" s="704"/>
      <c r="W40" s="147"/>
      <c r="X40" s="147"/>
    </row>
    <row r="41" spans="1:24">
      <c r="A41" s="147"/>
      <c r="B41" s="147"/>
      <c r="C41" s="147"/>
      <c r="D41" s="147"/>
      <c r="E41" s="147"/>
      <c r="F41" s="147"/>
      <c r="G41" s="147"/>
      <c r="H41" s="147"/>
      <c r="I41" s="147"/>
      <c r="J41" s="147"/>
      <c r="K41" s="147"/>
      <c r="L41" s="147"/>
      <c r="M41" s="147"/>
      <c r="N41" s="147"/>
      <c r="O41" s="147"/>
      <c r="P41" s="147"/>
      <c r="Q41" s="147"/>
      <c r="R41" s="147"/>
      <c r="S41" s="147"/>
      <c r="T41" s="147"/>
      <c r="U41" s="147"/>
      <c r="V41" s="147"/>
      <c r="W41" s="147"/>
      <c r="X41" s="147"/>
    </row>
    <row r="42" spans="1:24">
      <c r="A42" s="147"/>
      <c r="B42" s="147"/>
      <c r="C42" s="147"/>
      <c r="D42" s="147"/>
      <c r="E42" s="147"/>
      <c r="F42" s="147"/>
      <c r="G42" s="147"/>
      <c r="H42" s="147"/>
      <c r="I42" s="147"/>
      <c r="J42" s="147"/>
      <c r="K42" s="147"/>
      <c r="L42" s="147"/>
      <c r="M42" s="147"/>
      <c r="N42" s="147"/>
      <c r="O42" s="147"/>
      <c r="P42" s="147"/>
      <c r="Q42" s="147"/>
      <c r="R42" s="147"/>
      <c r="S42" s="147"/>
      <c r="T42" s="147"/>
      <c r="U42" s="147"/>
      <c r="V42" s="147"/>
      <c r="W42" s="147"/>
      <c r="X42" s="147"/>
    </row>
    <row r="43" spans="1:24">
      <c r="A43" s="147"/>
      <c r="B43" s="147"/>
      <c r="C43" s="147"/>
      <c r="D43" s="147"/>
      <c r="E43" s="147"/>
      <c r="F43" s="147"/>
      <c r="G43" s="147"/>
      <c r="H43" s="147"/>
      <c r="I43" s="147"/>
      <c r="J43" s="147"/>
      <c r="K43" s="147"/>
      <c r="L43" s="147"/>
      <c r="M43" s="147"/>
      <c r="N43" s="147"/>
      <c r="O43" s="147"/>
      <c r="P43" s="147"/>
      <c r="Q43" s="147"/>
      <c r="R43" s="147"/>
      <c r="S43" s="147"/>
      <c r="T43" s="147"/>
      <c r="U43" s="147"/>
      <c r="V43" s="147"/>
      <c r="W43" s="147"/>
      <c r="X43" s="147"/>
    </row>
    <row r="44" spans="1:24">
      <c r="A44" s="147"/>
      <c r="B44" s="147"/>
      <c r="C44" s="147"/>
      <c r="D44" s="147"/>
      <c r="E44" s="147"/>
      <c r="F44" s="147"/>
      <c r="G44" s="147"/>
      <c r="H44" s="147"/>
      <c r="I44" s="147"/>
      <c r="J44" s="147"/>
      <c r="K44" s="147"/>
      <c r="L44" s="147"/>
      <c r="M44" s="147"/>
      <c r="N44" s="147"/>
      <c r="O44" s="147"/>
      <c r="P44" s="147"/>
      <c r="Q44" s="147"/>
      <c r="R44" s="147"/>
      <c r="S44" s="147"/>
      <c r="T44" s="147"/>
      <c r="U44" s="147"/>
      <c r="V44" s="147"/>
      <c r="W44" s="147"/>
      <c r="X44" s="147"/>
    </row>
    <row r="45" spans="1:24">
      <c r="A45" s="147"/>
      <c r="B45" s="147"/>
      <c r="C45" s="147"/>
      <c r="D45" s="147"/>
      <c r="E45" s="147"/>
      <c r="F45" s="147"/>
      <c r="G45" s="147"/>
      <c r="H45" s="147"/>
      <c r="I45" s="147"/>
      <c r="J45" s="147"/>
      <c r="K45" s="147"/>
      <c r="L45" s="147"/>
      <c r="M45" s="147"/>
      <c r="N45" s="147"/>
      <c r="O45" s="147"/>
      <c r="P45" s="147"/>
      <c r="Q45" s="147"/>
      <c r="R45" s="147"/>
      <c r="S45" s="147"/>
      <c r="T45" s="147"/>
      <c r="U45" s="147"/>
      <c r="V45" s="147"/>
      <c r="W45" s="147"/>
      <c r="X45" s="147"/>
    </row>
    <row r="46" spans="1:24">
      <c r="A46" s="147"/>
      <c r="B46" s="147"/>
      <c r="C46" s="147"/>
      <c r="D46" s="147"/>
      <c r="E46" s="147"/>
      <c r="F46" s="147"/>
      <c r="G46" s="147"/>
      <c r="H46" s="147"/>
      <c r="I46" s="147"/>
      <c r="J46" s="147"/>
      <c r="K46" s="147"/>
      <c r="L46" s="147"/>
      <c r="M46" s="147"/>
      <c r="N46" s="147"/>
      <c r="O46" s="147"/>
      <c r="P46" s="147"/>
      <c r="Q46" s="147"/>
      <c r="R46" s="147"/>
      <c r="S46" s="147"/>
      <c r="T46" s="147"/>
      <c r="U46" s="147"/>
      <c r="V46" s="147"/>
      <c r="W46" s="147"/>
      <c r="X46" s="147"/>
    </row>
    <row r="47" spans="1:24">
      <c r="A47" s="147"/>
      <c r="B47" s="147"/>
      <c r="C47" s="147"/>
      <c r="D47" s="147"/>
      <c r="E47" s="147"/>
      <c r="F47" s="147"/>
      <c r="G47" s="147"/>
      <c r="H47" s="147"/>
      <c r="I47" s="147"/>
      <c r="J47" s="147"/>
      <c r="K47" s="147"/>
      <c r="L47" s="147"/>
      <c r="M47" s="147"/>
      <c r="N47" s="147"/>
      <c r="O47" s="147"/>
      <c r="P47" s="147"/>
      <c r="Q47" s="147"/>
      <c r="R47" s="147"/>
      <c r="S47" s="147"/>
      <c r="T47" s="147"/>
      <c r="U47" s="147"/>
      <c r="V47" s="147"/>
      <c r="W47" s="147"/>
      <c r="X47" s="147"/>
    </row>
    <row r="48" spans="1:24">
      <c r="A48" s="147"/>
      <c r="B48" s="147"/>
      <c r="C48" s="147"/>
      <c r="D48" s="147"/>
      <c r="E48" s="147"/>
      <c r="F48" s="147"/>
      <c r="G48" s="147"/>
      <c r="H48" s="147"/>
      <c r="I48" s="147"/>
      <c r="J48" s="147"/>
      <c r="K48" s="147"/>
      <c r="L48" s="147"/>
      <c r="M48" s="147"/>
      <c r="N48" s="147"/>
      <c r="O48" s="147"/>
      <c r="P48" s="147"/>
      <c r="Q48" s="147"/>
      <c r="R48" s="147"/>
      <c r="S48" s="147"/>
      <c r="T48" s="147"/>
      <c r="U48" s="147"/>
      <c r="V48" s="147"/>
      <c r="W48" s="147"/>
      <c r="X48" s="147"/>
    </row>
    <row r="49" spans="1:24">
      <c r="A49" s="147"/>
      <c r="B49" s="147"/>
      <c r="C49" s="147"/>
      <c r="D49" s="147"/>
      <c r="E49" s="147"/>
      <c r="F49" s="147"/>
      <c r="G49" s="147"/>
      <c r="H49" s="147"/>
      <c r="I49" s="147"/>
      <c r="J49" s="147"/>
      <c r="K49" s="147"/>
      <c r="L49" s="147"/>
      <c r="M49" s="147"/>
      <c r="N49" s="147"/>
      <c r="O49" s="147"/>
      <c r="P49" s="147"/>
      <c r="Q49" s="147"/>
      <c r="R49" s="147"/>
      <c r="S49" s="147"/>
      <c r="T49" s="147"/>
      <c r="U49" s="147"/>
      <c r="V49" s="147"/>
      <c r="W49" s="147"/>
      <c r="X49" s="147"/>
    </row>
    <row r="50" spans="1:24">
      <c r="A50" s="147"/>
      <c r="B50" s="147"/>
      <c r="C50" s="147"/>
      <c r="D50" s="147"/>
      <c r="E50" s="147"/>
      <c r="F50" s="147"/>
      <c r="G50" s="147"/>
      <c r="H50" s="147"/>
      <c r="I50" s="147"/>
      <c r="J50" s="147"/>
      <c r="K50" s="147"/>
      <c r="L50" s="147"/>
      <c r="M50" s="147"/>
      <c r="N50" s="147"/>
      <c r="O50" s="147"/>
      <c r="P50" s="147"/>
      <c r="Q50" s="147"/>
      <c r="R50" s="147"/>
      <c r="S50" s="147"/>
      <c r="T50" s="147"/>
      <c r="U50" s="147"/>
      <c r="V50" s="147"/>
      <c r="W50" s="147"/>
      <c r="X50" s="147"/>
    </row>
    <row r="51" spans="1:24">
      <c r="A51" s="147"/>
      <c r="B51" s="147"/>
      <c r="C51" s="147"/>
      <c r="D51" s="147"/>
      <c r="E51" s="147"/>
      <c r="F51" s="147"/>
      <c r="G51" s="147"/>
      <c r="H51" s="147"/>
      <c r="I51" s="147"/>
      <c r="J51" s="147"/>
      <c r="K51" s="147"/>
      <c r="L51" s="147"/>
      <c r="M51" s="147"/>
      <c r="N51" s="147"/>
      <c r="O51" s="147"/>
      <c r="P51" s="147"/>
      <c r="Q51" s="147"/>
      <c r="R51" s="147"/>
      <c r="S51" s="147"/>
      <c r="T51" s="147"/>
      <c r="U51" s="147"/>
      <c r="V51" s="147"/>
      <c r="W51" s="147"/>
      <c r="X51" s="147"/>
    </row>
    <row r="52" spans="1:24">
      <c r="A52" s="147"/>
      <c r="B52" s="147"/>
      <c r="C52" s="147"/>
      <c r="D52" s="147"/>
      <c r="E52" s="147"/>
      <c r="F52" s="147"/>
      <c r="G52" s="147"/>
      <c r="H52" s="147"/>
      <c r="I52" s="147"/>
      <c r="J52" s="147"/>
      <c r="K52" s="147"/>
      <c r="L52" s="147"/>
      <c r="M52" s="147"/>
      <c r="N52" s="147"/>
      <c r="O52" s="147"/>
      <c r="P52" s="147"/>
      <c r="Q52" s="147"/>
      <c r="R52" s="147"/>
      <c r="S52" s="147"/>
      <c r="T52" s="147"/>
      <c r="U52" s="147"/>
      <c r="V52" s="147"/>
      <c r="W52" s="147"/>
      <c r="X52" s="147"/>
    </row>
    <row r="53" spans="1:24">
      <c r="A53" s="147"/>
      <c r="B53" s="147"/>
      <c r="C53" s="147"/>
      <c r="D53" s="147"/>
      <c r="E53" s="147"/>
      <c r="F53" s="147"/>
      <c r="G53" s="147"/>
      <c r="H53" s="147"/>
      <c r="I53" s="147"/>
      <c r="J53" s="147"/>
      <c r="K53" s="147"/>
      <c r="L53" s="147"/>
      <c r="M53" s="147"/>
      <c r="N53" s="147"/>
      <c r="O53" s="147"/>
      <c r="P53" s="147"/>
      <c r="Q53" s="147"/>
      <c r="R53" s="147"/>
      <c r="S53" s="147"/>
      <c r="T53" s="147"/>
      <c r="U53" s="147"/>
      <c r="V53" s="147"/>
      <c r="W53" s="147"/>
      <c r="X53" s="147"/>
    </row>
    <row r="54" spans="1:24">
      <c r="A54" s="147"/>
      <c r="B54" s="147"/>
      <c r="C54" s="147"/>
      <c r="D54" s="147"/>
      <c r="E54" s="147"/>
      <c r="F54" s="147"/>
      <c r="G54" s="147"/>
      <c r="H54" s="147"/>
      <c r="I54" s="147"/>
      <c r="J54" s="147"/>
      <c r="K54" s="147"/>
      <c r="L54" s="147"/>
      <c r="M54" s="147"/>
      <c r="N54" s="147"/>
      <c r="O54" s="147"/>
      <c r="P54" s="147"/>
      <c r="Q54" s="147"/>
      <c r="R54" s="147"/>
      <c r="S54" s="147"/>
      <c r="T54" s="147"/>
      <c r="U54" s="147"/>
      <c r="V54" s="147"/>
      <c r="W54" s="147"/>
      <c r="X54" s="147"/>
    </row>
    <row r="55" spans="1:24">
      <c r="A55" s="147"/>
      <c r="B55" s="147"/>
      <c r="C55" s="147"/>
      <c r="D55" s="147"/>
      <c r="E55" s="147"/>
      <c r="F55" s="147"/>
      <c r="G55" s="147"/>
      <c r="H55" s="147"/>
      <c r="I55" s="147"/>
      <c r="J55" s="147"/>
      <c r="K55" s="147"/>
      <c r="L55" s="147"/>
      <c r="M55" s="147"/>
      <c r="N55" s="147"/>
      <c r="O55" s="147"/>
      <c r="P55" s="147"/>
      <c r="Q55" s="147"/>
      <c r="R55" s="147"/>
      <c r="S55" s="147"/>
      <c r="T55" s="147"/>
      <c r="U55" s="147"/>
      <c r="V55" s="147"/>
      <c r="W55" s="147"/>
      <c r="X55" s="147"/>
    </row>
    <row r="56" spans="1:24">
      <c r="A56" s="147"/>
      <c r="B56" s="147"/>
      <c r="C56" s="147"/>
      <c r="D56" s="147"/>
      <c r="E56" s="147"/>
      <c r="F56" s="147"/>
      <c r="G56" s="147"/>
      <c r="H56" s="147"/>
      <c r="I56" s="147"/>
      <c r="J56" s="147"/>
      <c r="K56" s="147"/>
      <c r="L56" s="147"/>
      <c r="M56" s="147"/>
      <c r="N56" s="147"/>
      <c r="O56" s="147"/>
      <c r="P56" s="147"/>
      <c r="Q56" s="147"/>
      <c r="R56" s="147"/>
      <c r="S56" s="147"/>
      <c r="T56" s="147"/>
      <c r="U56" s="147"/>
      <c r="V56" s="147"/>
      <c r="W56" s="147"/>
      <c r="X56" s="147"/>
    </row>
    <row r="57" spans="1:24">
      <c r="A57" s="147"/>
      <c r="B57" s="147"/>
      <c r="C57" s="147"/>
      <c r="D57" s="147"/>
      <c r="E57" s="147"/>
      <c r="F57" s="147"/>
      <c r="G57" s="147"/>
      <c r="H57" s="147"/>
      <c r="I57" s="147"/>
      <c r="J57" s="147"/>
      <c r="K57" s="147"/>
      <c r="L57" s="147"/>
      <c r="M57" s="147"/>
      <c r="N57" s="147"/>
      <c r="O57" s="147"/>
      <c r="P57" s="147"/>
      <c r="Q57" s="147"/>
      <c r="R57" s="147"/>
      <c r="S57" s="147"/>
      <c r="T57" s="147"/>
      <c r="U57" s="147"/>
      <c r="V57" s="147"/>
      <c r="W57" s="147"/>
      <c r="X57" s="147"/>
    </row>
    <row r="58" spans="1:24">
      <c r="A58" s="147"/>
      <c r="B58" s="147"/>
      <c r="C58" s="147"/>
      <c r="D58" s="147"/>
      <c r="E58" s="147"/>
      <c r="F58" s="147"/>
      <c r="G58" s="147"/>
      <c r="H58" s="147"/>
      <c r="I58" s="147"/>
      <c r="J58" s="147"/>
      <c r="K58" s="147"/>
      <c r="L58" s="147"/>
      <c r="M58" s="147"/>
      <c r="N58" s="147"/>
      <c r="O58" s="147"/>
      <c r="P58" s="147"/>
      <c r="Q58" s="147"/>
      <c r="R58" s="147"/>
      <c r="S58" s="147"/>
      <c r="T58" s="147"/>
      <c r="U58" s="147"/>
      <c r="V58" s="147"/>
      <c r="W58" s="147"/>
      <c r="X58" s="147"/>
    </row>
    <row r="59" spans="1:24">
      <c r="A59" s="147"/>
      <c r="B59" s="147"/>
      <c r="C59" s="147"/>
      <c r="D59" s="147"/>
      <c r="E59" s="147"/>
      <c r="F59" s="147"/>
      <c r="G59" s="147"/>
      <c r="H59" s="147"/>
      <c r="I59" s="147"/>
      <c r="J59" s="147"/>
      <c r="K59" s="147"/>
      <c r="L59" s="147"/>
      <c r="M59" s="147"/>
      <c r="N59" s="147"/>
      <c r="O59" s="147"/>
      <c r="P59" s="147"/>
      <c r="Q59" s="147"/>
      <c r="R59" s="147"/>
      <c r="S59" s="147"/>
      <c r="T59" s="147"/>
      <c r="U59" s="147"/>
      <c r="V59" s="147"/>
      <c r="W59" s="147"/>
      <c r="X59" s="147"/>
    </row>
    <row r="60" spans="1:24">
      <c r="A60" s="147"/>
      <c r="B60" s="147"/>
      <c r="C60" s="147"/>
      <c r="D60" s="147"/>
      <c r="E60" s="147"/>
      <c r="F60" s="147"/>
      <c r="G60" s="147"/>
      <c r="H60" s="147"/>
      <c r="I60" s="147"/>
      <c r="J60" s="147"/>
      <c r="K60" s="147"/>
      <c r="L60" s="147"/>
      <c r="M60" s="147"/>
      <c r="N60" s="147"/>
      <c r="O60" s="147"/>
      <c r="P60" s="147"/>
      <c r="Q60" s="147"/>
      <c r="R60" s="147"/>
      <c r="S60" s="147"/>
      <c r="T60" s="147"/>
      <c r="U60" s="147"/>
      <c r="V60" s="147"/>
      <c r="W60" s="147"/>
      <c r="X60" s="147"/>
    </row>
    <row r="61" spans="1:24">
      <c r="A61" s="147"/>
      <c r="B61" s="147"/>
      <c r="C61" s="147"/>
      <c r="D61" s="147"/>
      <c r="E61" s="147"/>
      <c r="F61" s="147"/>
      <c r="G61" s="147"/>
      <c r="H61" s="147"/>
      <c r="I61" s="147"/>
      <c r="J61" s="147"/>
      <c r="K61" s="147"/>
      <c r="L61" s="147"/>
      <c r="M61" s="147"/>
      <c r="N61" s="147"/>
      <c r="O61" s="147"/>
      <c r="P61" s="147"/>
      <c r="Q61" s="147"/>
      <c r="R61" s="147"/>
      <c r="S61" s="147"/>
      <c r="T61" s="147"/>
      <c r="U61" s="147"/>
      <c r="V61" s="147"/>
      <c r="W61" s="147"/>
      <c r="X61" s="147"/>
    </row>
    <row r="62" spans="1:24">
      <c r="A62" s="147"/>
      <c r="B62" s="147"/>
      <c r="C62" s="147"/>
      <c r="D62" s="147"/>
      <c r="E62" s="147"/>
      <c r="F62" s="147"/>
      <c r="G62" s="147"/>
      <c r="H62" s="147"/>
      <c r="I62" s="147"/>
      <c r="J62" s="147"/>
      <c r="K62" s="147"/>
      <c r="L62" s="147"/>
      <c r="M62" s="147"/>
      <c r="N62" s="147"/>
      <c r="O62" s="147"/>
      <c r="P62" s="147"/>
      <c r="Q62" s="147"/>
      <c r="R62" s="147"/>
      <c r="S62" s="147"/>
      <c r="T62" s="147"/>
      <c r="U62" s="147"/>
      <c r="V62" s="147"/>
      <c r="W62" s="147"/>
      <c r="X62" s="147"/>
    </row>
    <row r="63" spans="1:24">
      <c r="A63" s="147"/>
      <c r="B63" s="147"/>
      <c r="C63" s="147"/>
      <c r="D63" s="147"/>
      <c r="E63" s="147"/>
      <c r="F63" s="147"/>
      <c r="G63" s="147"/>
      <c r="H63" s="147"/>
      <c r="I63" s="147"/>
      <c r="J63" s="147"/>
      <c r="K63" s="147"/>
      <c r="L63" s="147"/>
      <c r="M63" s="147"/>
      <c r="N63" s="147"/>
      <c r="O63" s="147"/>
      <c r="P63" s="147"/>
      <c r="Q63" s="147"/>
      <c r="R63" s="147"/>
      <c r="S63" s="147"/>
      <c r="T63" s="147"/>
      <c r="U63" s="147"/>
      <c r="V63" s="147"/>
      <c r="W63" s="147"/>
      <c r="X63" s="147"/>
    </row>
    <row r="64" spans="1:24">
      <c r="A64" s="147"/>
      <c r="B64" s="147"/>
      <c r="C64" s="147"/>
      <c r="D64" s="147"/>
      <c r="E64" s="147"/>
      <c r="F64" s="147"/>
      <c r="G64" s="147"/>
      <c r="H64" s="147"/>
      <c r="I64" s="147"/>
      <c r="J64" s="147"/>
      <c r="K64" s="147"/>
      <c r="L64" s="147"/>
      <c r="M64" s="147"/>
      <c r="N64" s="147"/>
      <c r="O64" s="147"/>
      <c r="P64" s="147"/>
      <c r="Q64" s="147"/>
      <c r="R64" s="147"/>
      <c r="S64" s="147"/>
      <c r="T64" s="147"/>
      <c r="U64" s="147"/>
      <c r="V64" s="147"/>
      <c r="W64" s="147"/>
      <c r="X64" s="147"/>
    </row>
    <row r="65" spans="1:24" ht="15.75" thickBot="1">
      <c r="A65" s="147"/>
      <c r="B65" s="706" t="s">
        <v>801</v>
      </c>
      <c r="C65" s="682"/>
      <c r="D65" s="682"/>
      <c r="E65" s="682"/>
      <c r="F65" s="682"/>
      <c r="G65" s="682"/>
      <c r="H65" s="682"/>
      <c r="I65" s="682"/>
      <c r="J65" s="682"/>
      <c r="K65" s="682"/>
      <c r="L65" s="682"/>
      <c r="M65" s="682"/>
      <c r="N65" s="682"/>
      <c r="O65" s="682"/>
      <c r="P65" s="682"/>
      <c r="Q65" s="682"/>
      <c r="R65" s="682"/>
      <c r="S65" s="682"/>
      <c r="T65" s="682"/>
      <c r="U65" s="682"/>
      <c r="V65" s="707"/>
      <c r="W65" s="147"/>
      <c r="X65" s="147"/>
    </row>
    <row r="66" spans="1:24" ht="12" thickBot="1">
      <c r="A66" s="147"/>
      <c r="B66" s="147"/>
      <c r="C66" s="147"/>
      <c r="D66" s="147"/>
      <c r="E66" s="147"/>
      <c r="F66" s="147"/>
      <c r="G66" s="147"/>
      <c r="H66" s="147"/>
      <c r="I66" s="147"/>
      <c r="J66" s="147"/>
      <c r="K66" s="147"/>
      <c r="L66" s="147"/>
      <c r="M66" s="147"/>
      <c r="N66" s="147"/>
      <c r="O66" s="147"/>
      <c r="P66" s="147"/>
      <c r="Q66" s="147"/>
      <c r="R66" s="703">
        <v>2019</v>
      </c>
      <c r="S66" s="704"/>
      <c r="T66" s="147"/>
      <c r="U66" s="703">
        <v>2023</v>
      </c>
      <c r="V66" s="704"/>
      <c r="W66" s="147"/>
      <c r="X66" s="147"/>
    </row>
    <row r="67" spans="1:24">
      <c r="A67" s="147"/>
      <c r="B67" s="147"/>
      <c r="C67" s="147"/>
      <c r="D67" s="147"/>
      <c r="E67" s="147"/>
      <c r="F67" s="147"/>
      <c r="G67" s="147"/>
      <c r="H67" s="147"/>
      <c r="I67" s="147"/>
      <c r="J67" s="147"/>
      <c r="K67" s="147"/>
      <c r="L67" s="147"/>
      <c r="M67" s="147"/>
      <c r="N67" s="147"/>
      <c r="O67" s="147"/>
      <c r="P67" s="147"/>
      <c r="Q67" s="147"/>
      <c r="R67" s="147"/>
      <c r="S67" s="147"/>
      <c r="T67" s="147"/>
      <c r="U67" s="147"/>
      <c r="V67" s="147"/>
      <c r="W67" s="147"/>
      <c r="X67" s="147"/>
    </row>
    <row r="68" spans="1:24">
      <c r="A68" s="147"/>
      <c r="B68" s="147"/>
      <c r="C68" s="147"/>
      <c r="D68" s="147"/>
      <c r="E68" s="147"/>
      <c r="F68" s="147"/>
      <c r="G68" s="147"/>
      <c r="H68" s="147"/>
      <c r="I68" s="147"/>
      <c r="J68" s="147"/>
      <c r="K68" s="147"/>
      <c r="L68" s="147"/>
      <c r="M68" s="147"/>
      <c r="N68" s="147"/>
      <c r="O68" s="147"/>
      <c r="P68" s="147"/>
      <c r="Q68" s="147"/>
      <c r="R68" s="147"/>
      <c r="S68" s="147"/>
      <c r="T68" s="147"/>
      <c r="U68" s="147"/>
      <c r="V68" s="147"/>
      <c r="W68" s="147"/>
      <c r="X68" s="147"/>
    </row>
    <row r="69" spans="1:24">
      <c r="A69" s="147"/>
      <c r="B69" s="147"/>
      <c r="C69" s="147"/>
      <c r="D69" s="147"/>
      <c r="E69" s="147"/>
      <c r="F69" s="147"/>
      <c r="G69" s="147"/>
      <c r="H69" s="147"/>
      <c r="I69" s="147"/>
      <c r="J69" s="147"/>
      <c r="K69" s="147"/>
      <c r="L69" s="147"/>
      <c r="M69" s="147"/>
      <c r="N69" s="147"/>
      <c r="O69" s="147"/>
      <c r="P69" s="147"/>
      <c r="Q69" s="147"/>
      <c r="R69" s="147"/>
      <c r="S69" s="147"/>
      <c r="T69" s="147"/>
      <c r="U69" s="147"/>
      <c r="V69" s="147"/>
      <c r="W69" s="147"/>
      <c r="X69" s="147"/>
    </row>
    <row r="70" spans="1:24">
      <c r="A70" s="147"/>
      <c r="B70" s="147"/>
      <c r="C70" s="147"/>
      <c r="D70" s="147"/>
      <c r="E70" s="147"/>
      <c r="F70" s="147"/>
      <c r="G70" s="147"/>
      <c r="H70" s="147"/>
      <c r="I70" s="147"/>
      <c r="J70" s="147"/>
      <c r="K70" s="147"/>
      <c r="L70" s="147"/>
      <c r="M70" s="147"/>
      <c r="N70" s="147"/>
      <c r="O70" s="147"/>
      <c r="P70" s="147"/>
      <c r="Q70" s="147"/>
      <c r="R70" s="147"/>
      <c r="S70" s="147"/>
      <c r="T70" s="147"/>
      <c r="U70" s="147"/>
      <c r="V70" s="147"/>
      <c r="W70" s="147"/>
      <c r="X70" s="147"/>
    </row>
    <row r="71" spans="1:24">
      <c r="A71" s="147"/>
      <c r="B71" s="147"/>
      <c r="C71" s="147"/>
      <c r="D71" s="147"/>
      <c r="E71" s="147"/>
      <c r="F71" s="147"/>
      <c r="G71" s="147"/>
      <c r="H71" s="147"/>
      <c r="I71" s="147"/>
      <c r="J71" s="147"/>
      <c r="K71" s="147"/>
      <c r="L71" s="147"/>
      <c r="M71" s="147"/>
      <c r="N71" s="147"/>
      <c r="O71" s="147"/>
      <c r="P71" s="147"/>
      <c r="Q71" s="147"/>
      <c r="R71" s="147"/>
      <c r="S71" s="147"/>
      <c r="T71" s="147"/>
      <c r="U71" s="147"/>
      <c r="V71" s="147"/>
      <c r="W71" s="147"/>
      <c r="X71" s="147"/>
    </row>
    <row r="72" spans="1:24">
      <c r="A72" s="147"/>
      <c r="B72" s="147"/>
      <c r="C72" s="147"/>
      <c r="D72" s="147"/>
      <c r="E72" s="147"/>
      <c r="F72" s="147"/>
      <c r="G72" s="147"/>
      <c r="H72" s="147"/>
      <c r="I72" s="147"/>
      <c r="J72" s="147"/>
      <c r="K72" s="147"/>
      <c r="L72" s="147"/>
      <c r="M72" s="147"/>
      <c r="N72" s="147"/>
      <c r="O72" s="147"/>
      <c r="P72" s="147"/>
      <c r="Q72" s="147"/>
      <c r="R72" s="147"/>
      <c r="S72" s="147"/>
      <c r="T72" s="147"/>
      <c r="U72" s="147"/>
      <c r="V72" s="147"/>
      <c r="W72" s="147"/>
      <c r="X72" s="147"/>
    </row>
    <row r="73" spans="1:24">
      <c r="A73" s="147"/>
      <c r="B73" s="147"/>
      <c r="C73" s="147"/>
      <c r="D73" s="147"/>
      <c r="E73" s="147"/>
      <c r="F73" s="147"/>
      <c r="G73" s="147"/>
      <c r="H73" s="147"/>
      <c r="I73" s="147"/>
      <c r="J73" s="147"/>
      <c r="K73" s="147"/>
      <c r="L73" s="147"/>
      <c r="M73" s="147"/>
      <c r="N73" s="147"/>
      <c r="O73" s="147"/>
      <c r="P73" s="147"/>
      <c r="Q73" s="147"/>
      <c r="R73" s="147"/>
      <c r="S73" s="147"/>
      <c r="T73" s="147"/>
      <c r="U73" s="147"/>
      <c r="V73" s="147"/>
      <c r="W73" s="147"/>
      <c r="X73" s="147"/>
    </row>
    <row r="74" spans="1:24">
      <c r="A74" s="147"/>
      <c r="B74" s="147"/>
      <c r="C74" s="147"/>
      <c r="D74" s="147"/>
      <c r="E74" s="147"/>
      <c r="F74" s="147"/>
      <c r="G74" s="147"/>
      <c r="H74" s="147"/>
      <c r="I74" s="147"/>
      <c r="J74" s="147"/>
      <c r="K74" s="147"/>
      <c r="L74" s="147"/>
      <c r="M74" s="147"/>
      <c r="N74" s="147"/>
      <c r="O74" s="147"/>
      <c r="P74" s="147"/>
      <c r="Q74" s="147"/>
      <c r="R74" s="147"/>
      <c r="S74" s="147"/>
      <c r="T74" s="147"/>
      <c r="U74" s="147"/>
      <c r="V74" s="147"/>
      <c r="W74" s="147"/>
      <c r="X74" s="147"/>
    </row>
    <row r="75" spans="1:24">
      <c r="A75" s="147"/>
      <c r="B75" s="147"/>
      <c r="C75" s="147"/>
      <c r="D75" s="147"/>
      <c r="E75" s="147"/>
      <c r="F75" s="147"/>
      <c r="G75" s="147"/>
      <c r="H75" s="147"/>
      <c r="I75" s="147"/>
      <c r="J75" s="147"/>
      <c r="K75" s="147"/>
      <c r="L75" s="147"/>
      <c r="M75" s="147"/>
      <c r="N75" s="147"/>
      <c r="O75" s="147"/>
      <c r="P75" s="147"/>
      <c r="Q75" s="147"/>
      <c r="R75" s="147"/>
      <c r="S75" s="147"/>
      <c r="T75" s="147"/>
      <c r="U75" s="147"/>
      <c r="V75" s="147"/>
      <c r="W75" s="147"/>
      <c r="X75" s="147"/>
    </row>
    <row r="76" spans="1:24">
      <c r="A76" s="147"/>
      <c r="B76" s="147"/>
      <c r="C76" s="147"/>
      <c r="D76" s="147"/>
      <c r="E76" s="147"/>
      <c r="F76" s="147"/>
      <c r="G76" s="147"/>
      <c r="H76" s="147"/>
      <c r="I76" s="147"/>
      <c r="J76" s="147"/>
      <c r="K76" s="147"/>
      <c r="L76" s="147"/>
      <c r="M76" s="147"/>
      <c r="N76" s="147"/>
      <c r="O76" s="147"/>
      <c r="P76" s="147"/>
      <c r="Q76" s="147"/>
      <c r="R76" s="147"/>
      <c r="S76" s="147"/>
      <c r="T76" s="147"/>
      <c r="U76" s="147"/>
      <c r="V76" s="147"/>
      <c r="W76" s="147"/>
      <c r="X76" s="147"/>
    </row>
    <row r="77" spans="1:24">
      <c r="A77" s="147"/>
      <c r="B77" s="147"/>
      <c r="C77" s="147"/>
      <c r="D77" s="147"/>
      <c r="E77" s="147"/>
      <c r="F77" s="147"/>
      <c r="G77" s="147"/>
      <c r="H77" s="147"/>
      <c r="I77" s="147"/>
      <c r="J77" s="147"/>
      <c r="K77" s="147"/>
      <c r="L77" s="147"/>
      <c r="M77" s="147"/>
      <c r="N77" s="147"/>
      <c r="O77" s="147"/>
      <c r="P77" s="147"/>
      <c r="Q77" s="147"/>
      <c r="R77" s="147"/>
      <c r="S77" s="147"/>
      <c r="T77" s="147"/>
      <c r="U77" s="147"/>
      <c r="V77" s="147"/>
      <c r="W77" s="147"/>
      <c r="X77" s="147"/>
    </row>
    <row r="78" spans="1:24">
      <c r="A78" s="147"/>
      <c r="B78" s="147"/>
      <c r="C78" s="147"/>
      <c r="D78" s="147"/>
      <c r="E78" s="147"/>
      <c r="F78" s="147"/>
      <c r="G78" s="147"/>
      <c r="H78" s="147"/>
      <c r="I78" s="147"/>
      <c r="J78" s="147"/>
      <c r="K78" s="147"/>
      <c r="L78" s="147"/>
      <c r="M78" s="147"/>
      <c r="N78" s="147"/>
      <c r="O78" s="147"/>
      <c r="P78" s="147"/>
      <c r="Q78" s="147"/>
      <c r="R78" s="147"/>
      <c r="S78" s="147"/>
      <c r="T78" s="147"/>
      <c r="U78" s="147"/>
      <c r="V78" s="147"/>
      <c r="W78" s="147"/>
      <c r="X78" s="147"/>
    </row>
    <row r="79" spans="1:24">
      <c r="A79" s="147"/>
      <c r="B79" s="147"/>
      <c r="C79" s="147"/>
      <c r="D79" s="147"/>
      <c r="E79" s="147"/>
      <c r="F79" s="147"/>
      <c r="G79" s="147"/>
      <c r="H79" s="147"/>
      <c r="I79" s="147"/>
      <c r="J79" s="147"/>
      <c r="K79" s="147"/>
      <c r="L79" s="147"/>
      <c r="M79" s="147"/>
      <c r="N79" s="147"/>
      <c r="O79" s="147"/>
      <c r="P79" s="147"/>
      <c r="Q79" s="147"/>
      <c r="R79" s="147"/>
      <c r="S79" s="147"/>
      <c r="T79" s="147"/>
      <c r="U79" s="147"/>
      <c r="V79" s="147"/>
      <c r="W79" s="147"/>
      <c r="X79" s="147"/>
    </row>
    <row r="80" spans="1:24">
      <c r="A80" s="147"/>
      <c r="B80" s="147"/>
      <c r="C80" s="147"/>
      <c r="D80" s="147"/>
      <c r="E80" s="147"/>
      <c r="F80" s="147"/>
      <c r="G80" s="147"/>
      <c r="H80" s="147"/>
      <c r="I80" s="147"/>
      <c r="J80" s="147"/>
      <c r="K80" s="147"/>
      <c r="L80" s="147"/>
      <c r="M80" s="147"/>
      <c r="N80" s="147"/>
      <c r="O80" s="147"/>
      <c r="P80" s="147"/>
      <c r="Q80" s="147"/>
      <c r="R80" s="147"/>
      <c r="S80" s="147"/>
      <c r="T80" s="147"/>
      <c r="U80" s="147"/>
      <c r="V80" s="147"/>
      <c r="W80" s="147"/>
      <c r="X80" s="147"/>
    </row>
    <row r="81" spans="1:24">
      <c r="A81" s="147"/>
      <c r="B81" s="147"/>
      <c r="C81" s="147"/>
      <c r="D81" s="147"/>
      <c r="E81" s="147"/>
      <c r="F81" s="147"/>
      <c r="G81" s="147"/>
      <c r="H81" s="147"/>
      <c r="I81" s="147"/>
      <c r="J81" s="147"/>
      <c r="K81" s="147"/>
      <c r="L81" s="147"/>
      <c r="M81" s="147"/>
      <c r="N81" s="147"/>
      <c r="O81" s="147"/>
      <c r="P81" s="147"/>
      <c r="Q81" s="147"/>
      <c r="R81" s="147"/>
      <c r="S81" s="147"/>
      <c r="T81" s="147"/>
      <c r="U81" s="147"/>
      <c r="V81" s="147"/>
      <c r="W81" s="147"/>
      <c r="X81" s="147"/>
    </row>
    <row r="82" spans="1:24">
      <c r="A82" s="147"/>
      <c r="B82" s="147"/>
      <c r="C82" s="147"/>
      <c r="D82" s="147"/>
      <c r="E82" s="147"/>
      <c r="F82" s="147"/>
      <c r="G82" s="147"/>
      <c r="H82" s="147"/>
      <c r="I82" s="147"/>
      <c r="J82" s="147"/>
      <c r="K82" s="147"/>
      <c r="L82" s="147"/>
      <c r="M82" s="147"/>
      <c r="N82" s="147"/>
      <c r="O82" s="147"/>
      <c r="P82" s="147"/>
      <c r="Q82" s="147"/>
      <c r="R82" s="147"/>
      <c r="S82" s="147"/>
      <c r="T82" s="147"/>
      <c r="U82" s="147"/>
      <c r="V82" s="147"/>
      <c r="W82" s="147"/>
      <c r="X82" s="147"/>
    </row>
    <row r="83" spans="1:24">
      <c r="A83" s="147"/>
      <c r="B83" s="147"/>
      <c r="C83" s="147"/>
      <c r="D83" s="147"/>
      <c r="E83" s="147"/>
      <c r="F83" s="147"/>
      <c r="G83" s="147"/>
      <c r="H83" s="147"/>
      <c r="I83" s="147"/>
      <c r="J83" s="147"/>
      <c r="K83" s="147"/>
      <c r="L83" s="147"/>
      <c r="M83" s="147"/>
      <c r="N83" s="147"/>
      <c r="O83" s="147"/>
      <c r="P83" s="147"/>
      <c r="Q83" s="147"/>
      <c r="R83" s="147"/>
      <c r="S83" s="147"/>
      <c r="T83" s="147"/>
      <c r="U83" s="147"/>
      <c r="V83" s="147"/>
      <c r="W83" s="147"/>
      <c r="X83" s="147"/>
    </row>
    <row r="84" spans="1:24">
      <c r="A84" s="147"/>
      <c r="B84" s="147"/>
      <c r="C84" s="147"/>
      <c r="D84" s="147"/>
      <c r="E84" s="147"/>
      <c r="F84" s="147"/>
      <c r="G84" s="147"/>
      <c r="H84" s="147"/>
      <c r="I84" s="147"/>
      <c r="J84" s="147"/>
      <c r="K84" s="147"/>
      <c r="L84" s="147"/>
      <c r="M84" s="147"/>
      <c r="N84" s="147"/>
      <c r="O84" s="147"/>
      <c r="P84" s="147"/>
      <c r="Q84" s="147"/>
      <c r="R84" s="147"/>
      <c r="S84" s="147"/>
      <c r="T84" s="147"/>
      <c r="U84" s="147"/>
      <c r="V84" s="147"/>
      <c r="W84" s="147"/>
      <c r="X84" s="147"/>
    </row>
    <row r="85" spans="1:24">
      <c r="A85" s="147"/>
      <c r="B85" s="147"/>
      <c r="C85" s="147"/>
      <c r="D85" s="147"/>
      <c r="E85" s="147"/>
      <c r="F85" s="147"/>
      <c r="G85" s="147"/>
      <c r="H85" s="147"/>
      <c r="I85" s="147"/>
      <c r="J85" s="147"/>
      <c r="K85" s="147"/>
      <c r="L85" s="147"/>
      <c r="M85" s="147"/>
      <c r="N85" s="147"/>
      <c r="O85" s="147"/>
      <c r="P85" s="147"/>
      <c r="Q85" s="147"/>
      <c r="R85" s="147"/>
      <c r="S85" s="147"/>
      <c r="T85" s="147"/>
      <c r="U85" s="147"/>
      <c r="V85" s="147"/>
      <c r="W85" s="147"/>
      <c r="X85" s="147"/>
    </row>
    <row r="86" spans="1:24">
      <c r="A86" s="147"/>
      <c r="B86" s="147"/>
      <c r="C86" s="147"/>
      <c r="D86" s="147"/>
      <c r="E86" s="147"/>
      <c r="F86" s="147"/>
      <c r="G86" s="147"/>
      <c r="H86" s="147"/>
      <c r="I86" s="147"/>
      <c r="J86" s="147"/>
      <c r="K86" s="147"/>
      <c r="L86" s="147"/>
      <c r="M86" s="147"/>
      <c r="N86" s="147"/>
      <c r="O86" s="147"/>
      <c r="P86" s="147"/>
      <c r="Q86" s="147"/>
      <c r="R86" s="147"/>
      <c r="S86" s="147"/>
      <c r="T86" s="147"/>
      <c r="U86" s="147"/>
      <c r="V86" s="147"/>
      <c r="W86" s="147"/>
      <c r="X86" s="147"/>
    </row>
    <row r="87" spans="1:24">
      <c r="A87" s="147"/>
      <c r="B87" s="147"/>
      <c r="C87" s="147"/>
      <c r="D87" s="147"/>
      <c r="E87" s="147"/>
      <c r="F87" s="147"/>
      <c r="G87" s="147"/>
      <c r="H87" s="147"/>
      <c r="I87" s="147"/>
      <c r="J87" s="147"/>
      <c r="K87" s="147"/>
      <c r="L87" s="147"/>
      <c r="M87" s="147"/>
      <c r="N87" s="147"/>
      <c r="O87" s="147"/>
      <c r="P87" s="147"/>
      <c r="Q87" s="147"/>
      <c r="R87" s="147"/>
      <c r="S87" s="147"/>
      <c r="T87" s="147"/>
      <c r="U87" s="147"/>
      <c r="V87" s="147"/>
      <c r="W87" s="147"/>
      <c r="X87" s="147"/>
    </row>
    <row r="88" spans="1:24">
      <c r="A88" s="147"/>
      <c r="B88" s="147"/>
      <c r="C88" s="147"/>
      <c r="D88" s="147"/>
      <c r="E88" s="147"/>
      <c r="F88" s="147"/>
      <c r="G88" s="147"/>
      <c r="H88" s="147"/>
      <c r="I88" s="147"/>
      <c r="J88" s="147"/>
      <c r="K88" s="147"/>
      <c r="L88" s="147"/>
      <c r="M88" s="147"/>
      <c r="N88" s="147"/>
      <c r="O88" s="147"/>
      <c r="P88" s="147"/>
      <c r="Q88" s="147"/>
      <c r="R88" s="147"/>
      <c r="S88" s="147"/>
      <c r="T88" s="147"/>
      <c r="U88" s="147"/>
      <c r="V88" s="147"/>
      <c r="W88" s="147"/>
      <c r="X88" s="147"/>
    </row>
    <row r="89" spans="1:24">
      <c r="A89" s="147"/>
      <c r="B89" s="147"/>
      <c r="C89" s="147"/>
      <c r="D89" s="147"/>
      <c r="E89" s="147"/>
      <c r="F89" s="147"/>
      <c r="G89" s="147"/>
      <c r="H89" s="147"/>
      <c r="I89" s="147"/>
      <c r="J89" s="147"/>
      <c r="K89" s="147"/>
      <c r="L89" s="147"/>
      <c r="M89" s="147"/>
      <c r="N89" s="147"/>
      <c r="O89" s="147"/>
      <c r="P89" s="147"/>
      <c r="Q89" s="147"/>
      <c r="R89" s="147"/>
      <c r="S89" s="147"/>
      <c r="T89" s="147"/>
      <c r="U89" s="147"/>
      <c r="V89" s="147"/>
      <c r="W89" s="147"/>
      <c r="X89" s="147"/>
    </row>
    <row r="90" spans="1:24">
      <c r="A90" s="147"/>
      <c r="B90" s="147"/>
      <c r="C90" s="147"/>
      <c r="D90" s="147"/>
      <c r="E90" s="147"/>
      <c r="F90" s="147"/>
      <c r="G90" s="147"/>
      <c r="H90" s="147"/>
      <c r="I90" s="147"/>
      <c r="J90" s="147"/>
      <c r="K90" s="147"/>
      <c r="L90" s="147"/>
      <c r="M90" s="147"/>
      <c r="N90" s="147"/>
      <c r="O90" s="147"/>
      <c r="P90" s="147"/>
      <c r="Q90" s="147"/>
      <c r="R90" s="147"/>
      <c r="S90" s="147"/>
      <c r="T90" s="147"/>
      <c r="U90" s="147"/>
      <c r="V90" s="147"/>
      <c r="W90" s="147"/>
      <c r="X90" s="147"/>
    </row>
    <row r="91" spans="1:24">
      <c r="A91" s="147"/>
      <c r="B91" s="147"/>
      <c r="C91" s="147"/>
      <c r="D91" s="147"/>
      <c r="E91" s="147"/>
      <c r="F91" s="147"/>
      <c r="G91" s="147"/>
      <c r="H91" s="147"/>
      <c r="I91" s="147"/>
      <c r="J91" s="147"/>
      <c r="K91" s="147"/>
      <c r="L91" s="147"/>
      <c r="M91" s="147"/>
      <c r="N91" s="147"/>
      <c r="O91" s="147"/>
      <c r="P91" s="147"/>
      <c r="Q91" s="147"/>
      <c r="R91" s="147"/>
      <c r="S91" s="147"/>
      <c r="T91" s="147"/>
      <c r="U91" s="147"/>
      <c r="V91" s="147"/>
      <c r="W91" s="147"/>
      <c r="X91" s="147"/>
    </row>
    <row r="92" spans="1:24">
      <c r="A92" s="147"/>
      <c r="B92" s="147"/>
      <c r="C92" s="147"/>
      <c r="D92" s="147"/>
      <c r="E92" s="147"/>
      <c r="F92" s="147"/>
      <c r="G92" s="147"/>
      <c r="H92" s="147"/>
      <c r="I92" s="147"/>
      <c r="J92" s="147"/>
      <c r="K92" s="147"/>
      <c r="L92" s="147"/>
      <c r="M92" s="147"/>
      <c r="N92" s="147"/>
      <c r="O92" s="147"/>
      <c r="P92" s="147"/>
      <c r="Q92" s="147"/>
      <c r="R92" s="147"/>
      <c r="S92" s="147"/>
      <c r="T92" s="147"/>
      <c r="U92" s="147"/>
      <c r="V92" s="147"/>
      <c r="W92" s="147"/>
      <c r="X92" s="147"/>
    </row>
    <row r="93" spans="1:24">
      <c r="A93" s="147"/>
      <c r="B93" s="147"/>
      <c r="C93" s="147"/>
      <c r="D93" s="147"/>
      <c r="E93" s="147"/>
      <c r="F93" s="147"/>
      <c r="G93" s="147"/>
      <c r="H93" s="147"/>
      <c r="I93" s="147"/>
      <c r="J93" s="147"/>
      <c r="K93" s="147"/>
      <c r="L93" s="147"/>
      <c r="M93" s="147"/>
      <c r="N93" s="147"/>
      <c r="O93" s="147"/>
      <c r="P93" s="147"/>
      <c r="Q93" s="147"/>
      <c r="R93" s="147"/>
      <c r="S93" s="147"/>
      <c r="T93" s="147"/>
      <c r="U93" s="147"/>
      <c r="V93" s="147"/>
      <c r="W93" s="147"/>
      <c r="X93" s="147"/>
    </row>
    <row r="94" spans="1:24" ht="12.75">
      <c r="A94" s="147"/>
      <c r="B94" s="161" t="s">
        <v>152</v>
      </c>
      <c r="C94" s="147"/>
      <c r="D94" s="147"/>
      <c r="E94" s="147"/>
      <c r="F94" s="147"/>
      <c r="G94" s="147"/>
      <c r="H94" s="147"/>
      <c r="I94" s="147"/>
      <c r="J94" s="147"/>
      <c r="K94" s="147"/>
      <c r="L94" s="147"/>
      <c r="M94" s="147"/>
      <c r="N94" s="147"/>
      <c r="O94" s="147"/>
      <c r="P94" s="147"/>
      <c r="Q94" s="147"/>
      <c r="R94" s="147"/>
      <c r="S94" s="147"/>
      <c r="T94" s="147"/>
      <c r="U94" s="147"/>
      <c r="V94" s="147"/>
      <c r="W94" s="147"/>
      <c r="X94" s="147"/>
    </row>
    <row r="95" spans="1:24">
      <c r="A95" s="147"/>
      <c r="B95" s="147"/>
      <c r="C95" s="147"/>
      <c r="D95" s="147"/>
      <c r="E95" s="147"/>
      <c r="F95" s="147"/>
      <c r="G95" s="147"/>
      <c r="H95" s="147"/>
      <c r="I95" s="147"/>
      <c r="J95" s="147"/>
      <c r="K95" s="147"/>
      <c r="L95" s="147"/>
      <c r="M95" s="147"/>
      <c r="N95" s="147"/>
      <c r="O95" s="147"/>
      <c r="P95" s="147"/>
      <c r="Q95" s="147"/>
      <c r="R95" s="147"/>
      <c r="S95" s="147"/>
      <c r="T95" s="147"/>
      <c r="U95" s="147"/>
      <c r="V95" s="147"/>
      <c r="W95" s="147"/>
      <c r="X95" s="147"/>
    </row>
    <row r="96" spans="1:24" ht="11.25">
      <c r="A96" s="147"/>
      <c r="B96" s="147"/>
      <c r="C96" s="251" t="s">
        <v>177</v>
      </c>
      <c r="D96" s="147"/>
      <c r="E96" s="147"/>
      <c r="F96" s="147"/>
      <c r="G96" s="147"/>
      <c r="H96" s="147"/>
      <c r="I96" s="147"/>
      <c r="J96" s="147"/>
      <c r="K96" s="147"/>
      <c r="L96" s="147"/>
      <c r="M96" s="147"/>
      <c r="N96" s="147"/>
      <c r="O96" s="147"/>
      <c r="P96" s="147"/>
      <c r="Q96" s="147"/>
      <c r="R96" s="147"/>
      <c r="S96" s="147"/>
      <c r="T96" s="147"/>
      <c r="U96" s="147"/>
      <c r="V96" s="147"/>
      <c r="W96" s="147"/>
      <c r="X96" s="147"/>
    </row>
    <row r="97" spans="1:24">
      <c r="A97" s="147"/>
      <c r="B97" s="147"/>
      <c r="C97" s="147"/>
      <c r="D97" s="147"/>
      <c r="E97" s="147"/>
      <c r="F97" s="147"/>
      <c r="G97" s="147"/>
      <c r="H97" s="147"/>
      <c r="I97" s="147"/>
      <c r="J97" s="147"/>
      <c r="K97" s="147"/>
      <c r="L97" s="147"/>
      <c r="M97" s="147"/>
      <c r="N97" s="147"/>
      <c r="O97" s="147"/>
      <c r="P97" s="147"/>
      <c r="Q97" s="147"/>
      <c r="R97" s="147"/>
      <c r="S97" s="147"/>
      <c r="T97" s="147"/>
      <c r="U97" s="147"/>
      <c r="V97" s="147"/>
      <c r="W97" s="147"/>
      <c r="X97" s="147"/>
    </row>
    <row r="98" spans="1:24">
      <c r="A98" s="147"/>
      <c r="B98" s="147"/>
      <c r="C98" s="147"/>
      <c r="D98" s="160" t="s">
        <v>154</v>
      </c>
      <c r="E98" s="147"/>
      <c r="F98" s="147"/>
      <c r="G98" s="147"/>
      <c r="H98" s="147"/>
      <c r="I98" s="147"/>
      <c r="J98" s="147"/>
      <c r="K98" s="147"/>
      <c r="L98" s="160" t="s">
        <v>777</v>
      </c>
      <c r="M98" s="147"/>
      <c r="N98" s="147"/>
      <c r="O98" s="147"/>
      <c r="P98" s="147"/>
      <c r="Q98" s="147"/>
      <c r="R98" s="147"/>
      <c r="S98" s="147"/>
      <c r="T98" s="147"/>
      <c r="U98" s="147"/>
      <c r="V98" s="147"/>
      <c r="W98" s="147"/>
      <c r="X98" s="147"/>
    </row>
    <row r="99" spans="1:24">
      <c r="A99" s="147"/>
      <c r="B99" s="147"/>
      <c r="C99" s="147"/>
      <c r="D99" s="147"/>
      <c r="E99" s="147"/>
      <c r="F99" s="147"/>
      <c r="G99" s="147"/>
      <c r="H99" s="147"/>
      <c r="I99" s="147"/>
      <c r="J99" s="147"/>
      <c r="K99" s="147"/>
      <c r="L99" s="147"/>
      <c r="M99" s="147"/>
      <c r="N99" s="147"/>
      <c r="O99" s="147"/>
      <c r="P99" s="147"/>
      <c r="Q99" s="147"/>
      <c r="R99" s="147"/>
      <c r="S99" s="147"/>
      <c r="T99" s="147"/>
      <c r="U99" s="147"/>
      <c r="V99" s="147"/>
      <c r="W99" s="147"/>
      <c r="X99" s="147"/>
    </row>
    <row r="100" spans="1:24">
      <c r="A100" s="147"/>
      <c r="B100" s="147"/>
      <c r="C100" s="147"/>
      <c r="D100" s="160" t="s">
        <v>178</v>
      </c>
      <c r="E100" s="147"/>
      <c r="F100" s="147"/>
      <c r="G100" s="147"/>
      <c r="H100" s="147"/>
      <c r="I100" s="147"/>
      <c r="J100" s="147"/>
      <c r="K100" s="147"/>
      <c r="L100" s="252">
        <v>1</v>
      </c>
      <c r="M100" s="147"/>
      <c r="N100" s="147"/>
      <c r="O100" s="147"/>
      <c r="P100" s="147"/>
      <c r="Q100" s="147"/>
      <c r="R100" s="147"/>
      <c r="S100" s="147"/>
      <c r="T100" s="147"/>
      <c r="U100" s="147"/>
      <c r="V100" s="147"/>
      <c r="W100" s="147"/>
      <c r="X100" s="147"/>
    </row>
    <row r="101" spans="1:24">
      <c r="A101" s="147"/>
      <c r="B101" s="147"/>
      <c r="C101" s="147"/>
      <c r="D101" s="160" t="s">
        <v>179</v>
      </c>
      <c r="E101" s="147"/>
      <c r="F101" s="147"/>
      <c r="G101" s="147"/>
      <c r="H101" s="147"/>
      <c r="I101" s="147"/>
      <c r="J101" s="147"/>
      <c r="K101" s="147"/>
      <c r="L101" s="253">
        <v>2019</v>
      </c>
      <c r="M101" s="147"/>
      <c r="N101" s="147"/>
      <c r="O101" s="147"/>
      <c r="P101" s="147"/>
      <c r="Q101" s="147"/>
      <c r="R101" s="147"/>
      <c r="S101" s="147"/>
      <c r="T101" s="147"/>
      <c r="U101" s="147"/>
      <c r="V101" s="147"/>
      <c r="W101" s="147"/>
      <c r="X101" s="147"/>
    </row>
    <row r="102" spans="1:24">
      <c r="A102" s="147"/>
      <c r="B102" s="147"/>
      <c r="C102" s="147"/>
      <c r="D102" s="160" t="s">
        <v>180</v>
      </c>
      <c r="E102" s="147"/>
      <c r="F102" s="147"/>
      <c r="G102" s="147"/>
      <c r="H102" s="147"/>
      <c r="I102" s="147"/>
      <c r="J102" s="147"/>
      <c r="K102" s="147"/>
      <c r="L102" s="254">
        <v>1</v>
      </c>
      <c r="M102" s="147"/>
      <c r="N102" s="147"/>
      <c r="O102" s="147"/>
      <c r="P102" s="147"/>
      <c r="Q102" s="147"/>
      <c r="R102" s="147"/>
      <c r="S102" s="147"/>
      <c r="T102" s="147"/>
      <c r="U102" s="147"/>
      <c r="V102" s="147"/>
      <c r="W102" s="147"/>
      <c r="X102" s="147"/>
    </row>
    <row r="103" spans="1:24">
      <c r="A103" s="147"/>
      <c r="B103" s="147"/>
      <c r="C103" s="147"/>
      <c r="D103" s="147"/>
      <c r="E103" s="147"/>
      <c r="F103" s="147"/>
      <c r="G103" s="147"/>
      <c r="H103" s="147"/>
      <c r="I103" s="147"/>
      <c r="J103" s="147"/>
      <c r="K103" s="147"/>
      <c r="L103" s="147"/>
      <c r="M103" s="147"/>
      <c r="N103" s="147"/>
      <c r="O103" s="147"/>
      <c r="P103" s="147"/>
      <c r="Q103" s="147"/>
      <c r="R103" s="147"/>
      <c r="S103" s="147"/>
      <c r="T103" s="147"/>
      <c r="U103" s="147"/>
      <c r="V103" s="147"/>
      <c r="W103" s="147"/>
      <c r="X103" s="147"/>
    </row>
    <row r="104" spans="1:24">
      <c r="A104" s="147"/>
      <c r="B104" s="147"/>
      <c r="C104" s="147"/>
      <c r="D104" s="160" t="s">
        <v>181</v>
      </c>
      <c r="E104" s="147"/>
      <c r="F104" s="147"/>
      <c r="G104" s="147"/>
      <c r="H104" s="147"/>
      <c r="I104" s="147"/>
      <c r="J104" s="147"/>
      <c r="K104" s="147"/>
      <c r="L104" s="252">
        <v>1</v>
      </c>
      <c r="M104" s="147"/>
      <c r="N104" s="252">
        <v>5</v>
      </c>
      <c r="O104" s="147"/>
      <c r="P104" s="147"/>
      <c r="Q104" s="147"/>
      <c r="R104" s="147"/>
      <c r="S104" s="147"/>
      <c r="T104" s="147"/>
      <c r="U104" s="147"/>
      <c r="V104" s="147"/>
      <c r="W104" s="147"/>
      <c r="X104" s="147"/>
    </row>
    <row r="105" spans="1:24">
      <c r="A105" s="147"/>
      <c r="B105" s="147"/>
      <c r="C105" s="147"/>
      <c r="D105" s="147"/>
      <c r="E105" s="147"/>
      <c r="F105" s="147"/>
      <c r="G105" s="147"/>
      <c r="H105" s="147"/>
      <c r="I105" s="147"/>
      <c r="J105" s="147"/>
      <c r="K105" s="147"/>
      <c r="L105" s="147"/>
      <c r="M105" s="147"/>
      <c r="N105" s="147"/>
      <c r="O105" s="147"/>
      <c r="P105" s="147"/>
      <c r="Q105" s="147"/>
      <c r="R105" s="147"/>
      <c r="S105" s="147"/>
      <c r="T105" s="147"/>
      <c r="U105" s="147"/>
      <c r="V105" s="147"/>
      <c r="W105" s="147"/>
      <c r="X105" s="147"/>
    </row>
    <row r="106" spans="1:24">
      <c r="A106" s="147"/>
      <c r="B106" s="147"/>
      <c r="C106" s="147"/>
      <c r="D106" s="159" t="s">
        <v>259</v>
      </c>
      <c r="E106" s="147"/>
      <c r="F106" s="147"/>
      <c r="G106" s="147"/>
      <c r="H106" s="147"/>
      <c r="I106" s="147"/>
      <c r="J106" s="245">
        <v>2019</v>
      </c>
      <c r="K106" s="245">
        <v>2020</v>
      </c>
      <c r="L106" s="245">
        <v>2021</v>
      </c>
      <c r="M106" s="245">
        <v>2022</v>
      </c>
      <c r="N106" s="245">
        <v>2023</v>
      </c>
      <c r="O106" s="255"/>
      <c r="P106" s="147"/>
      <c r="Q106" s="147"/>
      <c r="R106" s="147"/>
      <c r="S106" s="147"/>
      <c r="T106" s="147"/>
      <c r="U106" s="147"/>
      <c r="V106" s="147"/>
      <c r="W106" s="147"/>
      <c r="X106" s="147"/>
    </row>
    <row r="107" spans="1:24">
      <c r="A107" s="147"/>
      <c r="B107" s="147"/>
      <c r="C107" s="147"/>
      <c r="D107" s="147"/>
      <c r="E107" s="147"/>
      <c r="F107" s="147"/>
      <c r="G107" s="147"/>
      <c r="H107" s="147"/>
      <c r="I107" s="147"/>
      <c r="J107" s="147"/>
      <c r="K107" s="147"/>
      <c r="L107" s="147"/>
      <c r="M107" s="147"/>
      <c r="N107" s="147"/>
      <c r="O107" s="147"/>
      <c r="P107" s="147"/>
      <c r="Q107" s="147"/>
      <c r="R107" s="147"/>
      <c r="S107" s="147"/>
      <c r="T107" s="147"/>
      <c r="U107" s="147"/>
      <c r="V107" s="147"/>
      <c r="W107" s="147"/>
      <c r="X107" s="147"/>
    </row>
    <row r="108" spans="1:24">
      <c r="A108" s="147"/>
      <c r="B108" s="147"/>
      <c r="C108" s="147"/>
      <c r="D108" s="160" t="s">
        <v>156</v>
      </c>
      <c r="E108" s="147"/>
      <c r="F108" s="147"/>
      <c r="G108" s="147"/>
      <c r="H108" s="147"/>
      <c r="I108" s="147"/>
      <c r="J108" s="162">
        <v>43708</v>
      </c>
      <c r="K108" s="162">
        <v>44074</v>
      </c>
      <c r="L108" s="162">
        <v>44439</v>
      </c>
      <c r="M108" s="162">
        <v>44804</v>
      </c>
      <c r="N108" s="162">
        <v>45169</v>
      </c>
      <c r="O108" s="163"/>
      <c r="P108" s="147"/>
      <c r="Q108" s="147"/>
      <c r="R108" s="147"/>
      <c r="S108" s="147"/>
      <c r="T108" s="147"/>
      <c r="U108" s="147"/>
      <c r="V108" s="147"/>
      <c r="W108" s="147"/>
      <c r="X108" s="147"/>
    </row>
    <row r="109" spans="1:24">
      <c r="A109" s="147"/>
      <c r="B109" s="147"/>
      <c r="C109" s="147"/>
      <c r="D109" s="147"/>
      <c r="E109" s="147"/>
      <c r="F109" s="147"/>
      <c r="G109" s="147"/>
      <c r="H109" s="147"/>
      <c r="I109" s="147"/>
      <c r="J109" s="147"/>
      <c r="K109" s="147"/>
      <c r="L109" s="147"/>
      <c r="M109" s="147"/>
      <c r="N109" s="147"/>
      <c r="O109" s="147"/>
      <c r="P109" s="147"/>
      <c r="Q109" s="147"/>
      <c r="R109" s="147"/>
      <c r="S109" s="147"/>
      <c r="T109" s="147"/>
      <c r="U109" s="147"/>
      <c r="V109" s="147"/>
      <c r="W109" s="147"/>
      <c r="X109" s="147"/>
    </row>
    <row r="110" spans="1:24" ht="11.25">
      <c r="A110" s="147"/>
      <c r="B110" s="147"/>
      <c r="C110" s="251" t="s">
        <v>182</v>
      </c>
      <c r="D110" s="147"/>
      <c r="E110" s="147"/>
      <c r="F110" s="147"/>
      <c r="G110" s="147"/>
      <c r="H110" s="147"/>
      <c r="I110" s="147"/>
      <c r="J110" s="147"/>
      <c r="K110" s="147"/>
      <c r="L110" s="147"/>
      <c r="M110" s="147"/>
      <c r="N110" s="147"/>
      <c r="O110" s="147"/>
      <c r="P110" s="147"/>
      <c r="Q110" s="147"/>
      <c r="R110" s="147"/>
      <c r="S110" s="147"/>
      <c r="T110" s="147"/>
      <c r="U110" s="147"/>
      <c r="V110" s="147"/>
      <c r="W110" s="147"/>
      <c r="X110" s="147"/>
    </row>
    <row r="111" spans="1:24">
      <c r="A111" s="147"/>
      <c r="B111" s="147"/>
      <c r="C111" s="147"/>
      <c r="D111" s="147"/>
      <c r="E111" s="147"/>
      <c r="F111" s="147"/>
      <c r="G111" s="147"/>
      <c r="H111" s="147"/>
      <c r="I111" s="147"/>
      <c r="J111" s="147"/>
      <c r="K111" s="147"/>
      <c r="L111" s="147"/>
      <c r="M111" s="147"/>
      <c r="N111" s="147"/>
      <c r="O111" s="147"/>
      <c r="P111" s="147"/>
      <c r="Q111" s="147"/>
      <c r="R111" s="147"/>
      <c r="S111" s="147"/>
      <c r="T111" s="147"/>
      <c r="U111" s="147"/>
      <c r="V111" s="147"/>
      <c r="W111" s="147"/>
      <c r="X111" s="147"/>
    </row>
    <row r="112" spans="1:24">
      <c r="A112" s="147"/>
      <c r="B112" s="147"/>
      <c r="C112" s="147"/>
      <c r="D112" s="159" t="s">
        <v>183</v>
      </c>
      <c r="E112" s="147"/>
      <c r="F112" s="147"/>
      <c r="G112" s="147"/>
      <c r="H112" s="147"/>
      <c r="I112" s="147"/>
      <c r="J112" s="160" t="s">
        <v>802</v>
      </c>
      <c r="K112" s="147"/>
      <c r="L112" s="147"/>
      <c r="M112" s="147"/>
      <c r="N112" s="147"/>
      <c r="O112" s="147"/>
      <c r="P112" s="147"/>
      <c r="Q112" s="147"/>
      <c r="R112" s="147"/>
      <c r="S112" s="147"/>
      <c r="T112" s="147"/>
      <c r="U112" s="147"/>
      <c r="V112" s="147"/>
      <c r="W112" s="147"/>
      <c r="X112" s="147"/>
    </row>
    <row r="113" spans="1:24">
      <c r="A113" s="147"/>
      <c r="B113" s="147"/>
      <c r="C113" s="147"/>
      <c r="D113" s="147"/>
      <c r="E113" s="147"/>
      <c r="F113" s="147"/>
      <c r="G113" s="147"/>
      <c r="H113" s="147"/>
      <c r="I113" s="147"/>
      <c r="J113" s="147"/>
      <c r="K113" s="147"/>
      <c r="L113" s="147"/>
      <c r="M113" s="147"/>
      <c r="N113" s="147"/>
      <c r="O113" s="147"/>
      <c r="P113" s="147"/>
      <c r="Q113" s="147"/>
      <c r="R113" s="147"/>
      <c r="S113" s="147"/>
      <c r="T113" s="147"/>
      <c r="U113" s="147"/>
      <c r="V113" s="147"/>
      <c r="W113" s="147"/>
      <c r="X113" s="147"/>
    </row>
    <row r="114" spans="1:24">
      <c r="A114" s="147"/>
      <c r="B114" s="147"/>
      <c r="C114" s="147"/>
      <c r="D114" s="159" t="s">
        <v>184</v>
      </c>
      <c r="E114" s="147"/>
      <c r="F114" s="147"/>
      <c r="G114" s="147"/>
      <c r="H114" s="147"/>
      <c r="I114" s="147"/>
      <c r="J114" s="147"/>
      <c r="K114" s="147"/>
      <c r="L114" s="147"/>
      <c r="M114" s="147"/>
      <c r="N114" s="147"/>
      <c r="O114" s="147"/>
      <c r="P114" s="256" t="s">
        <v>185</v>
      </c>
      <c r="Q114" s="247" t="s">
        <v>186</v>
      </c>
      <c r="R114" s="256" t="s">
        <v>185</v>
      </c>
      <c r="S114" s="159" t="s">
        <v>184</v>
      </c>
      <c r="T114" s="147"/>
      <c r="U114" s="147"/>
      <c r="V114" s="147"/>
      <c r="W114" s="147"/>
      <c r="X114" s="147"/>
    </row>
    <row r="115" spans="1:24">
      <c r="A115" s="147"/>
      <c r="B115" s="147"/>
      <c r="C115" s="147"/>
      <c r="D115" s="160" t="s">
        <v>779</v>
      </c>
      <c r="E115" s="147"/>
      <c r="F115" s="147"/>
      <c r="G115" s="147"/>
      <c r="H115" s="147"/>
      <c r="I115" s="147"/>
      <c r="J115" s="257">
        <v>1957.0749002734854</v>
      </c>
      <c r="K115" s="257">
        <v>4718.739659800458</v>
      </c>
      <c r="L115" s="257">
        <v>7687.292810695827</v>
      </c>
      <c r="M115" s="257">
        <v>11673.561331871097</v>
      </c>
      <c r="N115" s="257">
        <v>16178.643501309198</v>
      </c>
      <c r="O115" s="147"/>
      <c r="P115" s="248">
        <v>42215.312203950067</v>
      </c>
      <c r="Q115" s="195">
        <v>2</v>
      </c>
      <c r="R115" s="248">
        <v>63632.748724971039</v>
      </c>
      <c r="S115" s="160" t="s">
        <v>780</v>
      </c>
      <c r="T115" s="147"/>
      <c r="U115" s="147"/>
      <c r="V115" s="147"/>
      <c r="W115" s="147"/>
      <c r="X115" s="147"/>
    </row>
    <row r="116" spans="1:24">
      <c r="A116" s="147"/>
      <c r="B116" s="147"/>
      <c r="C116" s="147"/>
      <c r="D116" s="160" t="s">
        <v>780</v>
      </c>
      <c r="E116" s="147"/>
      <c r="F116" s="147"/>
      <c r="G116" s="147"/>
      <c r="H116" s="147"/>
      <c r="I116" s="147"/>
      <c r="J116" s="257">
        <v>2401.1769599999998</v>
      </c>
      <c r="K116" s="257">
        <v>6710.002812599103</v>
      </c>
      <c r="L116" s="257">
        <v>11440.161834541628</v>
      </c>
      <c r="M116" s="257">
        <v>17697.809067381582</v>
      </c>
      <c r="N116" s="257">
        <v>25383.59805044872</v>
      </c>
      <c r="O116" s="147"/>
      <c r="P116" s="248">
        <v>63632.748724971039</v>
      </c>
      <c r="Q116" s="195">
        <v>1</v>
      </c>
      <c r="R116" s="248">
        <v>42215.312203950067</v>
      </c>
      <c r="S116" s="160" t="s">
        <v>779</v>
      </c>
      <c r="T116" s="147"/>
      <c r="U116" s="147"/>
      <c r="V116" s="147"/>
      <c r="W116" s="147"/>
      <c r="X116" s="147"/>
    </row>
    <row r="117" spans="1:24">
      <c r="A117" s="147"/>
      <c r="B117" s="147"/>
      <c r="C117" s="147"/>
      <c r="D117" s="159" t="s">
        <v>121</v>
      </c>
      <c r="E117" s="147"/>
      <c r="F117" s="147"/>
      <c r="G117" s="147"/>
      <c r="H117" s="147"/>
      <c r="I117" s="147"/>
      <c r="J117" s="258">
        <v>4358.2518602734854</v>
      </c>
      <c r="K117" s="258">
        <v>11428.742472399561</v>
      </c>
      <c r="L117" s="258">
        <v>19127.454645237456</v>
      </c>
      <c r="M117" s="258">
        <v>29371.370399252679</v>
      </c>
      <c r="N117" s="258">
        <v>41562.241551757921</v>
      </c>
      <c r="O117" s="147"/>
      <c r="P117" s="259">
        <v>105848.0609289211</v>
      </c>
      <c r="Q117" s="248"/>
      <c r="R117" s="250">
        <v>105848.0609289211</v>
      </c>
      <c r="S117" s="248"/>
      <c r="T117" s="147"/>
      <c r="U117" s="147"/>
      <c r="V117" s="147"/>
      <c r="W117" s="147"/>
      <c r="X117" s="147"/>
    </row>
    <row r="118" spans="1:24">
      <c r="A118" s="147"/>
      <c r="B118" s="147"/>
      <c r="C118" s="147"/>
      <c r="D118" s="147"/>
      <c r="E118" s="147"/>
      <c r="F118" s="147"/>
      <c r="G118" s="147"/>
      <c r="H118" s="147"/>
      <c r="I118" s="147"/>
      <c r="J118" s="147"/>
      <c r="K118" s="147"/>
      <c r="L118" s="147"/>
      <c r="M118" s="147"/>
      <c r="N118" s="147"/>
      <c r="O118" s="147"/>
      <c r="P118" s="147"/>
      <c r="Q118" s="147"/>
      <c r="R118" s="147"/>
      <c r="S118" s="147"/>
      <c r="T118" s="147"/>
      <c r="U118" s="147"/>
      <c r="V118" s="147"/>
      <c r="W118" s="147"/>
      <c r="X118" s="147"/>
    </row>
    <row r="119" spans="1:24">
      <c r="A119" s="147"/>
      <c r="B119" s="147"/>
      <c r="C119" s="147"/>
      <c r="D119" s="159" t="s">
        <v>187</v>
      </c>
      <c r="E119" s="147"/>
      <c r="F119" s="147"/>
      <c r="G119" s="147"/>
      <c r="H119" s="147"/>
      <c r="I119" s="147"/>
      <c r="J119" s="147"/>
      <c r="K119" s="147"/>
      <c r="L119" s="147"/>
      <c r="M119" s="147"/>
      <c r="N119" s="147"/>
      <c r="O119" s="147"/>
      <c r="P119" s="256" t="s">
        <v>185</v>
      </c>
      <c r="Q119" s="147"/>
      <c r="R119" s="247" t="s">
        <v>188</v>
      </c>
      <c r="S119" s="260">
        <v>2019</v>
      </c>
      <c r="T119" s="147"/>
      <c r="U119" s="147"/>
      <c r="V119" s="147"/>
      <c r="W119" s="147"/>
      <c r="X119" s="147"/>
    </row>
    <row r="120" spans="1:24">
      <c r="A120" s="147"/>
      <c r="B120" s="147"/>
      <c r="C120" s="147"/>
      <c r="D120" s="160" t="s">
        <v>779</v>
      </c>
      <c r="E120" s="147"/>
      <c r="F120" s="147"/>
      <c r="G120" s="147"/>
      <c r="H120" s="147"/>
      <c r="I120" s="147"/>
      <c r="J120" s="257">
        <v>1957.0749002734854</v>
      </c>
      <c r="K120" s="257">
        <v>4718.739659800458</v>
      </c>
      <c r="L120" s="257">
        <v>7687.292810695827</v>
      </c>
      <c r="M120" s="257">
        <v>11673.561331871097</v>
      </c>
      <c r="N120" s="257">
        <v>16178.643501309198</v>
      </c>
      <c r="O120" s="147"/>
      <c r="P120" s="248">
        <v>42215.312203950067</v>
      </c>
      <c r="Q120" s="195"/>
      <c r="R120" s="261">
        <v>163.08957502279046</v>
      </c>
      <c r="S120" s="261">
        <v>1957.0749002734854</v>
      </c>
      <c r="T120" s="147"/>
      <c r="U120" s="147"/>
      <c r="V120" s="147"/>
      <c r="W120" s="147"/>
      <c r="X120" s="147"/>
    </row>
    <row r="121" spans="1:24">
      <c r="A121" s="147"/>
      <c r="B121" s="147"/>
      <c r="C121" s="147"/>
      <c r="D121" s="160" t="s">
        <v>780</v>
      </c>
      <c r="E121" s="147"/>
      <c r="F121" s="147"/>
      <c r="G121" s="147"/>
      <c r="H121" s="147"/>
      <c r="I121" s="147"/>
      <c r="J121" s="257">
        <v>2401.1769599999998</v>
      </c>
      <c r="K121" s="257">
        <v>6710.002812599103</v>
      </c>
      <c r="L121" s="257">
        <v>11440.161834541628</v>
      </c>
      <c r="M121" s="257">
        <v>17697.809067381582</v>
      </c>
      <c r="N121" s="257">
        <v>25383.59805044872</v>
      </c>
      <c r="O121" s="147"/>
      <c r="P121" s="248">
        <v>63632.748724971039</v>
      </c>
      <c r="Q121" s="195"/>
      <c r="R121" s="261">
        <v>200.09807999999998</v>
      </c>
      <c r="S121" s="261">
        <v>2401.1769599999998</v>
      </c>
      <c r="T121" s="147"/>
      <c r="U121" s="147"/>
      <c r="V121" s="147"/>
      <c r="W121" s="147"/>
      <c r="X121" s="147"/>
    </row>
    <row r="122" spans="1:24">
      <c r="A122" s="147"/>
      <c r="B122" s="147"/>
      <c r="C122" s="147"/>
      <c r="D122" s="159" t="s">
        <v>121</v>
      </c>
      <c r="E122" s="147"/>
      <c r="F122" s="147"/>
      <c r="G122" s="147"/>
      <c r="H122" s="147"/>
      <c r="I122" s="147"/>
      <c r="J122" s="258">
        <v>4358.2518602734854</v>
      </c>
      <c r="K122" s="258">
        <v>11428.742472399561</v>
      </c>
      <c r="L122" s="258">
        <v>19127.454645237456</v>
      </c>
      <c r="M122" s="258">
        <v>29371.370399252679</v>
      </c>
      <c r="N122" s="258">
        <v>41562.241551757921</v>
      </c>
      <c r="O122" s="147"/>
      <c r="P122" s="258">
        <v>105848.0609289211</v>
      </c>
      <c r="Q122" s="147"/>
      <c r="R122" s="262"/>
      <c r="S122" s="262"/>
      <c r="T122" s="147"/>
      <c r="U122" s="147"/>
      <c r="V122" s="147"/>
      <c r="W122" s="147"/>
      <c r="X122" s="147"/>
    </row>
    <row r="123" spans="1:24">
      <c r="A123" s="147"/>
      <c r="B123" s="147"/>
      <c r="C123" s="147"/>
      <c r="D123" s="147"/>
      <c r="E123" s="147"/>
      <c r="F123" s="147"/>
      <c r="G123" s="147"/>
      <c r="H123" s="147"/>
      <c r="I123" s="147"/>
      <c r="J123" s="147"/>
      <c r="K123" s="147"/>
      <c r="L123" s="147"/>
      <c r="M123" s="147"/>
      <c r="N123" s="147"/>
      <c r="O123" s="147"/>
      <c r="P123" s="147"/>
      <c r="Q123" s="147"/>
      <c r="R123" s="147"/>
      <c r="S123" s="147"/>
      <c r="T123" s="147"/>
      <c r="U123" s="147"/>
      <c r="V123" s="147"/>
      <c r="W123" s="147"/>
      <c r="X123" s="147"/>
    </row>
    <row r="124" spans="1:24">
      <c r="A124" s="147"/>
      <c r="B124" s="147"/>
      <c r="C124" s="147"/>
      <c r="D124" s="147"/>
      <c r="E124" s="160" t="s">
        <v>88</v>
      </c>
      <c r="F124" s="147"/>
      <c r="G124" s="147"/>
      <c r="H124" s="147"/>
      <c r="I124" s="147"/>
      <c r="J124" s="48">
        <v>0</v>
      </c>
      <c r="K124" s="48">
        <v>0</v>
      </c>
      <c r="L124" s="48">
        <v>0</v>
      </c>
      <c r="M124" s="48">
        <v>0</v>
      </c>
      <c r="N124" s="48">
        <v>0</v>
      </c>
      <c r="O124" s="48"/>
      <c r="P124" s="147"/>
      <c r="Q124" s="147"/>
      <c r="R124" s="147"/>
      <c r="S124" s="147"/>
      <c r="T124" s="147"/>
      <c r="U124" s="147"/>
      <c r="V124" s="147"/>
      <c r="W124" s="147"/>
      <c r="X124" s="147"/>
    </row>
    <row r="125" spans="1:24">
      <c r="A125" s="147"/>
      <c r="B125" s="147"/>
      <c r="C125" s="147"/>
      <c r="D125" s="147"/>
      <c r="E125" s="160" t="s">
        <v>89</v>
      </c>
      <c r="F125" s="147"/>
      <c r="G125" s="147"/>
      <c r="H125" s="147"/>
      <c r="I125" s="147"/>
      <c r="J125" s="263">
        <v>0</v>
      </c>
      <c r="K125" s="263">
        <v>0</v>
      </c>
      <c r="L125" s="263">
        <v>0</v>
      </c>
      <c r="M125" s="263">
        <v>0</v>
      </c>
      <c r="N125" s="263">
        <v>0</v>
      </c>
      <c r="O125" s="48"/>
      <c r="P125" s="147"/>
      <c r="Q125" s="147"/>
      <c r="R125" s="147"/>
      <c r="S125" s="147"/>
      <c r="T125" s="147"/>
      <c r="U125" s="147"/>
      <c r="V125" s="147"/>
      <c r="W125" s="147"/>
      <c r="X125" s="147"/>
    </row>
    <row r="126" spans="1:24" collapsed="1">
      <c r="A126" s="147"/>
      <c r="B126" s="147"/>
      <c r="C126" s="147"/>
      <c r="D126" s="160" t="s">
        <v>171</v>
      </c>
      <c r="E126" s="147"/>
      <c r="F126" s="147"/>
      <c r="G126" s="147"/>
      <c r="H126" s="147"/>
      <c r="I126" s="264">
        <v>0</v>
      </c>
      <c r="J126" s="195">
        <v>0</v>
      </c>
      <c r="K126" s="195">
        <v>0</v>
      </c>
      <c r="L126" s="195">
        <v>0</v>
      </c>
      <c r="M126" s="195">
        <v>0</v>
      </c>
      <c r="N126" s="195">
        <v>0</v>
      </c>
      <c r="O126" s="48"/>
      <c r="P126" s="147"/>
      <c r="Q126" s="147"/>
      <c r="R126" s="147"/>
      <c r="S126" s="147"/>
      <c r="T126" s="147"/>
      <c r="U126" s="147"/>
      <c r="V126" s="147"/>
      <c r="W126" s="147"/>
      <c r="X126" s="147"/>
    </row>
    <row r="127" spans="1:24">
      <c r="A127" s="147"/>
      <c r="B127" s="147"/>
      <c r="C127" s="147"/>
      <c r="D127" s="147"/>
      <c r="E127" s="147"/>
      <c r="F127" s="147"/>
      <c r="G127" s="147"/>
      <c r="H127" s="147"/>
      <c r="I127" s="147"/>
      <c r="J127" s="147"/>
      <c r="K127" s="147"/>
      <c r="L127" s="147"/>
      <c r="M127" s="147"/>
      <c r="N127" s="147"/>
      <c r="O127" s="147"/>
      <c r="P127" s="147"/>
      <c r="Q127" s="147"/>
      <c r="R127" s="147"/>
      <c r="S127" s="147"/>
      <c r="T127" s="147"/>
      <c r="U127" s="147"/>
      <c r="V127" s="147"/>
      <c r="W127" s="147"/>
      <c r="X127" s="147"/>
    </row>
    <row r="128" spans="1:24" ht="11.25">
      <c r="A128" s="147"/>
      <c r="B128" s="147"/>
      <c r="C128" s="251" t="s">
        <v>189</v>
      </c>
      <c r="D128" s="147"/>
      <c r="E128" s="147"/>
      <c r="F128" s="147"/>
      <c r="G128" s="147"/>
      <c r="H128" s="147"/>
      <c r="I128" s="147"/>
      <c r="J128" s="147"/>
      <c r="K128" s="147"/>
      <c r="L128" s="147"/>
      <c r="M128" s="147"/>
      <c r="N128" s="147"/>
      <c r="O128" s="147"/>
      <c r="P128" s="147"/>
      <c r="Q128" s="147"/>
      <c r="R128" s="147"/>
      <c r="S128" s="147"/>
      <c r="T128" s="147"/>
      <c r="U128" s="147"/>
      <c r="V128" s="147"/>
      <c r="W128" s="147"/>
      <c r="X128" s="147"/>
    </row>
    <row r="129" spans="1:24">
      <c r="A129" s="147"/>
      <c r="B129" s="147"/>
      <c r="C129" s="147"/>
      <c r="D129" s="147"/>
      <c r="E129" s="147"/>
      <c r="F129" s="147"/>
      <c r="G129" s="147"/>
      <c r="H129" s="147"/>
      <c r="I129" s="147"/>
      <c r="J129" s="147"/>
      <c r="K129" s="147"/>
      <c r="L129" s="708" t="s">
        <v>190</v>
      </c>
      <c r="M129" s="709"/>
      <c r="N129" s="709"/>
      <c r="O129" s="710"/>
      <c r="P129" s="708" t="s">
        <v>191</v>
      </c>
      <c r="Q129" s="710"/>
      <c r="R129" s="265" t="s">
        <v>185</v>
      </c>
      <c r="S129" s="147"/>
      <c r="T129" s="147"/>
      <c r="U129" s="147"/>
      <c r="V129" s="147"/>
      <c r="W129" s="147"/>
      <c r="X129" s="147"/>
    </row>
    <row r="130" spans="1:24">
      <c r="A130" s="147"/>
      <c r="B130" s="147"/>
      <c r="C130" s="147"/>
      <c r="D130" s="147"/>
      <c r="E130" s="147"/>
      <c r="F130" s="147"/>
      <c r="G130" s="147"/>
      <c r="H130" s="147"/>
      <c r="I130" s="147"/>
      <c r="J130" s="266" t="s">
        <v>192</v>
      </c>
      <c r="K130" s="266" t="s">
        <v>193</v>
      </c>
      <c r="L130" s="267" t="s">
        <v>194</v>
      </c>
      <c r="M130" s="266" t="s">
        <v>195</v>
      </c>
      <c r="N130" s="266" t="s">
        <v>196</v>
      </c>
      <c r="O130" s="268" t="s">
        <v>197</v>
      </c>
      <c r="P130" s="266" t="s">
        <v>198</v>
      </c>
      <c r="Q130" s="268" t="s">
        <v>199</v>
      </c>
      <c r="R130" s="266" t="s">
        <v>200</v>
      </c>
      <c r="S130" s="147"/>
      <c r="T130" s="147"/>
      <c r="U130" s="147"/>
      <c r="V130" s="147"/>
      <c r="W130" s="147"/>
      <c r="X130" s="147"/>
    </row>
    <row r="131" spans="1:24">
      <c r="A131" s="147"/>
      <c r="B131" s="147"/>
      <c r="C131" s="147"/>
      <c r="D131" s="160" t="s">
        <v>803</v>
      </c>
      <c r="E131" s="147"/>
      <c r="F131" s="147"/>
      <c r="G131" s="147"/>
      <c r="H131" s="147"/>
      <c r="I131" s="147"/>
      <c r="J131" s="248">
        <v>4358.2518602734854</v>
      </c>
      <c r="K131" s="248">
        <v>4358.2518602734854</v>
      </c>
      <c r="L131" s="248">
        <v>0</v>
      </c>
      <c r="M131" s="248">
        <v>4358.2518602734854</v>
      </c>
      <c r="N131" s="248">
        <v>0</v>
      </c>
      <c r="O131" s="248">
        <v>0</v>
      </c>
      <c r="P131" s="248">
        <v>0</v>
      </c>
      <c r="Q131" s="248">
        <v>0</v>
      </c>
      <c r="R131" s="248">
        <v>0</v>
      </c>
      <c r="S131" s="147"/>
      <c r="T131" s="147"/>
      <c r="U131" s="147"/>
      <c r="V131" s="147"/>
      <c r="W131" s="147"/>
      <c r="X131" s="147"/>
    </row>
    <row r="132" spans="1:24">
      <c r="A132" s="147"/>
      <c r="B132" s="147"/>
      <c r="C132" s="147"/>
      <c r="D132" s="160" t="s">
        <v>779</v>
      </c>
      <c r="E132" s="147"/>
      <c r="F132" s="147"/>
      <c r="G132" s="147"/>
      <c r="H132" s="147"/>
      <c r="I132" s="147"/>
      <c r="J132" s="248">
        <v>14221.568601035713</v>
      </c>
      <c r="K132" s="248">
        <v>18579.820461309198</v>
      </c>
      <c r="L132" s="248">
        <v>4358.2518602734854</v>
      </c>
      <c r="M132" s="248">
        <v>14221.568601035713</v>
      </c>
      <c r="N132" s="248">
        <v>0</v>
      </c>
      <c r="O132" s="248">
        <v>0</v>
      </c>
      <c r="P132" s="248">
        <v>0</v>
      </c>
      <c r="Q132" s="248">
        <v>0</v>
      </c>
      <c r="R132" s="248">
        <v>0</v>
      </c>
      <c r="S132" s="147"/>
      <c r="T132" s="147"/>
      <c r="U132" s="147"/>
      <c r="V132" s="147"/>
      <c r="W132" s="147"/>
      <c r="X132" s="147"/>
    </row>
    <row r="133" spans="1:24">
      <c r="A133" s="147"/>
      <c r="B133" s="147"/>
      <c r="C133" s="147"/>
      <c r="D133" s="160" t="s">
        <v>780</v>
      </c>
      <c r="E133" s="147"/>
      <c r="F133" s="147"/>
      <c r="G133" s="147"/>
      <c r="H133" s="147"/>
      <c r="I133" s="147"/>
      <c r="J133" s="248">
        <v>22982.421090448719</v>
      </c>
      <c r="K133" s="248">
        <v>41562.241551757921</v>
      </c>
      <c r="L133" s="248">
        <v>18579.820461309198</v>
      </c>
      <c r="M133" s="248">
        <v>22982.421090448719</v>
      </c>
      <c r="N133" s="248">
        <v>0</v>
      </c>
      <c r="O133" s="248">
        <v>0</v>
      </c>
      <c r="P133" s="248">
        <v>0</v>
      </c>
      <c r="Q133" s="248">
        <v>0</v>
      </c>
      <c r="R133" s="248">
        <v>0</v>
      </c>
      <c r="S133" s="147"/>
      <c r="T133" s="147"/>
      <c r="U133" s="147"/>
      <c r="V133" s="147"/>
      <c r="W133" s="147"/>
      <c r="X133" s="147"/>
    </row>
    <row r="134" spans="1:24">
      <c r="A134" s="147"/>
      <c r="B134" s="147"/>
      <c r="C134" s="147"/>
      <c r="D134" s="160" t="s">
        <v>804</v>
      </c>
      <c r="E134" s="147"/>
      <c r="F134" s="147"/>
      <c r="G134" s="147"/>
      <c r="H134" s="147"/>
      <c r="I134" s="147"/>
      <c r="J134" s="248">
        <v>41562.241551757921</v>
      </c>
      <c r="K134" s="248">
        <v>41562.241551757921</v>
      </c>
      <c r="L134" s="248">
        <v>0</v>
      </c>
      <c r="M134" s="248">
        <v>0</v>
      </c>
      <c r="N134" s="248">
        <v>0</v>
      </c>
      <c r="O134" s="248">
        <v>0</v>
      </c>
      <c r="P134" s="248">
        <v>0</v>
      </c>
      <c r="Q134" s="248">
        <v>0</v>
      </c>
      <c r="R134" s="248">
        <v>41562.241551757921</v>
      </c>
      <c r="S134" s="147"/>
      <c r="T134" s="147"/>
      <c r="U134" s="147"/>
      <c r="V134" s="147"/>
      <c r="W134" s="147"/>
      <c r="X134" s="147"/>
    </row>
  </sheetData>
  <sheetProtection sheet="1" objects="1" scenarios="1"/>
  <mergeCells count="10">
    <mergeCell ref="B65:V65"/>
    <mergeCell ref="L129:O129"/>
    <mergeCell ref="P129:Q129"/>
    <mergeCell ref="B5:V5"/>
    <mergeCell ref="B13:V13"/>
    <mergeCell ref="B39:O39"/>
    <mergeCell ref="P39:V39"/>
    <mergeCell ref="U40:V40"/>
    <mergeCell ref="U66:V66"/>
    <mergeCell ref="R66:S66"/>
  </mergeCells>
  <conditionalFormatting sqref="J124:O124 O125:O126">
    <cfRule type="cellIs" dxfId="26" priority="1" operator="notEqual">
      <formula>0</formula>
    </cfRule>
  </conditionalFormatting>
  <conditionalFormatting sqref="J125:N125">
    <cfRule type="cellIs" dxfId="25" priority="2" operator="notEqual">
      <formula>0</formula>
    </cfRule>
  </conditionalFormatting>
  <conditionalFormatting sqref="I126">
    <cfRule type="cellIs" dxfId="24" priority="3" operator="notEqual">
      <formula>0</formula>
    </cfRule>
  </conditionalFormatting>
  <conditionalFormatting sqref="J126:N126">
    <cfRule type="cellIs" dxfId="23" priority="4" operator="notEqual">
      <formula>0</formula>
    </cfRule>
  </conditionalFormatting>
  <dataValidations count="5">
    <dataValidation type="whole" showDropDown="1" showErrorMessage="1" errorTitle="Drop Down Box Cell Link" error="The value in a drop down box cell link must be a whole number within the control's lookup range rows." sqref="L100 L104 N104">
      <formula1>1</formula1>
      <formula2>ROWS(LU_Top_Rev_Dis_Pers)</formula2>
    </dataValidation>
    <dataValidation type="custom" showErrorMessage="1" errorTitle="Invalid Assumption" error="Assumption must be a number." sqref="N116 J115 N115 K115 J116 L115 K116 M115 L116 M116 J120 N120 K120 J121 L120 K121 M120 L121 M121 N121">
      <formula1>NOT(ISERROR(J115/1))</formula1>
    </dataValidation>
    <dataValidation type="list" allowBlank="1" showInputMessage="1" showErrorMessage="1" errorTitle="NOT ALLOWED" error="You may pick one from the list" promptTitle="YEAR" prompt="Pick the year from the list to see detailed outputs" sqref="U40:V40">
      <formula1>LU_FS_Sum_First_Disp_Per</formula1>
    </dataValidation>
    <dataValidation type="list" allowBlank="1" showInputMessage="1" showErrorMessage="1" errorTitle="NOT ALLOWED" error="You may pick one from the list" promptTitle="YEAR" prompt="Pick the first year from the list" sqref="R66:S66">
      <formula1>LU_FS_Sum_First_Disp_Per</formula1>
    </dataValidation>
    <dataValidation type="list" allowBlank="1" showInputMessage="1" showErrorMessage="1" errorTitle="NOT ALLOWED" error="You may pick one from the list" promptTitle="YEAR" prompt="Pick the last year from the list" sqref="U66:V66">
      <formula1>LU_FS_Sum_First_Disp_Per</formula1>
    </dataValidation>
  </dataValidations>
  <hyperlinks>
    <hyperlink ref="B3" location="Contents" tooltip="Go to Table of Contents" display="Go to Table of Contents"/>
  </hyperlinks>
  <pageMargins left="0.2" right="0.2" top="0.25" bottom="0.25" header="0" footer="0.25"/>
  <pageSetup paperSize="9" scale="77" fitToHeight="2" orientation="landscape" r:id="rId1"/>
  <headerFooter>
    <oddFooter>&amp;L&amp;12Built with finmodelslab.com template&amp;C&amp;12Top Revenue&amp;R&amp;12&amp;D</oddFooter>
  </headerFooter>
  <rowBreaks count="1" manualBreakCount="1">
    <brk id="38" min="1" max="21" man="1"/>
  </rowBreak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00B0F0"/>
    <pageSetUpPr autoPageBreaks="0"/>
  </sheetPr>
  <dimension ref="A1:X191"/>
  <sheetViews>
    <sheetView showGridLines="0" zoomScaleNormal="100" zoomScaleSheetLayoutView="85" workbookViewId="0">
      <pane xSplit="1" ySplit="4" topLeftCell="B5" activePane="bottomRight" state="frozen"/>
      <selection activeCell="B5" sqref="B5:V5"/>
      <selection pane="topRight" activeCell="B5" sqref="B5:V5"/>
      <selection pane="bottomLeft" activeCell="B5" sqref="B5:V5"/>
      <selection pane="bottomRight" activeCell="B5" sqref="B5:V5"/>
    </sheetView>
  </sheetViews>
  <sheetFormatPr defaultColWidth="2.5" defaultRowHeight="9.9499999999999993" customHeight="1"/>
  <cols>
    <col min="1" max="1" width="3.6640625" customWidth="1"/>
    <col min="2" max="2" width="5.5" customWidth="1"/>
    <col min="3" max="8" width="3.6640625" customWidth="1"/>
    <col min="9" max="9" width="5" customWidth="1"/>
    <col min="10" max="10" width="14.33203125" customWidth="1"/>
    <col min="11" max="14" width="15.6640625" customWidth="1"/>
    <col min="15" max="15" width="11.6640625" customWidth="1"/>
    <col min="16" max="16" width="14" customWidth="1"/>
    <col min="17" max="22" width="11.5" customWidth="1"/>
    <col min="23" max="23" width="2.5" customWidth="1"/>
  </cols>
  <sheetData>
    <row r="1" spans="1:24" ht="18">
      <c r="A1" s="147"/>
      <c r="B1" s="43" t="s">
        <v>206</v>
      </c>
      <c r="C1" s="147"/>
      <c r="D1" s="147"/>
      <c r="E1" s="147"/>
      <c r="F1" s="147"/>
      <c r="G1" s="147"/>
      <c r="H1" s="147"/>
      <c r="I1" s="147"/>
      <c r="J1" s="147"/>
      <c r="K1" s="147"/>
      <c r="L1" s="147"/>
      <c r="M1" s="147"/>
      <c r="N1" s="147"/>
      <c r="O1" s="147"/>
      <c r="P1" s="147"/>
      <c r="Q1" s="147"/>
      <c r="R1" s="147"/>
      <c r="S1" s="147"/>
      <c r="T1" s="147"/>
      <c r="U1" s="147"/>
      <c r="V1" s="147"/>
      <c r="W1" s="147"/>
      <c r="X1" s="147"/>
    </row>
    <row r="2" spans="1:24" ht="15">
      <c r="A2" s="147"/>
      <c r="B2" s="148" t="s">
        <v>700</v>
      </c>
      <c r="C2" s="147"/>
      <c r="D2" s="147"/>
      <c r="E2" s="147"/>
      <c r="F2" s="147"/>
      <c r="G2" s="147"/>
      <c r="H2" s="147"/>
      <c r="I2" s="147"/>
      <c r="J2" s="147"/>
      <c r="K2" s="147"/>
      <c r="L2" s="147"/>
      <c r="M2" s="147"/>
      <c r="N2" s="147"/>
      <c r="O2" s="147"/>
      <c r="P2" s="147"/>
      <c r="Q2" s="147"/>
      <c r="R2" s="147"/>
      <c r="S2" s="147"/>
      <c r="T2" s="147"/>
      <c r="U2" s="147"/>
      <c r="V2" s="147"/>
      <c r="W2" s="147"/>
      <c r="X2" s="147"/>
    </row>
    <row r="3" spans="1:24" ht="10.5">
      <c r="A3" s="147"/>
      <c r="B3" s="41" t="s">
        <v>0</v>
      </c>
      <c r="C3" s="41"/>
      <c r="D3" s="41"/>
      <c r="E3" s="41"/>
      <c r="F3" s="41"/>
      <c r="G3" s="41"/>
      <c r="H3" s="41"/>
      <c r="I3" s="41"/>
      <c r="J3" s="41"/>
      <c r="K3" s="41"/>
      <c r="L3" s="147"/>
      <c r="M3" s="147"/>
      <c r="N3" s="147"/>
      <c r="O3" s="147"/>
      <c r="P3" s="147"/>
      <c r="Q3" s="147"/>
      <c r="R3" s="147"/>
      <c r="S3" s="147"/>
      <c r="T3" s="147"/>
      <c r="U3" s="147"/>
      <c r="V3" s="147"/>
      <c r="W3" s="147"/>
      <c r="X3" s="147"/>
    </row>
    <row r="4" spans="1:24" ht="12.75">
      <c r="A4" s="39"/>
      <c r="B4" s="39"/>
      <c r="C4" s="39"/>
      <c r="D4" s="39"/>
      <c r="E4" s="39"/>
      <c r="F4" s="39"/>
      <c r="G4" s="39"/>
      <c r="H4" s="39"/>
      <c r="I4" s="149"/>
      <c r="J4" s="39"/>
      <c r="K4" s="149"/>
      <c r="L4" s="147"/>
      <c r="M4" s="147"/>
      <c r="N4" s="147"/>
      <c r="O4" s="147"/>
      <c r="P4" s="147"/>
      <c r="Q4" s="147"/>
      <c r="R4" s="147"/>
      <c r="S4" s="147"/>
      <c r="T4" s="147"/>
      <c r="U4" s="147"/>
      <c r="V4" s="147"/>
      <c r="W4" s="147"/>
      <c r="X4" s="147"/>
    </row>
    <row r="5" spans="1:24" ht="15">
      <c r="A5" s="147"/>
      <c r="B5" s="706" t="s">
        <v>805</v>
      </c>
      <c r="C5" s="682"/>
      <c r="D5" s="682"/>
      <c r="E5" s="682"/>
      <c r="F5" s="682"/>
      <c r="G5" s="682"/>
      <c r="H5" s="682"/>
      <c r="I5" s="682"/>
      <c r="J5" s="682"/>
      <c r="K5" s="682"/>
      <c r="L5" s="682"/>
      <c r="M5" s="682"/>
      <c r="N5" s="682"/>
      <c r="O5" s="682"/>
      <c r="P5" s="682"/>
      <c r="Q5" s="682"/>
      <c r="R5" s="682"/>
      <c r="S5" s="682"/>
      <c r="T5" s="682"/>
      <c r="U5" s="682"/>
      <c r="V5" s="707"/>
      <c r="W5" s="147"/>
      <c r="X5" s="147"/>
    </row>
    <row r="6" spans="1:24" ht="10.5">
      <c r="A6" s="147"/>
      <c r="B6" s="147"/>
      <c r="C6" s="147"/>
      <c r="D6" s="147"/>
      <c r="E6" s="147"/>
      <c r="F6" s="147"/>
      <c r="G6" s="147"/>
      <c r="H6" s="147"/>
      <c r="I6" s="147"/>
      <c r="J6" s="147"/>
      <c r="K6" s="147"/>
      <c r="L6" s="147"/>
      <c r="M6" s="147"/>
      <c r="N6" s="147"/>
      <c r="O6" s="147"/>
      <c r="P6" s="147"/>
      <c r="Q6" s="147"/>
      <c r="R6" s="147"/>
      <c r="S6" s="147"/>
      <c r="T6" s="147"/>
      <c r="U6" s="147"/>
      <c r="V6" s="147"/>
      <c r="W6" s="147"/>
      <c r="X6" s="147"/>
    </row>
    <row r="7" spans="1:24" ht="10.5">
      <c r="A7" s="147"/>
      <c r="B7" s="524" t="s">
        <v>259</v>
      </c>
      <c r="C7" s="147"/>
      <c r="D7" s="147"/>
      <c r="E7" s="147"/>
      <c r="F7" s="147"/>
      <c r="G7" s="147"/>
      <c r="H7" s="147"/>
      <c r="I7" s="147"/>
      <c r="J7" s="531">
        <v>2019</v>
      </c>
      <c r="K7" s="531">
        <v>2020</v>
      </c>
      <c r="L7" s="531">
        <v>2021</v>
      </c>
      <c r="M7" s="531">
        <v>2022</v>
      </c>
      <c r="N7" s="531">
        <v>2023</v>
      </c>
      <c r="O7" s="269"/>
      <c r="P7" s="270"/>
      <c r="Q7" s="533">
        <v>2019</v>
      </c>
      <c r="R7" s="533">
        <v>2020</v>
      </c>
      <c r="S7" s="533">
        <v>2021</v>
      </c>
      <c r="T7" s="533">
        <v>2022</v>
      </c>
      <c r="U7" s="533">
        <v>2023</v>
      </c>
      <c r="V7" s="247"/>
      <c r="W7" s="147"/>
      <c r="X7" s="147"/>
    </row>
    <row r="8" spans="1:24" ht="5.45" customHeight="1">
      <c r="A8" s="147"/>
      <c r="B8" s="527"/>
      <c r="C8" s="147"/>
      <c r="D8" s="147"/>
      <c r="E8" s="147"/>
      <c r="F8" s="147"/>
      <c r="G8" s="147"/>
      <c r="H8" s="147"/>
      <c r="I8" s="147"/>
      <c r="J8" s="527"/>
      <c r="K8" s="527"/>
      <c r="L8" s="527"/>
      <c r="M8" s="527"/>
      <c r="N8" s="527"/>
      <c r="O8" s="147"/>
      <c r="P8" s="147"/>
      <c r="Q8" s="527"/>
      <c r="R8" s="527"/>
      <c r="S8" s="527"/>
      <c r="T8" s="527"/>
      <c r="U8" s="527"/>
      <c r="V8" s="147"/>
      <c r="W8" s="147"/>
      <c r="X8" s="147"/>
    </row>
    <row r="9" spans="1:24" ht="10.5">
      <c r="A9" s="147"/>
      <c r="B9" s="525" t="s">
        <v>425</v>
      </c>
      <c r="C9" s="147"/>
      <c r="D9" s="147"/>
      <c r="E9" s="147"/>
      <c r="F9" s="147"/>
      <c r="G9" s="147"/>
      <c r="H9" s="147"/>
      <c r="I9" s="147"/>
      <c r="J9" s="528">
        <v>435.82518602734848</v>
      </c>
      <c r="K9" s="528">
        <v>1142.8742472399558</v>
      </c>
      <c r="L9" s="528">
        <v>1912.745464523746</v>
      </c>
      <c r="M9" s="528">
        <v>2937.1370399252673</v>
      </c>
      <c r="N9" s="528">
        <v>4156.2241551757925</v>
      </c>
      <c r="O9" s="248"/>
      <c r="P9" s="147"/>
      <c r="Q9" s="555">
        <v>0.29578900729204805</v>
      </c>
      <c r="R9" s="555">
        <v>0.34763666257183051</v>
      </c>
      <c r="S9" s="555">
        <v>0.36380006437855339</v>
      </c>
      <c r="T9" s="555">
        <v>0.3743011174474673</v>
      </c>
      <c r="U9" s="555">
        <v>0.38361219120023388</v>
      </c>
      <c r="V9" s="249"/>
      <c r="W9" s="147"/>
      <c r="X9" s="147"/>
    </row>
    <row r="10" spans="1:24" ht="10.5">
      <c r="A10" s="147"/>
      <c r="B10" s="525" t="s">
        <v>53</v>
      </c>
      <c r="C10" s="147"/>
      <c r="D10" s="147"/>
      <c r="E10" s="147"/>
      <c r="F10" s="147"/>
      <c r="G10" s="147"/>
      <c r="H10" s="147"/>
      <c r="I10" s="147"/>
      <c r="J10" s="528">
        <v>320.53546586527978</v>
      </c>
      <c r="K10" s="528">
        <v>904.57651398324299</v>
      </c>
      <c r="L10" s="528">
        <v>1541.0857228928214</v>
      </c>
      <c r="M10" s="528">
        <v>2391.5978475714237</v>
      </c>
      <c r="N10" s="528">
        <v>3414.1999156917427</v>
      </c>
      <c r="O10" s="248"/>
      <c r="P10" s="147"/>
      <c r="Q10" s="555">
        <v>0.21754334143560894</v>
      </c>
      <c r="R10" s="555">
        <v>0.27515184730203396</v>
      </c>
      <c r="S10" s="555">
        <v>0.29311118264283709</v>
      </c>
      <c r="T10" s="555">
        <v>0.30477901938607482</v>
      </c>
      <c r="U10" s="555">
        <v>0.31512465688914859</v>
      </c>
      <c r="V10" s="249"/>
      <c r="W10" s="147"/>
      <c r="X10" s="147"/>
    </row>
    <row r="11" spans="1:24" ht="10.5">
      <c r="A11" s="147"/>
      <c r="B11" s="525" t="s">
        <v>372</v>
      </c>
      <c r="C11" s="147"/>
      <c r="D11" s="147"/>
      <c r="E11" s="147"/>
      <c r="F11" s="147"/>
      <c r="G11" s="147"/>
      <c r="H11" s="147"/>
      <c r="I11" s="147"/>
      <c r="J11" s="528">
        <v>217.91259301367424</v>
      </c>
      <c r="K11" s="528">
        <v>571.43712361997791</v>
      </c>
      <c r="L11" s="528">
        <v>956.37273226187301</v>
      </c>
      <c r="M11" s="528">
        <v>1468.5685199626337</v>
      </c>
      <c r="N11" s="528">
        <v>2078.1120775878962</v>
      </c>
      <c r="O11" s="248"/>
      <c r="P11" s="147"/>
      <c r="Q11" s="555">
        <v>0.14789450364602402</v>
      </c>
      <c r="R11" s="555">
        <v>0.17381833128591526</v>
      </c>
      <c r="S11" s="555">
        <v>0.18190003218927669</v>
      </c>
      <c r="T11" s="555">
        <v>0.18715055872373365</v>
      </c>
      <c r="U11" s="555">
        <v>0.19180609560011694</v>
      </c>
      <c r="V11" s="249"/>
      <c r="W11" s="147"/>
      <c r="X11" s="147"/>
    </row>
    <row r="12" spans="1:24" ht="10.5">
      <c r="A12" s="147"/>
      <c r="B12" s="525" t="s">
        <v>485</v>
      </c>
      <c r="C12" s="147"/>
      <c r="D12" s="147"/>
      <c r="E12" s="147"/>
      <c r="F12" s="147"/>
      <c r="G12" s="147"/>
      <c r="H12" s="147"/>
      <c r="I12" s="147"/>
      <c r="J12" s="528">
        <v>240</v>
      </c>
      <c r="K12" s="528">
        <v>300</v>
      </c>
      <c r="L12" s="528">
        <v>375</v>
      </c>
      <c r="M12" s="528">
        <v>468.75</v>
      </c>
      <c r="N12" s="528">
        <v>492</v>
      </c>
      <c r="O12" s="248"/>
      <c r="P12" s="147"/>
      <c r="Q12" s="555">
        <v>0.16288494567552797</v>
      </c>
      <c r="R12" s="555">
        <v>9.1253258198276996E-2</v>
      </c>
      <c r="S12" s="555">
        <v>7.1324191677498483E-2</v>
      </c>
      <c r="T12" s="555">
        <v>5.9736282787800923E-2</v>
      </c>
      <c r="U12" s="555">
        <v>4.5410736048843402E-2</v>
      </c>
      <c r="V12" s="249"/>
      <c r="W12" s="147"/>
      <c r="X12" s="147"/>
    </row>
    <row r="13" spans="1:24" ht="10.5">
      <c r="A13" s="147"/>
      <c r="B13" s="525" t="s">
        <v>806</v>
      </c>
      <c r="C13" s="147"/>
      <c r="D13" s="147"/>
      <c r="E13" s="147"/>
      <c r="F13" s="147"/>
      <c r="G13" s="147"/>
      <c r="H13" s="147"/>
      <c r="I13" s="147"/>
      <c r="J13" s="532">
        <v>259.15942257966435</v>
      </c>
      <c r="K13" s="532">
        <v>368.66596170719754</v>
      </c>
      <c r="L13" s="532">
        <v>472.47921952362441</v>
      </c>
      <c r="M13" s="532">
        <v>580.9363636505376</v>
      </c>
      <c r="N13" s="532">
        <v>693.90616207679648</v>
      </c>
      <c r="O13" s="248"/>
      <c r="P13" s="147"/>
      <c r="Q13" s="622">
        <v>0.17588820195079094</v>
      </c>
      <c r="R13" s="622">
        <v>0.11213990064194332</v>
      </c>
      <c r="S13" s="622">
        <v>8.9864529111834318E-2</v>
      </c>
      <c r="T13" s="622">
        <v>7.4033021654923231E-2</v>
      </c>
      <c r="U13" s="622">
        <v>6.4046320261657214E-2</v>
      </c>
      <c r="V13" s="249"/>
      <c r="W13" s="147"/>
      <c r="X13" s="147"/>
    </row>
    <row r="14" spans="1:24" ht="10.5">
      <c r="A14" s="147"/>
      <c r="B14" s="524" t="s">
        <v>208</v>
      </c>
      <c r="C14" s="147"/>
      <c r="D14" s="147"/>
      <c r="E14" s="147"/>
      <c r="F14" s="147"/>
      <c r="G14" s="147"/>
      <c r="H14" s="147"/>
      <c r="I14" s="147"/>
      <c r="J14" s="530">
        <v>1473.4326674859669</v>
      </c>
      <c r="K14" s="530">
        <v>3287.5538465503741</v>
      </c>
      <c r="L14" s="530">
        <v>5257.6831392020649</v>
      </c>
      <c r="M14" s="530">
        <v>7846.9897711098629</v>
      </c>
      <c r="N14" s="530">
        <v>10834.442310532228</v>
      </c>
      <c r="O14" s="250"/>
      <c r="P14" s="147"/>
      <c r="Q14" s="621">
        <v>0.99999999999999989</v>
      </c>
      <c r="R14" s="621">
        <v>1</v>
      </c>
      <c r="S14" s="621">
        <v>1</v>
      </c>
      <c r="T14" s="621">
        <v>1</v>
      </c>
      <c r="U14" s="621">
        <v>1</v>
      </c>
      <c r="V14" s="248"/>
      <c r="W14" s="147"/>
      <c r="X14" s="147"/>
    </row>
    <row r="15" spans="1:24" ht="10.5">
      <c r="A15" s="147"/>
      <c r="B15" s="147"/>
      <c r="C15" s="147"/>
      <c r="D15" s="147"/>
      <c r="E15" s="147"/>
      <c r="F15" s="147"/>
      <c r="G15" s="147"/>
      <c r="H15" s="147"/>
      <c r="I15" s="147"/>
      <c r="J15" s="147"/>
      <c r="K15" s="147"/>
      <c r="L15" s="147"/>
      <c r="M15" s="147"/>
      <c r="N15" s="147"/>
      <c r="O15" s="147"/>
      <c r="P15" s="147"/>
      <c r="Q15" s="147"/>
      <c r="R15" s="147"/>
      <c r="S15" s="147"/>
      <c r="T15" s="147"/>
      <c r="U15" s="147"/>
      <c r="V15" s="147"/>
      <c r="W15" s="147"/>
      <c r="X15" s="147"/>
    </row>
    <row r="16" spans="1:24" ht="15">
      <c r="A16" s="147"/>
      <c r="B16" s="706" t="s">
        <v>805</v>
      </c>
      <c r="C16" s="682"/>
      <c r="D16" s="682"/>
      <c r="E16" s="682"/>
      <c r="F16" s="682"/>
      <c r="G16" s="682"/>
      <c r="H16" s="682"/>
      <c r="I16" s="682"/>
      <c r="J16" s="682"/>
      <c r="K16" s="682"/>
      <c r="L16" s="682"/>
      <c r="M16" s="682"/>
      <c r="N16" s="682"/>
      <c r="O16" s="682"/>
      <c r="P16" s="682"/>
      <c r="Q16" s="682"/>
      <c r="R16" s="682"/>
      <c r="S16" s="682"/>
      <c r="T16" s="682"/>
      <c r="U16" s="682"/>
      <c r="V16" s="707"/>
      <c r="W16" s="147"/>
      <c r="X16" s="147"/>
    </row>
    <row r="17" spans="1:24" ht="15.75" customHeight="1">
      <c r="A17" s="147"/>
      <c r="B17" s="147"/>
      <c r="C17" s="147"/>
      <c r="D17" s="147"/>
      <c r="E17" s="147"/>
      <c r="F17" s="147"/>
      <c r="G17" s="147"/>
      <c r="H17" s="147"/>
      <c r="I17" s="147"/>
      <c r="J17" s="147"/>
      <c r="K17" s="147"/>
      <c r="L17" s="147"/>
      <c r="M17" s="147"/>
      <c r="N17" s="147"/>
      <c r="O17" s="147"/>
      <c r="P17" s="147"/>
      <c r="Q17" s="147"/>
      <c r="R17" s="147"/>
      <c r="S17" s="147"/>
      <c r="T17" s="147"/>
      <c r="U17" s="147"/>
      <c r="V17" s="147"/>
      <c r="W17" s="147"/>
      <c r="X17" s="147"/>
    </row>
    <row r="18" spans="1:24" ht="10.5">
      <c r="A18" s="147"/>
      <c r="B18" s="147"/>
      <c r="C18" s="147"/>
      <c r="D18" s="147"/>
      <c r="E18" s="147"/>
      <c r="F18" s="147"/>
      <c r="G18" s="147"/>
      <c r="H18" s="147"/>
      <c r="I18" s="147"/>
      <c r="J18" s="147"/>
      <c r="K18" s="147"/>
      <c r="L18" s="147"/>
      <c r="M18" s="147"/>
      <c r="N18" s="147"/>
      <c r="O18" s="147"/>
      <c r="P18" s="147"/>
      <c r="Q18" s="147"/>
      <c r="R18" s="147"/>
      <c r="S18" s="147"/>
      <c r="T18" s="147"/>
      <c r="U18" s="147"/>
      <c r="V18" s="147"/>
      <c r="W18" s="147"/>
      <c r="X18" s="147"/>
    </row>
    <row r="19" spans="1:24" ht="10.5">
      <c r="A19" s="147"/>
      <c r="B19" s="147"/>
      <c r="C19" s="147"/>
      <c r="D19" s="147"/>
      <c r="E19" s="147"/>
      <c r="F19" s="147"/>
      <c r="G19" s="147"/>
      <c r="H19" s="147"/>
      <c r="I19" s="147"/>
      <c r="J19" s="147"/>
      <c r="K19" s="147"/>
      <c r="L19" s="147"/>
      <c r="M19" s="147"/>
      <c r="N19" s="147"/>
      <c r="O19" s="147"/>
      <c r="P19" s="147"/>
      <c r="Q19" s="147"/>
      <c r="R19" s="147"/>
      <c r="S19" s="147"/>
      <c r="T19" s="147"/>
      <c r="U19" s="147"/>
      <c r="V19" s="147"/>
      <c r="W19" s="147"/>
      <c r="X19" s="147"/>
    </row>
    <row r="20" spans="1:24" ht="10.5">
      <c r="A20" s="147"/>
      <c r="B20" s="147"/>
      <c r="C20" s="147"/>
      <c r="D20" s="147"/>
      <c r="E20" s="147"/>
      <c r="F20" s="147"/>
      <c r="G20" s="147"/>
      <c r="H20" s="147"/>
      <c r="I20" s="147"/>
      <c r="J20" s="147"/>
      <c r="K20" s="147"/>
      <c r="L20" s="147"/>
      <c r="M20" s="147"/>
      <c r="N20" s="147"/>
      <c r="O20" s="147"/>
      <c r="P20" s="147"/>
      <c r="Q20" s="147"/>
      <c r="R20" s="147"/>
      <c r="S20" s="147"/>
      <c r="T20" s="147"/>
      <c r="U20" s="147"/>
      <c r="V20" s="147"/>
      <c r="W20" s="147"/>
      <c r="X20" s="147"/>
    </row>
    <row r="21" spans="1:24" ht="10.5">
      <c r="A21" s="147"/>
      <c r="B21" s="147"/>
      <c r="C21" s="147"/>
      <c r="D21" s="147"/>
      <c r="E21" s="147"/>
      <c r="F21" s="147"/>
      <c r="G21" s="147"/>
      <c r="H21" s="147"/>
      <c r="I21" s="147"/>
      <c r="J21" s="147"/>
      <c r="K21" s="147"/>
      <c r="L21" s="147"/>
      <c r="M21" s="147"/>
      <c r="N21" s="147"/>
      <c r="O21" s="147"/>
      <c r="P21" s="147"/>
      <c r="Q21" s="147"/>
      <c r="R21" s="147"/>
      <c r="S21" s="147"/>
      <c r="T21" s="147"/>
      <c r="U21" s="147"/>
      <c r="V21" s="147"/>
      <c r="W21" s="147"/>
      <c r="X21" s="147"/>
    </row>
    <row r="22" spans="1:24" ht="10.5">
      <c r="A22" s="147"/>
      <c r="B22" s="147"/>
      <c r="C22" s="147"/>
      <c r="D22" s="147"/>
      <c r="E22" s="147"/>
      <c r="F22" s="147"/>
      <c r="G22" s="147"/>
      <c r="H22" s="147"/>
      <c r="I22" s="147"/>
      <c r="J22" s="147"/>
      <c r="K22" s="147"/>
      <c r="L22" s="147"/>
      <c r="M22" s="147"/>
      <c r="N22" s="147"/>
      <c r="O22" s="147"/>
      <c r="P22" s="147"/>
      <c r="Q22" s="147"/>
      <c r="R22" s="147"/>
      <c r="S22" s="147"/>
      <c r="T22" s="147"/>
      <c r="U22" s="147"/>
      <c r="V22" s="147"/>
      <c r="W22" s="147"/>
      <c r="X22" s="147"/>
    </row>
    <row r="23" spans="1:24" ht="10.5">
      <c r="A23" s="147"/>
      <c r="B23" s="147"/>
      <c r="C23" s="147"/>
      <c r="D23" s="147"/>
      <c r="E23" s="147"/>
      <c r="F23" s="147"/>
      <c r="G23" s="147"/>
      <c r="H23" s="147"/>
      <c r="I23" s="147"/>
      <c r="J23" s="147"/>
      <c r="K23" s="147"/>
      <c r="L23" s="147"/>
      <c r="M23" s="147"/>
      <c r="N23" s="147"/>
      <c r="O23" s="147"/>
      <c r="P23" s="147"/>
      <c r="Q23" s="147"/>
      <c r="R23" s="147"/>
      <c r="S23" s="147"/>
      <c r="T23" s="147"/>
      <c r="U23" s="147"/>
      <c r="V23" s="147"/>
      <c r="W23" s="147"/>
      <c r="X23" s="147"/>
    </row>
    <row r="24" spans="1:24" ht="10.5">
      <c r="A24" s="147"/>
      <c r="B24" s="147"/>
      <c r="C24" s="147"/>
      <c r="D24" s="147"/>
      <c r="E24" s="147"/>
      <c r="F24" s="147"/>
      <c r="G24" s="147"/>
      <c r="H24" s="147"/>
      <c r="I24" s="147"/>
      <c r="J24" s="147"/>
      <c r="K24" s="147"/>
      <c r="L24" s="147"/>
      <c r="M24" s="147"/>
      <c r="N24" s="147"/>
      <c r="O24" s="147"/>
      <c r="P24" s="147"/>
      <c r="Q24" s="147"/>
      <c r="R24" s="147"/>
      <c r="S24" s="147"/>
      <c r="T24" s="147"/>
      <c r="U24" s="147"/>
      <c r="V24" s="147"/>
      <c r="W24" s="147"/>
      <c r="X24" s="147"/>
    </row>
    <row r="25" spans="1:24" ht="10.5">
      <c r="A25" s="147"/>
      <c r="B25" s="147"/>
      <c r="C25" s="147"/>
      <c r="D25" s="147"/>
      <c r="E25" s="147"/>
      <c r="F25" s="147"/>
      <c r="G25" s="147"/>
      <c r="H25" s="147"/>
      <c r="I25" s="147"/>
      <c r="J25" s="147"/>
      <c r="K25" s="147"/>
      <c r="L25" s="147"/>
      <c r="M25" s="147"/>
      <c r="N25" s="147"/>
      <c r="O25" s="147"/>
      <c r="P25" s="147"/>
      <c r="Q25" s="147"/>
      <c r="R25" s="147"/>
      <c r="S25" s="147"/>
      <c r="T25" s="147"/>
      <c r="U25" s="147"/>
      <c r="V25" s="147"/>
      <c r="W25" s="147"/>
      <c r="X25" s="147"/>
    </row>
    <row r="26" spans="1:24" ht="10.5">
      <c r="A26" s="147"/>
      <c r="B26" s="147"/>
      <c r="C26" s="147"/>
      <c r="D26" s="147"/>
      <c r="E26" s="147"/>
      <c r="F26" s="147"/>
      <c r="G26" s="147"/>
      <c r="H26" s="147"/>
      <c r="I26" s="147"/>
      <c r="J26" s="147"/>
      <c r="K26" s="147"/>
      <c r="L26" s="147"/>
      <c r="M26" s="147"/>
      <c r="N26" s="147"/>
      <c r="O26" s="147"/>
      <c r="P26" s="147"/>
      <c r="Q26" s="147"/>
      <c r="R26" s="147"/>
      <c r="S26" s="147"/>
      <c r="T26" s="147"/>
      <c r="U26" s="147"/>
      <c r="V26" s="147"/>
      <c r="W26" s="147"/>
      <c r="X26" s="147"/>
    </row>
    <row r="27" spans="1:24" ht="10.5">
      <c r="A27" s="147"/>
      <c r="B27" s="147"/>
      <c r="C27" s="147"/>
      <c r="D27" s="147"/>
      <c r="E27" s="147"/>
      <c r="F27" s="147"/>
      <c r="G27" s="147"/>
      <c r="H27" s="147"/>
      <c r="I27" s="147"/>
      <c r="J27" s="147"/>
      <c r="K27" s="147"/>
      <c r="L27" s="147"/>
      <c r="M27" s="147"/>
      <c r="N27" s="147"/>
      <c r="O27" s="147"/>
      <c r="P27" s="147"/>
      <c r="Q27" s="147"/>
      <c r="R27" s="147"/>
      <c r="S27" s="147"/>
      <c r="T27" s="147"/>
      <c r="U27" s="147"/>
      <c r="V27" s="147"/>
      <c r="W27" s="147"/>
      <c r="X27" s="147"/>
    </row>
    <row r="28" spans="1:24" ht="10.5">
      <c r="A28" s="147"/>
      <c r="B28" s="147"/>
      <c r="C28" s="147"/>
      <c r="D28" s="147"/>
      <c r="E28" s="147"/>
      <c r="F28" s="147"/>
      <c r="G28" s="147"/>
      <c r="H28" s="147"/>
      <c r="I28" s="147"/>
      <c r="J28" s="147"/>
      <c r="K28" s="147"/>
      <c r="L28" s="147"/>
      <c r="M28" s="147"/>
      <c r="N28" s="147"/>
      <c r="O28" s="147"/>
      <c r="P28" s="147"/>
      <c r="Q28" s="147"/>
      <c r="R28" s="147"/>
      <c r="S28" s="147"/>
      <c r="T28" s="147"/>
      <c r="U28" s="147"/>
      <c r="V28" s="147"/>
      <c r="W28" s="147"/>
      <c r="X28" s="147"/>
    </row>
    <row r="29" spans="1:24" ht="10.5">
      <c r="A29" s="147"/>
      <c r="B29" s="147"/>
      <c r="C29" s="147"/>
      <c r="D29" s="147"/>
      <c r="E29" s="147"/>
      <c r="F29" s="147"/>
      <c r="G29" s="147"/>
      <c r="H29" s="147"/>
      <c r="I29" s="147"/>
      <c r="J29" s="147"/>
      <c r="K29" s="147"/>
      <c r="L29" s="147"/>
      <c r="M29" s="147"/>
      <c r="N29" s="147"/>
      <c r="O29" s="147"/>
      <c r="P29" s="147"/>
      <c r="Q29" s="147"/>
      <c r="R29" s="147"/>
      <c r="S29" s="147"/>
      <c r="T29" s="147"/>
      <c r="U29" s="147"/>
      <c r="V29" s="147"/>
      <c r="W29" s="147"/>
      <c r="X29" s="147"/>
    </row>
    <row r="30" spans="1:24" ht="10.5">
      <c r="A30" s="147"/>
      <c r="B30" s="147"/>
      <c r="C30" s="147"/>
      <c r="D30" s="147"/>
      <c r="E30" s="147"/>
      <c r="F30" s="147"/>
      <c r="G30" s="147"/>
      <c r="H30" s="147"/>
      <c r="I30" s="147"/>
      <c r="J30" s="147"/>
      <c r="K30" s="147"/>
      <c r="L30" s="147"/>
      <c r="M30" s="147"/>
      <c r="N30" s="147"/>
      <c r="O30" s="147"/>
      <c r="P30" s="147"/>
      <c r="Q30" s="147"/>
      <c r="R30" s="147"/>
      <c r="S30" s="147"/>
      <c r="T30" s="147"/>
      <c r="U30" s="147"/>
      <c r="V30" s="147"/>
      <c r="W30" s="147"/>
      <c r="X30" s="147"/>
    </row>
    <row r="31" spans="1:24" ht="10.5">
      <c r="A31" s="147"/>
      <c r="B31" s="147"/>
      <c r="C31" s="147"/>
      <c r="D31" s="147"/>
      <c r="E31" s="147"/>
      <c r="F31" s="147"/>
      <c r="G31" s="147"/>
      <c r="H31" s="147"/>
      <c r="I31" s="147"/>
      <c r="J31" s="147"/>
      <c r="K31" s="147"/>
      <c r="L31" s="147"/>
      <c r="M31" s="147"/>
      <c r="N31" s="147"/>
      <c r="O31" s="147"/>
      <c r="P31" s="147"/>
      <c r="Q31" s="147"/>
      <c r="R31" s="147"/>
      <c r="S31" s="147"/>
      <c r="T31" s="147"/>
      <c r="U31" s="147"/>
      <c r="V31" s="147"/>
      <c r="W31" s="147"/>
      <c r="X31" s="147"/>
    </row>
    <row r="32" spans="1:24" ht="10.5">
      <c r="A32" s="147"/>
      <c r="B32" s="147"/>
      <c r="C32" s="147"/>
      <c r="D32" s="147"/>
      <c r="E32" s="147"/>
      <c r="F32" s="147"/>
      <c r="G32" s="147"/>
      <c r="H32" s="147"/>
      <c r="I32" s="147"/>
      <c r="J32" s="147"/>
      <c r="K32" s="147"/>
      <c r="L32" s="147"/>
      <c r="M32" s="147"/>
      <c r="N32" s="147"/>
      <c r="O32" s="147"/>
      <c r="P32" s="147"/>
      <c r="Q32" s="147"/>
      <c r="R32" s="147"/>
      <c r="S32" s="147"/>
      <c r="T32" s="147"/>
      <c r="U32" s="147"/>
      <c r="V32" s="147"/>
      <c r="W32" s="147"/>
      <c r="X32" s="147"/>
    </row>
    <row r="33" spans="1:24" ht="10.5">
      <c r="A33" s="147"/>
      <c r="B33" s="147"/>
      <c r="C33" s="147"/>
      <c r="D33" s="147"/>
      <c r="E33" s="147"/>
      <c r="F33" s="147"/>
      <c r="G33" s="147"/>
      <c r="H33" s="147"/>
      <c r="I33" s="147"/>
      <c r="J33" s="147"/>
      <c r="K33" s="147"/>
      <c r="L33" s="147"/>
      <c r="M33" s="147"/>
      <c r="N33" s="147"/>
      <c r="O33" s="147"/>
      <c r="P33" s="147"/>
      <c r="Q33" s="147"/>
      <c r="R33" s="147"/>
      <c r="S33" s="147"/>
      <c r="T33" s="147"/>
      <c r="U33" s="147"/>
      <c r="V33" s="147"/>
      <c r="W33" s="147"/>
      <c r="X33" s="147"/>
    </row>
    <row r="34" spans="1:24" ht="10.5">
      <c r="A34" s="147"/>
      <c r="B34" s="147"/>
      <c r="C34" s="147"/>
      <c r="D34" s="147"/>
      <c r="E34" s="147"/>
      <c r="F34" s="147"/>
      <c r="G34" s="147"/>
      <c r="H34" s="147"/>
      <c r="I34" s="147"/>
      <c r="J34" s="147"/>
      <c r="K34" s="147"/>
      <c r="L34" s="147"/>
      <c r="M34" s="147"/>
      <c r="N34" s="147"/>
      <c r="O34" s="147"/>
      <c r="P34" s="147"/>
      <c r="Q34" s="147"/>
      <c r="R34" s="147"/>
      <c r="S34" s="147"/>
      <c r="T34" s="147"/>
      <c r="U34" s="147"/>
      <c r="V34" s="147"/>
      <c r="W34" s="147"/>
      <c r="X34" s="147"/>
    </row>
    <row r="35" spans="1:24" ht="10.5">
      <c r="A35" s="147"/>
      <c r="B35" s="147"/>
      <c r="C35" s="147"/>
      <c r="D35" s="147"/>
      <c r="E35" s="147"/>
      <c r="F35" s="147"/>
      <c r="G35" s="147"/>
      <c r="H35" s="147"/>
      <c r="I35" s="147"/>
      <c r="J35" s="147"/>
      <c r="K35" s="147"/>
      <c r="L35" s="147"/>
      <c r="M35" s="147"/>
      <c r="N35" s="147"/>
      <c r="O35" s="147"/>
      <c r="P35" s="147"/>
      <c r="Q35" s="147"/>
      <c r="R35" s="147"/>
      <c r="S35" s="147"/>
      <c r="T35" s="147"/>
      <c r="U35" s="147"/>
      <c r="V35" s="147"/>
      <c r="W35" s="147"/>
      <c r="X35" s="147"/>
    </row>
    <row r="36" spans="1:24" ht="10.5">
      <c r="A36" s="147"/>
      <c r="B36" s="147"/>
      <c r="C36" s="147"/>
      <c r="D36" s="147"/>
      <c r="E36" s="147"/>
      <c r="F36" s="147"/>
      <c r="G36" s="147"/>
      <c r="H36" s="147"/>
      <c r="I36" s="147"/>
      <c r="J36" s="147"/>
      <c r="K36" s="147"/>
      <c r="L36" s="147"/>
      <c r="M36" s="147"/>
      <c r="N36" s="147"/>
      <c r="O36" s="147"/>
      <c r="P36" s="147"/>
      <c r="Q36" s="147"/>
      <c r="R36" s="147"/>
      <c r="S36" s="147"/>
      <c r="T36" s="147"/>
      <c r="U36" s="147"/>
      <c r="V36" s="147"/>
      <c r="W36" s="147"/>
      <c r="X36" s="147"/>
    </row>
    <row r="37" spans="1:24" ht="10.5">
      <c r="A37" s="147"/>
      <c r="B37" s="147"/>
      <c r="C37" s="147"/>
      <c r="D37" s="147"/>
      <c r="E37" s="147"/>
      <c r="F37" s="147"/>
      <c r="G37" s="147"/>
      <c r="H37" s="147"/>
      <c r="I37" s="147"/>
      <c r="J37" s="147"/>
      <c r="K37" s="147"/>
      <c r="L37" s="147"/>
      <c r="M37" s="147"/>
      <c r="N37" s="147"/>
      <c r="O37" s="147"/>
      <c r="P37" s="147"/>
      <c r="Q37" s="147"/>
      <c r="R37" s="147"/>
      <c r="S37" s="147"/>
      <c r="T37" s="147"/>
      <c r="U37" s="147"/>
      <c r="V37" s="147"/>
      <c r="W37" s="147"/>
      <c r="X37" s="147"/>
    </row>
    <row r="38" spans="1:24" ht="10.5">
      <c r="A38" s="147"/>
      <c r="B38" s="147"/>
      <c r="C38" s="147"/>
      <c r="D38" s="147"/>
      <c r="E38" s="147"/>
      <c r="F38" s="147"/>
      <c r="G38" s="147"/>
      <c r="H38" s="147"/>
      <c r="I38" s="147"/>
      <c r="J38" s="147"/>
      <c r="K38" s="147"/>
      <c r="L38" s="147"/>
      <c r="M38" s="147"/>
      <c r="N38" s="147"/>
      <c r="O38" s="147"/>
      <c r="P38" s="147"/>
      <c r="Q38" s="147"/>
      <c r="R38" s="147"/>
      <c r="S38" s="147"/>
      <c r="T38" s="147"/>
      <c r="U38" s="147"/>
      <c r="V38" s="147"/>
      <c r="W38" s="147"/>
      <c r="X38" s="147"/>
    </row>
    <row r="39" spans="1:24" ht="10.5">
      <c r="A39" s="147"/>
      <c r="B39" s="147"/>
      <c r="C39" s="147"/>
      <c r="D39" s="147"/>
      <c r="E39" s="147"/>
      <c r="F39" s="147"/>
      <c r="G39" s="147"/>
      <c r="H39" s="147"/>
      <c r="I39" s="147"/>
      <c r="J39" s="147"/>
      <c r="K39" s="147"/>
      <c r="L39" s="147"/>
      <c r="M39" s="147"/>
      <c r="N39" s="147"/>
      <c r="O39" s="147"/>
      <c r="P39" s="147"/>
      <c r="Q39" s="147"/>
      <c r="R39" s="147"/>
      <c r="S39" s="147"/>
      <c r="T39" s="147"/>
      <c r="U39" s="147"/>
      <c r="V39" s="147"/>
      <c r="W39" s="147"/>
      <c r="X39" s="147"/>
    </row>
    <row r="40" spans="1:24" ht="10.5">
      <c r="A40" s="147"/>
      <c r="B40" s="147"/>
      <c r="C40" s="147"/>
      <c r="D40" s="147"/>
      <c r="E40" s="147"/>
      <c r="F40" s="147"/>
      <c r="G40" s="147"/>
      <c r="H40" s="147"/>
      <c r="I40" s="147"/>
      <c r="J40" s="147"/>
      <c r="K40" s="147"/>
      <c r="L40" s="147"/>
      <c r="M40" s="147"/>
      <c r="N40" s="147"/>
      <c r="O40" s="147"/>
      <c r="P40" s="147"/>
      <c r="Q40" s="147"/>
      <c r="R40" s="147"/>
      <c r="S40" s="147"/>
      <c r="T40" s="147"/>
      <c r="U40" s="147"/>
      <c r="V40" s="147"/>
      <c r="W40" s="147"/>
      <c r="X40" s="147"/>
    </row>
    <row r="41" spans="1:24" ht="10.5">
      <c r="A41" s="147"/>
      <c r="B41" s="147"/>
      <c r="C41" s="147"/>
      <c r="D41" s="147"/>
      <c r="E41" s="147"/>
      <c r="F41" s="147"/>
      <c r="G41" s="147"/>
      <c r="H41" s="147"/>
      <c r="I41" s="147"/>
      <c r="J41" s="147"/>
      <c r="K41" s="147"/>
      <c r="L41" s="147"/>
      <c r="M41" s="147"/>
      <c r="N41" s="147"/>
      <c r="O41" s="147"/>
      <c r="P41" s="147"/>
      <c r="Q41" s="147"/>
      <c r="R41" s="147"/>
      <c r="S41" s="147"/>
      <c r="T41" s="147"/>
      <c r="U41" s="147"/>
      <c r="V41" s="147"/>
      <c r="W41" s="147"/>
      <c r="X41" s="147"/>
    </row>
    <row r="42" spans="1:24" ht="15.75" thickBot="1">
      <c r="A42" s="147"/>
      <c r="B42" s="711" t="s">
        <v>807</v>
      </c>
      <c r="C42" s="711"/>
      <c r="D42" s="711"/>
      <c r="E42" s="711"/>
      <c r="F42" s="711"/>
      <c r="G42" s="711"/>
      <c r="H42" s="711"/>
      <c r="I42" s="711"/>
      <c r="J42" s="711"/>
      <c r="K42" s="711"/>
      <c r="L42" s="711"/>
      <c r="M42" s="711"/>
      <c r="N42" s="711"/>
      <c r="O42" s="706"/>
      <c r="P42" s="712" t="s">
        <v>800</v>
      </c>
      <c r="Q42" s="711"/>
      <c r="R42" s="711"/>
      <c r="S42" s="711"/>
      <c r="T42" s="711"/>
      <c r="U42" s="711"/>
      <c r="V42" s="711"/>
      <c r="W42" s="147"/>
      <c r="X42" s="147"/>
    </row>
    <row r="43" spans="1:24" ht="15.75" customHeight="1" thickBot="1">
      <c r="A43" s="147"/>
      <c r="B43" s="147"/>
      <c r="C43" s="147"/>
      <c r="D43" s="147"/>
      <c r="E43" s="147"/>
      <c r="F43" s="147"/>
      <c r="G43" s="147"/>
      <c r="H43" s="147"/>
      <c r="I43" s="147"/>
      <c r="J43" s="147"/>
      <c r="K43" s="147"/>
      <c r="L43" s="147"/>
      <c r="M43" s="147"/>
      <c r="N43" s="147"/>
      <c r="O43" s="147"/>
      <c r="P43" s="147"/>
      <c r="Q43" s="147"/>
      <c r="R43" s="147"/>
      <c r="S43" s="147"/>
      <c r="T43" s="147"/>
      <c r="U43" s="703">
        <v>2019</v>
      </c>
      <c r="V43" s="704"/>
      <c r="W43" s="147"/>
      <c r="X43" s="147"/>
    </row>
    <row r="44" spans="1:24" ht="10.5">
      <c r="A44" s="147"/>
      <c r="B44" s="147"/>
      <c r="C44" s="147"/>
      <c r="D44" s="147"/>
      <c r="E44" s="147"/>
      <c r="F44" s="147"/>
      <c r="G44" s="147"/>
      <c r="H44" s="147"/>
      <c r="I44" s="147"/>
      <c r="J44" s="147"/>
      <c r="K44" s="147"/>
      <c r="L44" s="147"/>
      <c r="M44" s="147"/>
      <c r="N44" s="147"/>
      <c r="O44" s="147"/>
      <c r="P44" s="147"/>
      <c r="Q44" s="147"/>
      <c r="R44" s="147"/>
      <c r="S44" s="147"/>
      <c r="T44" s="147"/>
      <c r="U44" s="147"/>
      <c r="V44" s="147"/>
      <c r="W44" s="147"/>
      <c r="X44" s="147"/>
    </row>
    <row r="45" spans="1:24" ht="10.5">
      <c r="A45" s="147"/>
      <c r="B45" s="147"/>
      <c r="C45" s="147"/>
      <c r="D45" s="147"/>
      <c r="E45" s="147"/>
      <c r="F45" s="147"/>
      <c r="G45" s="147"/>
      <c r="H45" s="147"/>
      <c r="I45" s="147"/>
      <c r="J45" s="147"/>
      <c r="K45" s="147"/>
      <c r="L45" s="147"/>
      <c r="M45" s="147"/>
      <c r="N45" s="147"/>
      <c r="O45" s="147"/>
      <c r="P45" s="147"/>
      <c r="Q45" s="147"/>
      <c r="R45" s="147"/>
      <c r="S45" s="147"/>
      <c r="T45" s="147"/>
      <c r="U45" s="147"/>
      <c r="V45" s="147"/>
      <c r="W45" s="147"/>
      <c r="X45" s="147"/>
    </row>
    <row r="46" spans="1:24" ht="10.5">
      <c r="A46" s="147"/>
      <c r="B46" s="147"/>
      <c r="C46" s="147"/>
      <c r="D46" s="147"/>
      <c r="E46" s="147"/>
      <c r="F46" s="147"/>
      <c r="G46" s="147"/>
      <c r="H46" s="147"/>
      <c r="I46" s="147"/>
      <c r="J46" s="147"/>
      <c r="K46" s="147"/>
      <c r="L46" s="147"/>
      <c r="M46" s="147"/>
      <c r="N46" s="147"/>
      <c r="O46" s="147"/>
      <c r="P46" s="147"/>
      <c r="Q46" s="147"/>
      <c r="R46" s="147"/>
      <c r="S46" s="147"/>
      <c r="T46" s="147"/>
      <c r="U46" s="147"/>
      <c r="V46" s="147"/>
      <c r="W46" s="147"/>
      <c r="X46" s="147"/>
    </row>
    <row r="47" spans="1:24" ht="10.5">
      <c r="A47" s="147"/>
      <c r="B47" s="147"/>
      <c r="C47" s="147"/>
      <c r="D47" s="147"/>
      <c r="E47" s="147"/>
      <c r="F47" s="147"/>
      <c r="G47" s="147"/>
      <c r="H47" s="147"/>
      <c r="I47" s="147"/>
      <c r="J47" s="147"/>
      <c r="K47" s="147"/>
      <c r="L47" s="147"/>
      <c r="M47" s="147"/>
      <c r="N47" s="147"/>
      <c r="O47" s="147"/>
      <c r="P47" s="147"/>
      <c r="Q47" s="147"/>
      <c r="R47" s="147"/>
      <c r="S47" s="147"/>
      <c r="T47" s="147"/>
      <c r="U47" s="147"/>
      <c r="V47" s="147"/>
      <c r="W47" s="147"/>
      <c r="X47" s="147"/>
    </row>
    <row r="48" spans="1:24" ht="10.5">
      <c r="A48" s="147"/>
      <c r="B48" s="147"/>
      <c r="C48" s="147"/>
      <c r="D48" s="147"/>
      <c r="E48" s="147"/>
      <c r="F48" s="147"/>
      <c r="G48" s="147"/>
      <c r="H48" s="147"/>
      <c r="I48" s="147"/>
      <c r="J48" s="147"/>
      <c r="K48" s="147"/>
      <c r="L48" s="147"/>
      <c r="M48" s="147"/>
      <c r="N48" s="147"/>
      <c r="O48" s="147"/>
      <c r="P48" s="147"/>
      <c r="Q48" s="147"/>
      <c r="R48" s="147"/>
      <c r="S48" s="147"/>
      <c r="T48" s="147"/>
      <c r="U48" s="147"/>
      <c r="V48" s="147"/>
      <c r="W48" s="147"/>
      <c r="X48" s="147"/>
    </row>
    <row r="49" spans="1:24" ht="10.5">
      <c r="A49" s="147"/>
      <c r="B49" s="147"/>
      <c r="C49" s="147"/>
      <c r="D49" s="147"/>
      <c r="E49" s="147"/>
      <c r="F49" s="147"/>
      <c r="G49" s="147"/>
      <c r="H49" s="147"/>
      <c r="I49" s="147"/>
      <c r="J49" s="147"/>
      <c r="K49" s="147"/>
      <c r="L49" s="147"/>
      <c r="M49" s="147"/>
      <c r="N49" s="147"/>
      <c r="O49" s="147"/>
      <c r="P49" s="147"/>
      <c r="Q49" s="147"/>
      <c r="R49" s="147"/>
      <c r="S49" s="147"/>
      <c r="T49" s="147"/>
      <c r="U49" s="147"/>
      <c r="V49" s="147"/>
      <c r="W49" s="147"/>
      <c r="X49" s="147"/>
    </row>
    <row r="50" spans="1:24" ht="10.5">
      <c r="A50" s="147"/>
      <c r="B50" s="147"/>
      <c r="C50" s="147"/>
      <c r="D50" s="147"/>
      <c r="E50" s="147"/>
      <c r="F50" s="147"/>
      <c r="G50" s="147"/>
      <c r="H50" s="147"/>
      <c r="I50" s="147"/>
      <c r="J50" s="147"/>
      <c r="K50" s="147"/>
      <c r="L50" s="147"/>
      <c r="M50" s="147"/>
      <c r="N50" s="147"/>
      <c r="O50" s="147"/>
      <c r="P50" s="147"/>
      <c r="Q50" s="147"/>
      <c r="R50" s="147"/>
      <c r="S50" s="147"/>
      <c r="T50" s="147"/>
      <c r="U50" s="147"/>
      <c r="V50" s="147"/>
      <c r="W50" s="147"/>
      <c r="X50" s="147"/>
    </row>
    <row r="51" spans="1:24" ht="10.5">
      <c r="A51" s="147"/>
      <c r="B51" s="147"/>
      <c r="C51" s="147"/>
      <c r="D51" s="147"/>
      <c r="E51" s="147"/>
      <c r="F51" s="147"/>
      <c r="G51" s="147"/>
      <c r="H51" s="147"/>
      <c r="I51" s="147"/>
      <c r="J51" s="147"/>
      <c r="K51" s="147"/>
      <c r="L51" s="147"/>
      <c r="M51" s="147"/>
      <c r="N51" s="147"/>
      <c r="O51" s="147"/>
      <c r="P51" s="147"/>
      <c r="Q51" s="147"/>
      <c r="R51" s="147"/>
      <c r="S51" s="147"/>
      <c r="T51" s="147"/>
      <c r="U51" s="147"/>
      <c r="V51" s="147"/>
      <c r="W51" s="147"/>
      <c r="X51" s="147"/>
    </row>
    <row r="52" spans="1:24" ht="10.5">
      <c r="A52" s="147"/>
      <c r="B52" s="147"/>
      <c r="C52" s="147"/>
      <c r="D52" s="147"/>
      <c r="E52" s="147"/>
      <c r="F52" s="147"/>
      <c r="G52" s="147"/>
      <c r="H52" s="147"/>
      <c r="I52" s="147"/>
      <c r="J52" s="147"/>
      <c r="K52" s="147"/>
      <c r="L52" s="147"/>
      <c r="M52" s="147"/>
      <c r="N52" s="147"/>
      <c r="O52" s="147"/>
      <c r="P52" s="147"/>
      <c r="Q52" s="147"/>
      <c r="R52" s="147"/>
      <c r="S52" s="147"/>
      <c r="T52" s="147"/>
      <c r="U52" s="147"/>
      <c r="V52" s="147"/>
      <c r="W52" s="147"/>
      <c r="X52" s="147"/>
    </row>
    <row r="53" spans="1:24" ht="10.5">
      <c r="A53" s="147"/>
      <c r="B53" s="147"/>
      <c r="C53" s="147"/>
      <c r="D53" s="147"/>
      <c r="E53" s="147"/>
      <c r="F53" s="147"/>
      <c r="G53" s="147"/>
      <c r="H53" s="147"/>
      <c r="I53" s="147"/>
      <c r="J53" s="147"/>
      <c r="K53" s="147"/>
      <c r="L53" s="147"/>
      <c r="M53" s="147"/>
      <c r="N53" s="147"/>
      <c r="O53" s="147"/>
      <c r="P53" s="147"/>
      <c r="Q53" s="147"/>
      <c r="R53" s="147"/>
      <c r="S53" s="147"/>
      <c r="T53" s="147"/>
      <c r="U53" s="147"/>
      <c r="V53" s="147"/>
      <c r="W53" s="147"/>
      <c r="X53" s="147"/>
    </row>
    <row r="54" spans="1:24" ht="10.5">
      <c r="A54" s="147"/>
      <c r="B54" s="147"/>
      <c r="C54" s="147"/>
      <c r="D54" s="147"/>
      <c r="E54" s="147"/>
      <c r="F54" s="147"/>
      <c r="G54" s="147"/>
      <c r="H54" s="147"/>
      <c r="I54" s="147"/>
      <c r="J54" s="147"/>
      <c r="K54" s="147"/>
      <c r="L54" s="147"/>
      <c r="M54" s="147"/>
      <c r="N54" s="147"/>
      <c r="O54" s="147"/>
      <c r="P54" s="147"/>
      <c r="Q54" s="147"/>
      <c r="R54" s="147"/>
      <c r="S54" s="147"/>
      <c r="T54" s="147"/>
      <c r="U54" s="147"/>
      <c r="V54" s="147"/>
      <c r="W54" s="147"/>
      <c r="X54" s="147"/>
    </row>
    <row r="55" spans="1:24" ht="10.5">
      <c r="A55" s="147"/>
      <c r="B55" s="147"/>
      <c r="C55" s="147"/>
      <c r="D55" s="147"/>
      <c r="E55" s="147"/>
      <c r="F55" s="147"/>
      <c r="G55" s="147"/>
      <c r="H55" s="147"/>
      <c r="I55" s="147"/>
      <c r="J55" s="147"/>
      <c r="K55" s="147"/>
      <c r="L55" s="147"/>
      <c r="M55" s="147"/>
      <c r="N55" s="147"/>
      <c r="O55" s="147"/>
      <c r="P55" s="147"/>
      <c r="Q55" s="147"/>
      <c r="R55" s="147"/>
      <c r="S55" s="147"/>
      <c r="T55" s="147"/>
      <c r="U55" s="147"/>
      <c r="V55" s="147"/>
      <c r="W55" s="147"/>
      <c r="X55" s="147"/>
    </row>
    <row r="56" spans="1:24" ht="10.5">
      <c r="A56" s="147"/>
      <c r="B56" s="147"/>
      <c r="C56" s="147"/>
      <c r="D56" s="147"/>
      <c r="E56" s="147"/>
      <c r="F56" s="147"/>
      <c r="G56" s="147"/>
      <c r="H56" s="147"/>
      <c r="I56" s="147"/>
      <c r="J56" s="147"/>
      <c r="K56" s="147"/>
      <c r="L56" s="147"/>
      <c r="M56" s="147"/>
      <c r="N56" s="147"/>
      <c r="O56" s="147"/>
      <c r="P56" s="147"/>
      <c r="Q56" s="147"/>
      <c r="R56" s="147"/>
      <c r="S56" s="147"/>
      <c r="T56" s="147"/>
      <c r="U56" s="147"/>
      <c r="V56" s="147"/>
      <c r="W56" s="147"/>
      <c r="X56" s="147"/>
    </row>
    <row r="57" spans="1:24" ht="10.5">
      <c r="A57" s="147"/>
      <c r="B57" s="147"/>
      <c r="C57" s="147"/>
      <c r="D57" s="147"/>
      <c r="E57" s="147"/>
      <c r="F57" s="147"/>
      <c r="G57" s="147"/>
      <c r="H57" s="147"/>
      <c r="I57" s="147"/>
      <c r="J57" s="147"/>
      <c r="K57" s="147"/>
      <c r="L57" s="147"/>
      <c r="M57" s="147"/>
      <c r="N57" s="147"/>
      <c r="O57" s="147"/>
      <c r="P57" s="147"/>
      <c r="Q57" s="147"/>
      <c r="R57" s="147"/>
      <c r="S57" s="147"/>
      <c r="T57" s="147"/>
      <c r="U57" s="147"/>
      <c r="V57" s="147"/>
      <c r="W57" s="147"/>
      <c r="X57" s="147"/>
    </row>
    <row r="58" spans="1:24" ht="10.5">
      <c r="A58" s="147"/>
      <c r="B58" s="147"/>
      <c r="C58" s="147"/>
      <c r="D58" s="147"/>
      <c r="E58" s="147"/>
      <c r="F58" s="147"/>
      <c r="G58" s="147"/>
      <c r="H58" s="147"/>
      <c r="I58" s="147"/>
      <c r="J58" s="147"/>
      <c r="K58" s="147"/>
      <c r="L58" s="147"/>
      <c r="M58" s="147"/>
      <c r="N58" s="147"/>
      <c r="O58" s="147"/>
      <c r="P58" s="147"/>
      <c r="Q58" s="147"/>
      <c r="R58" s="147"/>
      <c r="S58" s="147"/>
      <c r="T58" s="147"/>
      <c r="U58" s="147"/>
      <c r="V58" s="147"/>
      <c r="W58" s="147"/>
      <c r="X58" s="147"/>
    </row>
    <row r="59" spans="1:24" ht="10.5">
      <c r="A59" s="147"/>
      <c r="B59" s="147"/>
      <c r="C59" s="147"/>
      <c r="D59" s="147"/>
      <c r="E59" s="147"/>
      <c r="F59" s="147"/>
      <c r="G59" s="147"/>
      <c r="H59" s="147"/>
      <c r="I59" s="147"/>
      <c r="J59" s="147"/>
      <c r="K59" s="147"/>
      <c r="L59" s="147"/>
      <c r="M59" s="147"/>
      <c r="N59" s="147"/>
      <c r="O59" s="147"/>
      <c r="P59" s="147"/>
      <c r="Q59" s="147"/>
      <c r="R59" s="147"/>
      <c r="S59" s="147"/>
      <c r="T59" s="147"/>
      <c r="U59" s="147"/>
      <c r="V59" s="147"/>
      <c r="W59" s="147"/>
      <c r="X59" s="147"/>
    </row>
    <row r="60" spans="1:24" ht="10.5">
      <c r="A60" s="147"/>
      <c r="B60" s="147"/>
      <c r="C60" s="147"/>
      <c r="D60" s="147"/>
      <c r="E60" s="147"/>
      <c r="F60" s="147"/>
      <c r="G60" s="147"/>
      <c r="H60" s="147"/>
      <c r="I60" s="147"/>
      <c r="J60" s="147"/>
      <c r="K60" s="147"/>
      <c r="L60" s="147"/>
      <c r="M60" s="147"/>
      <c r="N60" s="147"/>
      <c r="O60" s="147"/>
      <c r="P60" s="147"/>
      <c r="Q60" s="147"/>
      <c r="R60" s="147"/>
      <c r="S60" s="147"/>
      <c r="T60" s="147"/>
      <c r="U60" s="147"/>
      <c r="V60" s="147"/>
      <c r="W60" s="147"/>
      <c r="X60" s="147"/>
    </row>
    <row r="61" spans="1:24" ht="10.5">
      <c r="A61" s="147"/>
      <c r="B61" s="147"/>
      <c r="C61" s="147"/>
      <c r="D61" s="147"/>
      <c r="E61" s="147"/>
      <c r="F61" s="147"/>
      <c r="G61" s="147"/>
      <c r="H61" s="147"/>
      <c r="I61" s="147"/>
      <c r="J61" s="147"/>
      <c r="K61" s="147"/>
      <c r="L61" s="147"/>
      <c r="M61" s="147"/>
      <c r="N61" s="147"/>
      <c r="O61" s="147"/>
      <c r="P61" s="147"/>
      <c r="Q61" s="147"/>
      <c r="R61" s="147"/>
      <c r="S61" s="147"/>
      <c r="T61" s="147"/>
      <c r="U61" s="147"/>
      <c r="V61" s="147"/>
      <c r="W61" s="147"/>
      <c r="X61" s="147"/>
    </row>
    <row r="62" spans="1:24" ht="10.5">
      <c r="A62" s="147"/>
      <c r="B62" s="147"/>
      <c r="C62" s="147"/>
      <c r="D62" s="147"/>
      <c r="E62" s="147"/>
      <c r="F62" s="147"/>
      <c r="G62" s="147"/>
      <c r="H62" s="147"/>
      <c r="I62" s="147"/>
      <c r="J62" s="147"/>
      <c r="K62" s="147"/>
      <c r="L62" s="147"/>
      <c r="M62" s="147"/>
      <c r="N62" s="147"/>
      <c r="O62" s="147"/>
      <c r="P62" s="147"/>
      <c r="Q62" s="147"/>
      <c r="R62" s="147"/>
      <c r="S62" s="147"/>
      <c r="T62" s="147"/>
      <c r="U62" s="147"/>
      <c r="V62" s="147"/>
      <c r="W62" s="147"/>
      <c r="X62" s="147"/>
    </row>
    <row r="63" spans="1:24" ht="10.5">
      <c r="A63" s="147"/>
      <c r="B63" s="147"/>
      <c r="C63" s="147"/>
      <c r="D63" s="147"/>
      <c r="E63" s="147"/>
      <c r="F63" s="147"/>
      <c r="G63" s="147"/>
      <c r="H63" s="147"/>
      <c r="I63" s="147"/>
      <c r="J63" s="147"/>
      <c r="K63" s="147"/>
      <c r="L63" s="147"/>
      <c r="M63" s="147"/>
      <c r="N63" s="147"/>
      <c r="O63" s="147"/>
      <c r="P63" s="147"/>
      <c r="Q63" s="147"/>
      <c r="R63" s="147"/>
      <c r="S63" s="147"/>
      <c r="T63" s="147"/>
      <c r="U63" s="147"/>
      <c r="V63" s="147"/>
      <c r="W63" s="147"/>
      <c r="X63" s="147"/>
    </row>
    <row r="64" spans="1:24" ht="10.5">
      <c r="A64" s="147"/>
      <c r="B64" s="147"/>
      <c r="C64" s="147"/>
      <c r="D64" s="147"/>
      <c r="E64" s="147"/>
      <c r="F64" s="147"/>
      <c r="G64" s="147"/>
      <c r="H64" s="147"/>
      <c r="I64" s="147"/>
      <c r="J64" s="147"/>
      <c r="K64" s="147"/>
      <c r="L64" s="147"/>
      <c r="M64" s="147"/>
      <c r="N64" s="147"/>
      <c r="O64" s="147"/>
      <c r="P64" s="147"/>
      <c r="Q64" s="147"/>
      <c r="R64" s="147"/>
      <c r="S64" s="147"/>
      <c r="T64" s="147"/>
      <c r="U64" s="147"/>
      <c r="V64" s="147"/>
      <c r="W64" s="147"/>
      <c r="X64" s="147"/>
    </row>
    <row r="65" spans="1:24" ht="10.5">
      <c r="A65" s="147"/>
      <c r="B65" s="147"/>
      <c r="C65" s="147"/>
      <c r="D65" s="147"/>
      <c r="E65" s="147"/>
      <c r="F65" s="147"/>
      <c r="G65" s="147"/>
      <c r="H65" s="147"/>
      <c r="I65" s="147"/>
      <c r="J65" s="147"/>
      <c r="K65" s="147"/>
      <c r="L65" s="147"/>
      <c r="M65" s="147"/>
      <c r="N65" s="147"/>
      <c r="O65" s="147"/>
      <c r="P65" s="147"/>
      <c r="Q65" s="147"/>
      <c r="R65" s="147"/>
      <c r="S65" s="147"/>
      <c r="T65" s="147"/>
      <c r="U65" s="147"/>
      <c r="V65" s="147"/>
      <c r="W65" s="147"/>
      <c r="X65" s="147"/>
    </row>
    <row r="66" spans="1:24" ht="10.5">
      <c r="A66" s="147"/>
      <c r="B66" s="147"/>
      <c r="C66" s="147"/>
      <c r="D66" s="147"/>
      <c r="E66" s="147"/>
      <c r="F66" s="147"/>
      <c r="G66" s="147"/>
      <c r="H66" s="147"/>
      <c r="I66" s="147"/>
      <c r="J66" s="147"/>
      <c r="K66" s="147"/>
      <c r="L66" s="147"/>
      <c r="M66" s="147"/>
      <c r="N66" s="147"/>
      <c r="O66" s="147"/>
      <c r="P66" s="147"/>
      <c r="Q66" s="147"/>
      <c r="R66" s="147"/>
      <c r="S66" s="147"/>
      <c r="T66" s="147"/>
      <c r="U66" s="147"/>
      <c r="V66" s="147"/>
      <c r="W66" s="147"/>
      <c r="X66" s="147"/>
    </row>
    <row r="67" spans="1:24" ht="10.5">
      <c r="A67" s="147"/>
      <c r="B67" s="147"/>
      <c r="C67" s="147"/>
      <c r="D67" s="147"/>
      <c r="E67" s="147"/>
      <c r="F67" s="147"/>
      <c r="G67" s="147"/>
      <c r="H67" s="147"/>
      <c r="I67" s="147"/>
      <c r="J67" s="147"/>
      <c r="K67" s="147"/>
      <c r="L67" s="147"/>
      <c r="M67" s="147"/>
      <c r="N67" s="147"/>
      <c r="O67" s="147"/>
      <c r="P67" s="147"/>
      <c r="Q67" s="147"/>
      <c r="R67" s="147"/>
      <c r="S67" s="147"/>
      <c r="T67" s="147"/>
      <c r="U67" s="147"/>
      <c r="V67" s="147"/>
      <c r="W67" s="147"/>
      <c r="X67" s="147"/>
    </row>
    <row r="68" spans="1:24" ht="15.75" thickBot="1">
      <c r="A68" s="147"/>
      <c r="B68" s="706" t="s">
        <v>808</v>
      </c>
      <c r="C68" s="682"/>
      <c r="D68" s="682"/>
      <c r="E68" s="682"/>
      <c r="F68" s="682"/>
      <c r="G68" s="682"/>
      <c r="H68" s="682"/>
      <c r="I68" s="682"/>
      <c r="J68" s="682"/>
      <c r="K68" s="682"/>
      <c r="L68" s="682"/>
      <c r="M68" s="682"/>
      <c r="N68" s="682"/>
      <c r="O68" s="682"/>
      <c r="P68" s="682"/>
      <c r="Q68" s="682"/>
      <c r="R68" s="682"/>
      <c r="S68" s="682"/>
      <c r="T68" s="682"/>
      <c r="U68" s="682"/>
      <c r="V68" s="707"/>
      <c r="W68" s="147"/>
      <c r="X68" s="147"/>
    </row>
    <row r="69" spans="1:24" ht="15.75" customHeight="1" thickBot="1">
      <c r="A69" s="147"/>
      <c r="B69" s="147"/>
      <c r="C69" s="147"/>
      <c r="D69" s="147"/>
      <c r="E69" s="147"/>
      <c r="F69" s="147"/>
      <c r="G69" s="147"/>
      <c r="H69" s="147"/>
      <c r="I69" s="147"/>
      <c r="J69" s="147"/>
      <c r="K69" s="147"/>
      <c r="L69" s="147"/>
      <c r="M69" s="147"/>
      <c r="N69" s="147"/>
      <c r="O69" s="147"/>
      <c r="P69" s="147"/>
      <c r="Q69" s="147"/>
      <c r="R69" s="703">
        <v>2019</v>
      </c>
      <c r="S69" s="704"/>
      <c r="T69" s="147"/>
      <c r="U69" s="703">
        <v>2023</v>
      </c>
      <c r="V69" s="704"/>
      <c r="W69" s="147"/>
      <c r="X69" s="147"/>
    </row>
    <row r="70" spans="1:24" ht="10.5">
      <c r="A70" s="147"/>
      <c r="B70" s="147"/>
      <c r="C70" s="147"/>
      <c r="D70" s="147"/>
      <c r="E70" s="147"/>
      <c r="F70" s="147"/>
      <c r="G70" s="147"/>
      <c r="H70" s="147"/>
      <c r="I70" s="147"/>
      <c r="J70" s="147"/>
      <c r="K70" s="147"/>
      <c r="L70" s="147"/>
      <c r="M70" s="147"/>
      <c r="N70" s="147"/>
      <c r="O70" s="147"/>
      <c r="P70" s="147"/>
      <c r="Q70" s="147"/>
      <c r="R70" s="147"/>
      <c r="S70" s="147"/>
      <c r="T70" s="147"/>
      <c r="U70" s="147"/>
      <c r="V70" s="147"/>
      <c r="W70" s="147"/>
      <c r="X70" s="147"/>
    </row>
    <row r="71" spans="1:24" ht="10.5">
      <c r="A71" s="147"/>
      <c r="B71" s="147"/>
      <c r="C71" s="147"/>
      <c r="D71" s="147"/>
      <c r="E71" s="147"/>
      <c r="F71" s="147"/>
      <c r="G71" s="147"/>
      <c r="H71" s="147"/>
      <c r="I71" s="147"/>
      <c r="J71" s="147"/>
      <c r="K71" s="147"/>
      <c r="L71" s="147"/>
      <c r="M71" s="147"/>
      <c r="N71" s="147"/>
      <c r="O71" s="147"/>
      <c r="P71" s="147"/>
      <c r="Q71" s="147"/>
      <c r="R71" s="147"/>
      <c r="S71" s="147"/>
      <c r="T71" s="147"/>
      <c r="U71" s="147"/>
      <c r="V71" s="147"/>
      <c r="W71" s="147"/>
      <c r="X71" s="147"/>
    </row>
    <row r="72" spans="1:24" ht="10.5">
      <c r="A72" s="147"/>
      <c r="B72" s="147"/>
      <c r="C72" s="147"/>
      <c r="D72" s="147"/>
      <c r="E72" s="147"/>
      <c r="F72" s="147"/>
      <c r="G72" s="147"/>
      <c r="H72" s="147"/>
      <c r="I72" s="147"/>
      <c r="J72" s="147"/>
      <c r="K72" s="147"/>
      <c r="L72" s="147"/>
      <c r="M72" s="147"/>
      <c r="N72" s="147"/>
      <c r="O72" s="147"/>
      <c r="P72" s="147"/>
      <c r="Q72" s="147"/>
      <c r="R72" s="147"/>
      <c r="S72" s="147"/>
      <c r="T72" s="147"/>
      <c r="U72" s="147"/>
      <c r="V72" s="147"/>
      <c r="W72" s="147"/>
      <c r="X72" s="147"/>
    </row>
    <row r="73" spans="1:24" ht="10.5">
      <c r="A73" s="147"/>
      <c r="B73" s="147"/>
      <c r="C73" s="147"/>
      <c r="D73" s="147"/>
      <c r="E73" s="147"/>
      <c r="F73" s="147"/>
      <c r="G73" s="147"/>
      <c r="H73" s="147"/>
      <c r="I73" s="147"/>
      <c r="J73" s="147"/>
      <c r="K73" s="147"/>
      <c r="L73" s="147"/>
      <c r="M73" s="147"/>
      <c r="N73" s="147"/>
      <c r="O73" s="147"/>
      <c r="P73" s="147"/>
      <c r="Q73" s="147"/>
      <c r="R73" s="147"/>
      <c r="S73" s="147"/>
      <c r="T73" s="147"/>
      <c r="U73" s="147"/>
      <c r="V73" s="147"/>
      <c r="W73" s="147"/>
      <c r="X73" s="147"/>
    </row>
    <row r="74" spans="1:24" ht="10.5">
      <c r="A74" s="147"/>
      <c r="B74" s="147"/>
      <c r="C74" s="147"/>
      <c r="D74" s="147"/>
      <c r="E74" s="147"/>
      <c r="F74" s="147"/>
      <c r="G74" s="147"/>
      <c r="H74" s="147"/>
      <c r="I74" s="147"/>
      <c r="J74" s="147"/>
      <c r="K74" s="147"/>
      <c r="L74" s="147"/>
      <c r="M74" s="147"/>
      <c r="N74" s="147"/>
      <c r="O74" s="147"/>
      <c r="P74" s="147"/>
      <c r="Q74" s="147"/>
      <c r="R74" s="147"/>
      <c r="S74" s="147"/>
      <c r="T74" s="147"/>
      <c r="U74" s="147"/>
      <c r="V74" s="147"/>
      <c r="W74" s="147"/>
      <c r="X74" s="147"/>
    </row>
    <row r="75" spans="1:24" ht="10.5">
      <c r="A75" s="147"/>
      <c r="B75" s="147"/>
      <c r="C75" s="147"/>
      <c r="D75" s="147"/>
      <c r="E75" s="147"/>
      <c r="F75" s="147"/>
      <c r="G75" s="147"/>
      <c r="H75" s="147"/>
      <c r="I75" s="147"/>
      <c r="J75" s="147"/>
      <c r="K75" s="147"/>
      <c r="L75" s="147"/>
      <c r="M75" s="147"/>
      <c r="N75" s="147"/>
      <c r="O75" s="147"/>
      <c r="P75" s="147"/>
      <c r="Q75" s="147"/>
      <c r="R75" s="147"/>
      <c r="S75" s="147"/>
      <c r="T75" s="147"/>
      <c r="U75" s="147"/>
      <c r="V75" s="147"/>
      <c r="W75" s="147"/>
      <c r="X75" s="147"/>
    </row>
    <row r="76" spans="1:24" ht="10.5">
      <c r="A76" s="147"/>
      <c r="B76" s="147"/>
      <c r="C76" s="147"/>
      <c r="D76" s="147"/>
      <c r="E76" s="147"/>
      <c r="F76" s="147"/>
      <c r="G76" s="147"/>
      <c r="H76" s="147"/>
      <c r="I76" s="147"/>
      <c r="J76" s="147"/>
      <c r="K76" s="147"/>
      <c r="L76" s="147"/>
      <c r="M76" s="147"/>
      <c r="N76" s="147"/>
      <c r="O76" s="147"/>
      <c r="P76" s="147"/>
      <c r="Q76" s="147"/>
      <c r="R76" s="147"/>
      <c r="S76" s="147"/>
      <c r="T76" s="147"/>
      <c r="U76" s="147"/>
      <c r="V76" s="147"/>
      <c r="W76" s="147"/>
      <c r="X76" s="147"/>
    </row>
    <row r="77" spans="1:24" ht="10.5">
      <c r="A77" s="147"/>
      <c r="B77" s="147"/>
      <c r="C77" s="147"/>
      <c r="D77" s="147"/>
      <c r="E77" s="147"/>
      <c r="F77" s="147"/>
      <c r="G77" s="147"/>
      <c r="H77" s="147"/>
      <c r="I77" s="147"/>
      <c r="J77" s="147"/>
      <c r="K77" s="147"/>
      <c r="L77" s="147"/>
      <c r="M77" s="147"/>
      <c r="N77" s="147"/>
      <c r="O77" s="147"/>
      <c r="P77" s="147"/>
      <c r="Q77" s="147"/>
      <c r="R77" s="147"/>
      <c r="S77" s="147"/>
      <c r="T77" s="147"/>
      <c r="U77" s="147"/>
      <c r="V77" s="147"/>
      <c r="W77" s="147"/>
      <c r="X77" s="147"/>
    </row>
    <row r="78" spans="1:24" ht="10.5">
      <c r="A78" s="147"/>
      <c r="B78" s="147"/>
      <c r="C78" s="147"/>
      <c r="D78" s="147"/>
      <c r="E78" s="147"/>
      <c r="F78" s="147"/>
      <c r="G78" s="147"/>
      <c r="H78" s="147"/>
      <c r="I78" s="147"/>
      <c r="J78" s="147"/>
      <c r="K78" s="147"/>
      <c r="L78" s="147"/>
      <c r="M78" s="147"/>
      <c r="N78" s="147"/>
      <c r="O78" s="147"/>
      <c r="P78" s="147"/>
      <c r="Q78" s="147"/>
      <c r="R78" s="147"/>
      <c r="S78" s="147"/>
      <c r="T78" s="147"/>
      <c r="U78" s="147"/>
      <c r="V78" s="147"/>
      <c r="W78" s="147"/>
      <c r="X78" s="147"/>
    </row>
    <row r="79" spans="1:24" ht="10.5">
      <c r="A79" s="147"/>
      <c r="B79" s="147"/>
      <c r="C79" s="147"/>
      <c r="D79" s="147"/>
      <c r="E79" s="147"/>
      <c r="F79" s="147"/>
      <c r="G79" s="147"/>
      <c r="H79" s="147"/>
      <c r="I79" s="147"/>
      <c r="J79" s="147"/>
      <c r="K79" s="147"/>
      <c r="L79" s="147"/>
      <c r="M79" s="147"/>
      <c r="N79" s="147"/>
      <c r="O79" s="147"/>
      <c r="P79" s="147"/>
      <c r="Q79" s="147"/>
      <c r="R79" s="147"/>
      <c r="S79" s="147"/>
      <c r="T79" s="147"/>
      <c r="U79" s="147"/>
      <c r="V79" s="147"/>
      <c r="W79" s="147"/>
      <c r="X79" s="147"/>
    </row>
    <row r="80" spans="1:24" ht="10.5">
      <c r="A80" s="147"/>
      <c r="B80" s="147"/>
      <c r="C80" s="147"/>
      <c r="D80" s="147"/>
      <c r="E80" s="147"/>
      <c r="F80" s="147"/>
      <c r="G80" s="147"/>
      <c r="H80" s="147"/>
      <c r="I80" s="147"/>
      <c r="J80" s="147"/>
      <c r="K80" s="147"/>
      <c r="L80" s="147"/>
      <c r="M80" s="147"/>
      <c r="N80" s="147"/>
      <c r="O80" s="147"/>
      <c r="P80" s="147"/>
      <c r="Q80" s="147"/>
      <c r="R80" s="147"/>
      <c r="S80" s="147"/>
      <c r="T80" s="147"/>
      <c r="U80" s="147"/>
      <c r="V80" s="147"/>
      <c r="W80" s="147"/>
      <c r="X80" s="147"/>
    </row>
    <row r="81" spans="1:24" ht="10.5">
      <c r="A81" s="147"/>
      <c r="B81" s="147"/>
      <c r="C81" s="147"/>
      <c r="D81" s="147"/>
      <c r="E81" s="147"/>
      <c r="F81" s="147"/>
      <c r="G81" s="147"/>
      <c r="H81" s="147"/>
      <c r="I81" s="147"/>
      <c r="J81" s="147"/>
      <c r="K81" s="147"/>
      <c r="L81" s="147"/>
      <c r="M81" s="147"/>
      <c r="N81" s="147"/>
      <c r="O81" s="147"/>
      <c r="P81" s="147"/>
      <c r="Q81" s="147"/>
      <c r="R81" s="147"/>
      <c r="S81" s="147"/>
      <c r="T81" s="147"/>
      <c r="U81" s="147"/>
      <c r="V81" s="147"/>
      <c r="W81" s="147"/>
      <c r="X81" s="147"/>
    </row>
    <row r="82" spans="1:24" ht="15.75" customHeight="1">
      <c r="A82" s="147"/>
      <c r="B82" s="147"/>
      <c r="C82" s="147"/>
      <c r="D82" s="147"/>
      <c r="E82" s="147"/>
      <c r="F82" s="147"/>
      <c r="G82" s="147"/>
      <c r="H82" s="147"/>
      <c r="I82" s="147"/>
      <c r="J82" s="147"/>
      <c r="K82" s="147"/>
      <c r="L82" s="147"/>
      <c r="M82" s="147"/>
      <c r="N82" s="147"/>
      <c r="O82" s="147"/>
      <c r="P82" s="147"/>
      <c r="Q82" s="147"/>
      <c r="R82" s="147"/>
      <c r="S82" s="147"/>
      <c r="T82" s="147"/>
      <c r="U82" s="147"/>
      <c r="V82" s="147"/>
      <c r="W82" s="147"/>
      <c r="X82" s="147"/>
    </row>
    <row r="83" spans="1:24" ht="10.5">
      <c r="A83" s="147"/>
      <c r="B83" s="147"/>
      <c r="C83" s="147"/>
      <c r="D83" s="147"/>
      <c r="E83" s="147"/>
      <c r="F83" s="147"/>
      <c r="G83" s="147"/>
      <c r="H83" s="147"/>
      <c r="I83" s="147"/>
      <c r="J83" s="147"/>
      <c r="K83" s="147"/>
      <c r="L83" s="147"/>
      <c r="M83" s="147"/>
      <c r="N83" s="147"/>
      <c r="O83" s="147"/>
      <c r="P83" s="147"/>
      <c r="Q83" s="147"/>
      <c r="R83" s="147"/>
      <c r="S83" s="147"/>
      <c r="T83" s="147"/>
      <c r="U83" s="147"/>
      <c r="V83" s="147"/>
      <c r="W83" s="147"/>
      <c r="X83" s="147"/>
    </row>
    <row r="84" spans="1:24" ht="10.5">
      <c r="A84" s="147"/>
      <c r="B84" s="147"/>
      <c r="C84" s="147"/>
      <c r="D84" s="147"/>
      <c r="E84" s="147"/>
      <c r="F84" s="147"/>
      <c r="G84" s="147"/>
      <c r="H84" s="147"/>
      <c r="I84" s="147"/>
      <c r="J84" s="147"/>
      <c r="K84" s="147"/>
      <c r="L84" s="147"/>
      <c r="M84" s="147"/>
      <c r="N84" s="147"/>
      <c r="O84" s="147"/>
      <c r="P84" s="147"/>
      <c r="Q84" s="147"/>
      <c r="R84" s="147"/>
      <c r="S84" s="147"/>
      <c r="T84" s="147"/>
      <c r="U84" s="147"/>
      <c r="V84" s="147"/>
      <c r="W84" s="147"/>
      <c r="X84" s="147"/>
    </row>
    <row r="85" spans="1:24" ht="10.5">
      <c r="A85" s="147"/>
      <c r="B85" s="147"/>
      <c r="C85" s="147"/>
      <c r="D85" s="147"/>
      <c r="E85" s="147"/>
      <c r="F85" s="147"/>
      <c r="G85" s="147"/>
      <c r="H85" s="147"/>
      <c r="I85" s="147"/>
      <c r="J85" s="147"/>
      <c r="K85" s="147"/>
      <c r="L85" s="147"/>
      <c r="M85" s="147"/>
      <c r="N85" s="147"/>
      <c r="O85" s="147"/>
      <c r="P85" s="147"/>
      <c r="Q85" s="147"/>
      <c r="R85" s="147"/>
      <c r="S85" s="147"/>
      <c r="T85" s="147"/>
      <c r="U85" s="147"/>
      <c r="V85" s="147"/>
      <c r="W85" s="147"/>
      <c r="X85" s="147"/>
    </row>
    <row r="86" spans="1:24" ht="10.5">
      <c r="A86" s="147"/>
      <c r="B86" s="147"/>
      <c r="C86" s="147"/>
      <c r="D86" s="147"/>
      <c r="E86" s="147"/>
      <c r="F86" s="147"/>
      <c r="G86" s="147"/>
      <c r="H86" s="147"/>
      <c r="I86" s="147"/>
      <c r="J86" s="147"/>
      <c r="K86" s="147"/>
      <c r="L86" s="147"/>
      <c r="M86" s="147"/>
      <c r="N86" s="147"/>
      <c r="O86" s="147"/>
      <c r="P86" s="147"/>
      <c r="Q86" s="147"/>
      <c r="R86" s="147"/>
      <c r="S86" s="147"/>
      <c r="T86" s="147"/>
      <c r="U86" s="147"/>
      <c r="V86" s="147"/>
      <c r="W86" s="147"/>
      <c r="X86" s="147"/>
    </row>
    <row r="87" spans="1:24" ht="10.5">
      <c r="A87" s="147"/>
      <c r="B87" s="147"/>
      <c r="C87" s="147"/>
      <c r="D87" s="147"/>
      <c r="E87" s="147"/>
      <c r="F87" s="147"/>
      <c r="G87" s="147"/>
      <c r="H87" s="147"/>
      <c r="I87" s="147"/>
      <c r="J87" s="147"/>
      <c r="K87" s="147"/>
      <c r="L87" s="147"/>
      <c r="M87" s="147"/>
      <c r="N87" s="147"/>
      <c r="O87" s="147"/>
      <c r="P87" s="147"/>
      <c r="Q87" s="147"/>
      <c r="R87" s="147"/>
      <c r="S87" s="147"/>
      <c r="T87" s="147"/>
      <c r="U87" s="147"/>
      <c r="V87" s="147"/>
      <c r="W87" s="147"/>
      <c r="X87" s="147"/>
    </row>
    <row r="88" spans="1:24" ht="10.5">
      <c r="A88" s="147"/>
      <c r="B88" s="147"/>
      <c r="C88" s="147"/>
      <c r="D88" s="147"/>
      <c r="E88" s="147"/>
      <c r="F88" s="147"/>
      <c r="G88" s="147"/>
      <c r="H88" s="147"/>
      <c r="I88" s="147"/>
      <c r="J88" s="147"/>
      <c r="K88" s="147"/>
      <c r="L88" s="147"/>
      <c r="M88" s="147"/>
      <c r="N88" s="147"/>
      <c r="O88" s="147"/>
      <c r="P88" s="147"/>
      <c r="Q88" s="147"/>
      <c r="R88" s="147"/>
      <c r="S88" s="147"/>
      <c r="T88" s="147"/>
      <c r="U88" s="147"/>
      <c r="V88" s="147"/>
      <c r="W88" s="147"/>
      <c r="X88" s="147"/>
    </row>
    <row r="89" spans="1:24" ht="10.5">
      <c r="A89" s="147"/>
      <c r="B89" s="147"/>
      <c r="C89" s="147"/>
      <c r="D89" s="147"/>
      <c r="E89" s="147"/>
      <c r="F89" s="147"/>
      <c r="G89" s="147"/>
      <c r="H89" s="147"/>
      <c r="I89" s="147"/>
      <c r="J89" s="147"/>
      <c r="K89" s="147"/>
      <c r="L89" s="147"/>
      <c r="M89" s="147"/>
      <c r="N89" s="147"/>
      <c r="O89" s="147"/>
      <c r="P89" s="147"/>
      <c r="Q89" s="147"/>
      <c r="R89" s="147"/>
      <c r="S89" s="147"/>
      <c r="T89" s="147"/>
      <c r="U89" s="147"/>
      <c r="V89" s="147"/>
      <c r="W89" s="147"/>
      <c r="X89" s="147"/>
    </row>
    <row r="90" spans="1:24" ht="10.5">
      <c r="A90" s="147"/>
      <c r="B90" s="147"/>
      <c r="C90" s="147"/>
      <c r="D90" s="147"/>
      <c r="E90" s="147"/>
      <c r="F90" s="147"/>
      <c r="G90" s="147"/>
      <c r="H90" s="147"/>
      <c r="I90" s="147"/>
      <c r="J90" s="147"/>
      <c r="K90" s="147"/>
      <c r="L90" s="147"/>
      <c r="M90" s="147"/>
      <c r="N90" s="147"/>
      <c r="O90" s="147"/>
      <c r="P90" s="147"/>
      <c r="Q90" s="147"/>
      <c r="R90" s="147"/>
      <c r="S90" s="147"/>
      <c r="T90" s="147"/>
      <c r="U90" s="147"/>
      <c r="V90" s="147"/>
      <c r="W90" s="147"/>
      <c r="X90" s="147"/>
    </row>
    <row r="91" spans="1:24" ht="10.5">
      <c r="A91" s="147"/>
      <c r="B91" s="147"/>
      <c r="C91" s="147"/>
      <c r="D91" s="147"/>
      <c r="E91" s="147"/>
      <c r="F91" s="147"/>
      <c r="G91" s="147"/>
      <c r="H91" s="147"/>
      <c r="I91" s="147"/>
      <c r="J91" s="147"/>
      <c r="K91" s="147"/>
      <c r="L91" s="147"/>
      <c r="M91" s="147"/>
      <c r="N91" s="147"/>
      <c r="O91" s="147"/>
      <c r="P91" s="147"/>
      <c r="Q91" s="147"/>
      <c r="R91" s="147"/>
      <c r="S91" s="147"/>
      <c r="T91" s="147"/>
      <c r="U91" s="147"/>
      <c r="V91" s="147"/>
      <c r="W91" s="147"/>
      <c r="X91" s="147"/>
    </row>
    <row r="92" spans="1:24" ht="10.5">
      <c r="A92" s="147"/>
      <c r="B92" s="147"/>
      <c r="C92" s="147"/>
      <c r="D92" s="147"/>
      <c r="E92" s="147"/>
      <c r="F92" s="147"/>
      <c r="G92" s="147"/>
      <c r="H92" s="147"/>
      <c r="I92" s="147"/>
      <c r="J92" s="147"/>
      <c r="K92" s="147"/>
      <c r="L92" s="147"/>
      <c r="M92" s="147"/>
      <c r="N92" s="147"/>
      <c r="O92" s="147"/>
      <c r="P92" s="147"/>
      <c r="Q92" s="147"/>
      <c r="R92" s="147"/>
      <c r="S92" s="147"/>
      <c r="T92" s="147"/>
      <c r="U92" s="147"/>
      <c r="V92" s="147"/>
      <c r="W92" s="147"/>
      <c r="X92" s="147"/>
    </row>
    <row r="93" spans="1:24" ht="10.5">
      <c r="A93" s="147"/>
      <c r="B93" s="147"/>
      <c r="C93" s="147"/>
      <c r="D93" s="147"/>
      <c r="E93" s="147"/>
      <c r="F93" s="147"/>
      <c r="G93" s="147"/>
      <c r="H93" s="147"/>
      <c r="I93" s="147"/>
      <c r="J93" s="147"/>
      <c r="K93" s="147"/>
      <c r="L93" s="147"/>
      <c r="M93" s="147"/>
      <c r="N93" s="147"/>
      <c r="O93" s="147"/>
      <c r="P93" s="147"/>
      <c r="Q93" s="147"/>
      <c r="R93" s="147"/>
      <c r="S93" s="147"/>
      <c r="T93" s="147"/>
      <c r="U93" s="147"/>
      <c r="V93" s="147"/>
      <c r="W93" s="147"/>
      <c r="X93" s="147"/>
    </row>
    <row r="94" spans="1:24" ht="10.5">
      <c r="A94" s="147"/>
      <c r="B94" s="147"/>
      <c r="C94" s="147"/>
      <c r="D94" s="147"/>
      <c r="E94" s="147"/>
      <c r="F94" s="147"/>
      <c r="G94" s="147"/>
      <c r="H94" s="147"/>
      <c r="I94" s="147"/>
      <c r="J94" s="147"/>
      <c r="K94" s="147"/>
      <c r="L94" s="147"/>
      <c r="M94" s="147"/>
      <c r="N94" s="147"/>
      <c r="O94" s="147"/>
      <c r="P94" s="147"/>
      <c r="Q94" s="147"/>
      <c r="R94" s="147"/>
      <c r="S94" s="147"/>
      <c r="T94" s="147"/>
      <c r="U94" s="147"/>
      <c r="V94" s="147"/>
      <c r="W94" s="147"/>
      <c r="X94" s="147"/>
    </row>
    <row r="95" spans="1:24" ht="10.5">
      <c r="A95" s="147"/>
      <c r="B95" s="147"/>
      <c r="C95" s="147"/>
      <c r="D95" s="147"/>
      <c r="E95" s="147"/>
      <c r="F95" s="147"/>
      <c r="G95" s="147"/>
      <c r="H95" s="147"/>
      <c r="I95" s="147"/>
      <c r="J95" s="147"/>
      <c r="K95" s="147"/>
      <c r="L95" s="147"/>
      <c r="M95" s="147"/>
      <c r="N95" s="147"/>
      <c r="O95" s="147"/>
      <c r="P95" s="147"/>
      <c r="Q95" s="147"/>
      <c r="R95" s="147"/>
      <c r="S95" s="147"/>
      <c r="T95" s="147"/>
      <c r="U95" s="147"/>
      <c r="V95" s="147"/>
      <c r="W95" s="147"/>
      <c r="X95" s="147"/>
    </row>
    <row r="96" spans="1:24" ht="10.5">
      <c r="A96" s="147"/>
      <c r="B96" s="147"/>
      <c r="C96" s="147"/>
      <c r="D96" s="147"/>
      <c r="E96" s="147"/>
      <c r="F96" s="147"/>
      <c r="G96" s="147"/>
      <c r="H96" s="147"/>
      <c r="I96" s="147"/>
      <c r="J96" s="147"/>
      <c r="K96" s="147"/>
      <c r="L96" s="147"/>
      <c r="M96" s="147"/>
      <c r="N96" s="147"/>
      <c r="O96" s="147"/>
      <c r="P96" s="147"/>
      <c r="Q96" s="147"/>
      <c r="R96" s="147"/>
      <c r="S96" s="147"/>
      <c r="T96" s="147"/>
      <c r="U96" s="147"/>
      <c r="V96" s="147"/>
      <c r="W96" s="147"/>
      <c r="X96" s="147"/>
    </row>
    <row r="97" spans="1:24" ht="12.75">
      <c r="A97" s="147"/>
      <c r="B97" s="161" t="s">
        <v>152</v>
      </c>
      <c r="C97" s="147"/>
      <c r="D97" s="147"/>
      <c r="E97" s="147"/>
      <c r="F97" s="147"/>
      <c r="G97" s="147"/>
      <c r="H97" s="147"/>
      <c r="I97" s="147"/>
      <c r="J97" s="147"/>
      <c r="K97" s="147"/>
      <c r="L97" s="147"/>
      <c r="M97" s="147"/>
      <c r="N97" s="147"/>
      <c r="O97" s="147"/>
      <c r="P97" s="147"/>
      <c r="Q97" s="147"/>
      <c r="R97" s="147"/>
      <c r="S97" s="147"/>
      <c r="T97" s="147"/>
      <c r="U97" s="147"/>
      <c r="V97" s="147"/>
      <c r="W97" s="147"/>
      <c r="X97" s="147"/>
    </row>
    <row r="98" spans="1:24" ht="10.5">
      <c r="A98" s="147"/>
      <c r="B98" s="147"/>
      <c r="C98" s="147"/>
      <c r="D98" s="147"/>
      <c r="E98" s="147"/>
      <c r="F98" s="147"/>
      <c r="G98" s="147"/>
      <c r="H98" s="147"/>
      <c r="I98" s="147"/>
      <c r="J98" s="147"/>
      <c r="K98" s="147"/>
      <c r="L98" s="147"/>
      <c r="M98" s="147"/>
      <c r="N98" s="147"/>
      <c r="O98" s="147"/>
      <c r="P98" s="147"/>
      <c r="Q98" s="147"/>
      <c r="R98" s="147"/>
      <c r="S98" s="147"/>
      <c r="T98" s="147"/>
      <c r="U98" s="147"/>
      <c r="V98" s="147"/>
      <c r="W98" s="147"/>
      <c r="X98" s="147"/>
    </row>
    <row r="99" spans="1:24" ht="11.25">
      <c r="A99" s="147"/>
      <c r="B99" s="147"/>
      <c r="C99" s="251" t="s">
        <v>177</v>
      </c>
      <c r="D99" s="147"/>
      <c r="E99" s="147"/>
      <c r="F99" s="147"/>
      <c r="G99" s="147"/>
      <c r="H99" s="147"/>
      <c r="I99" s="147"/>
      <c r="J99" s="147"/>
      <c r="K99" s="147"/>
      <c r="L99" s="147"/>
      <c r="M99" s="147"/>
      <c r="N99" s="147"/>
      <c r="O99" s="147"/>
      <c r="P99" s="147"/>
      <c r="Q99" s="147"/>
      <c r="R99" s="147"/>
      <c r="S99" s="147"/>
      <c r="T99" s="147"/>
      <c r="U99" s="147"/>
      <c r="V99" s="147"/>
      <c r="W99" s="147"/>
      <c r="X99" s="147"/>
    </row>
    <row r="100" spans="1:24" ht="10.5">
      <c r="A100" s="147"/>
      <c r="B100" s="147"/>
      <c r="C100" s="147"/>
      <c r="D100" s="147"/>
      <c r="E100" s="147"/>
      <c r="F100" s="147"/>
      <c r="G100" s="147"/>
      <c r="H100" s="147"/>
      <c r="I100" s="147"/>
      <c r="J100" s="147"/>
      <c r="K100" s="147"/>
      <c r="L100" s="147"/>
      <c r="M100" s="147"/>
      <c r="N100" s="147"/>
      <c r="O100" s="147"/>
      <c r="P100" s="147"/>
      <c r="Q100" s="147"/>
      <c r="R100" s="147"/>
      <c r="S100" s="147"/>
      <c r="T100" s="147"/>
      <c r="U100" s="147"/>
      <c r="V100" s="147"/>
      <c r="W100" s="147"/>
      <c r="X100" s="147"/>
    </row>
    <row r="101" spans="1:24" ht="10.5">
      <c r="A101" s="147"/>
      <c r="B101" s="147"/>
      <c r="C101" s="147"/>
      <c r="D101" s="160" t="s">
        <v>154</v>
      </c>
      <c r="E101" s="147"/>
      <c r="F101" s="147"/>
      <c r="G101" s="147"/>
      <c r="H101" s="147"/>
      <c r="I101" s="147"/>
      <c r="J101" s="147"/>
      <c r="K101" s="147"/>
      <c r="L101" s="160" t="s">
        <v>777</v>
      </c>
      <c r="M101" s="147"/>
      <c r="N101" s="147"/>
      <c r="O101" s="147"/>
      <c r="P101" s="147"/>
      <c r="Q101" s="147"/>
      <c r="R101" s="147"/>
      <c r="S101" s="147"/>
      <c r="T101" s="147"/>
      <c r="U101" s="147"/>
      <c r="V101" s="147"/>
      <c r="W101" s="147"/>
      <c r="X101" s="147"/>
    </row>
    <row r="102" spans="1:24" ht="10.5">
      <c r="A102" s="147"/>
      <c r="B102" s="147"/>
      <c r="C102" s="147"/>
      <c r="D102" s="147"/>
      <c r="E102" s="147"/>
      <c r="F102" s="147"/>
      <c r="G102" s="147"/>
      <c r="H102" s="147"/>
      <c r="I102" s="147"/>
      <c r="J102" s="147"/>
      <c r="K102" s="147"/>
      <c r="L102" s="147"/>
      <c r="M102" s="147"/>
      <c r="N102" s="147"/>
      <c r="O102" s="147"/>
      <c r="P102" s="147"/>
      <c r="Q102" s="147"/>
      <c r="R102" s="147"/>
      <c r="S102" s="147"/>
      <c r="T102" s="147"/>
      <c r="U102" s="147"/>
      <c r="V102" s="147"/>
      <c r="W102" s="147"/>
      <c r="X102" s="147"/>
    </row>
    <row r="103" spans="1:24" ht="10.5">
      <c r="A103" s="147"/>
      <c r="B103" s="147"/>
      <c r="C103" s="147"/>
      <c r="D103" s="160" t="s">
        <v>178</v>
      </c>
      <c r="E103" s="147"/>
      <c r="F103" s="147"/>
      <c r="G103" s="147"/>
      <c r="H103" s="147"/>
      <c r="I103" s="147"/>
      <c r="J103" s="147"/>
      <c r="K103" s="147"/>
      <c r="L103" s="252">
        <v>1</v>
      </c>
      <c r="M103" s="147"/>
      <c r="N103" s="147"/>
      <c r="O103" s="147"/>
      <c r="P103" s="147"/>
      <c r="Q103" s="147"/>
      <c r="R103" s="147"/>
      <c r="S103" s="147"/>
      <c r="T103" s="147"/>
      <c r="U103" s="147"/>
      <c r="V103" s="147"/>
      <c r="W103" s="147"/>
      <c r="X103" s="147"/>
    </row>
    <row r="104" spans="1:24" ht="10.5">
      <c r="A104" s="147"/>
      <c r="B104" s="147"/>
      <c r="C104" s="147"/>
      <c r="D104" s="160" t="s">
        <v>179</v>
      </c>
      <c r="E104" s="147"/>
      <c r="F104" s="147"/>
      <c r="G104" s="147"/>
      <c r="H104" s="147"/>
      <c r="I104" s="147"/>
      <c r="J104" s="147"/>
      <c r="K104" s="147"/>
      <c r="L104" s="253">
        <v>2019</v>
      </c>
      <c r="M104" s="147"/>
      <c r="N104" s="147"/>
      <c r="O104" s="147"/>
      <c r="P104" s="147"/>
      <c r="Q104" s="147"/>
      <c r="R104" s="147"/>
      <c r="S104" s="147"/>
      <c r="T104" s="147"/>
      <c r="U104" s="147"/>
      <c r="V104" s="147"/>
      <c r="W104" s="147"/>
      <c r="X104" s="147"/>
    </row>
    <row r="105" spans="1:24" ht="10.5">
      <c r="A105" s="147"/>
      <c r="B105" s="147"/>
      <c r="C105" s="147"/>
      <c r="D105" s="160" t="s">
        <v>180</v>
      </c>
      <c r="E105" s="147"/>
      <c r="F105" s="147"/>
      <c r="G105" s="147"/>
      <c r="H105" s="147"/>
      <c r="I105" s="147"/>
      <c r="J105" s="147"/>
      <c r="K105" s="147"/>
      <c r="L105" s="254">
        <v>1</v>
      </c>
      <c r="M105" s="147"/>
      <c r="N105" s="147"/>
      <c r="O105" s="147"/>
      <c r="P105" s="147"/>
      <c r="Q105" s="147"/>
      <c r="R105" s="147"/>
      <c r="S105" s="147"/>
      <c r="T105" s="147"/>
      <c r="U105" s="147"/>
      <c r="V105" s="147"/>
      <c r="W105" s="147"/>
      <c r="X105" s="147"/>
    </row>
    <row r="106" spans="1:24" ht="10.5">
      <c r="A106" s="147"/>
      <c r="B106" s="147"/>
      <c r="C106" s="147"/>
      <c r="D106" s="147"/>
      <c r="E106" s="147"/>
      <c r="F106" s="147"/>
      <c r="G106" s="147"/>
      <c r="H106" s="147"/>
      <c r="I106" s="147"/>
      <c r="J106" s="147"/>
      <c r="K106" s="147"/>
      <c r="L106" s="147"/>
      <c r="M106" s="147"/>
      <c r="N106" s="147"/>
      <c r="O106" s="147"/>
      <c r="P106" s="147"/>
      <c r="Q106" s="147"/>
      <c r="R106" s="147"/>
      <c r="S106" s="147"/>
      <c r="T106" s="147"/>
      <c r="U106" s="147"/>
      <c r="V106" s="147"/>
      <c r="W106" s="147"/>
      <c r="X106" s="147"/>
    </row>
    <row r="107" spans="1:24" ht="10.5">
      <c r="A107" s="147"/>
      <c r="B107" s="147"/>
      <c r="C107" s="147"/>
      <c r="D107" s="160" t="s">
        <v>181</v>
      </c>
      <c r="E107" s="147"/>
      <c r="F107" s="147"/>
      <c r="G107" s="147"/>
      <c r="H107" s="147"/>
      <c r="I107" s="147"/>
      <c r="J107" s="147"/>
      <c r="K107" s="147"/>
      <c r="L107" s="252">
        <v>1</v>
      </c>
      <c r="M107" s="147"/>
      <c r="N107" s="252">
        <v>5</v>
      </c>
      <c r="O107" s="147"/>
      <c r="P107" s="147"/>
      <c r="Q107" s="147"/>
      <c r="R107" s="147"/>
      <c r="S107" s="147"/>
      <c r="T107" s="147"/>
      <c r="U107" s="147"/>
      <c r="V107" s="147"/>
      <c r="W107" s="147"/>
      <c r="X107" s="147"/>
    </row>
    <row r="108" spans="1:24" ht="10.5">
      <c r="A108" s="147"/>
      <c r="B108" s="147"/>
      <c r="C108" s="147"/>
      <c r="D108" s="147"/>
      <c r="E108" s="147"/>
      <c r="F108" s="147"/>
      <c r="G108" s="147"/>
      <c r="H108" s="147"/>
      <c r="I108" s="147"/>
      <c r="J108" s="147"/>
      <c r="K108" s="147"/>
      <c r="L108" s="147"/>
      <c r="M108" s="147"/>
      <c r="N108" s="147"/>
      <c r="O108" s="147"/>
      <c r="P108" s="147"/>
      <c r="Q108" s="147"/>
      <c r="R108" s="147"/>
      <c r="S108" s="147"/>
      <c r="T108" s="147"/>
      <c r="U108" s="147"/>
      <c r="V108" s="147"/>
      <c r="W108" s="147"/>
      <c r="X108" s="147"/>
    </row>
    <row r="109" spans="1:24" ht="10.5">
      <c r="A109" s="147"/>
      <c r="B109" s="147"/>
      <c r="C109" s="147"/>
      <c r="D109" s="159" t="s">
        <v>259</v>
      </c>
      <c r="E109" s="147"/>
      <c r="F109" s="147"/>
      <c r="G109" s="147"/>
      <c r="H109" s="147"/>
      <c r="I109" s="147"/>
      <c r="J109" s="245">
        <v>2019</v>
      </c>
      <c r="K109" s="245">
        <v>2020</v>
      </c>
      <c r="L109" s="245">
        <v>2021</v>
      </c>
      <c r="M109" s="245">
        <v>2022</v>
      </c>
      <c r="N109" s="245">
        <v>2023</v>
      </c>
      <c r="O109" s="255"/>
      <c r="P109" s="147"/>
      <c r="Q109" s="147"/>
      <c r="R109" s="147"/>
      <c r="S109" s="147"/>
      <c r="T109" s="147"/>
      <c r="U109" s="147"/>
      <c r="V109" s="147"/>
      <c r="W109" s="147"/>
      <c r="X109" s="147"/>
    </row>
    <row r="110" spans="1:24" ht="10.5">
      <c r="A110" s="147"/>
      <c r="B110" s="147"/>
      <c r="C110" s="147"/>
      <c r="D110" s="147"/>
      <c r="E110" s="147"/>
      <c r="F110" s="147"/>
      <c r="G110" s="147"/>
      <c r="H110" s="147"/>
      <c r="I110" s="147"/>
      <c r="J110" s="147"/>
      <c r="K110" s="147"/>
      <c r="L110" s="147"/>
      <c r="M110" s="147"/>
      <c r="N110" s="147"/>
      <c r="O110" s="147"/>
      <c r="P110" s="147"/>
      <c r="Q110" s="147"/>
      <c r="R110" s="147"/>
      <c r="S110" s="147"/>
      <c r="T110" s="147"/>
      <c r="U110" s="147"/>
      <c r="V110" s="147"/>
      <c r="W110" s="147"/>
      <c r="X110" s="147"/>
    </row>
    <row r="111" spans="1:24" ht="10.5">
      <c r="A111" s="147"/>
      <c r="B111" s="147"/>
      <c r="C111" s="147"/>
      <c r="D111" s="160" t="s">
        <v>156</v>
      </c>
      <c r="E111" s="147"/>
      <c r="F111" s="147"/>
      <c r="G111" s="147"/>
      <c r="H111" s="147"/>
      <c r="I111" s="147"/>
      <c r="J111" s="162">
        <v>43708</v>
      </c>
      <c r="K111" s="162">
        <v>44074</v>
      </c>
      <c r="L111" s="162">
        <v>44439</v>
      </c>
      <c r="M111" s="162">
        <v>44804</v>
      </c>
      <c r="N111" s="162">
        <v>45169</v>
      </c>
      <c r="O111" s="163"/>
      <c r="P111" s="147"/>
      <c r="Q111" s="147"/>
      <c r="R111" s="147"/>
      <c r="S111" s="147"/>
      <c r="T111" s="147"/>
      <c r="U111" s="147"/>
      <c r="V111" s="147"/>
      <c r="W111" s="147"/>
      <c r="X111" s="147"/>
    </row>
    <row r="112" spans="1:24" ht="10.5">
      <c r="A112" s="147"/>
      <c r="B112" s="147"/>
      <c r="C112" s="147"/>
      <c r="D112" s="147"/>
      <c r="E112" s="147"/>
      <c r="F112" s="147"/>
      <c r="G112" s="147"/>
      <c r="H112" s="147"/>
      <c r="I112" s="147"/>
      <c r="J112" s="147"/>
      <c r="K112" s="147"/>
      <c r="L112" s="147"/>
      <c r="M112" s="147"/>
      <c r="N112" s="147"/>
      <c r="O112" s="147"/>
      <c r="P112" s="147"/>
      <c r="Q112" s="147"/>
      <c r="R112" s="147"/>
      <c r="S112" s="147"/>
      <c r="T112" s="147"/>
      <c r="U112" s="147"/>
      <c r="V112" s="147"/>
      <c r="W112" s="147"/>
      <c r="X112" s="147"/>
    </row>
    <row r="113" spans="1:24" ht="11.25">
      <c r="A113" s="147"/>
      <c r="B113" s="147"/>
      <c r="C113" s="251" t="s">
        <v>207</v>
      </c>
      <c r="D113" s="147"/>
      <c r="E113" s="147"/>
      <c r="F113" s="147"/>
      <c r="G113" s="147"/>
      <c r="H113" s="147"/>
      <c r="I113" s="147"/>
      <c r="J113" s="147"/>
      <c r="K113" s="147"/>
      <c r="L113" s="147"/>
      <c r="M113" s="147"/>
      <c r="N113" s="147"/>
      <c r="O113" s="147"/>
      <c r="P113" s="147"/>
      <c r="Q113" s="147"/>
      <c r="R113" s="147"/>
      <c r="S113" s="147"/>
      <c r="T113" s="147"/>
      <c r="U113" s="147"/>
      <c r="V113" s="147"/>
      <c r="W113" s="147"/>
      <c r="X113" s="147"/>
    </row>
    <row r="114" spans="1:24" ht="10.5">
      <c r="A114" s="147"/>
      <c r="B114" s="147"/>
      <c r="C114" s="147"/>
      <c r="D114" s="147"/>
      <c r="E114" s="147"/>
      <c r="F114" s="147"/>
      <c r="G114" s="147"/>
      <c r="H114" s="147"/>
      <c r="I114" s="147"/>
      <c r="J114" s="147"/>
      <c r="K114" s="147"/>
      <c r="L114" s="147"/>
      <c r="M114" s="147"/>
      <c r="N114" s="147"/>
      <c r="O114" s="147"/>
      <c r="P114" s="147"/>
      <c r="Q114" s="147"/>
      <c r="R114" s="147"/>
      <c r="S114" s="147"/>
      <c r="T114" s="147"/>
      <c r="U114" s="147"/>
      <c r="V114" s="147"/>
      <c r="W114" s="147"/>
      <c r="X114" s="147"/>
    </row>
    <row r="115" spans="1:24" ht="10.5">
      <c r="A115" s="147"/>
      <c r="B115" s="147"/>
      <c r="C115" s="147"/>
      <c r="D115" s="159" t="s">
        <v>183</v>
      </c>
      <c r="E115" s="147"/>
      <c r="F115" s="147"/>
      <c r="G115" s="147"/>
      <c r="H115" s="147"/>
      <c r="I115" s="147"/>
      <c r="J115" s="160" t="s">
        <v>809</v>
      </c>
      <c r="K115" s="147"/>
      <c r="L115" s="147"/>
      <c r="M115" s="147"/>
      <c r="N115" s="147"/>
      <c r="O115" s="147"/>
      <c r="P115" s="147"/>
      <c r="Q115" s="147"/>
      <c r="R115" s="147"/>
      <c r="S115" s="147"/>
      <c r="T115" s="147"/>
      <c r="U115" s="147"/>
      <c r="V115" s="147"/>
      <c r="W115" s="147"/>
      <c r="X115" s="147"/>
    </row>
    <row r="116" spans="1:24" ht="10.5">
      <c r="A116" s="147"/>
      <c r="B116" s="147"/>
      <c r="C116" s="147"/>
      <c r="D116" s="147"/>
      <c r="E116" s="147"/>
      <c r="F116" s="147"/>
      <c r="G116" s="147"/>
      <c r="H116" s="147"/>
      <c r="I116" s="147"/>
      <c r="J116" s="147"/>
      <c r="K116" s="147"/>
      <c r="L116" s="147"/>
      <c r="M116" s="147"/>
      <c r="N116" s="147"/>
      <c r="O116" s="147"/>
      <c r="P116" s="147"/>
      <c r="Q116" s="147"/>
      <c r="R116" s="147"/>
      <c r="S116" s="147"/>
      <c r="T116" s="147"/>
      <c r="U116" s="147"/>
      <c r="V116" s="147"/>
      <c r="W116" s="147"/>
      <c r="X116" s="147"/>
    </row>
    <row r="117" spans="1:24" ht="10.5">
      <c r="A117" s="147"/>
      <c r="B117" s="147"/>
      <c r="C117" s="147"/>
      <c r="D117" s="159" t="s">
        <v>184</v>
      </c>
      <c r="E117" s="147"/>
      <c r="F117" s="147"/>
      <c r="G117" s="147"/>
      <c r="H117" s="147"/>
      <c r="I117" s="147"/>
      <c r="J117" s="147"/>
      <c r="K117" s="147"/>
      <c r="L117" s="147"/>
      <c r="M117" s="147"/>
      <c r="N117" s="147"/>
      <c r="O117" s="147"/>
      <c r="P117" s="247" t="s">
        <v>185</v>
      </c>
      <c r="Q117" s="247" t="s">
        <v>186</v>
      </c>
      <c r="R117" s="247" t="s">
        <v>185</v>
      </c>
      <c r="S117" s="159" t="s">
        <v>184</v>
      </c>
      <c r="T117" s="147"/>
      <c r="U117" s="147"/>
      <c r="V117" s="147"/>
      <c r="W117" s="147"/>
      <c r="X117" s="147"/>
    </row>
    <row r="118" spans="1:24" ht="10.5">
      <c r="A118" s="147"/>
      <c r="B118" s="147"/>
      <c r="C118" s="147"/>
      <c r="D118" s="160" t="s">
        <v>44</v>
      </c>
      <c r="E118" s="147"/>
      <c r="F118" s="147"/>
      <c r="G118" s="147"/>
      <c r="H118" s="147"/>
      <c r="I118" s="147"/>
      <c r="J118" s="257">
        <v>99.999999999999986</v>
      </c>
      <c r="K118" s="257">
        <v>205.99999999999997</v>
      </c>
      <c r="L118" s="257">
        <v>318.27</v>
      </c>
      <c r="M118" s="257">
        <v>437.0908</v>
      </c>
      <c r="N118" s="257">
        <v>562.75440500000013</v>
      </c>
      <c r="O118" s="257"/>
      <c r="P118" s="248">
        <v>1624.1152050000001</v>
      </c>
      <c r="Q118" s="195">
        <v>5</v>
      </c>
      <c r="R118" s="248">
        <v>10584.806092892111</v>
      </c>
      <c r="S118" s="160" t="s">
        <v>425</v>
      </c>
      <c r="T118" s="147"/>
      <c r="U118" s="147"/>
      <c r="V118" s="147"/>
      <c r="W118" s="147"/>
      <c r="X118" s="147"/>
    </row>
    <row r="119" spans="1:24" ht="10.5">
      <c r="A119" s="147"/>
      <c r="B119" s="147"/>
      <c r="C119" s="147"/>
      <c r="D119" s="160" t="s">
        <v>45</v>
      </c>
      <c r="E119" s="147"/>
      <c r="F119" s="147"/>
      <c r="G119" s="147"/>
      <c r="H119" s="147"/>
      <c r="I119" s="147"/>
      <c r="J119" s="257">
        <v>10.000000000000005</v>
      </c>
      <c r="K119" s="257">
        <v>20.600000000000012</v>
      </c>
      <c r="L119" s="257">
        <v>31.827000000000002</v>
      </c>
      <c r="M119" s="257">
        <v>43.709079999999993</v>
      </c>
      <c r="N119" s="257">
        <v>56.275440500000016</v>
      </c>
      <c r="O119" s="257"/>
      <c r="P119" s="248">
        <v>162.41152050000005</v>
      </c>
      <c r="Q119" s="195">
        <v>8</v>
      </c>
      <c r="R119" s="248">
        <v>8571.9954660045114</v>
      </c>
      <c r="S119" s="160" t="s">
        <v>53</v>
      </c>
      <c r="T119" s="147"/>
      <c r="U119" s="147"/>
      <c r="V119" s="147"/>
      <c r="W119" s="147"/>
      <c r="X119" s="147"/>
    </row>
    <row r="120" spans="1:24" ht="10.5">
      <c r="A120" s="147"/>
      <c r="B120" s="147"/>
      <c r="C120" s="147"/>
      <c r="D120" s="160" t="s">
        <v>425</v>
      </c>
      <c r="E120" s="147"/>
      <c r="F120" s="147"/>
      <c r="G120" s="147"/>
      <c r="H120" s="147"/>
      <c r="I120" s="147"/>
      <c r="J120" s="257">
        <v>435.82518602734848</v>
      </c>
      <c r="K120" s="257">
        <v>1142.8742472399558</v>
      </c>
      <c r="L120" s="257">
        <v>1912.745464523746</v>
      </c>
      <c r="M120" s="257">
        <v>2937.1370399252673</v>
      </c>
      <c r="N120" s="257">
        <v>4156.2241551757925</v>
      </c>
      <c r="O120" s="257"/>
      <c r="P120" s="248">
        <v>10584.806092892111</v>
      </c>
      <c r="Q120" s="195">
        <v>1</v>
      </c>
      <c r="R120" s="248">
        <v>5292.4030464460557</v>
      </c>
      <c r="S120" s="160" t="s">
        <v>372</v>
      </c>
      <c r="T120" s="147"/>
      <c r="U120" s="147"/>
      <c r="V120" s="147"/>
      <c r="W120" s="147"/>
      <c r="X120" s="147"/>
    </row>
    <row r="121" spans="1:24" ht="10.5">
      <c r="A121" s="147"/>
      <c r="B121" s="147"/>
      <c r="C121" s="147"/>
      <c r="D121" s="160" t="s">
        <v>426</v>
      </c>
      <c r="E121" s="147"/>
      <c r="F121" s="147"/>
      <c r="G121" s="147"/>
      <c r="H121" s="147"/>
      <c r="I121" s="147"/>
      <c r="J121" s="257">
        <v>0</v>
      </c>
      <c r="K121" s="257">
        <v>0</v>
      </c>
      <c r="L121" s="257">
        <v>0</v>
      </c>
      <c r="M121" s="257">
        <v>0</v>
      </c>
      <c r="N121" s="257">
        <v>0</v>
      </c>
      <c r="O121" s="257"/>
      <c r="P121" s="248">
        <v>0</v>
      </c>
      <c r="Q121" s="195">
        <v>17</v>
      </c>
      <c r="R121" s="248">
        <v>1875.75</v>
      </c>
      <c r="S121" s="160" t="s">
        <v>485</v>
      </c>
      <c r="T121" s="147"/>
      <c r="U121" s="147"/>
      <c r="V121" s="147"/>
      <c r="W121" s="147"/>
      <c r="X121" s="147"/>
    </row>
    <row r="122" spans="1:24" ht="10.5">
      <c r="A122" s="147"/>
      <c r="B122" s="147"/>
      <c r="C122" s="147"/>
      <c r="D122" s="160" t="s">
        <v>427</v>
      </c>
      <c r="E122" s="147"/>
      <c r="F122" s="147"/>
      <c r="G122" s="147"/>
      <c r="H122" s="147"/>
      <c r="I122" s="147"/>
      <c r="J122" s="257">
        <v>0</v>
      </c>
      <c r="K122" s="257">
        <v>0</v>
      </c>
      <c r="L122" s="257">
        <v>0</v>
      </c>
      <c r="M122" s="257">
        <v>0</v>
      </c>
      <c r="N122" s="257">
        <v>0</v>
      </c>
      <c r="O122" s="257"/>
      <c r="P122" s="248">
        <v>0</v>
      </c>
      <c r="Q122" s="195">
        <v>18</v>
      </c>
      <c r="R122" s="248">
        <v>1624.1152050000001</v>
      </c>
      <c r="S122" s="160" t="s">
        <v>44</v>
      </c>
      <c r="T122" s="147"/>
      <c r="U122" s="147"/>
      <c r="V122" s="147"/>
      <c r="W122" s="147"/>
      <c r="X122" s="147"/>
    </row>
    <row r="123" spans="1:24" ht="10.5">
      <c r="A123" s="147"/>
      <c r="B123" s="147"/>
      <c r="C123" s="147"/>
      <c r="D123" s="160" t="s">
        <v>428</v>
      </c>
      <c r="E123" s="147"/>
      <c r="F123" s="147"/>
      <c r="G123" s="147"/>
      <c r="H123" s="147"/>
      <c r="I123" s="147"/>
      <c r="J123" s="257">
        <v>0</v>
      </c>
      <c r="K123" s="257">
        <v>0</v>
      </c>
      <c r="L123" s="257">
        <v>0</v>
      </c>
      <c r="M123" s="257">
        <v>0</v>
      </c>
      <c r="N123" s="257">
        <v>0</v>
      </c>
      <c r="O123" s="257"/>
      <c r="P123" s="248">
        <v>0</v>
      </c>
      <c r="Q123" s="195">
        <v>19</v>
      </c>
      <c r="R123" s="248">
        <v>334.44661903782048</v>
      </c>
      <c r="S123" s="160" t="s">
        <v>235</v>
      </c>
      <c r="T123" s="147"/>
      <c r="U123" s="147"/>
      <c r="V123" s="147"/>
      <c r="W123" s="147"/>
      <c r="X123" s="147"/>
    </row>
    <row r="124" spans="1:24" ht="10.5">
      <c r="A124" s="147"/>
      <c r="B124" s="147"/>
      <c r="C124" s="147"/>
      <c r="D124" s="160" t="s">
        <v>429</v>
      </c>
      <c r="E124" s="147"/>
      <c r="F124" s="147"/>
      <c r="G124" s="147"/>
      <c r="H124" s="147"/>
      <c r="I124" s="147"/>
      <c r="J124" s="257">
        <v>0</v>
      </c>
      <c r="K124" s="257">
        <v>0</v>
      </c>
      <c r="L124" s="257">
        <v>0</v>
      </c>
      <c r="M124" s="257">
        <v>0</v>
      </c>
      <c r="N124" s="257">
        <v>0</v>
      </c>
      <c r="O124" s="257"/>
      <c r="P124" s="248">
        <v>0</v>
      </c>
      <c r="Q124" s="195">
        <v>20</v>
      </c>
      <c r="R124" s="248">
        <v>201.79054062500001</v>
      </c>
      <c r="S124" s="160" t="s">
        <v>379</v>
      </c>
      <c r="T124" s="147"/>
      <c r="U124" s="147"/>
      <c r="V124" s="147"/>
      <c r="W124" s="147"/>
      <c r="X124" s="147"/>
    </row>
    <row r="125" spans="1:24" ht="10.5">
      <c r="A125" s="147"/>
      <c r="B125" s="147"/>
      <c r="C125" s="147"/>
      <c r="D125" s="160" t="s">
        <v>372</v>
      </c>
      <c r="E125" s="147"/>
      <c r="F125" s="147"/>
      <c r="G125" s="147"/>
      <c r="H125" s="147"/>
      <c r="I125" s="147"/>
      <c r="J125" s="257">
        <v>217.91259301367424</v>
      </c>
      <c r="K125" s="257">
        <v>571.43712361997791</v>
      </c>
      <c r="L125" s="257">
        <v>956.37273226187301</v>
      </c>
      <c r="M125" s="257">
        <v>1468.5685199626337</v>
      </c>
      <c r="N125" s="257">
        <v>2078.1120775878962</v>
      </c>
      <c r="O125" s="257"/>
      <c r="P125" s="248">
        <v>5292.4030464460557</v>
      </c>
      <c r="Q125" s="195">
        <v>3</v>
      </c>
      <c r="R125" s="248">
        <v>162.41152050000005</v>
      </c>
      <c r="S125" s="160" t="s">
        <v>45</v>
      </c>
      <c r="T125" s="147"/>
      <c r="U125" s="147"/>
      <c r="V125" s="147"/>
      <c r="W125" s="147"/>
      <c r="X125" s="147"/>
    </row>
    <row r="126" spans="1:24" ht="10.5">
      <c r="A126" s="147"/>
      <c r="B126" s="147"/>
      <c r="C126" s="147"/>
      <c r="D126" s="160" t="s">
        <v>353</v>
      </c>
      <c r="E126" s="147"/>
      <c r="F126" s="147"/>
      <c r="G126" s="147"/>
      <c r="H126" s="147"/>
      <c r="I126" s="147"/>
      <c r="J126" s="257">
        <v>0</v>
      </c>
      <c r="K126" s="257">
        <v>0</v>
      </c>
      <c r="L126" s="257">
        <v>0</v>
      </c>
      <c r="M126" s="257">
        <v>0</v>
      </c>
      <c r="N126" s="257">
        <v>0</v>
      </c>
      <c r="O126" s="257"/>
      <c r="P126" s="248">
        <v>0</v>
      </c>
      <c r="Q126" s="195">
        <v>21</v>
      </c>
      <c r="R126" s="248">
        <v>26.523030000000006</v>
      </c>
      <c r="S126" s="160" t="s">
        <v>380</v>
      </c>
      <c r="T126" s="147"/>
      <c r="U126" s="147"/>
      <c r="V126" s="147"/>
      <c r="W126" s="147"/>
      <c r="X126" s="147"/>
    </row>
    <row r="127" spans="1:24" ht="10.5">
      <c r="A127" s="147"/>
      <c r="B127" s="147"/>
      <c r="C127" s="147"/>
      <c r="D127" s="160" t="s">
        <v>354</v>
      </c>
      <c r="E127" s="147"/>
      <c r="F127" s="147"/>
      <c r="G127" s="147"/>
      <c r="H127" s="147"/>
      <c r="I127" s="147"/>
      <c r="J127" s="257">
        <v>0</v>
      </c>
      <c r="K127" s="257">
        <v>0</v>
      </c>
      <c r="L127" s="257">
        <v>0</v>
      </c>
      <c r="M127" s="257">
        <v>0</v>
      </c>
      <c r="N127" s="257">
        <v>0</v>
      </c>
      <c r="O127" s="257"/>
      <c r="P127" s="248">
        <v>0</v>
      </c>
      <c r="Q127" s="195">
        <v>22</v>
      </c>
      <c r="R127" s="248">
        <v>13.261515000000003</v>
      </c>
      <c r="S127" s="160" t="s">
        <v>381</v>
      </c>
      <c r="T127" s="147"/>
      <c r="U127" s="147"/>
      <c r="V127" s="147"/>
      <c r="W127" s="147"/>
      <c r="X127" s="147"/>
    </row>
    <row r="128" spans="1:24" ht="10.5">
      <c r="A128" s="147"/>
      <c r="B128" s="147"/>
      <c r="C128" s="147"/>
      <c r="D128" s="160" t="s">
        <v>305</v>
      </c>
      <c r="E128" s="147"/>
      <c r="F128" s="147"/>
      <c r="G128" s="147"/>
      <c r="H128" s="147"/>
      <c r="I128" s="147"/>
      <c r="J128" s="257">
        <v>0</v>
      </c>
      <c r="K128" s="257">
        <v>0</v>
      </c>
      <c r="L128" s="257">
        <v>0</v>
      </c>
      <c r="M128" s="257">
        <v>0</v>
      </c>
      <c r="N128" s="257">
        <v>0</v>
      </c>
      <c r="O128" s="257"/>
      <c r="P128" s="248">
        <v>0</v>
      </c>
      <c r="Q128" s="195">
        <v>23</v>
      </c>
      <c r="R128" s="248">
        <v>6.6307575000000014</v>
      </c>
      <c r="S128" s="160" t="s">
        <v>382</v>
      </c>
      <c r="T128" s="147"/>
      <c r="U128" s="147"/>
      <c r="V128" s="147"/>
      <c r="W128" s="147"/>
      <c r="X128" s="147"/>
    </row>
    <row r="129" spans="1:24" ht="10.5">
      <c r="A129" s="147"/>
      <c r="B129" s="147"/>
      <c r="C129" s="147"/>
      <c r="D129" s="160" t="s">
        <v>306</v>
      </c>
      <c r="E129" s="147"/>
      <c r="F129" s="147"/>
      <c r="G129" s="147"/>
      <c r="H129" s="147"/>
      <c r="I129" s="147"/>
      <c r="J129" s="257">
        <v>0</v>
      </c>
      <c r="K129" s="257">
        <v>0</v>
      </c>
      <c r="L129" s="257">
        <v>0</v>
      </c>
      <c r="M129" s="257">
        <v>0</v>
      </c>
      <c r="N129" s="257">
        <v>0</v>
      </c>
      <c r="O129" s="257"/>
      <c r="P129" s="248">
        <v>0</v>
      </c>
      <c r="Q129" s="195">
        <v>24</v>
      </c>
      <c r="R129" s="248">
        <v>2.2102525000000002</v>
      </c>
      <c r="S129" s="160" t="s">
        <v>383</v>
      </c>
      <c r="T129" s="147"/>
      <c r="U129" s="147"/>
      <c r="V129" s="147"/>
      <c r="W129" s="147"/>
      <c r="X129" s="147"/>
    </row>
    <row r="130" spans="1:24" ht="10.5">
      <c r="A130" s="147"/>
      <c r="B130" s="147"/>
      <c r="C130" s="147"/>
      <c r="D130" s="160" t="s">
        <v>371</v>
      </c>
      <c r="E130" s="147"/>
      <c r="F130" s="147"/>
      <c r="G130" s="147"/>
      <c r="H130" s="147"/>
      <c r="I130" s="147"/>
      <c r="J130" s="257">
        <v>0</v>
      </c>
      <c r="K130" s="257">
        <v>0</v>
      </c>
      <c r="L130" s="257">
        <v>0</v>
      </c>
      <c r="M130" s="257">
        <v>0</v>
      </c>
      <c r="N130" s="257">
        <v>0</v>
      </c>
      <c r="O130" s="257"/>
      <c r="P130" s="248">
        <v>0</v>
      </c>
      <c r="Q130" s="195">
        <v>25</v>
      </c>
      <c r="R130" s="248">
        <v>1.9999999999999998</v>
      </c>
      <c r="S130" s="160" t="s">
        <v>48</v>
      </c>
      <c r="T130" s="147"/>
      <c r="U130" s="147"/>
      <c r="V130" s="147"/>
      <c r="W130" s="147"/>
      <c r="X130" s="147"/>
    </row>
    <row r="131" spans="1:24" ht="10.5">
      <c r="A131" s="147"/>
      <c r="B131" s="147"/>
      <c r="C131" s="147"/>
      <c r="D131" s="160" t="s">
        <v>307</v>
      </c>
      <c r="E131" s="147"/>
      <c r="F131" s="147"/>
      <c r="G131" s="147"/>
      <c r="H131" s="147"/>
      <c r="I131" s="147"/>
      <c r="J131" s="257">
        <v>0</v>
      </c>
      <c r="K131" s="257">
        <v>0</v>
      </c>
      <c r="L131" s="257">
        <v>0</v>
      </c>
      <c r="M131" s="257">
        <v>0</v>
      </c>
      <c r="N131" s="257">
        <v>0</v>
      </c>
      <c r="O131" s="257"/>
      <c r="P131" s="248">
        <v>0</v>
      </c>
      <c r="Q131" s="195">
        <v>26</v>
      </c>
      <c r="R131" s="248">
        <v>1.1051262500000001</v>
      </c>
      <c r="S131" s="160" t="s">
        <v>384</v>
      </c>
      <c r="T131" s="147"/>
      <c r="U131" s="147"/>
      <c r="V131" s="147"/>
      <c r="W131" s="147"/>
      <c r="X131" s="147"/>
    </row>
    <row r="132" spans="1:24" ht="10.5">
      <c r="A132" s="147"/>
      <c r="B132" s="147"/>
      <c r="C132" s="147"/>
      <c r="D132" s="160" t="s">
        <v>308</v>
      </c>
      <c r="E132" s="147"/>
      <c r="F132" s="147"/>
      <c r="G132" s="147"/>
      <c r="H132" s="147"/>
      <c r="I132" s="147"/>
      <c r="J132" s="257">
        <v>0</v>
      </c>
      <c r="K132" s="257">
        <v>0</v>
      </c>
      <c r="L132" s="257">
        <v>0</v>
      </c>
      <c r="M132" s="257">
        <v>0</v>
      </c>
      <c r="N132" s="257">
        <v>0</v>
      </c>
      <c r="O132" s="257"/>
      <c r="P132" s="248">
        <v>0</v>
      </c>
      <c r="Q132" s="195">
        <v>27</v>
      </c>
      <c r="R132" s="248">
        <v>0.55256312500000004</v>
      </c>
      <c r="S132" s="160" t="s">
        <v>385</v>
      </c>
      <c r="T132" s="147"/>
      <c r="U132" s="147"/>
      <c r="V132" s="147"/>
      <c r="W132" s="147"/>
      <c r="X132" s="147"/>
    </row>
    <row r="133" spans="1:24" ht="10.5">
      <c r="A133" s="147"/>
      <c r="B133" s="147"/>
      <c r="C133" s="147"/>
      <c r="D133" s="160" t="s">
        <v>309</v>
      </c>
      <c r="E133" s="147"/>
      <c r="F133" s="147"/>
      <c r="G133" s="147"/>
      <c r="H133" s="147"/>
      <c r="I133" s="147"/>
      <c r="J133" s="257">
        <v>0</v>
      </c>
      <c r="K133" s="257">
        <v>0</v>
      </c>
      <c r="L133" s="257">
        <v>0</v>
      </c>
      <c r="M133" s="257">
        <v>0</v>
      </c>
      <c r="N133" s="257">
        <v>0</v>
      </c>
      <c r="O133" s="257"/>
      <c r="P133" s="248">
        <v>0</v>
      </c>
      <c r="Q133" s="195">
        <v>28</v>
      </c>
      <c r="R133" s="248">
        <v>0.1</v>
      </c>
      <c r="S133" s="160" t="s">
        <v>603</v>
      </c>
      <c r="T133" s="147"/>
      <c r="U133" s="147"/>
      <c r="V133" s="147"/>
      <c r="W133" s="147"/>
      <c r="X133" s="147"/>
    </row>
    <row r="134" spans="1:24" ht="10.5">
      <c r="A134" s="147"/>
      <c r="B134" s="147"/>
      <c r="C134" s="147"/>
      <c r="D134" s="160" t="s">
        <v>310</v>
      </c>
      <c r="E134" s="147"/>
      <c r="F134" s="147"/>
      <c r="G134" s="147"/>
      <c r="H134" s="147"/>
      <c r="I134" s="147"/>
      <c r="J134" s="257">
        <v>0</v>
      </c>
      <c r="K134" s="257">
        <v>0</v>
      </c>
      <c r="L134" s="257">
        <v>0</v>
      </c>
      <c r="M134" s="257">
        <v>0</v>
      </c>
      <c r="N134" s="257">
        <v>0</v>
      </c>
      <c r="O134" s="257"/>
      <c r="P134" s="248">
        <v>0</v>
      </c>
      <c r="Q134" s="195">
        <v>29</v>
      </c>
      <c r="R134" s="248">
        <v>0</v>
      </c>
      <c r="S134" s="160" t="s">
        <v>426</v>
      </c>
      <c r="T134" s="147"/>
      <c r="U134" s="147"/>
      <c r="V134" s="147"/>
      <c r="W134" s="147"/>
      <c r="X134" s="147"/>
    </row>
    <row r="135" spans="1:24" ht="10.5">
      <c r="A135" s="147"/>
      <c r="B135" s="147"/>
      <c r="C135" s="147"/>
      <c r="D135" s="160" t="s">
        <v>370</v>
      </c>
      <c r="E135" s="147"/>
      <c r="F135" s="147"/>
      <c r="G135" s="147"/>
      <c r="H135" s="147"/>
      <c r="I135" s="147"/>
      <c r="J135" s="257">
        <v>0</v>
      </c>
      <c r="K135" s="257">
        <v>0</v>
      </c>
      <c r="L135" s="257">
        <v>0</v>
      </c>
      <c r="M135" s="257">
        <v>0</v>
      </c>
      <c r="N135" s="257">
        <v>0</v>
      </c>
      <c r="O135" s="257"/>
      <c r="P135" s="248">
        <v>0</v>
      </c>
      <c r="Q135" s="195">
        <v>30</v>
      </c>
      <c r="R135" s="248">
        <v>0</v>
      </c>
      <c r="S135" s="160" t="s">
        <v>427</v>
      </c>
      <c r="T135" s="147"/>
      <c r="U135" s="147"/>
      <c r="V135" s="147"/>
      <c r="W135" s="147"/>
      <c r="X135" s="147"/>
    </row>
    <row r="136" spans="1:24" ht="10.5">
      <c r="A136" s="147"/>
      <c r="B136" s="147"/>
      <c r="C136" s="147"/>
      <c r="D136" s="160" t="s">
        <v>362</v>
      </c>
      <c r="E136" s="147"/>
      <c r="F136" s="147"/>
      <c r="G136" s="147"/>
      <c r="H136" s="147"/>
      <c r="I136" s="147"/>
      <c r="J136" s="257">
        <v>0</v>
      </c>
      <c r="K136" s="257">
        <v>0</v>
      </c>
      <c r="L136" s="257">
        <v>0</v>
      </c>
      <c r="M136" s="257">
        <v>0</v>
      </c>
      <c r="N136" s="257">
        <v>0</v>
      </c>
      <c r="O136" s="257"/>
      <c r="P136" s="248">
        <v>0</v>
      </c>
      <c r="Q136" s="195">
        <v>31</v>
      </c>
      <c r="R136" s="248">
        <v>0</v>
      </c>
      <c r="S136" s="160" t="s">
        <v>428</v>
      </c>
      <c r="T136" s="147"/>
      <c r="U136" s="147"/>
      <c r="V136" s="147"/>
      <c r="W136" s="147"/>
      <c r="X136" s="147"/>
    </row>
    <row r="137" spans="1:24" ht="10.5">
      <c r="A137" s="147"/>
      <c r="B137" s="147"/>
      <c r="C137" s="147"/>
      <c r="D137" s="160" t="s">
        <v>361</v>
      </c>
      <c r="E137" s="147"/>
      <c r="F137" s="147"/>
      <c r="G137" s="147"/>
      <c r="H137" s="147"/>
      <c r="I137" s="147"/>
      <c r="J137" s="257">
        <v>0</v>
      </c>
      <c r="K137" s="257">
        <v>0</v>
      </c>
      <c r="L137" s="257">
        <v>0</v>
      </c>
      <c r="M137" s="257">
        <v>0</v>
      </c>
      <c r="N137" s="257">
        <v>0</v>
      </c>
      <c r="O137" s="257"/>
      <c r="P137" s="248">
        <v>0</v>
      </c>
      <c r="Q137" s="195">
        <v>32</v>
      </c>
      <c r="R137" s="248">
        <v>0</v>
      </c>
      <c r="S137" s="160" t="s">
        <v>429</v>
      </c>
      <c r="T137" s="147"/>
      <c r="U137" s="147"/>
      <c r="V137" s="147"/>
      <c r="W137" s="147"/>
      <c r="X137" s="147"/>
    </row>
    <row r="138" spans="1:24" ht="10.5">
      <c r="A138" s="147"/>
      <c r="B138" s="147"/>
      <c r="C138" s="147"/>
      <c r="D138" s="160" t="s">
        <v>311</v>
      </c>
      <c r="E138" s="147"/>
      <c r="F138" s="147"/>
      <c r="G138" s="147"/>
      <c r="H138" s="147"/>
      <c r="I138" s="147"/>
      <c r="J138" s="257">
        <v>0</v>
      </c>
      <c r="K138" s="257">
        <v>0</v>
      </c>
      <c r="L138" s="257">
        <v>0</v>
      </c>
      <c r="M138" s="257">
        <v>0</v>
      </c>
      <c r="N138" s="257">
        <v>0</v>
      </c>
      <c r="O138" s="257"/>
      <c r="P138" s="248">
        <v>0</v>
      </c>
      <c r="Q138" s="195">
        <v>33</v>
      </c>
      <c r="R138" s="248">
        <v>0</v>
      </c>
      <c r="S138" s="160" t="s">
        <v>353</v>
      </c>
      <c r="T138" s="147"/>
      <c r="U138" s="147"/>
      <c r="V138" s="147"/>
      <c r="W138" s="147"/>
      <c r="X138" s="147"/>
    </row>
    <row r="139" spans="1:24" ht="10.5">
      <c r="A139" s="147"/>
      <c r="B139" s="147"/>
      <c r="C139" s="147"/>
      <c r="D139" s="160" t="s">
        <v>485</v>
      </c>
      <c r="E139" s="147"/>
      <c r="F139" s="147"/>
      <c r="G139" s="147"/>
      <c r="H139" s="147"/>
      <c r="I139" s="147"/>
      <c r="J139" s="257">
        <v>240</v>
      </c>
      <c r="K139" s="257">
        <v>300</v>
      </c>
      <c r="L139" s="257">
        <v>375</v>
      </c>
      <c r="M139" s="257">
        <v>468.75</v>
      </c>
      <c r="N139" s="257">
        <v>492</v>
      </c>
      <c r="O139" s="257"/>
      <c r="P139" s="248">
        <v>1875.75</v>
      </c>
      <c r="Q139" s="195">
        <v>4</v>
      </c>
      <c r="R139" s="248">
        <v>0</v>
      </c>
      <c r="S139" s="160" t="s">
        <v>354</v>
      </c>
      <c r="T139" s="147"/>
      <c r="U139" s="147"/>
      <c r="V139" s="147"/>
      <c r="W139" s="147"/>
      <c r="X139" s="147"/>
    </row>
    <row r="140" spans="1:24" ht="10.5">
      <c r="A140" s="147"/>
      <c r="B140" s="147"/>
      <c r="C140" s="147"/>
      <c r="D140" s="160" t="s">
        <v>603</v>
      </c>
      <c r="E140" s="147"/>
      <c r="F140" s="147"/>
      <c r="G140" s="147"/>
      <c r="H140" s="147"/>
      <c r="I140" s="147"/>
      <c r="J140" s="257">
        <v>0.1</v>
      </c>
      <c r="K140" s="257">
        <v>0</v>
      </c>
      <c r="L140" s="257">
        <v>0</v>
      </c>
      <c r="M140" s="257">
        <v>0</v>
      </c>
      <c r="N140" s="257">
        <v>0</v>
      </c>
      <c r="O140" s="257"/>
      <c r="P140" s="248">
        <v>0.1</v>
      </c>
      <c r="Q140" s="195">
        <v>16</v>
      </c>
      <c r="R140" s="248">
        <v>0</v>
      </c>
      <c r="S140" s="160" t="s">
        <v>305</v>
      </c>
      <c r="T140" s="147"/>
      <c r="U140" s="147"/>
      <c r="V140" s="147"/>
      <c r="W140" s="147"/>
      <c r="X140" s="147"/>
    </row>
    <row r="141" spans="1:24" ht="10.5">
      <c r="A141" s="147"/>
      <c r="B141" s="147"/>
      <c r="C141" s="147"/>
      <c r="D141" s="160" t="s">
        <v>379</v>
      </c>
      <c r="E141" s="147"/>
      <c r="F141" s="147"/>
      <c r="G141" s="147"/>
      <c r="H141" s="147"/>
      <c r="I141" s="147"/>
      <c r="J141" s="257">
        <v>36.5</v>
      </c>
      <c r="K141" s="257">
        <v>38.43</v>
      </c>
      <c r="L141" s="257">
        <v>40.241250000000001</v>
      </c>
      <c r="M141" s="257">
        <v>42.2533125</v>
      </c>
      <c r="N141" s="257">
        <v>44.365978125000012</v>
      </c>
      <c r="O141" s="257"/>
      <c r="P141" s="248">
        <v>201.79054062500001</v>
      </c>
      <c r="Q141" s="195">
        <v>7</v>
      </c>
      <c r="R141" s="248">
        <v>0</v>
      </c>
      <c r="S141" s="160" t="s">
        <v>306</v>
      </c>
      <c r="T141" s="147"/>
      <c r="U141" s="147"/>
      <c r="V141" s="147"/>
      <c r="W141" s="147"/>
      <c r="X141" s="147"/>
    </row>
    <row r="142" spans="1:24" ht="10.5">
      <c r="A142" s="147"/>
      <c r="B142" s="147"/>
      <c r="C142" s="147"/>
      <c r="D142" s="160" t="s">
        <v>380</v>
      </c>
      <c r="E142" s="147"/>
      <c r="F142" s="147"/>
      <c r="G142" s="147"/>
      <c r="H142" s="147"/>
      <c r="I142" s="147"/>
      <c r="J142" s="257">
        <v>4.8</v>
      </c>
      <c r="K142" s="257">
        <v>5.04</v>
      </c>
      <c r="L142" s="257">
        <v>5.2919999999999998</v>
      </c>
      <c r="M142" s="257">
        <v>5.5566000000000013</v>
      </c>
      <c r="N142" s="257">
        <v>5.8344300000000029</v>
      </c>
      <c r="O142" s="257"/>
      <c r="P142" s="248">
        <v>26.523030000000006</v>
      </c>
      <c r="Q142" s="195">
        <v>9</v>
      </c>
      <c r="R142" s="248">
        <v>0</v>
      </c>
      <c r="S142" s="160" t="s">
        <v>371</v>
      </c>
      <c r="T142" s="147"/>
      <c r="U142" s="147"/>
      <c r="V142" s="147"/>
      <c r="W142" s="147"/>
      <c r="X142" s="147"/>
    </row>
    <row r="143" spans="1:24" ht="10.5">
      <c r="A143" s="147"/>
      <c r="B143" s="147"/>
      <c r="C143" s="147"/>
      <c r="D143" s="160" t="s">
        <v>381</v>
      </c>
      <c r="E143" s="147"/>
      <c r="F143" s="147"/>
      <c r="G143" s="147"/>
      <c r="H143" s="147"/>
      <c r="I143" s="147"/>
      <c r="J143" s="257">
        <v>2.4</v>
      </c>
      <c r="K143" s="257">
        <v>2.52</v>
      </c>
      <c r="L143" s="257">
        <v>2.6459999999999999</v>
      </c>
      <c r="M143" s="257">
        <v>2.7783000000000007</v>
      </c>
      <c r="N143" s="257">
        <v>2.9172150000000014</v>
      </c>
      <c r="O143" s="257"/>
      <c r="P143" s="248">
        <v>13.261515000000003</v>
      </c>
      <c r="Q143" s="195">
        <v>10</v>
      </c>
      <c r="R143" s="248">
        <v>0</v>
      </c>
      <c r="S143" s="160" t="s">
        <v>307</v>
      </c>
      <c r="T143" s="147"/>
      <c r="U143" s="147"/>
      <c r="V143" s="147"/>
      <c r="W143" s="147"/>
      <c r="X143" s="147"/>
    </row>
    <row r="144" spans="1:24" ht="10.5">
      <c r="A144" s="147"/>
      <c r="B144" s="147"/>
      <c r="C144" s="147"/>
      <c r="D144" s="160" t="s">
        <v>382</v>
      </c>
      <c r="E144" s="147"/>
      <c r="F144" s="147"/>
      <c r="G144" s="147"/>
      <c r="H144" s="147"/>
      <c r="I144" s="147"/>
      <c r="J144" s="257">
        <v>1.2</v>
      </c>
      <c r="K144" s="257">
        <v>1.26</v>
      </c>
      <c r="L144" s="257">
        <v>1.323</v>
      </c>
      <c r="M144" s="257">
        <v>1.3891500000000003</v>
      </c>
      <c r="N144" s="257">
        <v>1.4586075000000007</v>
      </c>
      <c r="O144" s="257"/>
      <c r="P144" s="248">
        <v>6.6307575000000014</v>
      </c>
      <c r="Q144" s="195">
        <v>11</v>
      </c>
      <c r="R144" s="248">
        <v>0</v>
      </c>
      <c r="S144" s="160" t="s">
        <v>308</v>
      </c>
      <c r="T144" s="147"/>
      <c r="U144" s="147"/>
      <c r="V144" s="147"/>
      <c r="W144" s="147"/>
      <c r="X144" s="147"/>
    </row>
    <row r="145" spans="1:24" ht="10.5">
      <c r="A145" s="147"/>
      <c r="B145" s="147"/>
      <c r="C145" s="147"/>
      <c r="D145" s="160" t="s">
        <v>383</v>
      </c>
      <c r="E145" s="147"/>
      <c r="F145" s="147"/>
      <c r="G145" s="147"/>
      <c r="H145" s="147"/>
      <c r="I145" s="147"/>
      <c r="J145" s="257">
        <v>0.4</v>
      </c>
      <c r="K145" s="257">
        <v>0.42</v>
      </c>
      <c r="L145" s="257">
        <v>0.441</v>
      </c>
      <c r="M145" s="257">
        <v>0.46305000000000007</v>
      </c>
      <c r="N145" s="257">
        <v>0.48620250000000009</v>
      </c>
      <c r="O145" s="257"/>
      <c r="P145" s="248">
        <v>2.2102525000000002</v>
      </c>
      <c r="Q145" s="195">
        <v>12</v>
      </c>
      <c r="R145" s="248">
        <v>0</v>
      </c>
      <c r="S145" s="160" t="s">
        <v>309</v>
      </c>
      <c r="T145" s="147"/>
      <c r="U145" s="147"/>
      <c r="V145" s="147"/>
      <c r="W145" s="147"/>
      <c r="X145" s="147"/>
    </row>
    <row r="146" spans="1:24" ht="10.5">
      <c r="A146" s="147"/>
      <c r="B146" s="147"/>
      <c r="C146" s="147"/>
      <c r="D146" s="160" t="s">
        <v>384</v>
      </c>
      <c r="E146" s="147"/>
      <c r="F146" s="147"/>
      <c r="G146" s="147"/>
      <c r="H146" s="147"/>
      <c r="I146" s="147"/>
      <c r="J146" s="257">
        <v>0.2</v>
      </c>
      <c r="K146" s="257">
        <v>0.21</v>
      </c>
      <c r="L146" s="257">
        <v>0.2205</v>
      </c>
      <c r="M146" s="257">
        <v>0.23152500000000004</v>
      </c>
      <c r="N146" s="257">
        <v>0.24310125000000005</v>
      </c>
      <c r="O146" s="257"/>
      <c r="P146" s="248">
        <v>1.1051262500000001</v>
      </c>
      <c r="Q146" s="195">
        <v>14</v>
      </c>
      <c r="R146" s="248">
        <v>0</v>
      </c>
      <c r="S146" s="160" t="s">
        <v>310</v>
      </c>
      <c r="T146" s="147"/>
      <c r="U146" s="147"/>
      <c r="V146" s="147"/>
      <c r="W146" s="147"/>
      <c r="X146" s="147"/>
    </row>
    <row r="147" spans="1:24" ht="10.5">
      <c r="A147" s="147"/>
      <c r="B147" s="147"/>
      <c r="C147" s="147"/>
      <c r="D147" s="160" t="s">
        <v>385</v>
      </c>
      <c r="E147" s="147"/>
      <c r="F147" s="147"/>
      <c r="G147" s="147"/>
      <c r="H147" s="147"/>
      <c r="I147" s="147"/>
      <c r="J147" s="257">
        <v>0.1</v>
      </c>
      <c r="K147" s="257">
        <v>0.105</v>
      </c>
      <c r="L147" s="257">
        <v>0.11025</v>
      </c>
      <c r="M147" s="257">
        <v>0.11576250000000002</v>
      </c>
      <c r="N147" s="257">
        <v>0.12155062500000002</v>
      </c>
      <c r="O147" s="257"/>
      <c r="P147" s="248">
        <v>0.55256312500000004</v>
      </c>
      <c r="Q147" s="195">
        <v>15</v>
      </c>
      <c r="R147" s="248">
        <v>0</v>
      </c>
      <c r="S147" s="160" t="s">
        <v>370</v>
      </c>
      <c r="T147" s="147"/>
      <c r="U147" s="147"/>
      <c r="V147" s="147"/>
      <c r="W147" s="147"/>
      <c r="X147" s="147"/>
    </row>
    <row r="148" spans="1:24" ht="10.5">
      <c r="A148" s="147"/>
      <c r="B148" s="147"/>
      <c r="C148" s="147"/>
      <c r="D148" s="160" t="s">
        <v>386</v>
      </c>
      <c r="E148" s="147"/>
      <c r="F148" s="147"/>
      <c r="G148" s="147"/>
      <c r="H148" s="147"/>
      <c r="I148" s="147"/>
      <c r="J148" s="257">
        <v>0</v>
      </c>
      <c r="K148" s="257">
        <v>0</v>
      </c>
      <c r="L148" s="257">
        <v>0</v>
      </c>
      <c r="M148" s="257">
        <v>0</v>
      </c>
      <c r="N148" s="257">
        <v>0</v>
      </c>
      <c r="O148" s="257"/>
      <c r="P148" s="248">
        <v>0</v>
      </c>
      <c r="Q148" s="195">
        <v>34</v>
      </c>
      <c r="R148" s="248">
        <v>0</v>
      </c>
      <c r="S148" s="160" t="s">
        <v>362</v>
      </c>
      <c r="T148" s="147"/>
      <c r="U148" s="147"/>
      <c r="V148" s="147"/>
      <c r="W148" s="147"/>
      <c r="X148" s="147"/>
    </row>
    <row r="149" spans="1:24" ht="10.5">
      <c r="A149" s="147"/>
      <c r="B149" s="147"/>
      <c r="C149" s="147"/>
      <c r="D149" s="160" t="s">
        <v>387</v>
      </c>
      <c r="E149" s="147"/>
      <c r="F149" s="147"/>
      <c r="G149" s="147"/>
      <c r="H149" s="147"/>
      <c r="I149" s="147"/>
      <c r="J149" s="257">
        <v>0</v>
      </c>
      <c r="K149" s="257">
        <v>0</v>
      </c>
      <c r="L149" s="257">
        <v>0</v>
      </c>
      <c r="M149" s="257">
        <v>0</v>
      </c>
      <c r="N149" s="257">
        <v>0</v>
      </c>
      <c r="O149" s="257"/>
      <c r="P149" s="248">
        <v>0</v>
      </c>
      <c r="Q149" s="195">
        <v>35</v>
      </c>
      <c r="R149" s="248">
        <v>0</v>
      </c>
      <c r="S149" s="160" t="s">
        <v>361</v>
      </c>
      <c r="T149" s="147"/>
      <c r="U149" s="147"/>
      <c r="V149" s="147"/>
      <c r="W149" s="147"/>
      <c r="X149" s="147"/>
    </row>
    <row r="150" spans="1:24" ht="10.5">
      <c r="A150" s="147"/>
      <c r="B150" s="147"/>
      <c r="C150" s="147"/>
      <c r="D150" s="160" t="s">
        <v>388</v>
      </c>
      <c r="E150" s="147"/>
      <c r="F150" s="147"/>
      <c r="G150" s="147"/>
      <c r="H150" s="147"/>
      <c r="I150" s="147"/>
      <c r="J150" s="257">
        <v>0</v>
      </c>
      <c r="K150" s="257">
        <v>0</v>
      </c>
      <c r="L150" s="257">
        <v>0</v>
      </c>
      <c r="M150" s="257">
        <v>0</v>
      </c>
      <c r="N150" s="257">
        <v>0</v>
      </c>
      <c r="O150" s="257"/>
      <c r="P150" s="248">
        <v>0</v>
      </c>
      <c r="Q150" s="195">
        <v>36</v>
      </c>
      <c r="R150" s="248">
        <v>0</v>
      </c>
      <c r="S150" s="160" t="s">
        <v>311</v>
      </c>
      <c r="T150" s="147"/>
      <c r="U150" s="147"/>
      <c r="V150" s="147"/>
      <c r="W150" s="147"/>
      <c r="X150" s="147"/>
    </row>
    <row r="151" spans="1:24" ht="10.5">
      <c r="A151" s="147"/>
      <c r="B151" s="147"/>
      <c r="C151" s="147"/>
      <c r="D151" s="160" t="s">
        <v>389</v>
      </c>
      <c r="E151" s="147"/>
      <c r="F151" s="147"/>
      <c r="G151" s="147"/>
      <c r="H151" s="147"/>
      <c r="I151" s="147"/>
      <c r="J151" s="257">
        <v>0</v>
      </c>
      <c r="K151" s="257">
        <v>0</v>
      </c>
      <c r="L151" s="257">
        <v>0</v>
      </c>
      <c r="M151" s="257">
        <v>0</v>
      </c>
      <c r="N151" s="257">
        <v>0</v>
      </c>
      <c r="O151" s="257"/>
      <c r="P151" s="248">
        <v>0</v>
      </c>
      <c r="Q151" s="195">
        <v>37</v>
      </c>
      <c r="R151" s="248">
        <v>0</v>
      </c>
      <c r="S151" s="160" t="s">
        <v>386</v>
      </c>
      <c r="T151" s="147"/>
      <c r="U151" s="147"/>
      <c r="V151" s="147"/>
      <c r="W151" s="147"/>
      <c r="X151" s="147"/>
    </row>
    <row r="152" spans="1:24" ht="10.5">
      <c r="A152" s="147"/>
      <c r="B152" s="147"/>
      <c r="C152" s="147"/>
      <c r="D152" s="160" t="s">
        <v>390</v>
      </c>
      <c r="E152" s="147"/>
      <c r="F152" s="147"/>
      <c r="G152" s="147"/>
      <c r="H152" s="147"/>
      <c r="I152" s="147"/>
      <c r="J152" s="257">
        <v>0</v>
      </c>
      <c r="K152" s="257">
        <v>0</v>
      </c>
      <c r="L152" s="257">
        <v>0</v>
      </c>
      <c r="M152" s="257">
        <v>0</v>
      </c>
      <c r="N152" s="257">
        <v>0</v>
      </c>
      <c r="O152" s="257"/>
      <c r="P152" s="248">
        <v>0</v>
      </c>
      <c r="Q152" s="195">
        <v>38</v>
      </c>
      <c r="R152" s="248">
        <v>0</v>
      </c>
      <c r="S152" s="160" t="s">
        <v>387</v>
      </c>
      <c r="T152" s="147"/>
      <c r="U152" s="147"/>
      <c r="V152" s="147"/>
      <c r="W152" s="147"/>
      <c r="X152" s="147"/>
    </row>
    <row r="153" spans="1:24" ht="10.5">
      <c r="A153" s="147"/>
      <c r="B153" s="147"/>
      <c r="C153" s="147"/>
      <c r="D153" s="160" t="s">
        <v>391</v>
      </c>
      <c r="E153" s="147"/>
      <c r="F153" s="147"/>
      <c r="G153" s="147"/>
      <c r="H153" s="147"/>
      <c r="I153" s="147"/>
      <c r="J153" s="257">
        <v>0</v>
      </c>
      <c r="K153" s="257">
        <v>0</v>
      </c>
      <c r="L153" s="257">
        <v>0</v>
      </c>
      <c r="M153" s="257">
        <v>0</v>
      </c>
      <c r="N153" s="257">
        <v>0</v>
      </c>
      <c r="O153" s="257"/>
      <c r="P153" s="248">
        <v>0</v>
      </c>
      <c r="Q153" s="195">
        <v>39</v>
      </c>
      <c r="R153" s="248">
        <v>0</v>
      </c>
      <c r="S153" s="160" t="s">
        <v>388</v>
      </c>
      <c r="T153" s="147"/>
      <c r="U153" s="147"/>
      <c r="V153" s="147"/>
      <c r="W153" s="147"/>
      <c r="X153" s="147"/>
    </row>
    <row r="154" spans="1:24" ht="10.5">
      <c r="A154" s="147"/>
      <c r="B154" s="147"/>
      <c r="C154" s="147"/>
      <c r="D154" s="160" t="s">
        <v>392</v>
      </c>
      <c r="E154" s="147"/>
      <c r="F154" s="147"/>
      <c r="G154" s="147"/>
      <c r="H154" s="147"/>
      <c r="I154" s="147"/>
      <c r="J154" s="257">
        <v>0</v>
      </c>
      <c r="K154" s="257">
        <v>0</v>
      </c>
      <c r="L154" s="257">
        <v>0</v>
      </c>
      <c r="M154" s="257">
        <v>0</v>
      </c>
      <c r="N154" s="257">
        <v>0</v>
      </c>
      <c r="O154" s="257"/>
      <c r="P154" s="248">
        <v>0</v>
      </c>
      <c r="Q154" s="195">
        <v>40</v>
      </c>
      <c r="R154" s="248">
        <v>0</v>
      </c>
      <c r="S154" s="160" t="s">
        <v>389</v>
      </c>
      <c r="T154" s="147"/>
      <c r="U154" s="147"/>
      <c r="V154" s="147"/>
      <c r="W154" s="147"/>
      <c r="X154" s="147"/>
    </row>
    <row r="155" spans="1:24" ht="10.5">
      <c r="A155" s="147"/>
      <c r="B155" s="147"/>
      <c r="C155" s="147"/>
      <c r="D155" s="160" t="s">
        <v>393</v>
      </c>
      <c r="E155" s="147"/>
      <c r="F155" s="147"/>
      <c r="G155" s="147"/>
      <c r="H155" s="147"/>
      <c r="I155" s="147"/>
      <c r="J155" s="257">
        <v>0</v>
      </c>
      <c r="K155" s="257">
        <v>0</v>
      </c>
      <c r="L155" s="257">
        <v>0</v>
      </c>
      <c r="M155" s="257">
        <v>0</v>
      </c>
      <c r="N155" s="257">
        <v>0</v>
      </c>
      <c r="O155" s="257"/>
      <c r="P155" s="248">
        <v>0</v>
      </c>
      <c r="Q155" s="195">
        <v>41</v>
      </c>
      <c r="R155" s="248">
        <v>0</v>
      </c>
      <c r="S155" s="160" t="s">
        <v>390</v>
      </c>
      <c r="T155" s="147"/>
      <c r="U155" s="147"/>
      <c r="V155" s="147"/>
      <c r="W155" s="147"/>
      <c r="X155" s="147"/>
    </row>
    <row r="156" spans="1:24" ht="10.5">
      <c r="A156" s="147"/>
      <c r="B156" s="147"/>
      <c r="C156" s="147"/>
      <c r="D156" s="160" t="s">
        <v>394</v>
      </c>
      <c r="E156" s="147"/>
      <c r="F156" s="147"/>
      <c r="G156" s="147"/>
      <c r="H156" s="147"/>
      <c r="I156" s="147"/>
      <c r="J156" s="257">
        <v>0</v>
      </c>
      <c r="K156" s="257">
        <v>0</v>
      </c>
      <c r="L156" s="257">
        <v>0</v>
      </c>
      <c r="M156" s="257">
        <v>0</v>
      </c>
      <c r="N156" s="257">
        <v>0</v>
      </c>
      <c r="O156" s="257"/>
      <c r="P156" s="248">
        <v>0</v>
      </c>
      <c r="Q156" s="195">
        <v>42</v>
      </c>
      <c r="R156" s="248">
        <v>0</v>
      </c>
      <c r="S156" s="160" t="s">
        <v>391</v>
      </c>
      <c r="T156" s="147"/>
      <c r="U156" s="147"/>
      <c r="V156" s="147"/>
      <c r="W156" s="147"/>
      <c r="X156" s="147"/>
    </row>
    <row r="157" spans="1:24" ht="10.5">
      <c r="A157" s="147"/>
      <c r="B157" s="147"/>
      <c r="C157" s="147"/>
      <c r="D157" s="160" t="s">
        <v>395</v>
      </c>
      <c r="E157" s="147"/>
      <c r="F157" s="147"/>
      <c r="G157" s="147"/>
      <c r="H157" s="147"/>
      <c r="I157" s="147"/>
      <c r="J157" s="257">
        <v>0</v>
      </c>
      <c r="K157" s="257">
        <v>0</v>
      </c>
      <c r="L157" s="257">
        <v>0</v>
      </c>
      <c r="M157" s="257">
        <v>0</v>
      </c>
      <c r="N157" s="257">
        <v>0</v>
      </c>
      <c r="O157" s="257"/>
      <c r="P157" s="248">
        <v>0</v>
      </c>
      <c r="Q157" s="195">
        <v>43</v>
      </c>
      <c r="R157" s="248">
        <v>0</v>
      </c>
      <c r="S157" s="160" t="s">
        <v>392</v>
      </c>
      <c r="T157" s="147"/>
      <c r="U157" s="147"/>
      <c r="V157" s="147"/>
      <c r="W157" s="147"/>
      <c r="X157" s="147"/>
    </row>
    <row r="158" spans="1:24" ht="10.5">
      <c r="A158" s="147"/>
      <c r="B158" s="147"/>
      <c r="C158" s="147"/>
      <c r="D158" s="160" t="s">
        <v>328</v>
      </c>
      <c r="E158" s="147"/>
      <c r="F158" s="147"/>
      <c r="G158" s="147"/>
      <c r="H158" s="147"/>
      <c r="I158" s="147"/>
      <c r="J158" s="257">
        <v>0</v>
      </c>
      <c r="K158" s="257">
        <v>0</v>
      </c>
      <c r="L158" s="257">
        <v>0</v>
      </c>
      <c r="M158" s="257">
        <v>0</v>
      </c>
      <c r="N158" s="257">
        <v>0</v>
      </c>
      <c r="O158" s="257"/>
      <c r="P158" s="248">
        <v>0</v>
      </c>
      <c r="Q158" s="195">
        <v>44</v>
      </c>
      <c r="R158" s="248">
        <v>0</v>
      </c>
      <c r="S158" s="160" t="s">
        <v>393</v>
      </c>
      <c r="T158" s="147"/>
      <c r="U158" s="147"/>
      <c r="V158" s="147"/>
      <c r="W158" s="147"/>
      <c r="X158" s="147"/>
    </row>
    <row r="159" spans="1:24" ht="10.5">
      <c r="A159" s="147"/>
      <c r="B159" s="147"/>
      <c r="C159" s="147"/>
      <c r="D159" s="160" t="s">
        <v>329</v>
      </c>
      <c r="E159" s="147"/>
      <c r="F159" s="147"/>
      <c r="G159" s="147"/>
      <c r="H159" s="147"/>
      <c r="I159" s="147"/>
      <c r="J159" s="257">
        <v>0</v>
      </c>
      <c r="K159" s="257">
        <v>0</v>
      </c>
      <c r="L159" s="257">
        <v>0</v>
      </c>
      <c r="M159" s="257">
        <v>0</v>
      </c>
      <c r="N159" s="257">
        <v>0</v>
      </c>
      <c r="O159" s="257"/>
      <c r="P159" s="248">
        <v>0</v>
      </c>
      <c r="Q159" s="195">
        <v>45</v>
      </c>
      <c r="R159" s="248">
        <v>0</v>
      </c>
      <c r="S159" s="160" t="s">
        <v>394</v>
      </c>
      <c r="T159" s="147"/>
      <c r="U159" s="147"/>
      <c r="V159" s="147"/>
      <c r="W159" s="147"/>
      <c r="X159" s="147"/>
    </row>
    <row r="160" spans="1:24" ht="10.5">
      <c r="A160" s="147"/>
      <c r="B160" s="147"/>
      <c r="C160" s="147"/>
      <c r="D160" s="160" t="s">
        <v>330</v>
      </c>
      <c r="E160" s="147"/>
      <c r="F160" s="147"/>
      <c r="G160" s="147"/>
      <c r="H160" s="147"/>
      <c r="I160" s="147"/>
      <c r="J160" s="257">
        <v>0</v>
      </c>
      <c r="K160" s="257">
        <v>0</v>
      </c>
      <c r="L160" s="257">
        <v>0</v>
      </c>
      <c r="M160" s="257">
        <v>0</v>
      </c>
      <c r="N160" s="257">
        <v>0</v>
      </c>
      <c r="O160" s="257"/>
      <c r="P160" s="248">
        <v>0</v>
      </c>
      <c r="Q160" s="195">
        <v>46</v>
      </c>
      <c r="R160" s="248">
        <v>0</v>
      </c>
      <c r="S160" s="160" t="s">
        <v>395</v>
      </c>
      <c r="T160" s="147"/>
      <c r="U160" s="147"/>
      <c r="V160" s="147"/>
      <c r="W160" s="147"/>
      <c r="X160" s="147"/>
    </row>
    <row r="161" spans="1:24" ht="10.5">
      <c r="A161" s="147"/>
      <c r="B161" s="147"/>
      <c r="C161" s="147"/>
      <c r="D161" s="160" t="s">
        <v>331</v>
      </c>
      <c r="E161" s="147"/>
      <c r="F161" s="147"/>
      <c r="G161" s="147"/>
      <c r="H161" s="147"/>
      <c r="I161" s="147"/>
      <c r="J161" s="257">
        <v>0</v>
      </c>
      <c r="K161" s="257">
        <v>0</v>
      </c>
      <c r="L161" s="257">
        <v>0</v>
      </c>
      <c r="M161" s="257">
        <v>0</v>
      </c>
      <c r="N161" s="257">
        <v>0</v>
      </c>
      <c r="O161" s="257"/>
      <c r="P161" s="248">
        <v>0</v>
      </c>
      <c r="Q161" s="195">
        <v>47</v>
      </c>
      <c r="R161" s="248">
        <v>0</v>
      </c>
      <c r="S161" s="160" t="s">
        <v>328</v>
      </c>
      <c r="T161" s="147"/>
      <c r="U161" s="147"/>
      <c r="V161" s="147"/>
      <c r="W161" s="147"/>
      <c r="X161" s="147"/>
    </row>
    <row r="162" spans="1:24" ht="10.5">
      <c r="A162" s="147"/>
      <c r="B162" s="147"/>
      <c r="C162" s="147"/>
      <c r="D162" s="160" t="s">
        <v>332</v>
      </c>
      <c r="E162" s="147"/>
      <c r="F162" s="147"/>
      <c r="G162" s="147"/>
      <c r="H162" s="147"/>
      <c r="I162" s="147"/>
      <c r="J162" s="257">
        <v>0</v>
      </c>
      <c r="K162" s="257">
        <v>0</v>
      </c>
      <c r="L162" s="257">
        <v>0</v>
      </c>
      <c r="M162" s="257">
        <v>0</v>
      </c>
      <c r="N162" s="257">
        <v>0</v>
      </c>
      <c r="O162" s="257"/>
      <c r="P162" s="248">
        <v>0</v>
      </c>
      <c r="Q162" s="195">
        <v>48</v>
      </c>
      <c r="R162" s="248">
        <v>0</v>
      </c>
      <c r="S162" s="160" t="s">
        <v>329</v>
      </c>
      <c r="T162" s="147"/>
      <c r="U162" s="147"/>
      <c r="V162" s="147"/>
      <c r="W162" s="147"/>
      <c r="X162" s="147"/>
    </row>
    <row r="163" spans="1:24" ht="10.5">
      <c r="A163" s="147"/>
      <c r="B163" s="147"/>
      <c r="C163" s="147"/>
      <c r="D163" s="160" t="s">
        <v>333</v>
      </c>
      <c r="E163" s="147"/>
      <c r="F163" s="147"/>
      <c r="G163" s="147"/>
      <c r="H163" s="147"/>
      <c r="I163" s="147"/>
      <c r="J163" s="257">
        <v>0</v>
      </c>
      <c r="K163" s="257">
        <v>0</v>
      </c>
      <c r="L163" s="257">
        <v>0</v>
      </c>
      <c r="M163" s="257">
        <v>0</v>
      </c>
      <c r="N163" s="257">
        <v>0</v>
      </c>
      <c r="O163" s="257"/>
      <c r="P163" s="248">
        <v>0</v>
      </c>
      <c r="Q163" s="195">
        <v>49</v>
      </c>
      <c r="R163" s="248">
        <v>0</v>
      </c>
      <c r="S163" s="160" t="s">
        <v>330</v>
      </c>
      <c r="T163" s="147"/>
      <c r="U163" s="147"/>
      <c r="V163" s="147"/>
      <c r="W163" s="147"/>
      <c r="X163" s="147"/>
    </row>
    <row r="164" spans="1:24" ht="10.5">
      <c r="A164" s="147"/>
      <c r="B164" s="147"/>
      <c r="C164" s="147"/>
      <c r="D164" s="160" t="s">
        <v>334</v>
      </c>
      <c r="E164" s="147"/>
      <c r="F164" s="147"/>
      <c r="G164" s="147"/>
      <c r="H164" s="147"/>
      <c r="I164" s="147"/>
      <c r="J164" s="257">
        <v>0</v>
      </c>
      <c r="K164" s="257">
        <v>0</v>
      </c>
      <c r="L164" s="257">
        <v>0</v>
      </c>
      <c r="M164" s="257">
        <v>0</v>
      </c>
      <c r="N164" s="257">
        <v>0</v>
      </c>
      <c r="O164" s="257"/>
      <c r="P164" s="248">
        <v>0</v>
      </c>
      <c r="Q164" s="195">
        <v>50</v>
      </c>
      <c r="R164" s="248">
        <v>0</v>
      </c>
      <c r="S164" s="160" t="s">
        <v>331</v>
      </c>
      <c r="T164" s="147"/>
      <c r="U164" s="147"/>
      <c r="V164" s="147"/>
      <c r="W164" s="147"/>
      <c r="X164" s="147"/>
    </row>
    <row r="165" spans="1:24" ht="10.5">
      <c r="A165" s="147"/>
      <c r="B165" s="147"/>
      <c r="C165" s="147"/>
      <c r="D165" s="160" t="s">
        <v>48</v>
      </c>
      <c r="E165" s="147"/>
      <c r="F165" s="147"/>
      <c r="G165" s="147"/>
      <c r="H165" s="147"/>
      <c r="I165" s="147"/>
      <c r="J165" s="257">
        <v>0.39999999999999997</v>
      </c>
      <c r="K165" s="257">
        <v>0.39999999999999997</v>
      </c>
      <c r="L165" s="257">
        <v>0.39999999999999997</v>
      </c>
      <c r="M165" s="257">
        <v>0.39999999999999997</v>
      </c>
      <c r="N165" s="257">
        <v>0.39999999999999997</v>
      </c>
      <c r="O165" s="257"/>
      <c r="P165" s="248">
        <v>1.9999999999999998</v>
      </c>
      <c r="Q165" s="195">
        <v>13</v>
      </c>
      <c r="R165" s="248">
        <v>0</v>
      </c>
      <c r="S165" s="160" t="s">
        <v>332</v>
      </c>
      <c r="T165" s="147"/>
      <c r="U165" s="147"/>
      <c r="V165" s="147"/>
      <c r="W165" s="147"/>
      <c r="X165" s="147"/>
    </row>
    <row r="166" spans="1:24" ht="10.5">
      <c r="A166" s="147"/>
      <c r="B166" s="147"/>
      <c r="C166" s="147"/>
      <c r="D166" s="160" t="s">
        <v>235</v>
      </c>
      <c r="E166" s="147"/>
      <c r="F166" s="147"/>
      <c r="G166" s="147"/>
      <c r="H166" s="147"/>
      <c r="I166" s="147"/>
      <c r="J166" s="257">
        <v>103.05942257966437</v>
      </c>
      <c r="K166" s="257">
        <v>93.680961707197568</v>
      </c>
      <c r="L166" s="257">
        <v>71.708219523624493</v>
      </c>
      <c r="M166" s="257">
        <v>46.94878365053777</v>
      </c>
      <c r="N166" s="257">
        <v>19.049231576796249</v>
      </c>
      <c r="O166" s="257"/>
      <c r="P166" s="248">
        <v>334.44661903782048</v>
      </c>
      <c r="Q166" s="195">
        <v>6</v>
      </c>
      <c r="R166" s="248">
        <v>0</v>
      </c>
      <c r="S166" s="160" t="s">
        <v>333</v>
      </c>
      <c r="T166" s="147"/>
      <c r="U166" s="147"/>
      <c r="V166" s="147"/>
      <c r="W166" s="147"/>
      <c r="X166" s="147"/>
    </row>
    <row r="167" spans="1:24" ht="10.5">
      <c r="A167" s="147"/>
      <c r="B167" s="147"/>
      <c r="C167" s="147"/>
      <c r="D167" s="160" t="s">
        <v>53</v>
      </c>
      <c r="E167" s="147"/>
      <c r="F167" s="147"/>
      <c r="G167" s="147"/>
      <c r="H167" s="147"/>
      <c r="I167" s="147"/>
      <c r="J167" s="257">
        <v>320.53546586527978</v>
      </c>
      <c r="K167" s="257">
        <v>904.57651398324299</v>
      </c>
      <c r="L167" s="257">
        <v>1541.0857228928214</v>
      </c>
      <c r="M167" s="257">
        <v>2391.5978475714237</v>
      </c>
      <c r="N167" s="257">
        <v>3414.1999156917427</v>
      </c>
      <c r="O167" s="257"/>
      <c r="P167" s="248">
        <v>8571.9954660045114</v>
      </c>
      <c r="Q167" s="195">
        <v>2</v>
      </c>
      <c r="R167" s="248">
        <v>0</v>
      </c>
      <c r="S167" s="160" t="s">
        <v>334</v>
      </c>
      <c r="T167" s="147"/>
      <c r="U167" s="147"/>
      <c r="V167" s="147"/>
      <c r="W167" s="147"/>
      <c r="X167" s="147"/>
    </row>
    <row r="168" spans="1:24" ht="10.5">
      <c r="A168" s="147"/>
      <c r="B168" s="147"/>
      <c r="C168" s="147"/>
      <c r="D168" s="159" t="s">
        <v>208</v>
      </c>
      <c r="E168" s="147"/>
      <c r="F168" s="147"/>
      <c r="G168" s="147"/>
      <c r="H168" s="147"/>
      <c r="I168" s="147"/>
      <c r="J168" s="258">
        <v>1473.4326674859672</v>
      </c>
      <c r="K168" s="258">
        <v>3287.5538465503741</v>
      </c>
      <c r="L168" s="258">
        <v>5257.6831392020649</v>
      </c>
      <c r="M168" s="258">
        <v>7846.989771109862</v>
      </c>
      <c r="N168" s="258">
        <v>10834.442310532228</v>
      </c>
      <c r="O168" s="258"/>
      <c r="P168" s="259">
        <v>28700.101734880493</v>
      </c>
      <c r="Q168" s="248"/>
      <c r="R168" s="250">
        <v>28700.101734880493</v>
      </c>
      <c r="S168" s="248"/>
      <c r="T168" s="147"/>
      <c r="U168" s="147"/>
      <c r="V168" s="147"/>
      <c r="W168" s="147"/>
      <c r="X168" s="147"/>
    </row>
    <row r="169" spans="1:24" ht="10.5">
      <c r="A169" s="147"/>
      <c r="B169" s="147"/>
      <c r="C169" s="147"/>
      <c r="D169" s="147"/>
      <c r="E169" s="147"/>
      <c r="F169" s="147"/>
      <c r="G169" s="147"/>
      <c r="H169" s="147"/>
      <c r="I169" s="147"/>
      <c r="J169" s="147"/>
      <c r="K169" s="147"/>
      <c r="L169" s="147"/>
      <c r="M169" s="147"/>
      <c r="N169" s="147"/>
      <c r="O169" s="147"/>
      <c r="P169" s="147"/>
      <c r="Q169" s="147"/>
      <c r="R169" s="147"/>
      <c r="S169" s="147"/>
      <c r="T169" s="147"/>
      <c r="U169" s="147"/>
      <c r="V169" s="147"/>
      <c r="W169" s="147"/>
      <c r="X169" s="147"/>
    </row>
    <row r="170" spans="1:24" ht="10.5">
      <c r="A170" s="147"/>
      <c r="B170" s="147"/>
      <c r="C170" s="147"/>
      <c r="D170" s="159" t="s">
        <v>187</v>
      </c>
      <c r="E170" s="147"/>
      <c r="F170" s="147"/>
      <c r="G170" s="147"/>
      <c r="H170" s="147"/>
      <c r="I170" s="147"/>
      <c r="J170" s="147"/>
      <c r="K170" s="147"/>
      <c r="L170" s="147"/>
      <c r="M170" s="147"/>
      <c r="N170" s="147"/>
      <c r="O170" s="147"/>
      <c r="P170" s="256" t="s">
        <v>185</v>
      </c>
      <c r="Q170" s="147"/>
      <c r="R170" s="247" t="s">
        <v>188</v>
      </c>
      <c r="S170" s="260">
        <v>2019</v>
      </c>
      <c r="T170" s="147"/>
      <c r="U170" s="147"/>
      <c r="V170" s="147"/>
      <c r="W170" s="147"/>
      <c r="X170" s="147"/>
    </row>
    <row r="171" spans="1:24" ht="10.5">
      <c r="A171" s="147"/>
      <c r="B171" s="147"/>
      <c r="C171" s="147"/>
      <c r="D171" s="160" t="s">
        <v>425</v>
      </c>
      <c r="E171" s="147"/>
      <c r="F171" s="147"/>
      <c r="G171" s="147"/>
      <c r="H171" s="147"/>
      <c r="I171" s="147"/>
      <c r="J171" s="248">
        <v>435.82518602734848</v>
      </c>
      <c r="K171" s="248">
        <v>1142.8742472399558</v>
      </c>
      <c r="L171" s="248">
        <v>1912.745464523746</v>
      </c>
      <c r="M171" s="248">
        <v>2937.1370399252673</v>
      </c>
      <c r="N171" s="248">
        <v>4156.2241551757925</v>
      </c>
      <c r="O171" s="248"/>
      <c r="P171" s="248">
        <v>10584.806092892111</v>
      </c>
      <c r="Q171" s="147"/>
      <c r="R171" s="261">
        <v>36.318765502279042</v>
      </c>
      <c r="S171" s="261">
        <v>435.82518602734848</v>
      </c>
      <c r="T171" s="147"/>
      <c r="U171" s="147"/>
      <c r="V171" s="147"/>
      <c r="W171" s="147"/>
      <c r="X171" s="147"/>
    </row>
    <row r="172" spans="1:24" ht="10.5">
      <c r="A172" s="147"/>
      <c r="B172" s="147"/>
      <c r="C172" s="147"/>
      <c r="D172" s="160" t="s">
        <v>53</v>
      </c>
      <c r="E172" s="147"/>
      <c r="F172" s="147"/>
      <c r="G172" s="147"/>
      <c r="H172" s="147"/>
      <c r="I172" s="147"/>
      <c r="J172" s="248">
        <v>320.53546586527978</v>
      </c>
      <c r="K172" s="248">
        <v>904.57651398324299</v>
      </c>
      <c r="L172" s="248">
        <v>1541.0857228928214</v>
      </c>
      <c r="M172" s="248">
        <v>2391.5978475714237</v>
      </c>
      <c r="N172" s="248">
        <v>3414.1999156917427</v>
      </c>
      <c r="O172" s="248"/>
      <c r="P172" s="248">
        <v>8571.9954660045114</v>
      </c>
      <c r="Q172" s="147"/>
      <c r="R172" s="261">
        <v>26.711288822106649</v>
      </c>
      <c r="S172" s="261">
        <v>320.53546586527978</v>
      </c>
      <c r="T172" s="147"/>
      <c r="U172" s="147"/>
      <c r="V172" s="147"/>
      <c r="W172" s="147"/>
      <c r="X172" s="147"/>
    </row>
    <row r="173" spans="1:24" ht="10.5">
      <c r="A173" s="147"/>
      <c r="B173" s="147"/>
      <c r="C173" s="147"/>
      <c r="D173" s="160" t="s">
        <v>372</v>
      </c>
      <c r="E173" s="147"/>
      <c r="F173" s="147"/>
      <c r="G173" s="147"/>
      <c r="H173" s="147"/>
      <c r="I173" s="147"/>
      <c r="J173" s="248">
        <v>217.91259301367424</v>
      </c>
      <c r="K173" s="248">
        <v>571.43712361997791</v>
      </c>
      <c r="L173" s="248">
        <v>956.37273226187301</v>
      </c>
      <c r="M173" s="248">
        <v>1468.5685199626337</v>
      </c>
      <c r="N173" s="248">
        <v>2078.1120775878962</v>
      </c>
      <c r="O173" s="248"/>
      <c r="P173" s="248">
        <v>5292.4030464460557</v>
      </c>
      <c r="Q173" s="147"/>
      <c r="R173" s="261">
        <v>18.159382751139521</v>
      </c>
      <c r="S173" s="261">
        <v>217.91259301367424</v>
      </c>
      <c r="T173" s="147"/>
      <c r="U173" s="147"/>
      <c r="V173" s="147"/>
      <c r="W173" s="147"/>
      <c r="X173" s="147"/>
    </row>
    <row r="174" spans="1:24" ht="10.5">
      <c r="A174" s="147"/>
      <c r="B174" s="147"/>
      <c r="C174" s="147"/>
      <c r="D174" s="160" t="s">
        <v>485</v>
      </c>
      <c r="E174" s="147"/>
      <c r="F174" s="147"/>
      <c r="G174" s="147"/>
      <c r="H174" s="147"/>
      <c r="I174" s="147"/>
      <c r="J174" s="248">
        <v>240</v>
      </c>
      <c r="K174" s="248">
        <v>300</v>
      </c>
      <c r="L174" s="248">
        <v>375</v>
      </c>
      <c r="M174" s="248">
        <v>468.75</v>
      </c>
      <c r="N174" s="248">
        <v>492</v>
      </c>
      <c r="O174" s="248"/>
      <c r="P174" s="248">
        <v>1875.75</v>
      </c>
      <c r="Q174" s="147"/>
      <c r="R174" s="261">
        <v>20</v>
      </c>
      <c r="S174" s="261">
        <v>240</v>
      </c>
      <c r="T174" s="147"/>
      <c r="U174" s="147"/>
      <c r="V174" s="147"/>
      <c r="W174" s="147"/>
      <c r="X174" s="147"/>
    </row>
    <row r="175" spans="1:24" ht="10.5">
      <c r="A175" s="147"/>
      <c r="B175" s="147"/>
      <c r="C175" s="147"/>
      <c r="D175" s="160" t="s">
        <v>806</v>
      </c>
      <c r="E175" s="147"/>
      <c r="F175" s="147"/>
      <c r="G175" s="147"/>
      <c r="H175" s="147"/>
      <c r="I175" s="147"/>
      <c r="J175" s="271">
        <v>259.15942257966435</v>
      </c>
      <c r="K175" s="271">
        <v>368.66596170719754</v>
      </c>
      <c r="L175" s="271">
        <v>472.47921952362441</v>
      </c>
      <c r="M175" s="271">
        <v>580.9363636505376</v>
      </c>
      <c r="N175" s="271">
        <v>693.90616207679648</v>
      </c>
      <c r="O175" s="271"/>
      <c r="P175" s="271">
        <v>2375.1471295378205</v>
      </c>
      <c r="Q175" s="147"/>
      <c r="R175" s="261">
        <v>21.596618548305361</v>
      </c>
      <c r="S175" s="261">
        <v>259.15942257966435</v>
      </c>
      <c r="T175" s="147"/>
      <c r="U175" s="147"/>
      <c r="V175" s="147"/>
      <c r="W175" s="147"/>
      <c r="X175" s="147"/>
    </row>
    <row r="176" spans="1:24" ht="10.5">
      <c r="A176" s="147"/>
      <c r="B176" s="147"/>
      <c r="C176" s="147"/>
      <c r="D176" s="159" t="s">
        <v>208</v>
      </c>
      <c r="E176" s="147"/>
      <c r="F176" s="147"/>
      <c r="G176" s="147"/>
      <c r="H176" s="147"/>
      <c r="I176" s="147"/>
      <c r="J176" s="250">
        <v>1473.4326674859669</v>
      </c>
      <c r="K176" s="250">
        <v>3287.5538465503741</v>
      </c>
      <c r="L176" s="250">
        <v>5257.6831392020649</v>
      </c>
      <c r="M176" s="250">
        <v>7846.9897711098629</v>
      </c>
      <c r="N176" s="250">
        <v>10834.442310532228</v>
      </c>
      <c r="O176" s="250"/>
      <c r="P176" s="250">
        <v>28700.1017348805</v>
      </c>
      <c r="Q176" s="147"/>
      <c r="R176" s="248"/>
      <c r="S176" s="248"/>
      <c r="T176" s="147"/>
      <c r="U176" s="147"/>
      <c r="V176" s="147"/>
      <c r="W176" s="147"/>
      <c r="X176" s="147"/>
    </row>
    <row r="177" spans="1:24" ht="10.5">
      <c r="A177" s="147"/>
      <c r="B177" s="147"/>
      <c r="C177" s="147"/>
      <c r="D177" s="147"/>
      <c r="E177" s="147"/>
      <c r="F177" s="147"/>
      <c r="G177" s="147"/>
      <c r="H177" s="147"/>
      <c r="I177" s="147"/>
      <c r="J177" s="147"/>
      <c r="K177" s="147"/>
      <c r="L177" s="147"/>
      <c r="M177" s="147"/>
      <c r="N177" s="147"/>
      <c r="O177" s="147"/>
      <c r="P177" s="147"/>
      <c r="Q177" s="147"/>
      <c r="R177" s="147"/>
      <c r="S177" s="147"/>
      <c r="T177" s="147"/>
      <c r="U177" s="147"/>
      <c r="V177" s="147"/>
      <c r="W177" s="147"/>
      <c r="X177" s="147"/>
    </row>
    <row r="178" spans="1:24" ht="10.5">
      <c r="A178" s="147"/>
      <c r="B178" s="147"/>
      <c r="C178" s="147"/>
      <c r="D178" s="147"/>
      <c r="E178" s="160" t="s">
        <v>88</v>
      </c>
      <c r="F178" s="147"/>
      <c r="G178" s="147"/>
      <c r="H178" s="147"/>
      <c r="I178" s="147"/>
      <c r="J178" s="48">
        <v>0</v>
      </c>
      <c r="K178" s="48">
        <v>0</v>
      </c>
      <c r="L178" s="48">
        <v>0</v>
      </c>
      <c r="M178" s="48">
        <v>0</v>
      </c>
      <c r="N178" s="48">
        <v>0</v>
      </c>
      <c r="O178" s="48"/>
      <c r="P178" s="147"/>
      <c r="Q178" s="147"/>
      <c r="R178" s="147"/>
      <c r="S178" s="147"/>
      <c r="T178" s="147"/>
      <c r="U178" s="147"/>
      <c r="V178" s="147"/>
      <c r="W178" s="147"/>
      <c r="X178" s="147"/>
    </row>
    <row r="179" spans="1:24" ht="10.5">
      <c r="A179" s="147"/>
      <c r="B179" s="147"/>
      <c r="C179" s="147"/>
      <c r="D179" s="147"/>
      <c r="E179" s="160" t="s">
        <v>89</v>
      </c>
      <c r="F179" s="147"/>
      <c r="G179" s="147"/>
      <c r="H179" s="147"/>
      <c r="I179" s="147"/>
      <c r="J179" s="263">
        <v>0</v>
      </c>
      <c r="K179" s="263">
        <v>0</v>
      </c>
      <c r="L179" s="263">
        <v>0</v>
      </c>
      <c r="M179" s="263">
        <v>0</v>
      </c>
      <c r="N179" s="263">
        <v>0</v>
      </c>
      <c r="O179" s="263"/>
      <c r="P179" s="147"/>
      <c r="Q179" s="147"/>
      <c r="R179" s="147"/>
      <c r="S179" s="147"/>
      <c r="T179" s="147"/>
      <c r="U179" s="147"/>
      <c r="V179" s="147"/>
      <c r="W179" s="147"/>
      <c r="X179" s="147"/>
    </row>
    <row r="180" spans="1:24" ht="10.5" collapsed="1">
      <c r="A180" s="147"/>
      <c r="B180" s="147"/>
      <c r="C180" s="147"/>
      <c r="D180" s="160" t="s">
        <v>171</v>
      </c>
      <c r="E180" s="147"/>
      <c r="F180" s="147"/>
      <c r="G180" s="147"/>
      <c r="H180" s="147"/>
      <c r="I180" s="264">
        <v>0</v>
      </c>
      <c r="J180" s="195">
        <v>0</v>
      </c>
      <c r="K180" s="195">
        <v>0</v>
      </c>
      <c r="L180" s="195">
        <v>0</v>
      </c>
      <c r="M180" s="195">
        <v>0</v>
      </c>
      <c r="N180" s="195">
        <v>0</v>
      </c>
      <c r="O180" s="195"/>
      <c r="P180" s="147"/>
      <c r="Q180" s="147"/>
      <c r="R180" s="147"/>
      <c r="S180" s="147"/>
      <c r="T180" s="147"/>
      <c r="U180" s="147"/>
      <c r="V180" s="147"/>
      <c r="W180" s="147"/>
      <c r="X180" s="147"/>
    </row>
    <row r="181" spans="1:24" ht="10.5">
      <c r="A181" s="147"/>
      <c r="B181" s="147"/>
      <c r="C181" s="147"/>
      <c r="D181" s="147"/>
      <c r="E181" s="147"/>
      <c r="F181" s="147"/>
      <c r="G181" s="147"/>
      <c r="H181" s="147"/>
      <c r="I181" s="147"/>
      <c r="J181" s="147"/>
      <c r="K181" s="147"/>
      <c r="L181" s="147"/>
      <c r="M181" s="147"/>
      <c r="N181" s="147"/>
      <c r="O181" s="147"/>
      <c r="P181" s="147"/>
      <c r="Q181" s="147"/>
      <c r="R181" s="147"/>
      <c r="S181" s="147"/>
      <c r="T181" s="147"/>
      <c r="U181" s="147"/>
      <c r="V181" s="147"/>
      <c r="W181" s="147"/>
      <c r="X181" s="147"/>
    </row>
    <row r="182" spans="1:24" ht="11.25">
      <c r="A182" s="147"/>
      <c r="B182" s="147"/>
      <c r="C182" s="251" t="s">
        <v>209</v>
      </c>
      <c r="D182" s="147"/>
      <c r="E182" s="147"/>
      <c r="F182" s="147"/>
      <c r="G182" s="147"/>
      <c r="H182" s="147"/>
      <c r="I182" s="147"/>
      <c r="J182" s="147"/>
      <c r="K182" s="147"/>
      <c r="L182" s="147"/>
      <c r="M182" s="147"/>
      <c r="N182" s="147"/>
      <c r="O182" s="147"/>
      <c r="P182" s="147"/>
      <c r="Q182" s="147"/>
      <c r="R182" s="147"/>
      <c r="S182" s="147"/>
      <c r="T182" s="147"/>
      <c r="U182" s="147"/>
      <c r="V182" s="147"/>
      <c r="W182" s="147"/>
      <c r="X182" s="147"/>
    </row>
    <row r="183" spans="1:24" ht="10.5">
      <c r="A183" s="147"/>
      <c r="B183" s="147"/>
      <c r="C183" s="147"/>
      <c r="D183" s="147"/>
      <c r="E183" s="147"/>
      <c r="F183" s="147"/>
      <c r="G183" s="147"/>
      <c r="H183" s="147"/>
      <c r="I183" s="147"/>
      <c r="J183" s="147"/>
      <c r="K183" s="147"/>
      <c r="L183" s="709" t="s">
        <v>190</v>
      </c>
      <c r="M183" s="709"/>
      <c r="N183" s="709"/>
      <c r="O183" s="710"/>
      <c r="P183" s="708" t="s">
        <v>191</v>
      </c>
      <c r="Q183" s="710"/>
      <c r="R183" s="265" t="s">
        <v>185</v>
      </c>
      <c r="S183" s="147"/>
      <c r="T183" s="147"/>
      <c r="U183" s="147"/>
      <c r="V183" s="147"/>
      <c r="W183" s="147"/>
      <c r="X183" s="147"/>
    </row>
    <row r="184" spans="1:24" ht="10.5">
      <c r="A184" s="147"/>
      <c r="B184" s="147"/>
      <c r="C184" s="147"/>
      <c r="D184" s="147"/>
      <c r="E184" s="147"/>
      <c r="F184" s="147"/>
      <c r="G184" s="147"/>
      <c r="H184" s="147"/>
      <c r="I184" s="147"/>
      <c r="J184" s="266" t="s">
        <v>192</v>
      </c>
      <c r="K184" s="266" t="s">
        <v>193</v>
      </c>
      <c r="L184" s="266" t="s">
        <v>194</v>
      </c>
      <c r="M184" s="266" t="s">
        <v>195</v>
      </c>
      <c r="N184" s="266" t="s">
        <v>196</v>
      </c>
      <c r="O184" s="268" t="s">
        <v>197</v>
      </c>
      <c r="P184" s="266" t="s">
        <v>198</v>
      </c>
      <c r="Q184" s="268" t="s">
        <v>199</v>
      </c>
      <c r="R184" s="266" t="s">
        <v>200</v>
      </c>
      <c r="S184" s="147"/>
      <c r="T184" s="147"/>
      <c r="U184" s="147"/>
      <c r="V184" s="147"/>
      <c r="W184" s="147"/>
      <c r="X184" s="147"/>
    </row>
    <row r="185" spans="1:24" ht="10.5">
      <c r="A185" s="147"/>
      <c r="B185" s="147"/>
      <c r="C185" s="147"/>
      <c r="D185" s="160" t="s">
        <v>810</v>
      </c>
      <c r="E185" s="147"/>
      <c r="F185" s="147"/>
      <c r="G185" s="147"/>
      <c r="H185" s="147"/>
      <c r="I185" s="147"/>
      <c r="J185" s="248">
        <v>1473.4326674859669</v>
      </c>
      <c r="K185" s="248">
        <v>1473.4326674859669</v>
      </c>
      <c r="L185" s="248">
        <v>0</v>
      </c>
      <c r="M185" s="248">
        <v>1473.4326674859669</v>
      </c>
      <c r="N185" s="248">
        <v>0</v>
      </c>
      <c r="O185" s="248">
        <v>0</v>
      </c>
      <c r="P185" s="248">
        <v>0</v>
      </c>
      <c r="Q185" s="248">
        <v>0</v>
      </c>
      <c r="R185" s="248">
        <v>0</v>
      </c>
      <c r="S185" s="147"/>
      <c r="T185" s="147"/>
      <c r="U185" s="147"/>
      <c r="V185" s="147"/>
      <c r="W185" s="147"/>
      <c r="X185" s="147"/>
    </row>
    <row r="186" spans="1:24" ht="10.5">
      <c r="A186" s="147"/>
      <c r="B186" s="147"/>
      <c r="C186" s="147"/>
      <c r="D186" s="160" t="s">
        <v>425</v>
      </c>
      <c r="E186" s="147"/>
      <c r="F186" s="147"/>
      <c r="G186" s="147"/>
      <c r="H186" s="147"/>
      <c r="I186" s="147"/>
      <c r="J186" s="248">
        <v>3720.3989691484439</v>
      </c>
      <c r="K186" s="248">
        <v>5193.8316366344106</v>
      </c>
      <c r="L186" s="248">
        <v>1473.4326674859669</v>
      </c>
      <c r="M186" s="248">
        <v>3720.3989691484439</v>
      </c>
      <c r="N186" s="248">
        <v>0</v>
      </c>
      <c r="O186" s="248">
        <v>0</v>
      </c>
      <c r="P186" s="248">
        <v>0</v>
      </c>
      <c r="Q186" s="248">
        <v>0</v>
      </c>
      <c r="R186" s="248">
        <v>0</v>
      </c>
      <c r="S186" s="147"/>
      <c r="T186" s="147"/>
      <c r="U186" s="147"/>
      <c r="V186" s="147"/>
      <c r="W186" s="147"/>
      <c r="X186" s="147"/>
    </row>
    <row r="187" spans="1:24" ht="10.5">
      <c r="A187" s="147"/>
      <c r="B187" s="147"/>
      <c r="C187" s="147"/>
      <c r="D187" s="160" t="s">
        <v>53</v>
      </c>
      <c r="E187" s="147"/>
      <c r="F187" s="147"/>
      <c r="G187" s="147"/>
      <c r="H187" s="147"/>
      <c r="I187" s="147"/>
      <c r="J187" s="248">
        <v>3093.6644498264632</v>
      </c>
      <c r="K187" s="248">
        <v>8287.4960864608729</v>
      </c>
      <c r="L187" s="248">
        <v>5193.8316366344106</v>
      </c>
      <c r="M187" s="248">
        <v>3093.6644498264632</v>
      </c>
      <c r="N187" s="248">
        <v>0</v>
      </c>
      <c r="O187" s="248">
        <v>0</v>
      </c>
      <c r="P187" s="248">
        <v>0</v>
      </c>
      <c r="Q187" s="248">
        <v>0</v>
      </c>
      <c r="R187" s="248">
        <v>0</v>
      </c>
      <c r="S187" s="147"/>
      <c r="T187" s="147"/>
      <c r="U187" s="147"/>
      <c r="V187" s="147"/>
      <c r="W187" s="147"/>
      <c r="X187" s="147"/>
    </row>
    <row r="188" spans="1:24" ht="10.5">
      <c r="A188" s="147"/>
      <c r="B188" s="147"/>
      <c r="C188" s="147"/>
      <c r="D188" s="160" t="s">
        <v>372</v>
      </c>
      <c r="E188" s="147"/>
      <c r="F188" s="147"/>
      <c r="G188" s="147"/>
      <c r="H188" s="147"/>
      <c r="I188" s="147"/>
      <c r="J188" s="248">
        <v>1860.199484574222</v>
      </c>
      <c r="K188" s="248">
        <v>10147.695571035096</v>
      </c>
      <c r="L188" s="248">
        <v>8287.4960864608729</v>
      </c>
      <c r="M188" s="248">
        <v>1860.199484574222</v>
      </c>
      <c r="N188" s="248">
        <v>0</v>
      </c>
      <c r="O188" s="248">
        <v>0</v>
      </c>
      <c r="P188" s="248">
        <v>0</v>
      </c>
      <c r="Q188" s="248">
        <v>0</v>
      </c>
      <c r="R188" s="248">
        <v>0</v>
      </c>
      <c r="S188" s="147"/>
      <c r="T188" s="147"/>
      <c r="U188" s="147"/>
      <c r="V188" s="147"/>
      <c r="W188" s="147"/>
      <c r="X188" s="147"/>
    </row>
    <row r="189" spans="1:24" ht="10.5">
      <c r="A189" s="147"/>
      <c r="B189" s="147"/>
      <c r="C189" s="147"/>
      <c r="D189" s="160" t="s">
        <v>485</v>
      </c>
      <c r="E189" s="147"/>
      <c r="F189" s="147"/>
      <c r="G189" s="147"/>
      <c r="H189" s="147"/>
      <c r="I189" s="147"/>
      <c r="J189" s="248">
        <v>252</v>
      </c>
      <c r="K189" s="248">
        <v>10399.695571035096</v>
      </c>
      <c r="L189" s="248">
        <v>10147.695571035096</v>
      </c>
      <c r="M189" s="248">
        <v>252</v>
      </c>
      <c r="N189" s="248">
        <v>0</v>
      </c>
      <c r="O189" s="248">
        <v>0</v>
      </c>
      <c r="P189" s="248">
        <v>0</v>
      </c>
      <c r="Q189" s="248">
        <v>0</v>
      </c>
      <c r="R189" s="248">
        <v>0</v>
      </c>
      <c r="S189" s="147"/>
      <c r="T189" s="147"/>
      <c r="U189" s="147"/>
      <c r="V189" s="147"/>
      <c r="W189" s="147"/>
      <c r="X189" s="147"/>
    </row>
    <row r="190" spans="1:24" ht="10.5">
      <c r="A190" s="147"/>
      <c r="B190" s="147"/>
      <c r="C190" s="147"/>
      <c r="D190" s="160" t="s">
        <v>806</v>
      </c>
      <c r="E190" s="147"/>
      <c r="F190" s="147"/>
      <c r="G190" s="147"/>
      <c r="H190" s="147"/>
      <c r="I190" s="147"/>
      <c r="J190" s="248">
        <v>434.74673949713213</v>
      </c>
      <c r="K190" s="248">
        <v>10834.442310532228</v>
      </c>
      <c r="L190" s="248">
        <v>10399.695571035096</v>
      </c>
      <c r="M190" s="248">
        <v>434.74673949713213</v>
      </c>
      <c r="N190" s="248">
        <v>0</v>
      </c>
      <c r="O190" s="248">
        <v>0</v>
      </c>
      <c r="P190" s="248">
        <v>0</v>
      </c>
      <c r="Q190" s="248">
        <v>0</v>
      </c>
      <c r="R190" s="248">
        <v>0</v>
      </c>
      <c r="S190" s="147"/>
      <c r="T190" s="147"/>
      <c r="U190" s="147"/>
      <c r="V190" s="147"/>
      <c r="W190" s="147"/>
      <c r="X190" s="147"/>
    </row>
    <row r="191" spans="1:24" ht="10.5">
      <c r="A191" s="147"/>
      <c r="B191" s="147"/>
      <c r="C191" s="147"/>
      <c r="D191" s="160" t="s">
        <v>811</v>
      </c>
      <c r="E191" s="147"/>
      <c r="F191" s="147"/>
      <c r="G191" s="147"/>
      <c r="H191" s="147"/>
      <c r="I191" s="147"/>
      <c r="J191" s="248">
        <v>10834.442310532228</v>
      </c>
      <c r="K191" s="248">
        <v>10834.442310532228</v>
      </c>
      <c r="L191" s="248">
        <v>0</v>
      </c>
      <c r="M191" s="248">
        <v>0</v>
      </c>
      <c r="N191" s="248">
        <v>0</v>
      </c>
      <c r="O191" s="248">
        <v>0</v>
      </c>
      <c r="P191" s="248">
        <v>0</v>
      </c>
      <c r="Q191" s="248">
        <v>0</v>
      </c>
      <c r="R191" s="248">
        <v>10834.442310532228</v>
      </c>
      <c r="S191" s="147"/>
      <c r="T191" s="147"/>
      <c r="U191" s="147"/>
      <c r="V191" s="147"/>
      <c r="W191" s="147"/>
      <c r="X191" s="147"/>
    </row>
  </sheetData>
  <sheetProtection sheet="1" objects="1" scenarios="1"/>
  <mergeCells count="10">
    <mergeCell ref="B68:V68"/>
    <mergeCell ref="L183:O183"/>
    <mergeCell ref="P183:Q183"/>
    <mergeCell ref="B5:V5"/>
    <mergeCell ref="B16:V16"/>
    <mergeCell ref="B42:O42"/>
    <mergeCell ref="P42:V42"/>
    <mergeCell ref="U43:V43"/>
    <mergeCell ref="U69:V69"/>
    <mergeCell ref="R69:S69"/>
  </mergeCells>
  <conditionalFormatting sqref="J178:O178">
    <cfRule type="cellIs" dxfId="22" priority="1" operator="notEqual">
      <formula>0</formula>
    </cfRule>
  </conditionalFormatting>
  <conditionalFormatting sqref="J179:O179">
    <cfRule type="cellIs" dxfId="21" priority="2" operator="notEqual">
      <formula>0</formula>
    </cfRule>
  </conditionalFormatting>
  <conditionalFormatting sqref="I180">
    <cfRule type="cellIs" dxfId="20" priority="3" operator="notEqual">
      <formula>0</formula>
    </cfRule>
  </conditionalFormatting>
  <conditionalFormatting sqref="J180:O180">
    <cfRule type="cellIs" dxfId="19" priority="4" operator="notEqual">
      <formula>0</formula>
    </cfRule>
  </conditionalFormatting>
  <dataValidations count="5">
    <dataValidation type="whole" showDropDown="1" showErrorMessage="1" errorTitle="Drop Down Box Cell Link" error="The value in a drop down box cell link must be a whole number within the control's lookup range rows." sqref="L103 L107 N107">
      <formula1>1</formula1>
      <formula2>ROWS(LU_Top_Exp_Dis_Pers)</formula2>
    </dataValidation>
    <dataValidation type="custom" showErrorMessage="1" errorTitle="Invalid Assumption" error="Assumption must be a number." sqref="J118 O118 K118 J119 L118 K119 M118 L119 N118 M119 N119 O119 J120 K120 L120 M120 N120 O120 J121 K121 L121 M121 N121 O121 J122 K122 L122 M122 N122 O122 J123 K123 L123 M123 N123 O123 J124 K124 L124 M124 N124 O124 J125 K125 L125 M125 N125 O125 J126 K126 L126 M126 N126 O126 J127 K127 L127 M127 N127 O127 J128 K128 L128 M128 N128 O128 J129 K129 L129 M129 N129 O129 J130 K130 L130 M130 N130 O130 J131 K131 L131 M131 N131 O131 J132 K132 L132 M132 N132 O132 J133 K133 L133 M133 N133 O133 J134 K134 L134 M134 N134 O134 J135 K135 L135 M135 N135 O135 J136 K136 L136 M136 N136 O136 J137 K137 L137 M137 N137 O137 J138 K138 L138 M138 N138 O138 J139 K139 L139 M139 N139 O139 J140 K140 L140 M140 N140 O140 J141 K141 L141 M141 N141 O141 J142 K142 L142 M142 N142 O142 J143 K143 L143 M143 N143 O143 J144 K144 L144 M144 N144 O144 J145 K145 L145 M145 N145 O145 J146 K146 L146 M146 N146 O146 J147 K147 L147 M147 N147 O147 J148 K148 L148 M148 N148 O148 J149 K149 L149 M149 N149 O149 J150 K150 L150 M150 N150 O150 J151 K151 L151 M151 N151 O151 J152 K152 L152 M152 N152 O152 J153 K153 L153 M153 N153 O153 J154 K154 L154 M154 N154 O154 J155 K155 L155 M155 N155 O155 J156 K156 L156 M156 N156 O156 J157 K157 L157 M157 N157 O157 J158 K158 L158 M158 N158 O158 J159 K159 L159 M159 N159 O159 J160 K160 L160 M160 N160 O160 J161 K161 L161 M161 N161 O161 J162 K162 L162 M162 N162 O162 J163 K163 L163 M163 N163 O163 J164 K164 L164 M164 N164 O164 J165 K165 L165 M165 N165 O165 J166 K166 L166 M166 N166 O166 J167 K167 L167 M167 N167 O167">
      <formula1>NOT(ISERROR(J118/1))</formula1>
    </dataValidation>
    <dataValidation type="list" allowBlank="1" showInputMessage="1" showErrorMessage="1" errorTitle="NOT ALLOWED" error="You may pick one from the list" promptTitle="YEAR" prompt="Pick the year from the list to see detailed outputs" sqref="U43:V43">
      <formula1>LU_FS_Sum_First_Disp_Per</formula1>
    </dataValidation>
    <dataValidation type="list" allowBlank="1" showInputMessage="1" showErrorMessage="1" errorTitle="NOT ALLOWED" error="You may pick one from the list" promptTitle="YEAR" prompt="Pick the first year from the list" sqref="R69:S69">
      <formula1>LU_FS_Sum_First_Disp_Per</formula1>
    </dataValidation>
    <dataValidation type="list" allowBlank="1" showInputMessage="1" showErrorMessage="1" errorTitle="NOT ALLOWED" error="You may pick one from the list" promptTitle="YEAR" prompt="Pick the last year from the list" sqref="U69:V69">
      <formula1>LU_FS_Sum_First_Disp_Per</formula1>
    </dataValidation>
  </dataValidations>
  <hyperlinks>
    <hyperlink ref="B3" location="Contents" tooltip="Go to Table of Contents" display="Go to Table of Contents"/>
  </hyperlinks>
  <pageMargins left="0.2" right="0.2" top="0.25" bottom="0.25" header="0" footer="0.25"/>
  <pageSetup paperSize="9" scale="83" orientation="landscape" r:id="rId1"/>
  <headerFooter>
    <oddFooter>&amp;L&amp;12Built with finmodelslab.com template&amp;C&amp;12Top Expenses&amp;R&amp;12&amp;D</oddFooter>
  </headerFooter>
  <rowBreaks count="1" manualBreakCount="1">
    <brk id="41" min="1" max="21" man="1"/>
  </rowBreak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00B0F0"/>
    <pageSetUpPr fitToPage="1"/>
  </sheetPr>
  <dimension ref="A1:S38"/>
  <sheetViews>
    <sheetView showGridLines="0" zoomScaleNormal="100" zoomScaleSheetLayoutView="80" zoomScalePageLayoutView="120" workbookViewId="0">
      <pane ySplit="4" topLeftCell="A5" activePane="bottomLeft" state="frozen"/>
      <selection activeCell="K32" sqref="K32"/>
      <selection pane="bottomLeft" activeCell="A5" sqref="A5"/>
    </sheetView>
  </sheetViews>
  <sheetFormatPr defaultColWidth="8.6640625" defaultRowHeight="10.5" customHeight="1"/>
  <cols>
    <col min="1" max="1" width="3.1640625" customWidth="1"/>
    <col min="2" max="2" width="4" customWidth="1"/>
    <col min="3" max="3" width="6" customWidth="1"/>
    <col min="4" max="5" width="5.5" customWidth="1"/>
    <col min="6" max="6" width="3.6640625" customWidth="1"/>
    <col min="7" max="7" width="5.6640625" customWidth="1"/>
    <col min="8" max="10" width="3.6640625" customWidth="1"/>
    <col min="11" max="11" width="5.33203125" customWidth="1"/>
    <col min="12" max="12" width="6.6640625" customWidth="1"/>
    <col min="13" max="13" width="2.83203125" customWidth="1"/>
    <col min="14" max="14" width="16.83203125" customWidth="1"/>
    <col min="15" max="15" width="15.83203125" customWidth="1"/>
    <col min="16" max="16" width="16.83203125" customWidth="1"/>
    <col min="17" max="17" width="16.33203125" customWidth="1"/>
    <col min="18" max="18" width="16" customWidth="1"/>
    <col min="19" max="19" width="2.6640625" customWidth="1"/>
  </cols>
  <sheetData>
    <row r="1" spans="1:19" ht="18">
      <c r="A1" s="39"/>
      <c r="B1" s="43" t="s">
        <v>357</v>
      </c>
      <c r="C1" s="147"/>
      <c r="D1" s="147"/>
      <c r="E1" s="147"/>
      <c r="F1" s="147"/>
      <c r="G1" s="147"/>
      <c r="H1" s="147"/>
      <c r="I1" s="39"/>
      <c r="J1" s="147"/>
      <c r="K1" s="147"/>
      <c r="L1" s="147"/>
      <c r="M1" s="147"/>
      <c r="N1" s="147"/>
      <c r="O1" s="147"/>
      <c r="P1" s="147"/>
      <c r="Q1" s="147"/>
      <c r="R1" s="147"/>
      <c r="S1" s="147"/>
    </row>
    <row r="2" spans="1:19" ht="15">
      <c r="A2" s="39"/>
      <c r="B2" s="148" t="s">
        <v>700</v>
      </c>
      <c r="C2" s="147"/>
      <c r="D2" s="147"/>
      <c r="E2" s="147"/>
      <c r="F2" s="147"/>
      <c r="G2" s="147"/>
      <c r="H2" s="147"/>
      <c r="I2" s="39"/>
      <c r="J2" s="147"/>
      <c r="K2" s="147"/>
      <c r="L2" s="147"/>
      <c r="M2" s="147"/>
      <c r="N2" s="147"/>
      <c r="O2" s="147"/>
      <c r="P2" s="147"/>
      <c r="Q2" s="147"/>
      <c r="R2" s="147"/>
      <c r="S2" s="147"/>
    </row>
    <row r="3" spans="1:19">
      <c r="A3" s="39"/>
      <c r="B3" s="41" t="s">
        <v>0</v>
      </c>
      <c r="C3" s="41"/>
      <c r="D3" s="41"/>
      <c r="E3" s="41"/>
      <c r="F3" s="41"/>
      <c r="G3" s="41"/>
      <c r="H3" s="41"/>
      <c r="I3" s="39"/>
      <c r="J3" s="41"/>
      <c r="K3" s="41"/>
      <c r="L3" s="41"/>
      <c r="M3" s="147"/>
      <c r="N3" s="147"/>
      <c r="O3" s="147"/>
      <c r="P3" s="147"/>
      <c r="Q3" s="147"/>
      <c r="R3" s="147"/>
      <c r="S3" s="147"/>
    </row>
    <row r="4" spans="1:19" ht="15.6" customHeight="1">
      <c r="A4" s="39"/>
      <c r="B4" s="39"/>
      <c r="C4" s="39"/>
      <c r="D4" s="39"/>
      <c r="E4" s="39"/>
      <c r="F4" s="39"/>
      <c r="G4" s="39"/>
      <c r="H4" s="39"/>
      <c r="I4" s="39"/>
      <c r="J4" s="39"/>
      <c r="K4" s="39"/>
      <c r="L4" s="39"/>
      <c r="M4" s="147"/>
      <c r="N4" s="147"/>
      <c r="O4" s="147"/>
      <c r="P4" s="147"/>
      <c r="Q4" s="147"/>
      <c r="R4" s="147"/>
      <c r="S4" s="147"/>
    </row>
    <row r="5" spans="1:19">
      <c r="A5" s="39"/>
      <c r="B5" s="39"/>
      <c r="C5" s="39"/>
      <c r="D5" s="39"/>
      <c r="E5" s="39"/>
      <c r="F5" s="39"/>
      <c r="G5" s="39"/>
      <c r="H5" s="39"/>
      <c r="I5" s="39"/>
      <c r="J5" s="39"/>
      <c r="K5" s="150"/>
      <c r="L5" s="151"/>
      <c r="M5" s="39"/>
      <c r="N5" s="39"/>
      <c r="O5" s="39"/>
      <c r="P5" s="39"/>
      <c r="Q5" s="39"/>
      <c r="R5" s="39"/>
      <c r="S5" s="39"/>
    </row>
    <row r="6" spans="1:19" ht="15" customHeight="1">
      <c r="A6" s="39"/>
      <c r="B6" s="713" t="s">
        <v>812</v>
      </c>
      <c r="C6" s="713"/>
      <c r="D6" s="713"/>
      <c r="E6" s="713"/>
      <c r="F6" s="713"/>
      <c r="G6" s="713"/>
      <c r="H6" s="713"/>
      <c r="I6" s="713"/>
      <c r="J6" s="713"/>
      <c r="K6" s="713"/>
      <c r="L6" s="713"/>
      <c r="M6" s="713"/>
      <c r="N6" s="713"/>
      <c r="O6" s="713"/>
      <c r="P6" s="713"/>
      <c r="Q6" s="713"/>
      <c r="R6" s="713"/>
      <c r="S6" s="3"/>
    </row>
    <row r="7" spans="1:19" ht="15" customHeight="1">
      <c r="A7" s="39"/>
      <c r="B7" s="39"/>
      <c r="C7" s="39"/>
      <c r="D7" s="39"/>
      <c r="E7" s="152"/>
      <c r="F7" s="153"/>
      <c r="G7" s="154"/>
      <c r="H7" s="154"/>
      <c r="I7" s="154"/>
      <c r="J7" s="154"/>
      <c r="K7" s="39"/>
      <c r="L7" s="39"/>
      <c r="M7" s="39"/>
      <c r="N7" s="39"/>
      <c r="O7" s="39"/>
      <c r="P7" s="39"/>
      <c r="Q7" s="39"/>
      <c r="R7" s="39"/>
      <c r="S7" s="39"/>
    </row>
    <row r="8" spans="1:19" ht="15" customHeight="1">
      <c r="A8" s="39"/>
      <c r="B8" s="39"/>
      <c r="C8" s="39"/>
      <c r="D8" s="39"/>
      <c r="E8" s="147"/>
      <c r="F8" s="154"/>
      <c r="G8" s="156"/>
      <c r="H8" s="156"/>
      <c r="I8" s="156"/>
      <c r="J8" s="156"/>
      <c r="K8" s="39"/>
      <c r="L8" s="39"/>
      <c r="M8" s="39"/>
      <c r="N8" s="39"/>
      <c r="O8" s="39"/>
      <c r="P8" s="39"/>
      <c r="Q8" s="39"/>
      <c r="R8" s="39"/>
      <c r="S8" s="39"/>
    </row>
    <row r="9" spans="1:19" ht="15" customHeight="1">
      <c r="A9" s="39"/>
      <c r="B9" s="39"/>
      <c r="C9" s="39"/>
      <c r="D9" s="39"/>
      <c r="E9" s="39"/>
      <c r="F9" s="154"/>
      <c r="G9" s="156"/>
      <c r="H9" s="156"/>
      <c r="I9" s="156"/>
      <c r="J9" s="156"/>
      <c r="K9" s="39"/>
      <c r="L9" s="39"/>
      <c r="M9" s="39"/>
      <c r="N9" s="39"/>
      <c r="O9" s="39"/>
      <c r="P9" s="39"/>
      <c r="Q9" s="39"/>
      <c r="R9" s="39"/>
      <c r="S9" s="39"/>
    </row>
    <row r="10" spans="1:19" ht="15" customHeight="1">
      <c r="A10" s="39"/>
      <c r="B10" s="39"/>
      <c r="C10" s="39"/>
      <c r="D10" s="39"/>
      <c r="E10" s="39"/>
      <c r="F10" s="154"/>
      <c r="G10" s="156"/>
      <c r="H10" s="156"/>
      <c r="I10" s="156"/>
      <c r="J10" s="156"/>
      <c r="K10" s="39"/>
      <c r="L10" s="39"/>
      <c r="M10" s="39"/>
      <c r="N10" s="39"/>
      <c r="O10" s="39"/>
      <c r="P10" s="39"/>
      <c r="Q10" s="39"/>
      <c r="R10" s="39"/>
      <c r="S10" s="39"/>
    </row>
    <row r="11" spans="1:19" ht="15" customHeight="1">
      <c r="A11" s="39"/>
      <c r="B11" s="39"/>
      <c r="C11" s="39"/>
      <c r="D11" s="39"/>
      <c r="E11" s="39"/>
      <c r="F11" s="154"/>
      <c r="G11" s="156"/>
      <c r="H11" s="156"/>
      <c r="I11" s="156"/>
      <c r="J11" s="156"/>
      <c r="K11" s="39"/>
      <c r="L11" s="39"/>
      <c r="M11" s="39"/>
      <c r="N11" s="39"/>
      <c r="O11" s="39"/>
      <c r="P11" s="39"/>
      <c r="Q11" s="39"/>
      <c r="R11" s="39"/>
      <c r="S11" s="39"/>
    </row>
    <row r="12" spans="1:19" ht="15" customHeight="1">
      <c r="A12" s="39"/>
      <c r="B12" s="39"/>
      <c r="C12" s="39"/>
      <c r="D12" s="39"/>
      <c r="E12" s="39"/>
      <c r="F12" s="154"/>
      <c r="G12" s="156"/>
      <c r="H12" s="156"/>
      <c r="I12" s="156"/>
      <c r="J12" s="156"/>
      <c r="K12" s="39"/>
      <c r="L12" s="39"/>
      <c r="M12" s="39"/>
      <c r="N12" s="39"/>
      <c r="O12" s="39"/>
      <c r="P12" s="39"/>
      <c r="Q12" s="39"/>
      <c r="R12" s="39"/>
      <c r="S12" s="39"/>
    </row>
    <row r="13" spans="1:19" ht="15" customHeight="1">
      <c r="A13" s="39"/>
      <c r="B13" s="39"/>
      <c r="C13" s="39"/>
      <c r="D13" s="39"/>
      <c r="E13" s="39"/>
      <c r="F13" s="154"/>
      <c r="G13" s="39"/>
      <c r="H13" s="39"/>
      <c r="I13" s="39"/>
      <c r="J13" s="39"/>
      <c r="K13" s="39"/>
      <c r="L13" s="39"/>
      <c r="M13" s="39"/>
      <c r="N13" s="39"/>
      <c r="O13" s="39"/>
      <c r="P13" s="39"/>
      <c r="Q13" s="39"/>
      <c r="R13" s="39"/>
      <c r="S13" s="39"/>
    </row>
    <row r="14" spans="1:19" ht="15" customHeight="1">
      <c r="A14" s="39"/>
      <c r="B14" s="39"/>
      <c r="C14" s="39"/>
      <c r="D14" s="39"/>
      <c r="E14" s="39"/>
      <c r="F14" s="154"/>
      <c r="G14" s="39"/>
      <c r="H14" s="39"/>
      <c r="I14" s="39"/>
      <c r="J14" s="39"/>
      <c r="K14" s="39"/>
      <c r="L14" s="39"/>
      <c r="M14" s="39"/>
      <c r="N14" s="39"/>
      <c r="O14" s="39"/>
      <c r="P14" s="39"/>
      <c r="Q14" s="39"/>
      <c r="R14" s="39"/>
      <c r="S14" s="39"/>
    </row>
    <row r="15" spans="1:19" ht="15" customHeight="1">
      <c r="A15" s="39"/>
      <c r="B15" s="39"/>
      <c r="C15" s="39"/>
      <c r="D15" s="39"/>
      <c r="E15" s="39"/>
      <c r="F15" s="154"/>
      <c r="G15" s="39"/>
      <c r="H15" s="39"/>
      <c r="I15" s="39"/>
      <c r="J15" s="39"/>
      <c r="K15" s="39"/>
      <c r="L15" s="39"/>
      <c r="M15" s="39"/>
      <c r="N15" s="39"/>
      <c r="O15" s="39"/>
      <c r="P15" s="39"/>
      <c r="Q15" s="39"/>
      <c r="R15" s="39"/>
      <c r="S15" s="39"/>
    </row>
    <row r="16" spans="1:19" ht="15" customHeight="1">
      <c r="A16" s="39"/>
      <c r="B16" s="39"/>
      <c r="C16" s="39"/>
      <c r="D16" s="39"/>
      <c r="E16" s="39"/>
      <c r="F16" s="154"/>
      <c r="G16" s="39"/>
      <c r="H16" s="39"/>
      <c r="I16" s="39"/>
      <c r="J16" s="39"/>
      <c r="K16" s="39"/>
      <c r="L16" s="39"/>
      <c r="M16" s="39"/>
      <c r="N16" s="39"/>
      <c r="O16" s="39"/>
      <c r="P16" s="39"/>
      <c r="Q16" s="39"/>
      <c r="R16" s="39"/>
      <c r="S16" s="39"/>
    </row>
    <row r="17" spans="1:19" ht="15" customHeight="1">
      <c r="A17" s="39"/>
      <c r="B17" s="39"/>
      <c r="C17" s="39"/>
      <c r="D17" s="39"/>
      <c r="E17" s="39"/>
      <c r="F17" s="39"/>
      <c r="G17" s="39"/>
      <c r="H17" s="39"/>
      <c r="I17" s="39"/>
      <c r="J17" s="39"/>
      <c r="K17" s="39"/>
      <c r="L17" s="39"/>
      <c r="M17" s="39"/>
      <c r="N17" s="39"/>
      <c r="O17" s="39"/>
      <c r="P17" s="39"/>
      <c r="Q17" s="39"/>
      <c r="R17" s="39"/>
      <c r="S17" s="39"/>
    </row>
    <row r="18" spans="1:19" ht="15" customHeight="1">
      <c r="A18" s="39"/>
      <c r="B18" s="39"/>
      <c r="C18" s="39"/>
      <c r="D18" s="39"/>
      <c r="E18" s="39"/>
      <c r="F18" s="39"/>
      <c r="G18" s="39"/>
      <c r="H18" s="39"/>
      <c r="I18" s="39"/>
      <c r="J18" s="39"/>
      <c r="K18" s="39"/>
      <c r="L18" s="39"/>
      <c r="M18" s="39"/>
      <c r="N18" s="39"/>
      <c r="O18" s="39"/>
      <c r="P18" s="39"/>
      <c r="Q18" s="39"/>
      <c r="R18" s="39"/>
      <c r="S18" s="39"/>
    </row>
    <row r="19" spans="1:19" ht="15" customHeight="1">
      <c r="A19" s="39"/>
      <c r="B19" s="39"/>
      <c r="C19" s="39"/>
      <c r="D19" s="39"/>
      <c r="E19" s="39"/>
      <c r="F19" s="39"/>
      <c r="G19" s="39"/>
      <c r="H19" s="39"/>
      <c r="I19" s="39"/>
      <c r="J19" s="39"/>
      <c r="K19" s="39"/>
      <c r="L19" s="39"/>
      <c r="M19" s="39"/>
      <c r="N19" s="39"/>
      <c r="O19" s="39"/>
      <c r="P19" s="39"/>
      <c r="Q19" s="39"/>
      <c r="R19" s="39"/>
      <c r="S19" s="39"/>
    </row>
    <row r="20" spans="1:19" ht="15" customHeight="1">
      <c r="A20" s="39"/>
      <c r="B20" s="39"/>
      <c r="C20" s="39"/>
      <c r="D20" s="39"/>
      <c r="E20" s="39"/>
      <c r="F20" s="39"/>
      <c r="G20" s="39"/>
      <c r="H20" s="39"/>
      <c r="I20" s="39"/>
      <c r="J20" s="39"/>
      <c r="K20" s="39"/>
      <c r="L20" s="39"/>
      <c r="M20" s="39"/>
      <c r="N20" s="39"/>
      <c r="O20" s="39"/>
      <c r="P20" s="39"/>
      <c r="Q20" s="39"/>
      <c r="R20" s="39"/>
      <c r="S20" s="39"/>
    </row>
    <row r="21" spans="1:19" ht="15" customHeight="1">
      <c r="A21" s="39"/>
      <c r="B21" s="39"/>
      <c r="C21" s="39"/>
      <c r="D21" s="39"/>
      <c r="E21" s="39"/>
      <c r="F21" s="39"/>
      <c r="G21" s="39"/>
      <c r="H21" s="39"/>
      <c r="I21" s="39"/>
      <c r="J21" s="39"/>
      <c r="K21" s="39"/>
      <c r="L21" s="39"/>
      <c r="M21" s="39"/>
      <c r="N21" s="39"/>
      <c r="O21" s="39"/>
      <c r="P21" s="39"/>
      <c r="Q21" s="39"/>
      <c r="R21" s="39"/>
      <c r="S21" s="39"/>
    </row>
    <row r="22" spans="1:19" ht="13.5" customHeight="1">
      <c r="A22" s="39"/>
      <c r="B22" s="39"/>
      <c r="C22" s="39"/>
      <c r="D22" s="39"/>
      <c r="E22" s="39"/>
      <c r="F22" s="39"/>
      <c r="G22" s="39"/>
      <c r="H22" s="39"/>
      <c r="I22" s="39"/>
      <c r="J22" s="39"/>
      <c r="K22" s="39"/>
      <c r="L22" s="39"/>
      <c r="M22" s="39"/>
      <c r="N22" s="39"/>
      <c r="O22" s="39"/>
      <c r="P22" s="39"/>
      <c r="Q22" s="39"/>
      <c r="R22" s="39"/>
      <c r="S22" s="39"/>
    </row>
    <row r="23" spans="1:19" ht="15" customHeight="1">
      <c r="A23" s="39"/>
      <c r="B23" s="713" t="s">
        <v>813</v>
      </c>
      <c r="C23" s="713"/>
      <c r="D23" s="713"/>
      <c r="E23" s="713"/>
      <c r="F23" s="713"/>
      <c r="G23" s="713"/>
      <c r="H23" s="713"/>
      <c r="I23" s="713"/>
      <c r="J23" s="713"/>
      <c r="K23" s="713"/>
      <c r="L23" s="713"/>
      <c r="M23" s="713"/>
      <c r="N23" s="713"/>
      <c r="O23" s="713"/>
      <c r="P23" s="713"/>
      <c r="Q23" s="713"/>
      <c r="R23" s="713"/>
      <c r="S23" s="39"/>
    </row>
    <row r="24" spans="1:19" ht="2.1" customHeight="1">
      <c r="A24" s="147"/>
      <c r="B24" s="147"/>
      <c r="C24" s="147"/>
      <c r="D24" s="147"/>
      <c r="E24" s="147"/>
      <c r="F24" s="147"/>
      <c r="G24" s="147"/>
      <c r="H24" s="147"/>
      <c r="I24" s="147"/>
      <c r="J24" s="147"/>
      <c r="K24" s="147"/>
      <c r="L24" s="147"/>
      <c r="M24" s="147"/>
      <c r="N24" s="147"/>
      <c r="O24" s="147"/>
      <c r="P24" s="147"/>
      <c r="Q24" s="147"/>
      <c r="R24" s="147"/>
      <c r="S24" s="147"/>
    </row>
    <row r="25" spans="1:19" ht="10.5" customHeight="1">
      <c r="A25" s="39"/>
      <c r="B25" s="39"/>
      <c r="C25" s="39"/>
      <c r="D25" s="39"/>
      <c r="E25" s="39"/>
      <c r="F25" s="39"/>
      <c r="G25" s="39"/>
      <c r="H25" s="39"/>
      <c r="I25" s="39"/>
      <c r="J25" s="39"/>
      <c r="K25" s="39"/>
      <c r="L25" s="39"/>
      <c r="M25" s="39"/>
      <c r="N25" s="39"/>
      <c r="O25" s="39"/>
      <c r="P25" s="39"/>
      <c r="Q25" s="39"/>
      <c r="R25" s="39"/>
      <c r="S25" s="39"/>
    </row>
    <row r="26" spans="1:19" ht="15" customHeight="1">
      <c r="A26" s="39"/>
      <c r="B26" s="39"/>
      <c r="C26" s="412" t="s">
        <v>259</v>
      </c>
      <c r="D26" s="39"/>
      <c r="E26" s="39"/>
      <c r="F26" s="39"/>
      <c r="G26" s="39"/>
      <c r="H26" s="39"/>
      <c r="I26" s="39"/>
      <c r="J26" s="39"/>
      <c r="K26" s="39"/>
      <c r="L26" s="39"/>
      <c r="M26" s="39"/>
      <c r="N26" s="413">
        <v>2019</v>
      </c>
      <c r="O26" s="413">
        <v>2020</v>
      </c>
      <c r="P26" s="413">
        <v>2021</v>
      </c>
      <c r="Q26" s="413">
        <v>2022</v>
      </c>
      <c r="R26" s="413">
        <v>2023</v>
      </c>
      <c r="S26" s="39"/>
    </row>
    <row r="27" spans="1:19" ht="6.75" customHeight="1">
      <c r="A27" s="39"/>
      <c r="B27" s="39"/>
      <c r="C27" s="412"/>
      <c r="D27" s="39"/>
      <c r="E27" s="39"/>
      <c r="F27" s="39"/>
      <c r="G27" s="39"/>
      <c r="H27" s="39"/>
      <c r="I27" s="39"/>
      <c r="J27" s="39"/>
      <c r="K27" s="39"/>
      <c r="L27" s="39"/>
      <c r="M27" s="39"/>
      <c r="N27" s="414"/>
      <c r="O27" s="414"/>
      <c r="P27" s="414"/>
      <c r="Q27" s="39"/>
      <c r="R27" s="39"/>
      <c r="S27" s="39"/>
    </row>
    <row r="28" spans="1:19" ht="15" customHeight="1">
      <c r="A28" s="39"/>
      <c r="B28" s="39"/>
      <c r="C28" s="415" t="s">
        <v>42</v>
      </c>
      <c r="D28" s="39"/>
      <c r="E28" s="39"/>
      <c r="F28" s="39"/>
      <c r="G28" s="39"/>
      <c r="H28" s="39"/>
      <c r="I28" s="39"/>
      <c r="J28" s="39"/>
      <c r="K28" s="39"/>
      <c r="L28" s="39"/>
      <c r="M28" s="39"/>
      <c r="N28" s="454">
        <v>4358.2518602734854</v>
      </c>
      <c r="O28" s="454">
        <v>11428.742472399563</v>
      </c>
      <c r="P28" s="454">
        <v>19127.454645237456</v>
      </c>
      <c r="Q28" s="454">
        <v>29371.370399252672</v>
      </c>
      <c r="R28" s="454">
        <v>41562.241551757921</v>
      </c>
      <c r="S28" s="39"/>
    </row>
    <row r="29" spans="1:19" ht="15" customHeight="1">
      <c r="A29" s="39"/>
      <c r="B29" s="39"/>
      <c r="C29" s="416" t="s">
        <v>423</v>
      </c>
      <c r="D29" s="39"/>
      <c r="E29" s="39"/>
      <c r="F29" s="39"/>
      <c r="G29" s="39"/>
      <c r="H29" s="39"/>
      <c r="I29" s="39"/>
      <c r="J29" s="39"/>
      <c r="K29" s="39"/>
      <c r="L29" s="39"/>
      <c r="M29" s="39"/>
      <c r="N29" s="455">
        <v>-435.82518602734848</v>
      </c>
      <c r="O29" s="455">
        <v>-1142.8742472399558</v>
      </c>
      <c r="P29" s="455">
        <v>-1912.745464523746</v>
      </c>
      <c r="Q29" s="455">
        <v>-2937.1370399252673</v>
      </c>
      <c r="R29" s="455">
        <v>-4156.2241551757925</v>
      </c>
      <c r="S29" s="39"/>
    </row>
    <row r="30" spans="1:19" ht="15" customHeight="1">
      <c r="A30" s="39"/>
      <c r="B30" s="39"/>
      <c r="C30" s="415" t="s">
        <v>367</v>
      </c>
      <c r="D30" s="39"/>
      <c r="E30" s="39"/>
      <c r="F30" s="39"/>
      <c r="G30" s="39"/>
      <c r="H30" s="39"/>
      <c r="I30" s="39"/>
      <c r="J30" s="39"/>
      <c r="K30" s="39"/>
      <c r="L30" s="39"/>
      <c r="M30" s="39"/>
      <c r="N30" s="456">
        <v>3922.4266742461368</v>
      </c>
      <c r="O30" s="456">
        <v>10285.868225159607</v>
      </c>
      <c r="P30" s="456">
        <v>17214.709180713711</v>
      </c>
      <c r="Q30" s="456">
        <v>26434.233359327405</v>
      </c>
      <c r="R30" s="456">
        <v>37406.01739658213</v>
      </c>
      <c r="S30" s="39"/>
    </row>
    <row r="31" spans="1:19" ht="15" customHeight="1">
      <c r="A31" s="39"/>
      <c r="B31" s="39"/>
      <c r="C31" s="416" t="s">
        <v>274</v>
      </c>
      <c r="D31" s="39"/>
      <c r="E31" s="39"/>
      <c r="F31" s="39"/>
      <c r="G31" s="39"/>
      <c r="H31" s="39"/>
      <c r="I31" s="39"/>
      <c r="J31" s="39"/>
      <c r="K31" s="39"/>
      <c r="L31" s="39"/>
      <c r="M31" s="39"/>
      <c r="N31" s="455">
        <v>-457.91259301367427</v>
      </c>
      <c r="O31" s="455">
        <v>-871.43712361997814</v>
      </c>
      <c r="P31" s="455">
        <v>-1331.3727322618729</v>
      </c>
      <c r="Q31" s="455">
        <v>-1937.3185199626337</v>
      </c>
      <c r="R31" s="455">
        <v>-2570.1120775878967</v>
      </c>
      <c r="S31" s="39"/>
    </row>
    <row r="32" spans="1:19" ht="15" customHeight="1">
      <c r="A32" s="39"/>
      <c r="B32" s="39"/>
      <c r="C32" s="415" t="s">
        <v>368</v>
      </c>
      <c r="D32" s="39"/>
      <c r="E32" s="39"/>
      <c r="F32" s="39"/>
      <c r="G32" s="39"/>
      <c r="H32" s="39"/>
      <c r="I32" s="39"/>
      <c r="J32" s="39"/>
      <c r="K32" s="39"/>
      <c r="L32" s="39"/>
      <c r="M32" s="39"/>
      <c r="N32" s="456">
        <v>3464.5140812324626</v>
      </c>
      <c r="O32" s="456">
        <v>9414.4311015396288</v>
      </c>
      <c r="P32" s="456">
        <v>15883.336448451839</v>
      </c>
      <c r="Q32" s="456">
        <v>24496.91483936477</v>
      </c>
      <c r="R32" s="456">
        <v>34835.905318994235</v>
      </c>
      <c r="S32" s="39"/>
    </row>
    <row r="33" spans="1:19" ht="15" customHeight="1">
      <c r="A33" s="39"/>
      <c r="B33" s="39"/>
      <c r="C33" s="416" t="s">
        <v>47</v>
      </c>
      <c r="D33" s="39"/>
      <c r="E33" s="39"/>
      <c r="F33" s="39"/>
      <c r="G33" s="39"/>
      <c r="H33" s="39"/>
      <c r="I33" s="39"/>
      <c r="J33" s="39"/>
      <c r="K33" s="39"/>
      <c r="L33" s="39"/>
      <c r="M33" s="39"/>
      <c r="N33" s="455">
        <v>3308.8140812324627</v>
      </c>
      <c r="O33" s="455">
        <v>9139.8461015396297</v>
      </c>
      <c r="P33" s="455">
        <v>15482.965448451838</v>
      </c>
      <c r="Q33" s="455">
        <v>23963.327259364771</v>
      </c>
      <c r="R33" s="455">
        <v>34161.448388494231</v>
      </c>
      <c r="S33" s="39"/>
    </row>
    <row r="34" spans="1:19" ht="15" customHeight="1">
      <c r="A34" s="39"/>
      <c r="B34" s="39"/>
      <c r="C34" s="415" t="s">
        <v>325</v>
      </c>
      <c r="D34" s="39"/>
      <c r="E34" s="39"/>
      <c r="F34" s="39"/>
      <c r="G34" s="39"/>
      <c r="H34" s="39"/>
      <c r="I34" s="39"/>
      <c r="J34" s="39"/>
      <c r="K34" s="39"/>
      <c r="L34" s="39"/>
      <c r="M34" s="39"/>
      <c r="N34" s="456">
        <v>326.01456050755138</v>
      </c>
      <c r="O34" s="456">
        <v>447.54571882755744</v>
      </c>
      <c r="P34" s="456">
        <v>568.98151541304298</v>
      </c>
      <c r="Q34" s="456">
        <v>696.53249101213862</v>
      </c>
      <c r="R34" s="456">
        <v>827.88993879726411</v>
      </c>
      <c r="S34" s="39"/>
    </row>
    <row r="35" spans="1:19" ht="15" customHeight="1">
      <c r="A35" s="39"/>
      <c r="B35" s="39"/>
      <c r="C35" s="416" t="s">
        <v>52</v>
      </c>
      <c r="D35" s="39"/>
      <c r="E35" s="39"/>
      <c r="F35" s="39"/>
      <c r="G35" s="39"/>
      <c r="H35" s="39"/>
      <c r="I35" s="39"/>
      <c r="J35" s="39"/>
      <c r="K35" s="39"/>
      <c r="L35" s="39"/>
      <c r="M35" s="39"/>
      <c r="N35" s="455">
        <v>3205.3546586527982</v>
      </c>
      <c r="O35" s="455">
        <v>9045.7651398324324</v>
      </c>
      <c r="P35" s="455">
        <v>15410.857228928213</v>
      </c>
      <c r="Q35" s="455">
        <v>23915.97847571423</v>
      </c>
      <c r="R35" s="455">
        <v>34141.999156917431</v>
      </c>
      <c r="S35" s="39"/>
    </row>
    <row r="36" spans="1:19" ht="15" customHeight="1">
      <c r="A36" s="39"/>
      <c r="B36" s="39"/>
      <c r="C36" s="415" t="s">
        <v>326</v>
      </c>
      <c r="D36" s="39"/>
      <c r="E36" s="39"/>
      <c r="F36" s="39"/>
      <c r="G36" s="39"/>
      <c r="H36" s="39"/>
      <c r="I36" s="39"/>
      <c r="J36" s="39"/>
      <c r="K36" s="39"/>
      <c r="L36" s="39"/>
      <c r="M36" s="39"/>
      <c r="N36" s="457">
        <v>0.73546797234698102</v>
      </c>
      <c r="O36" s="457">
        <v>0.7914926039919068</v>
      </c>
      <c r="P36" s="457">
        <v>0.80569304775559158</v>
      </c>
      <c r="Q36" s="457">
        <v>0.81426158026057749</v>
      </c>
      <c r="R36" s="457">
        <v>0.8214667419802183</v>
      </c>
      <c r="S36" s="39"/>
    </row>
    <row r="37" spans="1:19" ht="15" customHeight="1">
      <c r="A37" s="39"/>
      <c r="B37" s="39"/>
      <c r="C37" s="416" t="s">
        <v>54</v>
      </c>
      <c r="D37" s="39"/>
      <c r="E37" s="39"/>
      <c r="F37" s="39"/>
      <c r="G37" s="39"/>
      <c r="H37" s="39"/>
      <c r="I37" s="39"/>
      <c r="J37" s="39"/>
      <c r="K37" s="39"/>
      <c r="L37" s="39"/>
      <c r="M37" s="39"/>
      <c r="N37" s="455">
        <v>2884.8191927875187</v>
      </c>
      <c r="O37" s="455">
        <v>8141.1886258491895</v>
      </c>
      <c r="P37" s="455">
        <v>13869.771506035391</v>
      </c>
      <c r="Q37" s="455">
        <v>21524.380628142804</v>
      </c>
      <c r="R37" s="455">
        <v>30727.799241225686</v>
      </c>
      <c r="S37" s="39"/>
    </row>
    <row r="38" spans="1:19" ht="15" customHeight="1">
      <c r="A38" s="39"/>
      <c r="B38" s="39"/>
      <c r="C38" s="415" t="s">
        <v>327</v>
      </c>
      <c r="D38" s="39"/>
      <c r="E38" s="39"/>
      <c r="F38" s="39"/>
      <c r="G38" s="39"/>
      <c r="H38" s="39"/>
      <c r="I38" s="39"/>
      <c r="J38" s="39"/>
      <c r="K38" s="39"/>
      <c r="L38" s="39"/>
      <c r="M38" s="39"/>
      <c r="N38" s="457">
        <v>0.66192117511228299</v>
      </c>
      <c r="O38" s="457">
        <v>0.71234334359271612</v>
      </c>
      <c r="P38" s="457">
        <v>0.72512374298003235</v>
      </c>
      <c r="Q38" s="457">
        <v>0.7328354222345197</v>
      </c>
      <c r="R38" s="457">
        <v>0.73932006778219639</v>
      </c>
      <c r="S38" s="39"/>
    </row>
  </sheetData>
  <sheetProtection sheet="1" objects="1" scenarios="1"/>
  <mergeCells count="2">
    <mergeCell ref="B6:R6"/>
    <mergeCell ref="B23:R23"/>
  </mergeCells>
  <hyperlinks>
    <hyperlink ref="B3" location="Contents" tooltip="Go to Table of Contents" display="Go to Table of Contents"/>
  </hyperlinks>
  <pageMargins left="0.2" right="0.2" top="0.25" bottom="0.25" header="0" footer="0.25"/>
  <pageSetup paperSize="9" scale="90" orientation="portrait" r:id="rId1"/>
  <headerFooter>
    <oddFooter>&amp;L&amp;12Built with finmodelslab.com template&amp;C&amp;12Break Even Analysis&amp;R&amp;12&amp;D</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rgb="FF00B0F0"/>
    <pageSetUpPr fitToPage="1"/>
  </sheetPr>
  <dimension ref="A1:Q36"/>
  <sheetViews>
    <sheetView showGridLines="0" zoomScaleNormal="100" zoomScaleSheetLayoutView="80" zoomScalePageLayoutView="120" workbookViewId="0">
      <pane ySplit="4" topLeftCell="A5" activePane="bottomLeft" state="frozen"/>
      <selection activeCell="K32" sqref="K32"/>
      <selection pane="bottomLeft" activeCell="A5" sqref="A5"/>
    </sheetView>
  </sheetViews>
  <sheetFormatPr defaultColWidth="8.6640625" defaultRowHeight="10.5" customHeight="1"/>
  <cols>
    <col min="1" max="1" width="4" customWidth="1"/>
    <col min="2" max="2" width="6" customWidth="1"/>
    <col min="3" max="4" width="5.5" customWidth="1"/>
    <col min="5" max="5" width="3.6640625" customWidth="1"/>
    <col min="6" max="6" width="5.6640625" customWidth="1"/>
    <col min="7" max="8" width="3.6640625" customWidth="1"/>
    <col min="9" max="12" width="3" customWidth="1"/>
    <col min="13" max="13" width="16.83203125" customWidth="1"/>
    <col min="14" max="14" width="15.83203125" customWidth="1"/>
    <col min="15" max="15" width="16.83203125" customWidth="1"/>
    <col min="16" max="16" width="16.33203125" customWidth="1"/>
    <col min="17" max="17" width="16" customWidth="1"/>
    <col min="18" max="18" width="8.6640625" customWidth="1"/>
  </cols>
  <sheetData>
    <row r="1" spans="1:17" ht="18">
      <c r="A1" s="147"/>
      <c r="B1" s="43" t="s">
        <v>434</v>
      </c>
      <c r="C1" s="147"/>
      <c r="D1" s="147"/>
      <c r="E1" s="147"/>
      <c r="F1" s="147"/>
      <c r="G1" s="147"/>
      <c r="H1" s="147"/>
      <c r="I1" s="147"/>
      <c r="J1" s="147"/>
      <c r="K1" s="147"/>
      <c r="L1" s="147"/>
      <c r="M1" s="147"/>
      <c r="N1" s="147"/>
      <c r="O1" s="147"/>
      <c r="P1" s="147"/>
      <c r="Q1" s="147"/>
    </row>
    <row r="2" spans="1:17" ht="15">
      <c r="A2" s="147"/>
      <c r="B2" s="148" t="s">
        <v>700</v>
      </c>
      <c r="C2" s="147"/>
      <c r="D2" s="147"/>
      <c r="E2" s="147"/>
      <c r="F2" s="147"/>
      <c r="G2" s="147"/>
      <c r="H2" s="147"/>
      <c r="I2" s="147"/>
      <c r="J2" s="147"/>
      <c r="K2" s="147"/>
      <c r="L2" s="147"/>
      <c r="M2" s="147"/>
      <c r="N2" s="147"/>
      <c r="O2" s="147"/>
      <c r="P2" s="147"/>
      <c r="Q2" s="147"/>
    </row>
    <row r="3" spans="1:17">
      <c r="A3" s="147"/>
      <c r="B3" s="41" t="s">
        <v>0</v>
      </c>
      <c r="C3" s="41"/>
      <c r="D3" s="41"/>
      <c r="E3" s="41"/>
      <c r="F3" s="41"/>
      <c r="G3" s="41"/>
      <c r="H3" s="41"/>
      <c r="I3" s="41"/>
      <c r="J3" s="41"/>
      <c r="K3" s="41"/>
      <c r="L3" s="147"/>
      <c r="M3" s="147"/>
      <c r="N3" s="147"/>
      <c r="O3" s="147"/>
      <c r="P3" s="147"/>
      <c r="Q3" s="147"/>
    </row>
    <row r="4" spans="1:17" ht="15.6" customHeight="1">
      <c r="A4" s="39"/>
      <c r="B4" s="39"/>
      <c r="C4" s="39"/>
      <c r="D4" s="39"/>
      <c r="E4" s="39"/>
      <c r="F4" s="39"/>
      <c r="G4" s="39"/>
      <c r="H4" s="39"/>
      <c r="I4" s="39"/>
      <c r="J4" s="39"/>
      <c r="K4" s="39"/>
      <c r="L4" s="147"/>
      <c r="M4" s="147"/>
      <c r="N4" s="147"/>
      <c r="O4" s="147"/>
      <c r="P4" s="147"/>
      <c r="Q4" s="147"/>
    </row>
    <row r="5" spans="1:17" ht="10.5" customHeight="1">
      <c r="A5" s="39"/>
      <c r="B5" s="39"/>
      <c r="C5" s="39"/>
      <c r="D5" s="39"/>
      <c r="E5" s="39"/>
      <c r="F5" s="39"/>
      <c r="G5" s="39"/>
      <c r="H5" s="39"/>
      <c r="I5" s="39"/>
      <c r="J5" s="39"/>
      <c r="K5" s="39"/>
      <c r="L5" s="39"/>
      <c r="M5" s="39"/>
      <c r="N5" s="39"/>
      <c r="O5" s="39"/>
      <c r="P5" s="39"/>
      <c r="Q5" s="39"/>
    </row>
    <row r="6" spans="1:17" ht="15" customHeight="1">
      <c r="A6" s="39"/>
      <c r="B6" s="713" t="s">
        <v>434</v>
      </c>
      <c r="C6" s="713"/>
      <c r="D6" s="713"/>
      <c r="E6" s="713"/>
      <c r="F6" s="713"/>
      <c r="G6" s="713"/>
      <c r="H6" s="713"/>
      <c r="I6" s="713"/>
      <c r="J6" s="713"/>
      <c r="K6" s="713"/>
      <c r="L6" s="713"/>
      <c r="M6" s="713"/>
      <c r="N6" s="713"/>
      <c r="O6" s="713"/>
      <c r="P6" s="713"/>
      <c r="Q6" s="713"/>
    </row>
    <row r="7" spans="1:17" ht="6.75" customHeight="1">
      <c r="A7" s="39"/>
      <c r="B7" s="39"/>
      <c r="C7" s="39"/>
      <c r="D7" s="152"/>
      <c r="E7" s="153"/>
      <c r="F7" s="154"/>
      <c r="G7" s="154"/>
      <c r="H7" s="154"/>
      <c r="I7" s="154"/>
      <c r="J7" s="39"/>
      <c r="K7" s="39"/>
      <c r="L7" s="39"/>
      <c r="M7" s="39"/>
      <c r="N7" s="39"/>
      <c r="O7" s="39"/>
      <c r="P7" s="39"/>
      <c r="Q7" s="39"/>
    </row>
    <row r="8" spans="1:17" ht="15" customHeight="1">
      <c r="A8" s="39"/>
      <c r="B8" s="39"/>
      <c r="C8" s="39"/>
      <c r="D8" s="147"/>
      <c r="E8" s="154"/>
      <c r="F8" s="156"/>
      <c r="G8" s="156"/>
      <c r="H8" s="156"/>
      <c r="I8" s="156"/>
      <c r="J8" s="39"/>
      <c r="K8" s="39"/>
      <c r="L8" s="39"/>
      <c r="M8" s="39"/>
      <c r="N8" s="39"/>
      <c r="O8" s="39"/>
      <c r="P8" s="39"/>
      <c r="Q8" s="39"/>
    </row>
    <row r="9" spans="1:17" ht="15" customHeight="1">
      <c r="A9" s="39"/>
      <c r="B9" s="39"/>
      <c r="C9" s="39"/>
      <c r="D9" s="39"/>
      <c r="E9" s="154"/>
      <c r="F9" s="156"/>
      <c r="G9" s="156"/>
      <c r="H9" s="156"/>
      <c r="I9" s="156"/>
      <c r="J9" s="39"/>
      <c r="K9" s="39"/>
      <c r="L9" s="39"/>
      <c r="M9" s="39"/>
      <c r="N9" s="39"/>
      <c r="O9" s="39"/>
      <c r="P9" s="39"/>
      <c r="Q9" s="39"/>
    </row>
    <row r="10" spans="1:17" ht="15" customHeight="1">
      <c r="A10" s="39"/>
      <c r="B10" s="39"/>
      <c r="C10" s="39"/>
      <c r="D10" s="39"/>
      <c r="E10" s="154"/>
      <c r="F10" s="156"/>
      <c r="G10" s="156"/>
      <c r="H10" s="156"/>
      <c r="I10" s="156"/>
      <c r="J10" s="39"/>
      <c r="K10" s="39"/>
      <c r="L10" s="39"/>
      <c r="M10" s="39"/>
      <c r="N10" s="39"/>
      <c r="O10" s="39"/>
      <c r="P10" s="39"/>
      <c r="Q10" s="39"/>
    </row>
    <row r="11" spans="1:17" ht="15" customHeight="1">
      <c r="A11" s="39"/>
      <c r="B11" s="39"/>
      <c r="C11" s="39"/>
      <c r="D11" s="39"/>
      <c r="E11" s="154"/>
      <c r="F11" s="156"/>
      <c r="G11" s="156"/>
      <c r="H11" s="156"/>
      <c r="I11" s="156"/>
      <c r="J11" s="39"/>
      <c r="K11" s="39"/>
      <c r="L11" s="39"/>
      <c r="M11" s="39"/>
      <c r="N11" s="39"/>
      <c r="O11" s="39"/>
      <c r="P11" s="39"/>
      <c r="Q11" s="39"/>
    </row>
    <row r="12" spans="1:17" ht="15" customHeight="1">
      <c r="A12" s="39"/>
      <c r="B12" s="39"/>
      <c r="C12" s="39"/>
      <c r="D12" s="39"/>
      <c r="E12" s="154"/>
      <c r="F12" s="156"/>
      <c r="G12" s="156"/>
      <c r="H12" s="156"/>
      <c r="I12" s="156"/>
      <c r="J12" s="39"/>
      <c r="K12" s="39"/>
      <c r="L12" s="39"/>
      <c r="M12" s="39"/>
      <c r="N12" s="39"/>
      <c r="O12" s="39"/>
      <c r="P12" s="39"/>
      <c r="Q12" s="39"/>
    </row>
    <row r="13" spans="1:17" ht="15" customHeight="1">
      <c r="A13" s="39"/>
      <c r="B13" s="39"/>
      <c r="C13" s="39"/>
      <c r="D13" s="39"/>
      <c r="E13" s="154"/>
      <c r="F13" s="39"/>
      <c r="G13" s="39"/>
      <c r="H13" s="39"/>
      <c r="I13" s="39"/>
      <c r="J13" s="39"/>
      <c r="K13" s="39"/>
      <c r="L13" s="39"/>
      <c r="M13" s="39"/>
      <c r="N13" s="39"/>
      <c r="O13" s="39"/>
      <c r="P13" s="39"/>
      <c r="Q13" s="39"/>
    </row>
    <row r="14" spans="1:17" ht="15" customHeight="1">
      <c r="A14" s="39"/>
      <c r="B14" s="39"/>
      <c r="C14" s="39"/>
      <c r="D14" s="39"/>
      <c r="E14" s="154"/>
      <c r="F14" s="39"/>
      <c r="G14" s="39"/>
      <c r="H14" s="39"/>
      <c r="I14" s="39"/>
      <c r="J14" s="39"/>
      <c r="K14" s="39"/>
      <c r="L14" s="39"/>
      <c r="M14" s="39"/>
      <c r="N14" s="39"/>
      <c r="O14" s="39"/>
      <c r="P14" s="39"/>
      <c r="Q14" s="39"/>
    </row>
    <row r="15" spans="1:17" ht="15" customHeight="1">
      <c r="A15" s="39"/>
      <c r="B15" s="39"/>
      <c r="C15" s="39"/>
      <c r="D15" s="39"/>
      <c r="E15" s="154"/>
      <c r="F15" s="39"/>
      <c r="G15" s="39"/>
      <c r="H15" s="39"/>
      <c r="I15" s="39"/>
      <c r="J15" s="39"/>
      <c r="K15" s="39"/>
      <c r="L15" s="39"/>
      <c r="M15" s="39"/>
      <c r="N15" s="39"/>
      <c r="O15" s="39"/>
      <c r="P15" s="39"/>
      <c r="Q15" s="39"/>
    </row>
    <row r="16" spans="1:17" ht="15" customHeight="1">
      <c r="A16" s="39"/>
      <c r="B16" s="39"/>
      <c r="C16" s="39"/>
      <c r="D16" s="39"/>
      <c r="E16" s="154"/>
      <c r="F16" s="39"/>
      <c r="G16" s="39"/>
      <c r="H16" s="39"/>
      <c r="I16" s="39"/>
      <c r="J16" s="39"/>
      <c r="K16" s="39"/>
      <c r="L16" s="39"/>
      <c r="M16" s="39"/>
      <c r="N16" s="39"/>
      <c r="O16" s="39"/>
      <c r="P16" s="39"/>
      <c r="Q16" s="39"/>
    </row>
    <row r="17" spans="1:17" ht="15" customHeight="1">
      <c r="A17" s="39"/>
      <c r="B17" s="39"/>
      <c r="C17" s="39"/>
      <c r="D17" s="39"/>
      <c r="E17" s="39"/>
      <c r="F17" s="39"/>
      <c r="G17" s="39"/>
      <c r="H17" s="39"/>
      <c r="I17" s="39"/>
      <c r="J17" s="39"/>
      <c r="K17" s="39"/>
      <c r="L17" s="39"/>
      <c r="M17" s="39"/>
      <c r="N17" s="39"/>
      <c r="O17" s="39"/>
      <c r="P17" s="39"/>
      <c r="Q17" s="39"/>
    </row>
    <row r="18" spans="1:17" ht="15" customHeight="1">
      <c r="A18" s="39"/>
      <c r="B18" s="39"/>
      <c r="C18" s="39"/>
      <c r="D18" s="39"/>
      <c r="E18" s="39"/>
      <c r="F18" s="39"/>
      <c r="G18" s="39"/>
      <c r="H18" s="39"/>
      <c r="I18" s="39"/>
      <c r="J18" s="39"/>
      <c r="K18" s="39"/>
      <c r="L18" s="39"/>
      <c r="M18" s="39"/>
      <c r="N18" s="39"/>
      <c r="O18" s="39"/>
      <c r="P18" s="39"/>
      <c r="Q18" s="39"/>
    </row>
    <row r="19" spans="1:17" ht="15" customHeight="1">
      <c r="A19" s="39"/>
      <c r="B19" s="39"/>
      <c r="C19" s="39"/>
      <c r="D19" s="39"/>
      <c r="E19" s="39"/>
      <c r="F19" s="39"/>
      <c r="G19" s="39"/>
      <c r="H19" s="39"/>
      <c r="I19" s="39"/>
      <c r="J19" s="39"/>
      <c r="K19" s="39"/>
      <c r="L19" s="39"/>
      <c r="M19" s="39"/>
      <c r="N19" s="39"/>
      <c r="O19" s="39"/>
      <c r="P19" s="39"/>
      <c r="Q19" s="39"/>
    </row>
    <row r="20" spans="1:17" ht="15" customHeight="1">
      <c r="A20" s="39"/>
      <c r="B20" s="39"/>
      <c r="C20" s="39"/>
      <c r="D20" s="39"/>
      <c r="E20" s="39"/>
      <c r="F20" s="39"/>
      <c r="G20" s="39"/>
      <c r="H20" s="39"/>
      <c r="I20" s="39"/>
      <c r="J20" s="39"/>
      <c r="K20" s="39"/>
      <c r="L20" s="39"/>
      <c r="M20" s="39"/>
      <c r="N20" s="39"/>
      <c r="O20" s="39"/>
      <c r="P20" s="39"/>
      <c r="Q20" s="39"/>
    </row>
    <row r="21" spans="1:17" ht="15" customHeight="1">
      <c r="A21" s="39"/>
      <c r="B21" s="39"/>
      <c r="C21" s="39"/>
      <c r="D21" s="39"/>
      <c r="E21" s="39"/>
      <c r="F21" s="39"/>
      <c r="G21" s="39"/>
      <c r="H21" s="39"/>
      <c r="I21" s="39"/>
      <c r="J21" s="39"/>
      <c r="K21" s="39"/>
      <c r="L21" s="39"/>
      <c r="M21" s="39"/>
      <c r="N21" s="39"/>
      <c r="O21" s="39"/>
      <c r="P21" s="39"/>
      <c r="Q21" s="39"/>
    </row>
    <row r="22" spans="1:17" ht="9" customHeight="1">
      <c r="A22" s="39"/>
      <c r="B22" s="39"/>
      <c r="C22" s="39"/>
      <c r="D22" s="39"/>
      <c r="E22" s="39"/>
      <c r="F22" s="39"/>
      <c r="G22" s="39"/>
      <c r="H22" s="39"/>
      <c r="I22" s="39"/>
      <c r="J22" s="39"/>
      <c r="K22" s="39"/>
      <c r="L22" s="39"/>
      <c r="M22" s="39"/>
      <c r="N22" s="39"/>
      <c r="O22" s="39"/>
      <c r="P22" s="39"/>
      <c r="Q22" s="39"/>
    </row>
    <row r="23" spans="1:17" ht="15" customHeight="1">
      <c r="A23" s="39"/>
      <c r="B23" s="713" t="s">
        <v>814</v>
      </c>
      <c r="C23" s="713"/>
      <c r="D23" s="713"/>
      <c r="E23" s="713"/>
      <c r="F23" s="713"/>
      <c r="G23" s="713"/>
      <c r="H23" s="713"/>
      <c r="I23" s="713"/>
      <c r="J23" s="713"/>
      <c r="K23" s="713"/>
      <c r="L23" s="713"/>
      <c r="M23" s="713"/>
      <c r="N23" s="713"/>
      <c r="O23" s="713"/>
      <c r="P23" s="713"/>
      <c r="Q23" s="713"/>
    </row>
    <row r="24" spans="1:17" ht="5.25" customHeight="1">
      <c r="A24" s="39"/>
      <c r="B24" s="39"/>
      <c r="C24" s="39"/>
      <c r="D24" s="39"/>
      <c r="E24" s="39"/>
      <c r="F24" s="39"/>
      <c r="G24" s="39"/>
      <c r="H24" s="39"/>
      <c r="I24" s="39"/>
      <c r="J24" s="39"/>
      <c r="K24" s="39"/>
      <c r="L24" s="39"/>
      <c r="M24" s="39"/>
      <c r="N24" s="39"/>
      <c r="O24" s="39"/>
      <c r="P24" s="39"/>
      <c r="Q24" s="39"/>
    </row>
    <row r="25" spans="1:17" ht="5.25" customHeight="1">
      <c r="A25" s="272"/>
      <c r="B25" s="272"/>
      <c r="C25" s="272"/>
      <c r="D25" s="272"/>
      <c r="E25" s="272"/>
      <c r="F25" s="272"/>
      <c r="G25" s="272"/>
      <c r="H25" s="272"/>
      <c r="I25" s="272"/>
      <c r="J25" s="272"/>
      <c r="K25" s="272"/>
      <c r="L25" s="272"/>
      <c r="M25" s="446">
        <v>43131</v>
      </c>
      <c r="N25" s="446">
        <v>43496</v>
      </c>
      <c r="O25" s="446">
        <v>43861</v>
      </c>
      <c r="P25" s="446">
        <v>44227</v>
      </c>
      <c r="Q25" s="446">
        <v>44592</v>
      </c>
    </row>
    <row r="26" spans="1:17" ht="15" customHeight="1">
      <c r="A26" s="39"/>
      <c r="B26" s="423" t="s">
        <v>259</v>
      </c>
      <c r="C26" s="157"/>
      <c r="D26" s="157"/>
      <c r="E26" s="157"/>
      <c r="F26" s="157"/>
      <c r="G26" s="157"/>
      <c r="H26" s="157"/>
      <c r="I26" s="157"/>
      <c r="J26" s="157"/>
      <c r="K26" s="157"/>
      <c r="L26" s="157"/>
      <c r="M26" s="413">
        <v>2019</v>
      </c>
      <c r="N26" s="413">
        <v>2020</v>
      </c>
      <c r="O26" s="413">
        <v>2021</v>
      </c>
      <c r="P26" s="413">
        <v>2022</v>
      </c>
      <c r="Q26" s="413">
        <v>2023</v>
      </c>
    </row>
    <row r="27" spans="1:17" ht="9.75" customHeight="1">
      <c r="A27" s="39"/>
      <c r="B27" s="412"/>
      <c r="C27" s="39"/>
      <c r="D27" s="39"/>
      <c r="E27" s="39"/>
      <c r="F27" s="39"/>
      <c r="G27" s="39"/>
      <c r="H27" s="39"/>
      <c r="I27" s="39"/>
      <c r="J27" s="39"/>
      <c r="K27" s="39"/>
      <c r="L27" s="39"/>
      <c r="M27" s="414"/>
      <c r="N27" s="414"/>
      <c r="O27" s="414"/>
      <c r="P27" s="39"/>
      <c r="Q27" s="39"/>
    </row>
    <row r="28" spans="1:17" ht="13.5" customHeight="1">
      <c r="A28" s="39"/>
      <c r="B28" s="416" t="s">
        <v>100</v>
      </c>
      <c r="C28" s="39"/>
      <c r="D28" s="39"/>
      <c r="E28" s="39"/>
      <c r="F28" s="39"/>
      <c r="G28" s="39"/>
      <c r="H28" s="39"/>
      <c r="I28" s="39"/>
      <c r="J28" s="39"/>
      <c r="K28" s="39"/>
      <c r="L28" s="39"/>
      <c r="M28" s="455">
        <v>1049.4377790410231</v>
      </c>
      <c r="N28" s="455">
        <v>2288.896370859934</v>
      </c>
      <c r="O28" s="455">
        <v>3644.4891967856197</v>
      </c>
      <c r="P28" s="455">
        <v>5408.0431398879009</v>
      </c>
      <c r="Q28" s="455">
        <v>7400.7931632636883</v>
      </c>
    </row>
    <row r="29" spans="1:17" ht="13.5" customHeight="1">
      <c r="A29" s="39"/>
      <c r="B29" s="416" t="s">
        <v>236</v>
      </c>
      <c r="C29" s="39"/>
      <c r="D29" s="39"/>
      <c r="E29" s="39"/>
      <c r="F29" s="39"/>
      <c r="G29" s="39"/>
      <c r="H29" s="39"/>
      <c r="I29" s="39"/>
      <c r="J29" s="39"/>
      <c r="K29" s="39"/>
      <c r="L29" s="39"/>
      <c r="M29" s="455">
        <v>103.05942257966437</v>
      </c>
      <c r="N29" s="455">
        <v>93.680961707197568</v>
      </c>
      <c r="O29" s="455">
        <v>71.708219523624493</v>
      </c>
      <c r="P29" s="455">
        <v>46.94878365053777</v>
      </c>
      <c r="Q29" s="455">
        <v>19.049231576796249</v>
      </c>
    </row>
    <row r="30" spans="1:17" ht="13.5" customHeight="1">
      <c r="A30" s="39"/>
      <c r="B30" s="416" t="s">
        <v>101</v>
      </c>
      <c r="C30" s="39"/>
      <c r="D30" s="39"/>
      <c r="E30" s="39"/>
      <c r="F30" s="39"/>
      <c r="G30" s="39"/>
      <c r="H30" s="39"/>
      <c r="I30" s="39"/>
      <c r="J30" s="39"/>
      <c r="K30" s="39"/>
      <c r="L30" s="39"/>
      <c r="M30" s="461">
        <v>320.53546586527978</v>
      </c>
      <c r="N30" s="461">
        <v>904.57651398324299</v>
      </c>
      <c r="O30" s="461">
        <v>1541.0857228928214</v>
      </c>
      <c r="P30" s="461">
        <v>2391.5978475714237</v>
      </c>
      <c r="Q30" s="461">
        <v>3414.1999156917427</v>
      </c>
    </row>
    <row r="31" spans="1:17" ht="13.5" customHeight="1">
      <c r="A31" s="39"/>
      <c r="B31" s="415" t="s">
        <v>432</v>
      </c>
      <c r="C31" s="39"/>
      <c r="D31" s="39"/>
      <c r="E31" s="39"/>
      <c r="F31" s="39"/>
      <c r="G31" s="39"/>
      <c r="H31" s="39"/>
      <c r="I31" s="39"/>
      <c r="J31" s="39"/>
      <c r="K31" s="39"/>
      <c r="L31" s="39"/>
      <c r="M31" s="454">
        <v>1473.0326674859673</v>
      </c>
      <c r="N31" s="454">
        <v>3287.1538465503745</v>
      </c>
      <c r="O31" s="454">
        <v>5257.2831392020653</v>
      </c>
      <c r="P31" s="454">
        <v>7846.5897711098623</v>
      </c>
      <c r="Q31" s="454">
        <v>10834.042310532226</v>
      </c>
    </row>
    <row r="32" spans="1:17" ht="13.5" customHeight="1">
      <c r="A32" s="39"/>
      <c r="B32" s="415" t="s">
        <v>433</v>
      </c>
      <c r="C32" s="39"/>
      <c r="D32" s="39"/>
      <c r="E32" s="39"/>
      <c r="F32" s="39"/>
      <c r="G32" s="39"/>
      <c r="H32" s="39"/>
      <c r="I32" s="39"/>
      <c r="J32" s="39"/>
      <c r="K32" s="39"/>
      <c r="L32" s="39"/>
      <c r="M32" s="454">
        <v>122.75272229049727</v>
      </c>
      <c r="N32" s="454">
        <v>273.92948721253123</v>
      </c>
      <c r="O32" s="454">
        <v>438.10692826683879</v>
      </c>
      <c r="P32" s="454">
        <v>653.88248092582182</v>
      </c>
      <c r="Q32" s="454">
        <v>902.8368592110188</v>
      </c>
    </row>
    <row r="33" spans="1:17" ht="6" customHeight="1">
      <c r="A33" s="39"/>
      <c r="B33" s="415"/>
      <c r="C33" s="39"/>
      <c r="D33" s="39"/>
      <c r="E33" s="39"/>
      <c r="F33" s="39"/>
      <c r="G33" s="39"/>
      <c r="H33" s="39"/>
      <c r="I33" s="39"/>
      <c r="J33" s="39"/>
      <c r="K33" s="39"/>
      <c r="L33" s="39"/>
      <c r="M33" s="454"/>
      <c r="N33" s="454"/>
      <c r="O33" s="454"/>
      <c r="P33" s="454"/>
      <c r="Q33" s="454"/>
    </row>
    <row r="34" spans="1:17" ht="13.5" customHeight="1">
      <c r="A34" s="39"/>
      <c r="B34" s="415" t="s">
        <v>435</v>
      </c>
      <c r="C34" s="39"/>
      <c r="D34" s="39"/>
      <c r="E34" s="39"/>
      <c r="F34" s="39"/>
      <c r="G34" s="39"/>
      <c r="H34" s="39"/>
      <c r="I34" s="39"/>
      <c r="J34" s="39"/>
      <c r="K34" s="39"/>
      <c r="L34" s="39"/>
      <c r="M34" s="454">
        <v>2887.6774054166317</v>
      </c>
      <c r="N34" s="454">
        <v>9261.8953490220374</v>
      </c>
      <c r="O34" s="454">
        <v>20750.626651655693</v>
      </c>
      <c r="P34" s="454">
        <v>39261.031886917997</v>
      </c>
      <c r="Q34" s="454">
        <v>66134.274901043391</v>
      </c>
    </row>
    <row r="35" spans="1:17" ht="6" customHeight="1">
      <c r="A35" s="39"/>
      <c r="B35" s="39"/>
      <c r="C35" s="39"/>
      <c r="D35" s="39"/>
      <c r="E35" s="39"/>
      <c r="F35" s="39"/>
      <c r="G35" s="39"/>
      <c r="H35" s="39"/>
      <c r="I35" s="39"/>
      <c r="J35" s="39"/>
      <c r="K35" s="39"/>
      <c r="L35" s="39"/>
      <c r="M35" s="462"/>
      <c r="N35" s="462"/>
      <c r="O35" s="462"/>
      <c r="P35" s="462"/>
      <c r="Q35" s="462"/>
    </row>
    <row r="36" spans="1:17" ht="13.5" customHeight="1">
      <c r="A36" s="39"/>
      <c r="B36" s="415" t="s">
        <v>434</v>
      </c>
      <c r="C36" s="39"/>
      <c r="D36" s="39"/>
      <c r="E36" s="39"/>
      <c r="F36" s="39"/>
      <c r="G36" s="39"/>
      <c r="H36" s="39"/>
      <c r="I36" s="39"/>
      <c r="J36" s="39"/>
      <c r="K36" s="39"/>
      <c r="L36" s="39"/>
      <c r="M36" s="454">
        <v>23.524345134952473</v>
      </c>
      <c r="N36" s="454">
        <v>33.811238955213661</v>
      </c>
      <c r="O36" s="454">
        <v>47.364296962263651</v>
      </c>
      <c r="P36" s="454">
        <v>60.042948132405883</v>
      </c>
      <c r="Q36" s="454">
        <v>73.251633699179663</v>
      </c>
    </row>
  </sheetData>
  <sheetProtection sheet="1" objects="1" scenarios="1"/>
  <mergeCells count="2">
    <mergeCell ref="B23:Q23"/>
    <mergeCell ref="B6:Q6"/>
  </mergeCells>
  <hyperlinks>
    <hyperlink ref="B3" location="Contents" tooltip="Go to Table of Contents" display="Go to Table of Contents"/>
  </hyperlinks>
  <pageMargins left="0.2" right="0.2" top="0.25" bottom="0.25" header="0" footer="0.25"/>
  <pageSetup paperSize="9" scale="99" orientation="portrait" r:id="rId1"/>
  <headerFooter>
    <oddFooter>&amp;L&amp;12Built with finmodelslab.com template&amp;C&amp;12Cash Burn Ratio&amp;R&amp;12&amp;D</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00B0F0"/>
    <pageSetUpPr autoPageBreaks="0" fitToPage="1"/>
  </sheetPr>
  <dimension ref="A1:N51"/>
  <sheetViews>
    <sheetView showGridLines="0" zoomScaleNormal="100" workbookViewId="0">
      <pane xSplit="1" ySplit="11" topLeftCell="B12" activePane="bottomRight" state="frozen"/>
      <selection activeCell="K32" sqref="K32"/>
      <selection pane="topRight" activeCell="K32" sqref="K32"/>
      <selection pane="bottomLeft" activeCell="K32" sqref="K32"/>
      <selection pane="bottomRight" activeCell="B12" sqref="B12"/>
    </sheetView>
  </sheetViews>
  <sheetFormatPr defaultColWidth="11.6640625" defaultRowHeight="10.5" customHeight="1"/>
  <cols>
    <col min="1" max="1" width="3.6640625" customWidth="1"/>
    <col min="2" max="5" width="5.83203125" customWidth="1"/>
    <col min="6" max="6" width="17.33203125" customWidth="1"/>
    <col min="7" max="7" width="11.6640625" customWidth="1"/>
    <col min="8" max="9" width="5.33203125" customWidth="1"/>
    <col min="10" max="14" width="20.5" customWidth="1"/>
    <col min="15" max="15" width="11.6640625" customWidth="1"/>
  </cols>
  <sheetData>
    <row r="1" spans="1:14" ht="18">
      <c r="A1" s="39"/>
      <c r="B1" s="43" t="s">
        <v>223</v>
      </c>
      <c r="C1" s="39"/>
      <c r="D1" s="39"/>
      <c r="E1" s="39"/>
      <c r="F1" s="39"/>
      <c r="G1" s="39"/>
      <c r="H1" s="39"/>
      <c r="I1" s="39"/>
      <c r="J1" s="39"/>
      <c r="K1" s="39"/>
      <c r="L1" s="39"/>
      <c r="M1" s="39"/>
      <c r="N1" s="39"/>
    </row>
    <row r="2" spans="1:14" ht="15">
      <c r="A2" s="39"/>
      <c r="B2" s="40" t="s">
        <v>700</v>
      </c>
      <c r="C2" s="39"/>
      <c r="D2" s="39"/>
      <c r="E2" s="39"/>
      <c r="F2" s="39"/>
      <c r="G2" s="39"/>
      <c r="H2" s="39"/>
      <c r="I2" s="39"/>
      <c r="J2" s="39"/>
      <c r="K2" s="39"/>
      <c r="L2" s="39"/>
      <c r="M2" s="39"/>
      <c r="N2" s="39"/>
    </row>
    <row r="3" spans="1:14">
      <c r="A3" s="39"/>
      <c r="B3" s="41" t="s">
        <v>0</v>
      </c>
      <c r="C3" s="42"/>
      <c r="D3" s="42"/>
      <c r="E3" s="42"/>
      <c r="F3" s="42"/>
      <c r="G3" s="39"/>
      <c r="H3" s="39"/>
      <c r="I3" s="39"/>
      <c r="J3" s="39"/>
      <c r="K3" s="39"/>
      <c r="L3" s="39"/>
      <c r="M3" s="39"/>
      <c r="N3" s="39"/>
    </row>
    <row r="4" spans="1:14" ht="14.45" customHeight="1">
      <c r="A4" s="39"/>
      <c r="B4" s="39"/>
      <c r="C4" s="39"/>
      <c r="D4" s="39"/>
      <c r="E4" s="39"/>
      <c r="F4" s="39"/>
      <c r="G4" s="39"/>
      <c r="H4" s="39"/>
      <c r="I4" s="39"/>
      <c r="J4" s="39"/>
      <c r="K4" s="39"/>
      <c r="L4" s="39"/>
      <c r="M4" s="39"/>
      <c r="N4" s="272">
        <v>21.10952779093569</v>
      </c>
    </row>
    <row r="5" spans="1:14" hidden="1">
      <c r="A5" s="39"/>
      <c r="B5" s="39"/>
      <c r="C5" s="39"/>
      <c r="D5" s="39"/>
      <c r="E5" s="39"/>
      <c r="F5" s="39"/>
      <c r="G5" s="39"/>
      <c r="H5" s="39"/>
      <c r="I5" s="39"/>
      <c r="J5" s="39"/>
      <c r="K5" s="39"/>
      <c r="L5" s="39"/>
      <c r="M5" s="39"/>
      <c r="N5" s="39"/>
    </row>
    <row r="6" spans="1:14" hidden="1">
      <c r="A6" s="39"/>
      <c r="B6" s="39"/>
      <c r="C6" s="39"/>
      <c r="D6" s="39"/>
      <c r="E6" s="39"/>
      <c r="F6" s="39"/>
      <c r="G6" s="39"/>
      <c r="H6" s="39"/>
      <c r="I6" s="39"/>
      <c r="J6" s="39"/>
      <c r="K6" s="39"/>
      <c r="L6" s="39"/>
      <c r="M6" s="39"/>
      <c r="N6" s="39"/>
    </row>
    <row r="7" spans="1:14" hidden="1">
      <c r="A7" s="39"/>
      <c r="B7" s="45"/>
      <c r="C7" s="39"/>
      <c r="D7" s="39"/>
      <c r="E7" s="39"/>
      <c r="F7" s="39"/>
      <c r="G7" s="39"/>
      <c r="H7" s="39"/>
      <c r="I7" s="39"/>
      <c r="J7" s="273"/>
      <c r="K7" s="273"/>
      <c r="L7" s="273"/>
      <c r="M7" s="273"/>
      <c r="N7" s="273"/>
    </row>
    <row r="8" spans="1:14" hidden="1">
      <c r="A8" s="39"/>
      <c r="B8" s="44" t="s">
        <v>39</v>
      </c>
      <c r="C8" s="39"/>
      <c r="D8" s="39"/>
      <c r="E8" s="39"/>
      <c r="F8" s="39"/>
      <c r="G8" s="39"/>
      <c r="H8" s="39"/>
      <c r="I8" s="39"/>
      <c r="J8" s="274">
        <v>43344</v>
      </c>
      <c r="K8" s="274">
        <v>43709</v>
      </c>
      <c r="L8" s="274">
        <v>44075</v>
      </c>
      <c r="M8" s="274">
        <v>44440</v>
      </c>
      <c r="N8" s="274">
        <v>44805</v>
      </c>
    </row>
    <row r="9" spans="1:14" hidden="1">
      <c r="A9" s="39"/>
      <c r="B9" s="44" t="s">
        <v>40</v>
      </c>
      <c r="C9" s="39"/>
      <c r="D9" s="39"/>
      <c r="E9" s="39"/>
      <c r="F9" s="39"/>
      <c r="G9" s="39"/>
      <c r="H9" s="39"/>
      <c r="I9" s="39"/>
      <c r="J9" s="274">
        <v>43708</v>
      </c>
      <c r="K9" s="274">
        <v>44074</v>
      </c>
      <c r="L9" s="274">
        <v>44439</v>
      </c>
      <c r="M9" s="274">
        <v>44804</v>
      </c>
      <c r="N9" s="274">
        <v>45169</v>
      </c>
    </row>
    <row r="10" spans="1:14" hidden="1">
      <c r="A10" s="39"/>
      <c r="B10" s="44" t="s">
        <v>41</v>
      </c>
      <c r="C10" s="39"/>
      <c r="D10" s="39"/>
      <c r="E10" s="39"/>
      <c r="F10" s="39"/>
      <c r="G10" s="39"/>
      <c r="H10" s="39"/>
      <c r="I10" s="39"/>
      <c r="J10" s="48">
        <v>1</v>
      </c>
      <c r="K10" s="48">
        <v>2</v>
      </c>
      <c r="L10" s="48">
        <v>3</v>
      </c>
      <c r="M10" s="48">
        <v>4</v>
      </c>
      <c r="N10" s="48">
        <v>5</v>
      </c>
    </row>
    <row r="11" spans="1:14" hidden="1" collapsed="1">
      <c r="A11" s="39"/>
      <c r="B11" s="275"/>
      <c r="C11" s="276"/>
      <c r="D11" s="276"/>
      <c r="E11" s="276"/>
      <c r="F11" s="276"/>
      <c r="G11" s="276"/>
      <c r="H11" s="276"/>
      <c r="I11" s="276"/>
      <c r="J11" s="277">
        <v>2019</v>
      </c>
      <c r="K11" s="277">
        <v>2020</v>
      </c>
      <c r="L11" s="277">
        <v>2021</v>
      </c>
      <c r="M11" s="277">
        <v>2022</v>
      </c>
      <c r="N11" s="277">
        <v>2023</v>
      </c>
    </row>
    <row r="12" spans="1:14" ht="10.5" customHeight="1">
      <c r="A12" s="39"/>
      <c r="B12" s="39"/>
      <c r="C12" s="39"/>
      <c r="D12" s="39"/>
      <c r="E12" s="39"/>
      <c r="F12" s="39"/>
      <c r="G12" s="39"/>
      <c r="H12" s="39"/>
      <c r="I12" s="39"/>
      <c r="J12" s="39"/>
      <c r="K12" s="39"/>
      <c r="L12" s="39"/>
      <c r="M12" s="39"/>
      <c r="N12" s="39"/>
    </row>
    <row r="13" spans="1:14" ht="15" customHeight="1">
      <c r="A13" s="39"/>
      <c r="B13" s="713" t="s">
        <v>815</v>
      </c>
      <c r="C13" s="713"/>
      <c r="D13" s="713"/>
      <c r="E13" s="713"/>
      <c r="F13" s="713"/>
      <c r="G13" s="713"/>
      <c r="H13" s="713"/>
      <c r="I13" s="713"/>
      <c r="J13" s="713"/>
      <c r="K13" s="713"/>
      <c r="L13" s="713"/>
      <c r="M13" s="713"/>
      <c r="N13" s="713"/>
    </row>
    <row r="14" spans="1:14" ht="6.6" customHeight="1">
      <c r="A14" s="39"/>
      <c r="B14" s="11"/>
      <c r="C14" s="11"/>
      <c r="D14" s="11"/>
      <c r="E14" s="11"/>
      <c r="F14" s="11"/>
      <c r="G14" s="11"/>
      <c r="H14" s="11"/>
      <c r="I14" s="11"/>
      <c r="J14" s="11"/>
      <c r="K14" s="11"/>
      <c r="L14" s="11"/>
      <c r="M14" s="11"/>
      <c r="N14" s="11"/>
    </row>
    <row r="15" spans="1:14" ht="15">
      <c r="A15" s="39"/>
      <c r="B15" s="417" t="s">
        <v>279</v>
      </c>
      <c r="C15" s="11"/>
      <c r="D15" s="11"/>
      <c r="E15" s="11"/>
      <c r="F15" s="11"/>
      <c r="G15" s="11"/>
      <c r="H15" s="11"/>
      <c r="I15" s="11"/>
      <c r="J15" s="11"/>
      <c r="K15" s="39"/>
      <c r="L15" s="39"/>
      <c r="M15" s="39"/>
      <c r="N15" s="11"/>
    </row>
    <row r="16" spans="1:14" ht="10.15" customHeight="1" thickBot="1">
      <c r="A16" s="39"/>
      <c r="B16" s="39"/>
      <c r="C16" s="11"/>
      <c r="D16" s="11"/>
      <c r="E16" s="11"/>
      <c r="F16" s="39"/>
      <c r="G16" s="39"/>
      <c r="H16" s="11"/>
      <c r="I16" s="39"/>
      <c r="J16" s="39"/>
      <c r="K16" s="39"/>
      <c r="L16" s="39"/>
      <c r="M16" s="39"/>
      <c r="N16" s="39"/>
    </row>
    <row r="17" spans="1:14" ht="11.25" thickBot="1">
      <c r="A17" s="39"/>
      <c r="B17" s="39"/>
      <c r="C17" s="280"/>
      <c r="D17" s="279" t="s">
        <v>224</v>
      </c>
      <c r="E17" s="280"/>
      <c r="F17" s="39"/>
      <c r="G17" s="451">
        <v>0.03</v>
      </c>
      <c r="H17" s="11"/>
      <c r="I17" s="39"/>
      <c r="J17" s="278" t="s">
        <v>505</v>
      </c>
      <c r="K17" s="278" t="s">
        <v>508</v>
      </c>
      <c r="L17" s="39"/>
      <c r="M17" s="278" t="s">
        <v>276</v>
      </c>
      <c r="N17" s="278" t="s">
        <v>360</v>
      </c>
    </row>
    <row r="18" spans="1:14" ht="11.25" thickBot="1">
      <c r="A18" s="39"/>
      <c r="B18" s="39"/>
      <c r="C18" s="280"/>
      <c r="D18" s="279" t="s">
        <v>280</v>
      </c>
      <c r="E18" s="280"/>
      <c r="F18" s="39"/>
      <c r="G18" s="452">
        <v>0.05</v>
      </c>
      <c r="H18" s="11"/>
      <c r="I18" s="281" t="s">
        <v>506</v>
      </c>
      <c r="J18" s="418">
        <v>0.99800399201596801</v>
      </c>
      <c r="K18" s="419">
        <v>0.12</v>
      </c>
      <c r="L18" s="39"/>
      <c r="M18" s="419">
        <v>0.1</v>
      </c>
      <c r="N18" s="418">
        <v>0.10808383233532932</v>
      </c>
    </row>
    <row r="19" spans="1:14" ht="11.25" thickBot="1">
      <c r="A19" s="39"/>
      <c r="B19" s="39"/>
      <c r="C19" s="282"/>
      <c r="D19" s="279" t="s">
        <v>281</v>
      </c>
      <c r="E19" s="282"/>
      <c r="F19" s="39"/>
      <c r="G19" s="453">
        <v>7.0000000000000007E-2</v>
      </c>
      <c r="H19" s="11"/>
      <c r="I19" s="281" t="s">
        <v>507</v>
      </c>
      <c r="J19" s="418">
        <v>1.996007984031936E-3</v>
      </c>
      <c r="K19" s="419">
        <v>0.15000000000000002</v>
      </c>
      <c r="L19" s="39"/>
      <c r="M19" s="39"/>
      <c r="N19" s="39"/>
    </row>
    <row r="20" spans="1:14" ht="3" customHeight="1">
      <c r="A20" s="39"/>
      <c r="B20" s="11"/>
      <c r="C20" s="283"/>
      <c r="D20" s="283"/>
      <c r="E20" s="283"/>
      <c r="F20" s="283"/>
      <c r="G20" s="11"/>
      <c r="H20" s="11"/>
      <c r="I20" s="11"/>
      <c r="J20" s="11"/>
      <c r="K20" s="11"/>
      <c r="L20" s="39"/>
      <c r="M20" s="39"/>
      <c r="N20" s="11"/>
    </row>
    <row r="21" spans="1:14">
      <c r="A21" s="39"/>
      <c r="B21" s="39"/>
      <c r="C21" s="39"/>
      <c r="D21" s="39"/>
      <c r="E21" s="39"/>
      <c r="F21" s="39"/>
      <c r="G21" s="39"/>
      <c r="H21" s="11"/>
      <c r="I21" s="11"/>
      <c r="J21" s="11"/>
      <c r="K21" s="39"/>
      <c r="L21" s="39"/>
      <c r="M21" s="39"/>
      <c r="N21" s="11"/>
    </row>
    <row r="22" spans="1:14" ht="15" customHeight="1">
      <c r="A22" s="39"/>
      <c r="B22" s="713" t="s">
        <v>816</v>
      </c>
      <c r="C22" s="713"/>
      <c r="D22" s="713"/>
      <c r="E22" s="713"/>
      <c r="F22" s="713"/>
      <c r="G22" s="713"/>
      <c r="H22" s="713"/>
      <c r="I22" s="713"/>
      <c r="J22" s="713"/>
      <c r="K22" s="713"/>
      <c r="L22" s="713"/>
      <c r="M22" s="713"/>
      <c r="N22" s="713"/>
    </row>
    <row r="23" spans="1:14" ht="6.6" customHeight="1">
      <c r="A23" s="39"/>
      <c r="B23" s="11"/>
      <c r="C23" s="11"/>
      <c r="D23" s="11"/>
      <c r="E23" s="11"/>
      <c r="F23" s="11"/>
      <c r="G23" s="11"/>
      <c r="H23" s="11"/>
      <c r="I23" s="11"/>
      <c r="J23" s="284"/>
      <c r="K23" s="284"/>
      <c r="L23" s="284"/>
      <c r="M23" s="284"/>
      <c r="N23" s="284"/>
    </row>
    <row r="24" spans="1:14" ht="15">
      <c r="A24" s="39"/>
      <c r="B24" s="417" t="s">
        <v>817</v>
      </c>
      <c r="C24" s="39"/>
      <c r="D24" s="11"/>
      <c r="E24" s="11"/>
      <c r="F24" s="11"/>
      <c r="G24" s="11"/>
      <c r="H24" s="11"/>
      <c r="I24" s="11"/>
      <c r="J24" s="284"/>
      <c r="K24" s="284"/>
      <c r="L24" s="284"/>
      <c r="M24" s="284"/>
      <c r="N24" s="284"/>
    </row>
    <row r="25" spans="1:14" ht="2.1" customHeight="1">
      <c r="A25" s="147"/>
      <c r="B25" s="147"/>
      <c r="C25" s="147"/>
      <c r="D25" s="147"/>
      <c r="E25" s="147"/>
      <c r="F25" s="147"/>
      <c r="G25" s="147"/>
      <c r="H25" s="147"/>
      <c r="I25" s="147"/>
      <c r="J25" s="285">
        <v>1</v>
      </c>
      <c r="K25" s="285">
        <v>2</v>
      </c>
      <c r="L25" s="285">
        <v>3</v>
      </c>
      <c r="M25" s="285">
        <v>4</v>
      </c>
      <c r="N25" s="285">
        <v>5</v>
      </c>
    </row>
    <row r="26" spans="1:14">
      <c r="A26" s="39"/>
      <c r="B26" s="11"/>
      <c r="C26" s="39"/>
      <c r="D26" s="286" t="s">
        <v>259</v>
      </c>
      <c r="E26" s="287"/>
      <c r="F26" s="287"/>
      <c r="G26" s="287"/>
      <c r="H26" s="287"/>
      <c r="I26" s="287"/>
      <c r="J26" s="288">
        <v>2019</v>
      </c>
      <c r="K26" s="288">
        <v>2020</v>
      </c>
      <c r="L26" s="288">
        <v>2021</v>
      </c>
      <c r="M26" s="288">
        <v>2022</v>
      </c>
      <c r="N26" s="288">
        <v>2023</v>
      </c>
    </row>
    <row r="27" spans="1:14" ht="4.1500000000000004" customHeight="1">
      <c r="A27" s="39"/>
      <c r="B27" s="11"/>
      <c r="C27" s="11"/>
      <c r="D27" s="11"/>
      <c r="E27" s="11"/>
      <c r="F27" s="11"/>
      <c r="G27" s="11"/>
      <c r="H27" s="11"/>
      <c r="I27" s="11"/>
      <c r="J27" s="11"/>
      <c r="K27" s="11"/>
      <c r="L27" s="11"/>
      <c r="M27" s="11"/>
      <c r="N27" s="11"/>
    </row>
    <row r="28" spans="1:14">
      <c r="A28" s="39"/>
      <c r="B28" s="11"/>
      <c r="C28" s="11"/>
      <c r="D28" s="289" t="s">
        <v>225</v>
      </c>
      <c r="E28" s="11"/>
      <c r="F28" s="11"/>
      <c r="G28" s="11"/>
      <c r="H28" s="11"/>
      <c r="I28" s="11"/>
      <c r="J28" s="458">
        <v>3308.4140812324626</v>
      </c>
      <c r="K28" s="458">
        <v>9139.4461015396264</v>
      </c>
      <c r="L28" s="458">
        <v>15482.565448451838</v>
      </c>
      <c r="M28" s="458">
        <v>23962.927259364773</v>
      </c>
      <c r="N28" s="458">
        <v>34161.048388494222</v>
      </c>
    </row>
    <row r="29" spans="1:14">
      <c r="A29" s="39"/>
      <c r="B29" s="11"/>
      <c r="C29" s="11"/>
      <c r="D29" s="420" t="s">
        <v>53</v>
      </c>
      <c r="E29" s="39"/>
      <c r="F29" s="11"/>
      <c r="G29" s="11"/>
      <c r="H29" s="11"/>
      <c r="I29" s="11"/>
      <c r="J29" s="295">
        <v>-320.53546586527978</v>
      </c>
      <c r="K29" s="295">
        <v>-904.57651398324299</v>
      </c>
      <c r="L29" s="295">
        <v>-1541.0857228928214</v>
      </c>
      <c r="M29" s="295">
        <v>-2391.5978475714237</v>
      </c>
      <c r="N29" s="295">
        <v>-3414.1999156917427</v>
      </c>
    </row>
    <row r="30" spans="1:14">
      <c r="A30" s="39"/>
      <c r="B30" s="11"/>
      <c r="C30" s="11"/>
      <c r="D30" s="12" t="s">
        <v>226</v>
      </c>
      <c r="E30" s="11"/>
      <c r="F30" s="11"/>
      <c r="G30" s="11"/>
      <c r="H30" s="11"/>
      <c r="I30" s="11"/>
      <c r="J30" s="295">
        <v>2987.8786153671826</v>
      </c>
      <c r="K30" s="295">
        <v>8234.8695875563826</v>
      </c>
      <c r="L30" s="295">
        <v>13941.479725559017</v>
      </c>
      <c r="M30" s="295">
        <v>21571.329411793347</v>
      </c>
      <c r="N30" s="295">
        <v>30746.848472802478</v>
      </c>
    </row>
    <row r="31" spans="1:14">
      <c r="A31" s="39"/>
      <c r="B31" s="11"/>
      <c r="C31" s="11"/>
      <c r="D31" s="420" t="s">
        <v>227</v>
      </c>
      <c r="E31" s="39"/>
      <c r="F31" s="11"/>
      <c r="G31" s="11"/>
      <c r="H31" s="11"/>
      <c r="I31" s="11"/>
      <c r="J31" s="295">
        <v>0.39999999999999997</v>
      </c>
      <c r="K31" s="295">
        <v>0.39999999999999997</v>
      </c>
      <c r="L31" s="295">
        <v>0.39999999999999997</v>
      </c>
      <c r="M31" s="295">
        <v>0.39999999999999997</v>
      </c>
      <c r="N31" s="295">
        <v>0.39999999999999997</v>
      </c>
    </row>
    <row r="32" spans="1:14">
      <c r="A32" s="39"/>
      <c r="B32" s="11"/>
      <c r="C32" s="11"/>
      <c r="D32" s="420" t="s">
        <v>228</v>
      </c>
      <c r="E32" s="39"/>
      <c r="F32" s="11"/>
      <c r="G32" s="11"/>
      <c r="H32" s="11"/>
      <c r="I32" s="11"/>
      <c r="J32" s="295">
        <v>-2</v>
      </c>
      <c r="K32" s="295">
        <v>0</v>
      </c>
      <c r="L32" s="295">
        <v>0</v>
      </c>
      <c r="M32" s="295">
        <v>0</v>
      </c>
      <c r="N32" s="295">
        <v>0</v>
      </c>
    </row>
    <row r="33" spans="1:14">
      <c r="A33" s="39"/>
      <c r="B33" s="11"/>
      <c r="C33" s="11"/>
      <c r="D33" s="422" t="s">
        <v>277</v>
      </c>
      <c r="E33" s="11"/>
      <c r="F33" s="39"/>
      <c r="G33" s="11"/>
      <c r="H33" s="11"/>
      <c r="I33" s="11"/>
      <c r="J33" s="295">
        <v>0</v>
      </c>
      <c r="K33" s="295">
        <v>0</v>
      </c>
      <c r="L33" s="295">
        <v>0</v>
      </c>
      <c r="M33" s="295">
        <v>0</v>
      </c>
      <c r="N33" s="295">
        <v>0</v>
      </c>
    </row>
    <row r="34" spans="1:14">
      <c r="A34" s="39"/>
      <c r="B34" s="11"/>
      <c r="C34" s="11"/>
      <c r="D34" s="422" t="s">
        <v>73</v>
      </c>
      <c r="E34" s="11"/>
      <c r="F34" s="39"/>
      <c r="G34" s="11"/>
      <c r="H34" s="11"/>
      <c r="I34" s="11"/>
      <c r="J34" s="295">
        <v>-2031.7651200000005</v>
      </c>
      <c r="K34" s="295">
        <v>-3958.5088168146285</v>
      </c>
      <c r="L34" s="295">
        <v>-6330.6294765382381</v>
      </c>
      <c r="M34" s="295">
        <v>-9618.3827307136035</v>
      </c>
      <c r="N34" s="295">
        <v>-13339.797578237412</v>
      </c>
    </row>
    <row r="35" spans="1:14">
      <c r="A35" s="39"/>
      <c r="B35" s="11"/>
      <c r="C35" s="11"/>
      <c r="D35" s="422" t="s">
        <v>78</v>
      </c>
      <c r="E35" s="11"/>
      <c r="F35" s="39"/>
      <c r="G35" s="11"/>
      <c r="H35" s="11"/>
      <c r="I35" s="11"/>
      <c r="J35" s="295">
        <v>-858.37049804574497</v>
      </c>
      <c r="K35" s="295">
        <v>-685.11808753412129</v>
      </c>
      <c r="L35" s="295">
        <v>-489.89293483892448</v>
      </c>
      <c r="M35" s="295">
        <v>-269.908346270641</v>
      </c>
      <c r="N35" s="295">
        <v>-22.024205628616006</v>
      </c>
    </row>
    <row r="36" spans="1:14" ht="11.25" thickBot="1">
      <c r="A36" s="39"/>
      <c r="B36" s="11"/>
      <c r="C36" s="11"/>
      <c r="D36" s="421" t="s">
        <v>229</v>
      </c>
      <c r="E36" s="39"/>
      <c r="F36" s="11"/>
      <c r="G36" s="11"/>
      <c r="H36" s="11"/>
      <c r="I36" s="11"/>
      <c r="J36" s="459">
        <v>2890.1356180457456</v>
      </c>
      <c r="K36" s="459">
        <v>1753.4912863030045</v>
      </c>
      <c r="L36" s="459">
        <v>2176.8955070284128</v>
      </c>
      <c r="M36" s="459">
        <v>3067.7686656070809</v>
      </c>
      <c r="N36" s="459">
        <v>3473.5307068817838</v>
      </c>
    </row>
    <row r="37" spans="1:14" ht="11.25" thickTop="1">
      <c r="A37" s="39"/>
      <c r="B37" s="11"/>
      <c r="C37" s="12"/>
      <c r="D37" s="12" t="s">
        <v>230</v>
      </c>
      <c r="E37" s="12"/>
      <c r="F37" s="12"/>
      <c r="G37" s="12"/>
      <c r="H37" s="12"/>
      <c r="I37" s="12"/>
      <c r="J37" s="460">
        <v>5876.4142334129283</v>
      </c>
      <c r="K37" s="460">
        <v>9988.7608738593863</v>
      </c>
      <c r="L37" s="460">
        <v>16118.775232587428</v>
      </c>
      <c r="M37" s="460">
        <v>24639.498077400429</v>
      </c>
      <c r="N37" s="460">
        <v>34220.779179684265</v>
      </c>
    </row>
    <row r="38" spans="1:14">
      <c r="A38" s="39"/>
      <c r="B38" s="11"/>
      <c r="C38" s="12"/>
      <c r="D38" s="12"/>
      <c r="E38" s="12"/>
      <c r="F38" s="12"/>
      <c r="G38" s="12"/>
      <c r="H38" s="12"/>
      <c r="I38" s="12"/>
      <c r="J38" s="290"/>
      <c r="K38" s="290"/>
      <c r="L38" s="290"/>
      <c r="M38" s="290"/>
      <c r="N38" s="290"/>
    </row>
    <row r="39" spans="1:14" ht="15" customHeight="1">
      <c r="A39" s="39"/>
      <c r="B39" s="713" t="s">
        <v>818</v>
      </c>
      <c r="C39" s="713"/>
      <c r="D39" s="713"/>
      <c r="E39" s="713"/>
      <c r="F39" s="713"/>
      <c r="G39" s="713"/>
      <c r="H39" s="713"/>
      <c r="I39" s="713"/>
      <c r="J39" s="713"/>
      <c r="K39" s="713"/>
      <c r="L39" s="713"/>
      <c r="M39" s="713"/>
      <c r="N39" s="713"/>
    </row>
    <row r="40" spans="1:14" ht="6.6" customHeight="1" thickBot="1">
      <c r="A40" s="39"/>
      <c r="B40" s="11"/>
      <c r="C40" s="11"/>
      <c r="D40" s="11"/>
      <c r="E40" s="11"/>
      <c r="F40" s="11"/>
      <c r="G40" s="11"/>
      <c r="H40" s="11"/>
      <c r="I40" s="11"/>
      <c r="J40" s="11"/>
      <c r="K40" s="11"/>
      <c r="L40" s="11"/>
      <c r="M40" s="11"/>
      <c r="N40" s="11"/>
    </row>
    <row r="41" spans="1:14" ht="11.25" thickBot="1">
      <c r="A41" s="39"/>
      <c r="B41" s="279" t="s">
        <v>819</v>
      </c>
      <c r="C41" s="11"/>
      <c r="D41" s="11"/>
      <c r="E41" s="11"/>
      <c r="F41" s="11"/>
      <c r="G41" s="158">
        <v>0.05</v>
      </c>
      <c r="H41" s="12"/>
      <c r="I41" s="12"/>
      <c r="J41" s="290"/>
      <c r="K41" s="290"/>
      <c r="L41" s="290"/>
      <c r="M41" s="290"/>
      <c r="N41" s="290"/>
    </row>
    <row r="42" spans="1:14">
      <c r="A42" s="39"/>
      <c r="B42" s="291"/>
      <c r="C42" s="291"/>
      <c r="D42" s="291"/>
      <c r="E42" s="291"/>
      <c r="F42" s="291"/>
      <c r="G42" s="291"/>
      <c r="H42" s="291"/>
      <c r="I42" s="291"/>
      <c r="J42" s="290"/>
      <c r="K42" s="290"/>
      <c r="L42" s="290"/>
      <c r="M42" s="290"/>
      <c r="N42" s="290"/>
    </row>
    <row r="43" spans="1:14" ht="15">
      <c r="A43" s="39"/>
      <c r="B43" s="417" t="s">
        <v>820</v>
      </c>
      <c r="C43" s="39"/>
      <c r="D43" s="11"/>
      <c r="E43" s="11"/>
      <c r="F43" s="11"/>
      <c r="G43" s="11"/>
      <c r="H43" s="11"/>
      <c r="I43" s="11"/>
      <c r="J43" s="39"/>
      <c r="K43" s="39"/>
      <c r="L43" s="39"/>
      <c r="M43" s="39"/>
      <c r="N43" s="39"/>
    </row>
    <row r="44" spans="1:14" ht="12.75">
      <c r="A44" s="39"/>
      <c r="B44" s="11"/>
      <c r="C44" s="50"/>
      <c r="D44" s="11"/>
      <c r="E44" s="11"/>
      <c r="F44" s="11"/>
      <c r="G44" s="11"/>
      <c r="H44" s="11"/>
      <c r="I44" s="11"/>
      <c r="J44" s="39"/>
      <c r="K44" s="39"/>
      <c r="L44" s="39"/>
      <c r="M44" s="39"/>
      <c r="N44" s="39"/>
    </row>
    <row r="45" spans="1:14" ht="10.5" customHeight="1">
      <c r="A45" s="39"/>
      <c r="B45" s="11"/>
      <c r="C45" s="11"/>
      <c r="D45" s="286" t="s">
        <v>259</v>
      </c>
      <c r="E45" s="11"/>
      <c r="F45" s="11"/>
      <c r="G45" s="11"/>
      <c r="H45" s="11"/>
      <c r="I45" s="11"/>
      <c r="J45" s="288">
        <v>2019</v>
      </c>
      <c r="K45" s="288">
        <v>2020</v>
      </c>
      <c r="L45" s="288">
        <v>2021</v>
      </c>
      <c r="M45" s="288">
        <v>2022</v>
      </c>
      <c r="N45" s="288">
        <v>2023</v>
      </c>
    </row>
    <row r="46" spans="1:14" ht="4.1500000000000004" customHeight="1">
      <c r="A46" s="39"/>
      <c r="B46" s="11"/>
      <c r="C46" s="11"/>
      <c r="D46" s="11"/>
      <c r="E46" s="11"/>
      <c r="F46" s="11"/>
      <c r="G46" s="11"/>
      <c r="H46" s="11"/>
      <c r="I46" s="11"/>
      <c r="J46" s="11"/>
      <c r="K46" s="11"/>
      <c r="L46" s="11"/>
      <c r="M46" s="11"/>
      <c r="N46" s="11"/>
    </row>
    <row r="47" spans="1:14">
      <c r="A47" s="39"/>
      <c r="B47" s="11"/>
      <c r="C47" s="11"/>
      <c r="D47" s="11" t="s">
        <v>278</v>
      </c>
      <c r="E47" s="11"/>
      <c r="F47" s="11"/>
      <c r="G47" s="11"/>
      <c r="H47" s="11"/>
      <c r="I47" s="11"/>
      <c r="J47" s="292"/>
      <c r="K47" s="292"/>
      <c r="L47" s="292"/>
      <c r="M47" s="292"/>
      <c r="N47" s="293">
        <v>618619.96176882868</v>
      </c>
    </row>
    <row r="48" spans="1:14">
      <c r="A48" s="39"/>
      <c r="B48" s="11"/>
      <c r="C48" s="11"/>
      <c r="D48" s="294" t="s">
        <v>231</v>
      </c>
      <c r="E48" s="11"/>
      <c r="F48" s="11"/>
      <c r="G48" s="11"/>
      <c r="H48" s="11"/>
      <c r="I48" s="11"/>
      <c r="J48" s="295">
        <v>5303.2217075382823</v>
      </c>
      <c r="K48" s="295">
        <v>8135.1652626966079</v>
      </c>
      <c r="L48" s="295">
        <v>11847.158109290429</v>
      </c>
      <c r="M48" s="295">
        <v>16343.361371421097</v>
      </c>
      <c r="N48" s="295">
        <v>390790.64396843594</v>
      </c>
    </row>
    <row r="49" spans="1:14">
      <c r="A49" s="39"/>
      <c r="B49" s="11"/>
      <c r="C49" s="11"/>
      <c r="D49" s="294"/>
      <c r="E49" s="11"/>
      <c r="F49" s="11"/>
      <c r="G49" s="11"/>
      <c r="H49" s="11"/>
      <c r="I49" s="11"/>
      <c r="J49" s="296"/>
      <c r="K49" s="296"/>
      <c r="L49" s="296"/>
      <c r="M49" s="296"/>
      <c r="N49" s="297"/>
    </row>
    <row r="50" spans="1:14" ht="11.25" thickBot="1">
      <c r="A50" s="39"/>
      <c r="B50" s="11"/>
      <c r="C50" s="11"/>
      <c r="D50" s="298" t="s">
        <v>303</v>
      </c>
      <c r="E50" s="11"/>
      <c r="F50" s="11"/>
      <c r="G50" s="11"/>
      <c r="H50" s="11"/>
      <c r="I50" s="11"/>
      <c r="J50" s="11"/>
      <c r="K50" s="11"/>
      <c r="L50" s="11"/>
      <c r="M50" s="11"/>
      <c r="N50" s="293">
        <v>432419.55041938234</v>
      </c>
    </row>
    <row r="51" spans="1:14" ht="11.25" thickBot="1">
      <c r="A51" s="39"/>
      <c r="B51" s="11"/>
      <c r="C51" s="11"/>
      <c r="D51" s="11" t="s">
        <v>282</v>
      </c>
      <c r="E51" s="11"/>
      <c r="F51" s="11"/>
      <c r="G51" s="11"/>
      <c r="H51" s="11"/>
      <c r="I51" s="11"/>
      <c r="J51" s="11"/>
      <c r="K51" s="11"/>
      <c r="L51" s="11"/>
      <c r="M51" s="11"/>
      <c r="N51" s="299">
        <v>21</v>
      </c>
    </row>
  </sheetData>
  <sheetProtection sheet="1" objects="1" scenarios="1"/>
  <mergeCells count="3">
    <mergeCell ref="B22:N22"/>
    <mergeCell ref="B13:N13"/>
    <mergeCell ref="B39:N39"/>
  </mergeCells>
  <dataValidations count="2">
    <dataValidation type="decimal" allowBlank="1" showInputMessage="1" showErrorMessage="1" errorTitle="NOT ALLOWED" error="Only whole numbers and decimals are allowed to enter. Negative figures not allowed as well." promptTitle="GROWTH" prompt="Enter expected annual growth after the model end" sqref="G41">
      <formula1>0</formula1>
      <formula2>1</formula2>
    </dataValidation>
    <dataValidation type="decimal" allowBlank="1" showInputMessage="1" showErrorMessage="1" errorTitle="NOT ALLOWED" error="Only whole numbers and decimals are allowed to enter. Negative figures not allowed as well." promptTitle="COST OF CAPITAL" prompt="Enter the annual cost of equity" sqref="G17:G19">
      <formula1>0</formula1>
      <formula2>1</formula2>
    </dataValidation>
  </dataValidations>
  <hyperlinks>
    <hyperlink ref="B3" location="Contents" tooltip="Go to Table of Contents" display="Go to Table of Contents"/>
  </hyperlinks>
  <pageMargins left="0.2" right="0.2" top="0.25" bottom="0.25" header="0" footer="0.25"/>
  <pageSetup paperSize="9" orientation="landscape" r:id="rId1"/>
  <headerFooter>
    <oddFooter>&amp;L&amp;12Built with finmodelslab.com template&amp;C&amp;12Valuation&amp;R&amp;12&amp;D</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rgb="FF00B0F0"/>
  </sheetPr>
  <dimension ref="A1:AJ155"/>
  <sheetViews>
    <sheetView showGridLines="0" zoomScaleNormal="100" zoomScaleSheetLayoutView="80" zoomScalePageLayoutView="120" workbookViewId="0">
      <pane ySplit="6" topLeftCell="A16" activePane="bottomLeft" state="frozen"/>
      <selection pane="bottomLeft" activeCell="A7" sqref="A7"/>
    </sheetView>
  </sheetViews>
  <sheetFormatPr defaultColWidth="8.6640625" defaultRowHeight="10.35" customHeight="1"/>
  <cols>
    <col min="1" max="1" width="4" customWidth="1"/>
    <col min="2" max="2" width="4.33203125" customWidth="1"/>
    <col min="3" max="17" width="9" customWidth="1"/>
    <col min="18" max="18" width="9.5" customWidth="1"/>
    <col min="19" max="19" width="1.33203125" customWidth="1"/>
    <col min="20" max="35" width="9" customWidth="1"/>
    <col min="36" max="36" width="1.5" customWidth="1"/>
  </cols>
  <sheetData>
    <row r="1" spans="1:36" ht="18">
      <c r="A1" s="147"/>
      <c r="B1" s="43" t="s">
        <v>439</v>
      </c>
      <c r="C1" s="147"/>
      <c r="D1" s="147"/>
      <c r="E1" s="147"/>
      <c r="F1" s="147"/>
      <c r="G1" s="147"/>
      <c r="H1" s="147"/>
      <c r="I1" s="147"/>
      <c r="J1" s="147"/>
      <c r="K1" s="147"/>
      <c r="L1" s="147"/>
      <c r="M1" s="147"/>
      <c r="N1" s="147"/>
      <c r="O1" s="147"/>
      <c r="P1" s="147"/>
      <c r="Q1" s="147"/>
      <c r="R1" s="147"/>
      <c r="S1" s="39"/>
      <c r="T1" s="39"/>
      <c r="U1" s="39"/>
      <c r="V1" s="39"/>
      <c r="W1" s="39"/>
      <c r="X1" s="39"/>
      <c r="Y1" s="39"/>
      <c r="Z1" s="39"/>
      <c r="AA1" s="39"/>
      <c r="AB1" s="39"/>
      <c r="AC1" s="39"/>
      <c r="AD1" s="39"/>
      <c r="AE1" s="39"/>
      <c r="AF1" s="39"/>
      <c r="AG1" s="39"/>
      <c r="AH1" s="39"/>
      <c r="AI1" s="39"/>
      <c r="AJ1" s="39"/>
    </row>
    <row r="2" spans="1:36" ht="15">
      <c r="A2" s="147"/>
      <c r="B2" s="148" t="s">
        <v>700</v>
      </c>
      <c r="C2" s="147"/>
      <c r="D2" s="147"/>
      <c r="E2" s="147"/>
      <c r="F2" s="147"/>
      <c r="G2" s="147"/>
      <c r="H2" s="147"/>
      <c r="I2" s="147"/>
      <c r="J2" s="147"/>
      <c r="K2" s="147"/>
      <c r="L2" s="147"/>
      <c r="M2" s="147"/>
      <c r="N2" s="147"/>
      <c r="O2" s="147"/>
      <c r="P2" s="147"/>
      <c r="Q2" s="147"/>
      <c r="R2" s="147"/>
      <c r="S2" s="39"/>
      <c r="T2" s="39"/>
      <c r="U2" s="39"/>
      <c r="V2" s="39"/>
      <c r="W2" s="39"/>
      <c r="X2" s="39"/>
      <c r="Y2" s="39"/>
      <c r="Z2" s="39"/>
      <c r="AA2" s="39"/>
      <c r="AB2" s="39"/>
      <c r="AC2" s="39"/>
      <c r="AD2" s="39"/>
      <c r="AE2" s="39"/>
      <c r="AF2" s="39"/>
      <c r="AG2" s="39"/>
      <c r="AH2" s="39"/>
      <c r="AI2" s="39"/>
      <c r="AJ2" s="39"/>
    </row>
    <row r="3" spans="1:36" ht="10.5">
      <c r="A3" s="147"/>
      <c r="B3" s="41" t="s">
        <v>0</v>
      </c>
      <c r="C3" s="41"/>
      <c r="D3" s="41"/>
      <c r="E3" s="41"/>
      <c r="F3" s="41"/>
      <c r="G3" s="41"/>
      <c r="H3" s="41"/>
      <c r="I3" s="41"/>
      <c r="J3" s="41"/>
      <c r="K3" s="41"/>
      <c r="L3" s="147"/>
      <c r="M3" s="147"/>
      <c r="N3" s="147"/>
      <c r="O3" s="147"/>
      <c r="P3" s="147"/>
      <c r="Q3" s="147"/>
      <c r="R3" s="147"/>
      <c r="S3" s="39"/>
      <c r="T3" s="39"/>
      <c r="U3" s="39"/>
      <c r="V3" s="39"/>
      <c r="W3" s="39"/>
      <c r="X3" s="39"/>
      <c r="Y3" s="39"/>
      <c r="Z3" s="39"/>
      <c r="AA3" s="39"/>
      <c r="AB3" s="39"/>
      <c r="AC3" s="39"/>
      <c r="AD3" s="39"/>
      <c r="AE3" s="39"/>
      <c r="AF3" s="39"/>
      <c r="AG3" s="39"/>
      <c r="AH3" s="39"/>
      <c r="AI3" s="39"/>
      <c r="AJ3" s="39"/>
    </row>
    <row r="4" spans="1:36" ht="12.75">
      <c r="A4" s="39"/>
      <c r="B4" s="39"/>
      <c r="C4" s="39"/>
      <c r="D4" s="39"/>
      <c r="E4" s="39"/>
      <c r="F4" s="39"/>
      <c r="G4" s="149"/>
      <c r="H4" s="39"/>
      <c r="I4" s="149"/>
      <c r="J4" s="39"/>
      <c r="K4" s="39"/>
      <c r="L4" s="147"/>
      <c r="M4" s="147"/>
      <c r="N4" s="147"/>
      <c r="O4" s="147"/>
      <c r="P4" s="147"/>
      <c r="Q4" s="147"/>
      <c r="R4" s="147"/>
      <c r="S4" s="39"/>
      <c r="T4" s="39"/>
      <c r="U4" s="39"/>
      <c r="V4" s="39"/>
      <c r="W4" s="39"/>
      <c r="X4" s="39"/>
      <c r="Y4" s="39"/>
      <c r="Z4" s="39"/>
      <c r="AA4" s="39"/>
      <c r="AB4" s="39"/>
      <c r="AC4" s="39"/>
      <c r="AD4" s="39"/>
      <c r="AE4" s="39"/>
      <c r="AF4" s="39"/>
      <c r="AG4" s="39"/>
      <c r="AH4" s="39"/>
      <c r="AI4" s="39"/>
      <c r="AJ4" s="39"/>
    </row>
    <row r="5" spans="1:36" ht="5.25" customHeight="1">
      <c r="A5" s="39"/>
      <c r="B5" s="39"/>
      <c r="C5" s="39"/>
      <c r="D5" s="39"/>
      <c r="E5" s="39"/>
      <c r="F5" s="39"/>
      <c r="G5" s="39"/>
      <c r="H5" s="39"/>
      <c r="I5" s="39"/>
      <c r="J5" s="150"/>
      <c r="K5" s="151"/>
      <c r="L5" s="39"/>
      <c r="M5" s="39"/>
      <c r="N5" s="39"/>
      <c r="O5" s="39"/>
      <c r="P5" s="39"/>
      <c r="Q5" s="39"/>
      <c r="R5" s="39"/>
      <c r="S5" s="39"/>
      <c r="T5" s="39"/>
      <c r="U5" s="39"/>
      <c r="V5" s="39"/>
      <c r="W5" s="39"/>
      <c r="X5" s="39"/>
      <c r="Y5" s="39"/>
      <c r="Z5" s="39"/>
      <c r="AA5" s="39"/>
      <c r="AB5" s="39"/>
      <c r="AC5" s="39"/>
      <c r="AD5" s="39"/>
      <c r="AE5" s="39"/>
      <c r="AF5" s="39"/>
      <c r="AG5" s="39"/>
      <c r="AH5" s="39"/>
      <c r="AI5" s="39"/>
      <c r="AJ5" s="39"/>
    </row>
    <row r="6" spans="1:36" ht="15" customHeight="1">
      <c r="A6" s="39"/>
      <c r="B6" s="39"/>
      <c r="C6" s="713" t="s">
        <v>821</v>
      </c>
      <c r="D6" s="713"/>
      <c r="E6" s="713"/>
      <c r="F6" s="713"/>
      <c r="G6" s="713"/>
      <c r="H6" s="713"/>
      <c r="I6" s="713"/>
      <c r="J6" s="713"/>
      <c r="K6" s="713"/>
      <c r="L6" s="713"/>
      <c r="M6" s="713"/>
      <c r="N6" s="713"/>
      <c r="O6" s="713"/>
      <c r="P6" s="713"/>
      <c r="Q6" s="713"/>
      <c r="R6" s="713"/>
      <c r="S6" s="39"/>
      <c r="T6" s="713" t="s">
        <v>822</v>
      </c>
      <c r="U6" s="713"/>
      <c r="V6" s="713"/>
      <c r="W6" s="713"/>
      <c r="X6" s="713"/>
      <c r="Y6" s="713"/>
      <c r="Z6" s="713"/>
      <c r="AA6" s="713"/>
      <c r="AB6" s="713"/>
      <c r="AC6" s="713"/>
      <c r="AD6" s="713"/>
      <c r="AE6" s="713"/>
      <c r="AF6" s="713"/>
      <c r="AG6" s="713"/>
      <c r="AH6" s="713"/>
      <c r="AI6" s="713"/>
      <c r="AJ6" s="39"/>
    </row>
    <row r="7" spans="1:36" ht="4.5" customHeight="1">
      <c r="A7" s="39"/>
      <c r="B7" s="39"/>
      <c r="C7" s="39"/>
      <c r="D7" s="152"/>
      <c r="E7" s="153"/>
      <c r="F7" s="154"/>
      <c r="G7" s="154"/>
      <c r="H7" s="154"/>
      <c r="I7" s="154"/>
      <c r="J7" s="39"/>
      <c r="K7" s="39"/>
      <c r="L7" s="39"/>
      <c r="M7" s="39"/>
      <c r="N7" s="39"/>
      <c r="O7" s="39"/>
      <c r="P7" s="39"/>
      <c r="Q7" s="39"/>
      <c r="R7" s="39"/>
      <c r="S7" s="155"/>
      <c r="T7" s="39"/>
      <c r="U7" s="39"/>
      <c r="V7" s="39"/>
      <c r="W7" s="39"/>
      <c r="X7" s="39"/>
      <c r="Y7" s="39"/>
      <c r="Z7" s="39"/>
      <c r="AA7" s="39"/>
      <c r="AB7" s="39"/>
      <c r="AC7" s="39"/>
      <c r="AD7" s="39"/>
      <c r="AE7" s="39"/>
      <c r="AF7" s="39"/>
      <c r="AG7" s="39"/>
      <c r="AH7" s="39"/>
      <c r="AI7" s="39"/>
      <c r="AJ7" s="39"/>
    </row>
    <row r="8" spans="1:36" ht="15" customHeight="1">
      <c r="A8" s="39"/>
      <c r="B8" s="39"/>
      <c r="C8" s="39"/>
      <c r="D8" s="147"/>
      <c r="E8" s="154"/>
      <c r="F8" s="156"/>
      <c r="G8" s="156"/>
      <c r="H8" s="156"/>
      <c r="I8" s="156"/>
      <c r="J8" s="39"/>
      <c r="K8" s="39"/>
      <c r="L8" s="39"/>
      <c r="M8" s="39"/>
      <c r="N8" s="39"/>
      <c r="O8" s="39"/>
      <c r="P8" s="39"/>
      <c r="Q8" s="39"/>
      <c r="R8" s="39"/>
      <c r="S8" s="155"/>
      <c r="T8" s="39"/>
      <c r="U8" s="39"/>
      <c r="V8" s="39"/>
      <c r="W8" s="39"/>
      <c r="X8" s="39"/>
      <c r="Y8" s="39"/>
      <c r="Z8" s="39"/>
      <c r="AA8" s="39"/>
      <c r="AB8" s="39"/>
      <c r="AC8" s="39"/>
      <c r="AD8" s="39"/>
      <c r="AE8" s="39"/>
      <c r="AF8" s="39"/>
      <c r="AG8" s="39"/>
      <c r="AH8" s="39"/>
      <c r="AI8" s="39"/>
      <c r="AJ8" s="39"/>
    </row>
    <row r="9" spans="1:36" ht="15" customHeight="1">
      <c r="A9" s="39"/>
      <c r="B9" s="39"/>
      <c r="C9" s="39"/>
      <c r="D9" s="39"/>
      <c r="E9" s="154"/>
      <c r="F9" s="156"/>
      <c r="G9" s="156"/>
      <c r="H9" s="156"/>
      <c r="I9" s="156"/>
      <c r="J9" s="39"/>
      <c r="K9" s="39"/>
      <c r="L9" s="39"/>
      <c r="M9" s="39"/>
      <c r="N9" s="39"/>
      <c r="O9" s="39"/>
      <c r="P9" s="39"/>
      <c r="Q9" s="39"/>
      <c r="R9" s="39"/>
      <c r="S9" s="155"/>
      <c r="T9" s="39"/>
      <c r="U9" s="39"/>
      <c r="V9" s="39"/>
      <c r="W9" s="39"/>
      <c r="X9" s="39"/>
      <c r="Y9" s="39"/>
      <c r="Z9" s="39"/>
      <c r="AA9" s="39"/>
      <c r="AB9" s="39"/>
      <c r="AC9" s="39"/>
      <c r="AD9" s="39"/>
      <c r="AE9" s="39"/>
      <c r="AF9" s="39"/>
      <c r="AG9" s="39"/>
      <c r="AH9" s="39"/>
      <c r="AI9" s="39"/>
      <c r="AJ9" s="39"/>
    </row>
    <row r="10" spans="1:36" ht="15" customHeight="1">
      <c r="A10" s="39"/>
      <c r="B10" s="39"/>
      <c r="C10" s="39"/>
      <c r="D10" s="39"/>
      <c r="E10" s="154"/>
      <c r="F10" s="156"/>
      <c r="G10" s="156"/>
      <c r="H10" s="156"/>
      <c r="I10" s="156"/>
      <c r="J10" s="39"/>
      <c r="K10" s="39"/>
      <c r="L10" s="39"/>
      <c r="M10" s="39"/>
      <c r="N10" s="39"/>
      <c r="O10" s="39"/>
      <c r="P10" s="39"/>
      <c r="Q10" s="39"/>
      <c r="R10" s="39"/>
      <c r="S10" s="155"/>
      <c r="T10" s="39"/>
      <c r="U10" s="39"/>
      <c r="V10" s="39"/>
      <c r="W10" s="39"/>
      <c r="X10" s="39"/>
      <c r="Y10" s="39"/>
      <c r="Z10" s="39"/>
      <c r="AA10" s="39"/>
      <c r="AB10" s="39"/>
      <c r="AC10" s="39"/>
      <c r="AD10" s="39"/>
      <c r="AE10" s="39"/>
      <c r="AF10" s="39"/>
      <c r="AG10" s="39"/>
      <c r="AH10" s="39"/>
      <c r="AI10" s="39"/>
      <c r="AJ10" s="39"/>
    </row>
    <row r="11" spans="1:36" ht="15" customHeight="1">
      <c r="A11" s="39"/>
      <c r="B11" s="39"/>
      <c r="C11" s="39"/>
      <c r="D11" s="39"/>
      <c r="E11" s="154"/>
      <c r="F11" s="156"/>
      <c r="G11" s="156"/>
      <c r="H11" s="156"/>
      <c r="I11" s="156"/>
      <c r="J11" s="39"/>
      <c r="K11" s="39"/>
      <c r="L11" s="39"/>
      <c r="M11" s="39"/>
      <c r="N11" s="39"/>
      <c r="O11" s="39"/>
      <c r="P11" s="39"/>
      <c r="Q11" s="39"/>
      <c r="R11" s="39"/>
      <c r="S11" s="155"/>
      <c r="T11" s="39"/>
      <c r="U11" s="39"/>
      <c r="V11" s="39"/>
      <c r="W11" s="39"/>
      <c r="X11" s="39"/>
      <c r="Y11" s="39"/>
      <c r="Z11" s="39"/>
      <c r="AA11" s="39"/>
      <c r="AB11" s="39"/>
      <c r="AC11" s="39"/>
      <c r="AD11" s="39"/>
      <c r="AE11" s="39"/>
      <c r="AF11" s="39"/>
      <c r="AG11" s="39"/>
      <c r="AH11" s="39"/>
      <c r="AI11" s="39"/>
      <c r="AJ11" s="39"/>
    </row>
    <row r="12" spans="1:36" ht="15" customHeight="1">
      <c r="A12" s="39"/>
      <c r="B12" s="39"/>
      <c r="C12" s="39"/>
      <c r="D12" s="39"/>
      <c r="E12" s="154"/>
      <c r="F12" s="156"/>
      <c r="G12" s="156"/>
      <c r="H12" s="156"/>
      <c r="I12" s="156"/>
      <c r="J12" s="39"/>
      <c r="K12" s="39"/>
      <c r="L12" s="39"/>
      <c r="M12" s="39"/>
      <c r="N12" s="39"/>
      <c r="O12" s="39"/>
      <c r="P12" s="39"/>
      <c r="Q12" s="39"/>
      <c r="R12" s="39"/>
      <c r="S12" s="155"/>
      <c r="T12" s="39"/>
      <c r="U12" s="39"/>
      <c r="V12" s="39"/>
      <c r="W12" s="39"/>
      <c r="X12" s="39"/>
      <c r="Y12" s="39"/>
      <c r="Z12" s="39"/>
      <c r="AA12" s="39"/>
      <c r="AB12" s="39"/>
      <c r="AC12" s="39"/>
      <c r="AD12" s="39"/>
      <c r="AE12" s="39"/>
      <c r="AF12" s="39"/>
      <c r="AG12" s="39"/>
      <c r="AH12" s="39"/>
      <c r="AI12" s="39"/>
      <c r="AJ12" s="39"/>
    </row>
    <row r="13" spans="1:36" ht="15" customHeight="1">
      <c r="A13" s="39"/>
      <c r="B13" s="39"/>
      <c r="C13" s="39"/>
      <c r="D13" s="39"/>
      <c r="E13" s="154"/>
      <c r="F13" s="39"/>
      <c r="G13" s="39"/>
      <c r="H13" s="39"/>
      <c r="I13" s="39"/>
      <c r="J13" s="39"/>
      <c r="K13" s="39"/>
      <c r="L13" s="39"/>
      <c r="M13" s="39"/>
      <c r="N13" s="39"/>
      <c r="O13" s="39"/>
      <c r="P13" s="39"/>
      <c r="Q13" s="39"/>
      <c r="R13" s="39"/>
      <c r="S13" s="155"/>
      <c r="T13" s="39"/>
      <c r="U13" s="39"/>
      <c r="V13" s="39"/>
      <c r="W13" s="39"/>
      <c r="X13" s="39"/>
      <c r="Y13" s="39"/>
      <c r="Z13" s="39"/>
      <c r="AA13" s="39"/>
      <c r="AB13" s="39"/>
      <c r="AC13" s="39"/>
      <c r="AD13" s="39"/>
      <c r="AE13" s="39"/>
      <c r="AF13" s="39"/>
      <c r="AG13" s="39"/>
      <c r="AH13" s="39"/>
      <c r="AI13" s="39"/>
      <c r="AJ13" s="39"/>
    </row>
    <row r="14" spans="1:36" ht="15" customHeight="1">
      <c r="A14" s="39"/>
      <c r="B14" s="39"/>
      <c r="C14" s="39"/>
      <c r="D14" s="39"/>
      <c r="E14" s="154"/>
      <c r="F14" s="39"/>
      <c r="G14" s="39"/>
      <c r="H14" s="39"/>
      <c r="I14" s="39"/>
      <c r="J14" s="39"/>
      <c r="K14" s="39"/>
      <c r="L14" s="39"/>
      <c r="M14" s="39"/>
      <c r="N14" s="39"/>
      <c r="O14" s="39"/>
      <c r="P14" s="39"/>
      <c r="Q14" s="39"/>
      <c r="R14" s="39"/>
      <c r="S14" s="155"/>
      <c r="T14" s="39"/>
      <c r="U14" s="39"/>
      <c r="V14" s="39"/>
      <c r="W14" s="39"/>
      <c r="X14" s="39"/>
      <c r="Y14" s="39"/>
      <c r="Z14" s="39"/>
      <c r="AA14" s="39"/>
      <c r="AB14" s="39"/>
      <c r="AC14" s="39"/>
      <c r="AD14" s="39"/>
      <c r="AE14" s="39"/>
      <c r="AF14" s="39"/>
      <c r="AG14" s="39"/>
      <c r="AH14" s="39"/>
      <c r="AI14" s="39"/>
      <c r="AJ14" s="39"/>
    </row>
    <row r="15" spans="1:36" ht="15" customHeight="1">
      <c r="A15" s="39"/>
      <c r="B15" s="39"/>
      <c r="C15" s="39"/>
      <c r="D15" s="39"/>
      <c r="E15" s="154"/>
      <c r="F15" s="39"/>
      <c r="G15" s="39"/>
      <c r="H15" s="39"/>
      <c r="I15" s="39"/>
      <c r="J15" s="39"/>
      <c r="K15" s="39"/>
      <c r="L15" s="39"/>
      <c r="M15" s="39"/>
      <c r="N15" s="39"/>
      <c r="O15" s="39"/>
      <c r="P15" s="39"/>
      <c r="Q15" s="39"/>
      <c r="R15" s="39"/>
      <c r="S15" s="155"/>
      <c r="T15" s="39"/>
      <c r="U15" s="39"/>
      <c r="V15" s="39"/>
      <c r="W15" s="39"/>
      <c r="X15" s="39"/>
      <c r="Y15" s="39"/>
      <c r="Z15" s="39"/>
      <c r="AA15" s="39"/>
      <c r="AB15" s="39"/>
      <c r="AC15" s="39"/>
      <c r="AD15" s="39"/>
      <c r="AE15" s="39"/>
      <c r="AF15" s="39"/>
      <c r="AG15" s="39"/>
      <c r="AH15" s="39"/>
      <c r="AI15" s="39"/>
      <c r="AJ15" s="39"/>
    </row>
    <row r="16" spans="1:36" ht="15" customHeight="1">
      <c r="A16" s="39"/>
      <c r="B16" s="39"/>
      <c r="C16" s="39"/>
      <c r="D16" s="39"/>
      <c r="E16" s="154"/>
      <c r="F16" s="39"/>
      <c r="G16" s="39"/>
      <c r="H16" s="39"/>
      <c r="I16" s="39"/>
      <c r="J16" s="39"/>
      <c r="K16" s="39"/>
      <c r="L16" s="39"/>
      <c r="M16" s="39"/>
      <c r="N16" s="39"/>
      <c r="O16" s="39"/>
      <c r="P16" s="39"/>
      <c r="Q16" s="39"/>
      <c r="R16" s="39"/>
      <c r="S16" s="155"/>
      <c r="T16" s="39"/>
      <c r="U16" s="39"/>
      <c r="V16" s="39"/>
      <c r="W16" s="39"/>
      <c r="X16" s="39"/>
      <c r="Y16" s="39"/>
      <c r="Z16" s="39"/>
      <c r="AA16" s="39"/>
      <c r="AB16" s="39"/>
      <c r="AC16" s="39"/>
      <c r="AD16" s="39"/>
      <c r="AE16" s="39"/>
      <c r="AF16" s="39"/>
      <c r="AG16" s="39"/>
      <c r="AH16" s="39"/>
      <c r="AI16" s="39"/>
      <c r="AJ16" s="39"/>
    </row>
    <row r="17" spans="1:36" ht="15" customHeight="1">
      <c r="A17" s="39"/>
      <c r="B17" s="39"/>
      <c r="C17" s="39"/>
      <c r="D17" s="39"/>
      <c r="E17" s="39"/>
      <c r="F17" s="39"/>
      <c r="G17" s="39"/>
      <c r="H17" s="39"/>
      <c r="I17" s="39"/>
      <c r="J17" s="39"/>
      <c r="K17" s="39"/>
      <c r="L17" s="39"/>
      <c r="M17" s="39"/>
      <c r="N17" s="39"/>
      <c r="O17" s="39"/>
      <c r="P17" s="39"/>
      <c r="Q17" s="39"/>
      <c r="R17" s="39"/>
      <c r="S17" s="155"/>
      <c r="T17" s="39"/>
      <c r="U17" s="39"/>
      <c r="V17" s="39"/>
      <c r="W17" s="39"/>
      <c r="X17" s="39"/>
      <c r="Y17" s="39"/>
      <c r="Z17" s="39"/>
      <c r="AA17" s="39"/>
      <c r="AB17" s="39"/>
      <c r="AC17" s="39"/>
      <c r="AD17" s="39"/>
      <c r="AE17" s="39"/>
      <c r="AF17" s="39"/>
      <c r="AG17" s="39"/>
      <c r="AH17" s="39"/>
      <c r="AI17" s="39"/>
      <c r="AJ17" s="39"/>
    </row>
    <row r="18" spans="1:36" ht="15" customHeight="1">
      <c r="A18" s="39"/>
      <c r="B18" s="39"/>
      <c r="C18" s="39"/>
      <c r="D18" s="39"/>
      <c r="E18" s="39"/>
      <c r="F18" s="39"/>
      <c r="G18" s="39"/>
      <c r="H18" s="39"/>
      <c r="I18" s="39"/>
      <c r="J18" s="39"/>
      <c r="K18" s="39"/>
      <c r="L18" s="39"/>
      <c r="M18" s="39"/>
      <c r="N18" s="39"/>
      <c r="O18" s="39"/>
      <c r="P18" s="39"/>
      <c r="Q18" s="39"/>
      <c r="R18" s="39"/>
      <c r="S18" s="155"/>
      <c r="T18" s="39"/>
      <c r="U18" s="39"/>
      <c r="V18" s="39"/>
      <c r="W18" s="39"/>
      <c r="X18" s="39"/>
      <c r="Y18" s="39"/>
      <c r="Z18" s="39"/>
      <c r="AA18" s="39"/>
      <c r="AB18" s="39"/>
      <c r="AC18" s="39"/>
      <c r="AD18" s="39"/>
      <c r="AE18" s="39"/>
      <c r="AF18" s="39"/>
      <c r="AG18" s="39"/>
      <c r="AH18" s="39"/>
      <c r="AI18" s="39"/>
      <c r="AJ18" s="39"/>
    </row>
    <row r="19" spans="1:36" ht="15" customHeight="1">
      <c r="A19" s="39"/>
      <c r="B19" s="39"/>
      <c r="C19" s="39"/>
      <c r="D19" s="39"/>
      <c r="E19" s="39"/>
      <c r="F19" s="39"/>
      <c r="G19" s="39"/>
      <c r="H19" s="39"/>
      <c r="I19" s="39"/>
      <c r="J19" s="39"/>
      <c r="K19" s="39"/>
      <c r="L19" s="39"/>
      <c r="M19" s="39"/>
      <c r="N19" s="39"/>
      <c r="O19" s="39"/>
      <c r="P19" s="39"/>
      <c r="Q19" s="39"/>
      <c r="R19" s="39"/>
      <c r="S19" s="155"/>
      <c r="T19" s="39"/>
      <c r="U19" s="39"/>
      <c r="V19" s="39"/>
      <c r="W19" s="39"/>
      <c r="X19" s="39"/>
      <c r="Y19" s="39"/>
      <c r="Z19" s="39"/>
      <c r="AA19" s="39"/>
      <c r="AB19" s="39"/>
      <c r="AC19" s="39"/>
      <c r="AD19" s="39"/>
      <c r="AE19" s="39"/>
      <c r="AF19" s="39"/>
      <c r="AG19" s="39"/>
      <c r="AH19" s="39"/>
      <c r="AI19" s="39"/>
      <c r="AJ19" s="39"/>
    </row>
    <row r="20" spans="1:36" ht="15" customHeight="1">
      <c r="A20" s="39"/>
      <c r="B20" s="39"/>
      <c r="C20" s="39"/>
      <c r="D20" s="39"/>
      <c r="E20" s="39"/>
      <c r="F20" s="39"/>
      <c r="G20" s="39"/>
      <c r="H20" s="39"/>
      <c r="I20" s="39"/>
      <c r="J20" s="39"/>
      <c r="K20" s="39"/>
      <c r="L20" s="39"/>
      <c r="M20" s="39"/>
      <c r="N20" s="39"/>
      <c r="O20" s="39"/>
      <c r="P20" s="39"/>
      <c r="Q20" s="39"/>
      <c r="R20" s="39"/>
      <c r="S20" s="155"/>
      <c r="T20" s="39"/>
      <c r="U20" s="39"/>
      <c r="V20" s="39"/>
      <c r="W20" s="39"/>
      <c r="X20" s="39"/>
      <c r="Y20" s="39"/>
      <c r="Z20" s="39"/>
      <c r="AA20" s="39"/>
      <c r="AB20" s="39"/>
      <c r="AC20" s="39"/>
      <c r="AD20" s="39"/>
      <c r="AE20" s="39"/>
      <c r="AF20" s="39"/>
      <c r="AG20" s="39"/>
      <c r="AH20" s="39"/>
      <c r="AI20" s="39"/>
      <c r="AJ20" s="39"/>
    </row>
    <row r="21" spans="1:36" ht="15" customHeight="1">
      <c r="A21" s="39"/>
      <c r="B21" s="39"/>
      <c r="C21" s="39"/>
      <c r="D21" s="39"/>
      <c r="E21" s="39"/>
      <c r="F21" s="39"/>
      <c r="G21" s="39"/>
      <c r="H21" s="39"/>
      <c r="I21" s="39"/>
      <c r="J21" s="39"/>
      <c r="K21" s="39"/>
      <c r="L21" s="39"/>
      <c r="M21" s="39"/>
      <c r="N21" s="39"/>
      <c r="O21" s="39"/>
      <c r="P21" s="39"/>
      <c r="Q21" s="39"/>
      <c r="R21" s="39"/>
      <c r="S21" s="155"/>
      <c r="T21" s="39"/>
      <c r="U21" s="39"/>
      <c r="V21" s="39"/>
      <c r="W21" s="39"/>
      <c r="X21" s="39"/>
      <c r="Y21" s="39"/>
      <c r="Z21" s="39"/>
      <c r="AA21" s="39"/>
      <c r="AB21" s="39"/>
      <c r="AC21" s="39"/>
      <c r="AD21" s="39"/>
      <c r="AE21" s="39"/>
      <c r="AF21" s="39"/>
      <c r="AG21" s="39"/>
      <c r="AH21" s="39"/>
      <c r="AI21" s="39"/>
      <c r="AJ21" s="39"/>
    </row>
    <row r="22" spans="1:36" ht="10.5">
      <c r="A22" s="39"/>
      <c r="B22" s="39"/>
      <c r="C22" s="39"/>
      <c r="D22" s="39"/>
      <c r="E22" s="39"/>
      <c r="F22" s="39"/>
      <c r="G22" s="39"/>
      <c r="H22" s="39"/>
      <c r="I22" s="39"/>
      <c r="J22" s="39"/>
      <c r="K22" s="39"/>
      <c r="L22" s="39"/>
      <c r="M22" s="39"/>
      <c r="N22" s="39"/>
      <c r="O22" s="39"/>
      <c r="P22" s="39"/>
      <c r="Q22" s="39"/>
      <c r="R22" s="39"/>
      <c r="S22" s="155"/>
      <c r="T22" s="39"/>
      <c r="U22" s="39"/>
      <c r="V22" s="39"/>
      <c r="W22" s="39"/>
      <c r="X22" s="39"/>
      <c r="Y22" s="39"/>
      <c r="Z22" s="39"/>
      <c r="AA22" s="39"/>
      <c r="AB22" s="39"/>
      <c r="AC22" s="39"/>
      <c r="AD22" s="39"/>
      <c r="AE22" s="39"/>
      <c r="AF22" s="39"/>
      <c r="AG22" s="39"/>
      <c r="AH22" s="39"/>
      <c r="AI22" s="39"/>
      <c r="AJ22" s="39"/>
    </row>
    <row r="23" spans="1:36" ht="5.25" customHeight="1">
      <c r="A23" s="39"/>
      <c r="B23" s="39"/>
      <c r="C23" s="155"/>
      <c r="D23" s="155"/>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39"/>
    </row>
    <row r="24" spans="1:36" ht="10.5" customHeight="1">
      <c r="A24" s="39"/>
      <c r="B24" s="39"/>
      <c r="C24" s="39"/>
      <c r="D24" s="39"/>
      <c r="E24" s="39"/>
      <c r="F24" s="39"/>
      <c r="G24" s="39"/>
      <c r="H24" s="39"/>
      <c r="I24" s="39"/>
      <c r="J24" s="39"/>
      <c r="K24" s="39"/>
      <c r="L24" s="39"/>
      <c r="M24" s="39"/>
      <c r="N24" s="39"/>
      <c r="O24" s="39"/>
      <c r="P24" s="39"/>
      <c r="Q24" s="39"/>
      <c r="R24" s="39"/>
      <c r="S24" s="155"/>
      <c r="T24" s="39"/>
      <c r="U24" s="39"/>
      <c r="V24" s="39"/>
      <c r="W24" s="39"/>
      <c r="X24" s="39"/>
      <c r="Y24" s="39"/>
      <c r="Z24" s="39"/>
      <c r="AA24" s="39"/>
      <c r="AB24" s="39"/>
      <c r="AC24" s="39"/>
      <c r="AD24" s="39"/>
      <c r="AE24" s="39"/>
      <c r="AF24" s="39"/>
      <c r="AG24" s="39"/>
      <c r="AH24" s="39"/>
      <c r="AI24" s="39"/>
      <c r="AJ24" s="39"/>
    </row>
    <row r="25" spans="1:36" ht="10.5" customHeight="1">
      <c r="A25" s="39"/>
      <c r="B25" s="39"/>
      <c r="C25" s="39"/>
      <c r="D25" s="39"/>
      <c r="E25" s="39"/>
      <c r="F25" s="39"/>
      <c r="G25" s="39"/>
      <c r="H25" s="39"/>
      <c r="I25" s="39"/>
      <c r="J25" s="39"/>
      <c r="K25" s="39"/>
      <c r="L25" s="39"/>
      <c r="M25" s="39"/>
      <c r="N25" s="39"/>
      <c r="O25" s="39"/>
      <c r="P25" s="39"/>
      <c r="Q25" s="39"/>
      <c r="R25" s="39"/>
      <c r="S25" s="155"/>
      <c r="T25" s="39"/>
      <c r="U25" s="39"/>
      <c r="V25" s="39"/>
      <c r="W25" s="39"/>
      <c r="X25" s="39"/>
      <c r="Y25" s="39"/>
      <c r="Z25" s="39"/>
      <c r="AA25" s="39"/>
      <c r="AB25" s="39"/>
      <c r="AC25" s="39"/>
      <c r="AD25" s="39"/>
      <c r="AE25" s="39"/>
      <c r="AF25" s="39"/>
      <c r="AG25" s="39"/>
      <c r="AH25" s="39"/>
      <c r="AI25" s="39"/>
      <c r="AJ25" s="39"/>
    </row>
    <row r="26" spans="1:36" ht="10.5" customHeight="1">
      <c r="A26" s="39"/>
      <c r="B26" s="39"/>
      <c r="C26" s="39"/>
      <c r="D26" s="39"/>
      <c r="E26" s="39"/>
      <c r="F26" s="39"/>
      <c r="G26" s="39"/>
      <c r="H26" s="39"/>
      <c r="I26" s="39"/>
      <c r="J26" s="39"/>
      <c r="K26" s="39"/>
      <c r="L26" s="39"/>
      <c r="M26" s="39"/>
      <c r="N26" s="39"/>
      <c r="O26" s="39"/>
      <c r="P26" s="39"/>
      <c r="Q26" s="39"/>
      <c r="R26" s="39"/>
      <c r="S26" s="155"/>
      <c r="T26" s="39"/>
      <c r="U26" s="39"/>
      <c r="V26" s="39"/>
      <c r="W26" s="39"/>
      <c r="X26" s="39"/>
      <c r="Y26" s="39"/>
      <c r="Z26" s="39"/>
      <c r="AA26" s="39"/>
      <c r="AB26" s="39"/>
      <c r="AC26" s="39"/>
      <c r="AD26" s="39"/>
      <c r="AE26" s="39"/>
      <c r="AF26" s="39"/>
      <c r="AG26" s="39"/>
      <c r="AH26" s="39"/>
      <c r="AI26" s="39"/>
      <c r="AJ26" s="39"/>
    </row>
    <row r="27" spans="1:36" ht="10.5" customHeight="1">
      <c r="A27" s="39"/>
      <c r="B27" s="39"/>
      <c r="C27" s="39"/>
      <c r="D27" s="39"/>
      <c r="E27" s="39"/>
      <c r="F27" s="39"/>
      <c r="G27" s="39"/>
      <c r="H27" s="39"/>
      <c r="I27" s="39"/>
      <c r="J27" s="39"/>
      <c r="K27" s="39"/>
      <c r="L27" s="39"/>
      <c r="M27" s="39"/>
      <c r="N27" s="39"/>
      <c r="O27" s="39"/>
      <c r="P27" s="39"/>
      <c r="Q27" s="39"/>
      <c r="R27" s="39"/>
      <c r="S27" s="155"/>
      <c r="T27" s="39"/>
      <c r="U27" s="39"/>
      <c r="V27" s="39"/>
      <c r="W27" s="39"/>
      <c r="X27" s="39"/>
      <c r="Y27" s="39"/>
      <c r="Z27" s="39"/>
      <c r="AA27" s="39"/>
      <c r="AB27" s="39"/>
      <c r="AC27" s="39"/>
      <c r="AD27" s="39"/>
      <c r="AE27" s="39"/>
      <c r="AF27" s="39"/>
      <c r="AG27" s="39"/>
      <c r="AH27" s="39"/>
      <c r="AI27" s="39"/>
      <c r="AJ27" s="39"/>
    </row>
    <row r="28" spans="1:36" ht="10.5" customHeight="1">
      <c r="A28" s="39"/>
      <c r="B28" s="39"/>
      <c r="C28" s="39"/>
      <c r="D28" s="39"/>
      <c r="E28" s="39"/>
      <c r="F28" s="39"/>
      <c r="G28" s="39"/>
      <c r="H28" s="39"/>
      <c r="I28" s="39"/>
      <c r="J28" s="39"/>
      <c r="K28" s="39"/>
      <c r="L28" s="39"/>
      <c r="M28" s="39"/>
      <c r="N28" s="39"/>
      <c r="O28" s="39"/>
      <c r="P28" s="39"/>
      <c r="Q28" s="39"/>
      <c r="R28" s="39"/>
      <c r="S28" s="155"/>
      <c r="T28" s="39"/>
      <c r="U28" s="39"/>
      <c r="V28" s="39"/>
      <c r="W28" s="39"/>
      <c r="X28" s="39"/>
      <c r="Y28" s="39"/>
      <c r="Z28" s="39"/>
      <c r="AA28" s="39"/>
      <c r="AB28" s="39"/>
      <c r="AC28" s="39"/>
      <c r="AD28" s="39"/>
      <c r="AE28" s="39"/>
      <c r="AF28" s="39"/>
      <c r="AG28" s="39"/>
      <c r="AH28" s="39"/>
      <c r="AI28" s="39"/>
      <c r="AJ28" s="39"/>
    </row>
    <row r="29" spans="1:36" ht="10.5" customHeight="1">
      <c r="A29" s="39"/>
      <c r="B29" s="39"/>
      <c r="C29" s="39"/>
      <c r="D29" s="39"/>
      <c r="E29" s="39"/>
      <c r="F29" s="39"/>
      <c r="G29" s="39"/>
      <c r="H29" s="39"/>
      <c r="I29" s="39"/>
      <c r="J29" s="39"/>
      <c r="K29" s="39"/>
      <c r="L29" s="39"/>
      <c r="M29" s="39"/>
      <c r="N29" s="39"/>
      <c r="O29" s="39"/>
      <c r="P29" s="39"/>
      <c r="Q29" s="39"/>
      <c r="R29" s="39"/>
      <c r="S29" s="155"/>
      <c r="T29" s="39"/>
      <c r="U29" s="39"/>
      <c r="V29" s="39"/>
      <c r="W29" s="39"/>
      <c r="X29" s="39"/>
      <c r="Y29" s="39"/>
      <c r="Z29" s="39"/>
      <c r="AA29" s="39"/>
      <c r="AB29" s="39"/>
      <c r="AC29" s="39"/>
      <c r="AD29" s="39"/>
      <c r="AE29" s="39"/>
      <c r="AF29" s="39"/>
      <c r="AG29" s="39"/>
      <c r="AH29" s="39"/>
      <c r="AI29" s="39"/>
      <c r="AJ29" s="39"/>
    </row>
    <row r="30" spans="1:36" ht="10.5" customHeight="1">
      <c r="A30" s="39"/>
      <c r="B30" s="39"/>
      <c r="C30" s="39"/>
      <c r="D30" s="39"/>
      <c r="E30" s="39"/>
      <c r="F30" s="39"/>
      <c r="G30" s="39"/>
      <c r="H30" s="39"/>
      <c r="I30" s="39"/>
      <c r="J30" s="39"/>
      <c r="K30" s="39"/>
      <c r="L30" s="39"/>
      <c r="M30" s="39"/>
      <c r="N30" s="39"/>
      <c r="O30" s="39"/>
      <c r="P30" s="39"/>
      <c r="Q30" s="39"/>
      <c r="R30" s="39"/>
      <c r="S30" s="155"/>
      <c r="T30" s="39"/>
      <c r="U30" s="39"/>
      <c r="V30" s="39"/>
      <c r="W30" s="39"/>
      <c r="X30" s="39"/>
      <c r="Y30" s="39"/>
      <c r="Z30" s="39"/>
      <c r="AA30" s="39"/>
      <c r="AB30" s="39"/>
      <c r="AC30" s="39"/>
      <c r="AD30" s="39"/>
      <c r="AE30" s="39"/>
      <c r="AF30" s="39"/>
      <c r="AG30" s="39"/>
      <c r="AH30" s="39"/>
      <c r="AI30" s="39"/>
      <c r="AJ30" s="39"/>
    </row>
    <row r="31" spans="1:36" ht="10.5" customHeight="1">
      <c r="A31" s="39"/>
      <c r="B31" s="39"/>
      <c r="C31" s="39"/>
      <c r="D31" s="39"/>
      <c r="E31" s="39"/>
      <c r="F31" s="39"/>
      <c r="G31" s="39"/>
      <c r="H31" s="39"/>
      <c r="I31" s="39"/>
      <c r="J31" s="39"/>
      <c r="K31" s="39"/>
      <c r="L31" s="39"/>
      <c r="M31" s="39"/>
      <c r="N31" s="39"/>
      <c r="O31" s="39"/>
      <c r="P31" s="39"/>
      <c r="Q31" s="39"/>
      <c r="R31" s="39"/>
      <c r="S31" s="155"/>
      <c r="T31" s="39"/>
      <c r="U31" s="39"/>
      <c r="V31" s="39"/>
      <c r="W31" s="39"/>
      <c r="X31" s="39"/>
      <c r="Y31" s="39"/>
      <c r="Z31" s="39"/>
      <c r="AA31" s="39"/>
      <c r="AB31" s="39"/>
      <c r="AC31" s="39"/>
      <c r="AD31" s="39"/>
      <c r="AE31" s="39"/>
      <c r="AF31" s="39"/>
      <c r="AG31" s="39"/>
      <c r="AH31" s="39"/>
      <c r="AI31" s="39"/>
      <c r="AJ31" s="39"/>
    </row>
    <row r="32" spans="1:36" ht="10.5" customHeight="1">
      <c r="A32" s="39"/>
      <c r="B32" s="39"/>
      <c r="C32" s="39"/>
      <c r="D32" s="39"/>
      <c r="E32" s="39"/>
      <c r="F32" s="39"/>
      <c r="G32" s="39"/>
      <c r="H32" s="39"/>
      <c r="I32" s="39"/>
      <c r="J32" s="39"/>
      <c r="K32" s="39"/>
      <c r="L32" s="39"/>
      <c r="M32" s="39"/>
      <c r="N32" s="39"/>
      <c r="O32" s="39"/>
      <c r="P32" s="39"/>
      <c r="Q32" s="39"/>
      <c r="R32" s="39"/>
      <c r="S32" s="155"/>
      <c r="T32" s="39"/>
      <c r="U32" s="39"/>
      <c r="V32" s="39"/>
      <c r="W32" s="39"/>
      <c r="X32" s="39"/>
      <c r="Y32" s="39"/>
      <c r="Z32" s="39"/>
      <c r="AA32" s="39"/>
      <c r="AB32" s="39"/>
      <c r="AC32" s="39"/>
      <c r="AD32" s="39"/>
      <c r="AE32" s="39"/>
      <c r="AF32" s="39"/>
      <c r="AG32" s="39"/>
      <c r="AH32" s="39"/>
      <c r="AI32" s="39"/>
      <c r="AJ32" s="39"/>
    </row>
    <row r="33" spans="1:36" ht="10.5" customHeight="1">
      <c r="A33" s="39"/>
      <c r="B33" s="39"/>
      <c r="C33" s="39"/>
      <c r="D33" s="39"/>
      <c r="E33" s="39"/>
      <c r="F33" s="39"/>
      <c r="G33" s="39"/>
      <c r="H33" s="39"/>
      <c r="I33" s="39"/>
      <c r="J33" s="39"/>
      <c r="K33" s="39"/>
      <c r="L33" s="39"/>
      <c r="M33" s="39"/>
      <c r="N33" s="39"/>
      <c r="O33" s="39"/>
      <c r="P33" s="39"/>
      <c r="Q33" s="39"/>
      <c r="R33" s="39"/>
      <c r="S33" s="155"/>
      <c r="T33" s="39"/>
      <c r="U33" s="39"/>
      <c r="V33" s="39"/>
      <c r="W33" s="39"/>
      <c r="X33" s="39"/>
      <c r="Y33" s="39"/>
      <c r="Z33" s="39"/>
      <c r="AA33" s="39"/>
      <c r="AB33" s="39"/>
      <c r="AC33" s="39"/>
      <c r="AD33" s="39"/>
      <c r="AE33" s="39"/>
      <c r="AF33" s="39"/>
      <c r="AG33" s="39"/>
      <c r="AH33" s="39"/>
      <c r="AI33" s="39"/>
      <c r="AJ33" s="39"/>
    </row>
    <row r="34" spans="1:36" ht="10.5" customHeight="1">
      <c r="A34" s="39"/>
      <c r="B34" s="39"/>
      <c r="C34" s="39"/>
      <c r="D34" s="39"/>
      <c r="E34" s="39"/>
      <c r="F34" s="39"/>
      <c r="G34" s="39"/>
      <c r="H34" s="39"/>
      <c r="I34" s="39"/>
      <c r="J34" s="39"/>
      <c r="K34" s="39"/>
      <c r="L34" s="39"/>
      <c r="M34" s="39"/>
      <c r="N34" s="39"/>
      <c r="O34" s="39"/>
      <c r="P34" s="39"/>
      <c r="Q34" s="39"/>
      <c r="R34" s="39"/>
      <c r="S34" s="155"/>
      <c r="T34" s="39"/>
      <c r="U34" s="39"/>
      <c r="V34" s="39"/>
      <c r="W34" s="39"/>
      <c r="X34" s="39"/>
      <c r="Y34" s="39"/>
      <c r="Z34" s="39"/>
      <c r="AA34" s="39"/>
      <c r="AB34" s="39"/>
      <c r="AC34" s="39"/>
      <c r="AD34" s="39"/>
      <c r="AE34" s="39"/>
      <c r="AF34" s="39"/>
      <c r="AG34" s="39"/>
      <c r="AH34" s="39"/>
      <c r="AI34" s="39"/>
      <c r="AJ34" s="39"/>
    </row>
    <row r="35" spans="1:36" ht="10.5" customHeight="1">
      <c r="A35" s="39"/>
      <c r="B35" s="39"/>
      <c r="C35" s="39"/>
      <c r="D35" s="39"/>
      <c r="E35" s="39"/>
      <c r="F35" s="39"/>
      <c r="G35" s="39"/>
      <c r="H35" s="39"/>
      <c r="I35" s="39"/>
      <c r="J35" s="39"/>
      <c r="K35" s="39"/>
      <c r="L35" s="39"/>
      <c r="M35" s="39"/>
      <c r="N35" s="39"/>
      <c r="O35" s="39"/>
      <c r="P35" s="39"/>
      <c r="Q35" s="39"/>
      <c r="R35" s="39"/>
      <c r="S35" s="155"/>
      <c r="T35" s="39"/>
      <c r="U35" s="39"/>
      <c r="V35" s="39"/>
      <c r="W35" s="39"/>
      <c r="X35" s="39"/>
      <c r="Y35" s="39"/>
      <c r="Z35" s="39"/>
      <c r="AA35" s="39"/>
      <c r="AB35" s="39"/>
      <c r="AC35" s="39"/>
      <c r="AD35" s="39"/>
      <c r="AE35" s="39"/>
      <c r="AF35" s="39"/>
      <c r="AG35" s="39"/>
      <c r="AH35" s="39"/>
      <c r="AI35" s="39"/>
      <c r="AJ35" s="39"/>
    </row>
    <row r="36" spans="1:36" ht="10.5" customHeight="1">
      <c r="A36" s="39"/>
      <c r="B36" s="39"/>
      <c r="C36" s="39"/>
      <c r="D36" s="39"/>
      <c r="E36" s="39"/>
      <c r="F36" s="39"/>
      <c r="G36" s="39"/>
      <c r="H36" s="39"/>
      <c r="I36" s="39"/>
      <c r="J36" s="39"/>
      <c r="K36" s="39"/>
      <c r="L36" s="39"/>
      <c r="M36" s="39"/>
      <c r="N36" s="39"/>
      <c r="O36" s="39"/>
      <c r="P36" s="39"/>
      <c r="Q36" s="39"/>
      <c r="R36" s="39"/>
      <c r="S36" s="155"/>
      <c r="T36" s="39"/>
      <c r="U36" s="39"/>
      <c r="V36" s="39"/>
      <c r="W36" s="39"/>
      <c r="X36" s="39"/>
      <c r="Y36" s="39"/>
      <c r="Z36" s="39"/>
      <c r="AA36" s="39"/>
      <c r="AB36" s="39"/>
      <c r="AC36" s="39"/>
      <c r="AD36" s="39"/>
      <c r="AE36" s="39"/>
      <c r="AF36" s="39"/>
      <c r="AG36" s="39"/>
      <c r="AH36" s="39"/>
      <c r="AI36" s="39"/>
      <c r="AJ36" s="39"/>
    </row>
    <row r="37" spans="1:36" ht="10.5" customHeight="1">
      <c r="A37" s="39"/>
      <c r="B37" s="39"/>
      <c r="C37" s="39"/>
      <c r="D37" s="39"/>
      <c r="E37" s="39"/>
      <c r="F37" s="39"/>
      <c r="G37" s="39"/>
      <c r="H37" s="39"/>
      <c r="I37" s="39"/>
      <c r="J37" s="39"/>
      <c r="K37" s="39"/>
      <c r="L37" s="39"/>
      <c r="M37" s="39"/>
      <c r="N37" s="39"/>
      <c r="O37" s="39"/>
      <c r="P37" s="39"/>
      <c r="Q37" s="39"/>
      <c r="R37" s="39"/>
      <c r="S37" s="155"/>
      <c r="T37" s="39"/>
      <c r="U37" s="39"/>
      <c r="V37" s="39"/>
      <c r="W37" s="39"/>
      <c r="X37" s="39"/>
      <c r="Y37" s="39"/>
      <c r="Z37" s="39"/>
      <c r="AA37" s="39"/>
      <c r="AB37" s="39"/>
      <c r="AC37" s="39"/>
      <c r="AD37" s="39"/>
      <c r="AE37" s="39"/>
      <c r="AF37" s="39"/>
      <c r="AG37" s="39"/>
      <c r="AH37" s="39"/>
      <c r="AI37" s="39"/>
      <c r="AJ37" s="39"/>
    </row>
    <row r="38" spans="1:36" ht="10.5" customHeight="1">
      <c r="A38" s="39"/>
      <c r="B38" s="39"/>
      <c r="C38" s="39"/>
      <c r="D38" s="39"/>
      <c r="E38" s="39"/>
      <c r="F38" s="39"/>
      <c r="G38" s="39"/>
      <c r="H38" s="39"/>
      <c r="I38" s="39"/>
      <c r="J38" s="39"/>
      <c r="K38" s="39"/>
      <c r="L38" s="39"/>
      <c r="M38" s="39"/>
      <c r="N38" s="39"/>
      <c r="O38" s="39"/>
      <c r="P38" s="39"/>
      <c r="Q38" s="39"/>
      <c r="R38" s="39"/>
      <c r="S38" s="155"/>
      <c r="T38" s="39"/>
      <c r="U38" s="39"/>
      <c r="V38" s="39"/>
      <c r="W38" s="39"/>
      <c r="X38" s="39"/>
      <c r="Y38" s="39"/>
      <c r="Z38" s="39"/>
      <c r="AA38" s="39"/>
      <c r="AB38" s="39"/>
      <c r="AC38" s="39"/>
      <c r="AD38" s="39"/>
      <c r="AE38" s="39"/>
      <c r="AF38" s="39"/>
      <c r="AG38" s="39"/>
      <c r="AH38" s="39"/>
      <c r="AI38" s="39"/>
      <c r="AJ38" s="39"/>
    </row>
    <row r="39" spans="1:36" ht="10.5" customHeight="1">
      <c r="A39" s="39"/>
      <c r="B39" s="39"/>
      <c r="C39" s="39"/>
      <c r="D39" s="39"/>
      <c r="E39" s="39"/>
      <c r="F39" s="39"/>
      <c r="G39" s="39"/>
      <c r="H39" s="39"/>
      <c r="I39" s="39"/>
      <c r="J39" s="39"/>
      <c r="K39" s="39"/>
      <c r="L39" s="39"/>
      <c r="M39" s="39"/>
      <c r="N39" s="39"/>
      <c r="O39" s="39"/>
      <c r="P39" s="39"/>
      <c r="Q39" s="39"/>
      <c r="R39" s="39"/>
      <c r="S39" s="155"/>
      <c r="T39" s="39"/>
      <c r="U39" s="39"/>
      <c r="V39" s="39"/>
      <c r="W39" s="39"/>
      <c r="X39" s="39"/>
      <c r="Y39" s="39"/>
      <c r="Z39" s="39"/>
      <c r="AA39" s="39"/>
      <c r="AB39" s="39"/>
      <c r="AC39" s="39"/>
      <c r="AD39" s="39"/>
      <c r="AE39" s="39"/>
      <c r="AF39" s="39"/>
      <c r="AG39" s="39"/>
      <c r="AH39" s="39"/>
      <c r="AI39" s="39"/>
      <c r="AJ39" s="39"/>
    </row>
    <row r="40" spans="1:36" ht="10.5" customHeight="1">
      <c r="A40" s="39"/>
      <c r="B40" s="39"/>
      <c r="C40" s="39"/>
      <c r="D40" s="39"/>
      <c r="E40" s="39"/>
      <c r="F40" s="39"/>
      <c r="G40" s="39"/>
      <c r="H40" s="39"/>
      <c r="I40" s="39"/>
      <c r="J40" s="39"/>
      <c r="K40" s="39"/>
      <c r="L40" s="39"/>
      <c r="M40" s="39"/>
      <c r="N40" s="39"/>
      <c r="O40" s="39"/>
      <c r="P40" s="39"/>
      <c r="Q40" s="39"/>
      <c r="R40" s="39"/>
      <c r="S40" s="155"/>
      <c r="T40" s="39"/>
      <c r="U40" s="39"/>
      <c r="V40" s="39"/>
      <c r="W40" s="39"/>
      <c r="X40" s="39"/>
      <c r="Y40" s="39"/>
      <c r="Z40" s="39"/>
      <c r="AA40" s="39"/>
      <c r="AB40" s="39"/>
      <c r="AC40" s="39"/>
      <c r="AD40" s="39"/>
      <c r="AE40" s="39"/>
      <c r="AF40" s="39"/>
      <c r="AG40" s="39"/>
      <c r="AH40" s="39"/>
      <c r="AI40" s="39"/>
      <c r="AJ40" s="39"/>
    </row>
    <row r="41" spans="1:36" ht="10.5" customHeight="1">
      <c r="A41" s="39"/>
      <c r="B41" s="39"/>
      <c r="C41" s="39"/>
      <c r="D41" s="39"/>
      <c r="E41" s="39"/>
      <c r="F41" s="39"/>
      <c r="G41" s="39"/>
      <c r="H41" s="39"/>
      <c r="I41" s="39"/>
      <c r="J41" s="39"/>
      <c r="K41" s="39"/>
      <c r="L41" s="39"/>
      <c r="M41" s="39"/>
      <c r="N41" s="39"/>
      <c r="O41" s="39"/>
      <c r="P41" s="39"/>
      <c r="Q41" s="39"/>
      <c r="R41" s="39"/>
      <c r="S41" s="155"/>
      <c r="T41" s="39"/>
      <c r="U41" s="39"/>
      <c r="V41" s="39"/>
      <c r="W41" s="39"/>
      <c r="X41" s="39"/>
      <c r="Y41" s="39"/>
      <c r="Z41" s="39"/>
      <c r="AA41" s="39"/>
      <c r="AB41" s="39"/>
      <c r="AC41" s="39"/>
      <c r="AD41" s="39"/>
      <c r="AE41" s="39"/>
      <c r="AF41" s="39"/>
      <c r="AG41" s="39"/>
      <c r="AH41" s="39"/>
      <c r="AI41" s="39"/>
      <c r="AJ41" s="39"/>
    </row>
    <row r="42" spans="1:36" ht="10.5" customHeight="1">
      <c r="A42" s="39"/>
      <c r="B42" s="39"/>
      <c r="C42" s="39"/>
      <c r="D42" s="39"/>
      <c r="E42" s="39"/>
      <c r="F42" s="39"/>
      <c r="G42" s="39"/>
      <c r="H42" s="39"/>
      <c r="I42" s="39"/>
      <c r="J42" s="39"/>
      <c r="K42" s="39"/>
      <c r="L42" s="39"/>
      <c r="M42" s="39"/>
      <c r="N42" s="39"/>
      <c r="O42" s="39"/>
      <c r="P42" s="39"/>
      <c r="Q42" s="39"/>
      <c r="R42" s="39"/>
      <c r="S42" s="155"/>
      <c r="T42" s="39"/>
      <c r="U42" s="39"/>
      <c r="V42" s="39"/>
      <c r="W42" s="39"/>
      <c r="X42" s="39"/>
      <c r="Y42" s="39"/>
      <c r="Z42" s="39"/>
      <c r="AA42" s="39"/>
      <c r="AB42" s="39"/>
      <c r="AC42" s="39"/>
      <c r="AD42" s="39"/>
      <c r="AE42" s="39"/>
      <c r="AF42" s="39"/>
      <c r="AG42" s="39"/>
      <c r="AH42" s="39"/>
      <c r="AI42" s="39"/>
      <c r="AJ42" s="39"/>
    </row>
    <row r="43" spans="1:36" ht="10.5" customHeight="1">
      <c r="A43" s="39"/>
      <c r="B43" s="39"/>
      <c r="C43" s="39"/>
      <c r="D43" s="39"/>
      <c r="E43" s="39"/>
      <c r="F43" s="39"/>
      <c r="G43" s="39"/>
      <c r="H43" s="39"/>
      <c r="I43" s="39"/>
      <c r="J43" s="39"/>
      <c r="K43" s="39"/>
      <c r="L43" s="39"/>
      <c r="M43" s="39"/>
      <c r="N43" s="39"/>
      <c r="O43" s="39"/>
      <c r="P43" s="39"/>
      <c r="Q43" s="39"/>
      <c r="R43" s="39"/>
      <c r="S43" s="155"/>
      <c r="T43" s="39"/>
      <c r="U43" s="39"/>
      <c r="V43" s="39"/>
      <c r="W43" s="39"/>
      <c r="X43" s="39"/>
      <c r="Y43" s="39"/>
      <c r="Z43" s="39"/>
      <c r="AA43" s="39"/>
      <c r="AB43" s="39"/>
      <c r="AC43" s="39"/>
      <c r="AD43" s="39"/>
      <c r="AE43" s="39"/>
      <c r="AF43" s="39"/>
      <c r="AG43" s="39"/>
      <c r="AH43" s="39"/>
      <c r="AI43" s="39"/>
      <c r="AJ43" s="39"/>
    </row>
    <row r="44" spans="1:36" ht="10.5" customHeight="1">
      <c r="A44" s="39"/>
      <c r="B44" s="39"/>
      <c r="C44" s="39"/>
      <c r="D44" s="39"/>
      <c r="E44" s="39"/>
      <c r="F44" s="39"/>
      <c r="G44" s="39"/>
      <c r="H44" s="39"/>
      <c r="I44" s="39"/>
      <c r="J44" s="39"/>
      <c r="K44" s="39"/>
      <c r="L44" s="39"/>
      <c r="M44" s="39"/>
      <c r="N44" s="39"/>
      <c r="O44" s="39"/>
      <c r="P44" s="39"/>
      <c r="Q44" s="39"/>
      <c r="R44" s="39"/>
      <c r="S44" s="155"/>
      <c r="T44" s="39"/>
      <c r="U44" s="39"/>
      <c r="V44" s="39"/>
      <c r="W44" s="39"/>
      <c r="X44" s="39"/>
      <c r="Y44" s="39"/>
      <c r="Z44" s="39"/>
      <c r="AA44" s="39"/>
      <c r="AB44" s="39"/>
      <c r="AC44" s="39"/>
      <c r="AD44" s="39"/>
      <c r="AE44" s="39"/>
      <c r="AF44" s="39"/>
      <c r="AG44" s="39"/>
      <c r="AH44" s="39"/>
      <c r="AI44" s="39"/>
      <c r="AJ44" s="39"/>
    </row>
    <row r="45" spans="1:36" ht="6" customHeight="1">
      <c r="A45" s="39"/>
      <c r="B45" s="39"/>
      <c r="C45" s="155"/>
      <c r="D45" s="155"/>
      <c r="E45" s="155"/>
      <c r="F45" s="155"/>
      <c r="G45" s="155"/>
      <c r="H45" s="155"/>
      <c r="I45" s="155"/>
      <c r="J45" s="155"/>
      <c r="K45" s="155"/>
      <c r="L45" s="155"/>
      <c r="M45" s="155"/>
      <c r="N45" s="155"/>
      <c r="O45" s="155"/>
      <c r="P45" s="155"/>
      <c r="Q45" s="155"/>
      <c r="R45" s="155"/>
      <c r="S45" s="155"/>
      <c r="T45" s="155"/>
      <c r="U45" s="155"/>
      <c r="V45" s="155"/>
      <c r="W45" s="155"/>
      <c r="X45" s="155"/>
      <c r="Y45" s="155"/>
      <c r="Z45" s="155"/>
      <c r="AA45" s="155"/>
      <c r="AB45" s="155"/>
      <c r="AC45" s="155"/>
      <c r="AD45" s="155"/>
      <c r="AE45" s="155"/>
      <c r="AF45" s="155"/>
      <c r="AG45" s="155"/>
      <c r="AH45" s="155"/>
      <c r="AI45" s="155"/>
      <c r="AJ45" s="39"/>
    </row>
    <row r="46" spans="1:36" ht="10.5" customHeight="1">
      <c r="A46" s="39"/>
      <c r="B46" s="39"/>
      <c r="C46" s="39"/>
      <c r="D46" s="39"/>
      <c r="E46" s="39"/>
      <c r="F46" s="39"/>
      <c r="G46" s="39"/>
      <c r="H46" s="39"/>
      <c r="I46" s="39"/>
      <c r="J46" s="39"/>
      <c r="K46" s="39"/>
      <c r="L46" s="39"/>
      <c r="M46" s="39"/>
      <c r="N46" s="39"/>
      <c r="O46" s="39"/>
      <c r="P46" s="39"/>
      <c r="Q46" s="39"/>
      <c r="R46" s="39"/>
      <c r="S46" s="155"/>
      <c r="T46" s="39"/>
      <c r="U46" s="39"/>
      <c r="V46" s="39"/>
      <c r="W46" s="39"/>
      <c r="X46" s="39"/>
      <c r="Y46" s="39"/>
      <c r="Z46" s="39"/>
      <c r="AA46" s="39"/>
      <c r="AB46" s="39"/>
      <c r="AC46" s="39"/>
      <c r="AD46" s="39"/>
      <c r="AE46" s="39"/>
      <c r="AF46" s="39"/>
      <c r="AG46" s="39"/>
      <c r="AH46" s="39"/>
      <c r="AI46" s="39"/>
      <c r="AJ46" s="39"/>
    </row>
    <row r="47" spans="1:36" ht="10.5" customHeight="1">
      <c r="A47" s="39"/>
      <c r="B47" s="39"/>
      <c r="C47" s="39"/>
      <c r="D47" s="39"/>
      <c r="E47" s="39"/>
      <c r="F47" s="39"/>
      <c r="G47" s="39"/>
      <c r="H47" s="39"/>
      <c r="I47" s="39"/>
      <c r="J47" s="39"/>
      <c r="K47" s="39"/>
      <c r="L47" s="39"/>
      <c r="M47" s="39"/>
      <c r="N47" s="39"/>
      <c r="O47" s="39"/>
      <c r="P47" s="39"/>
      <c r="Q47" s="39"/>
      <c r="R47" s="39"/>
      <c r="S47" s="155"/>
      <c r="T47" s="39"/>
      <c r="U47" s="39"/>
      <c r="V47" s="39"/>
      <c r="W47" s="39"/>
      <c r="X47" s="39"/>
      <c r="Y47" s="39"/>
      <c r="Z47" s="39"/>
      <c r="AA47" s="39"/>
      <c r="AB47" s="39"/>
      <c r="AC47" s="39"/>
      <c r="AD47" s="39"/>
      <c r="AE47" s="39"/>
      <c r="AF47" s="39"/>
      <c r="AG47" s="39"/>
      <c r="AH47" s="39"/>
      <c r="AI47" s="39"/>
      <c r="AJ47" s="39"/>
    </row>
    <row r="48" spans="1:36" ht="10.5" customHeight="1">
      <c r="A48" s="39"/>
      <c r="B48" s="39"/>
      <c r="C48" s="39"/>
      <c r="D48" s="39"/>
      <c r="E48" s="39"/>
      <c r="F48" s="39"/>
      <c r="G48" s="39"/>
      <c r="H48" s="39"/>
      <c r="I48" s="39"/>
      <c r="J48" s="39"/>
      <c r="K48" s="39"/>
      <c r="L48" s="39"/>
      <c r="M48" s="39"/>
      <c r="N48" s="39"/>
      <c r="O48" s="39"/>
      <c r="P48" s="39"/>
      <c r="Q48" s="39"/>
      <c r="R48" s="39"/>
      <c r="S48" s="155"/>
      <c r="T48" s="39"/>
      <c r="U48" s="39"/>
      <c r="V48" s="39"/>
      <c r="W48" s="39"/>
      <c r="X48" s="39"/>
      <c r="Y48" s="39"/>
      <c r="Z48" s="39"/>
      <c r="AA48" s="39"/>
      <c r="AB48" s="39"/>
      <c r="AC48" s="39"/>
      <c r="AD48" s="39"/>
      <c r="AE48" s="39"/>
      <c r="AF48" s="39"/>
      <c r="AG48" s="39"/>
      <c r="AH48" s="39"/>
      <c r="AI48" s="39"/>
      <c r="AJ48" s="39"/>
    </row>
    <row r="49" spans="1:36" ht="10.5" customHeight="1">
      <c r="A49" s="39"/>
      <c r="B49" s="39"/>
      <c r="C49" s="39"/>
      <c r="D49" s="39"/>
      <c r="E49" s="39"/>
      <c r="F49" s="39"/>
      <c r="G49" s="39"/>
      <c r="H49" s="39"/>
      <c r="I49" s="39"/>
      <c r="J49" s="39"/>
      <c r="K49" s="39"/>
      <c r="L49" s="39"/>
      <c r="M49" s="39"/>
      <c r="N49" s="39"/>
      <c r="O49" s="39"/>
      <c r="P49" s="39"/>
      <c r="Q49" s="39"/>
      <c r="R49" s="39"/>
      <c r="S49" s="155"/>
      <c r="T49" s="39"/>
      <c r="U49" s="39"/>
      <c r="V49" s="39"/>
      <c r="W49" s="39"/>
      <c r="X49" s="39"/>
      <c r="Y49" s="39"/>
      <c r="Z49" s="39"/>
      <c r="AA49" s="39"/>
      <c r="AB49" s="39"/>
      <c r="AC49" s="39"/>
      <c r="AD49" s="39"/>
      <c r="AE49" s="39"/>
      <c r="AF49" s="39"/>
      <c r="AG49" s="39"/>
      <c r="AH49" s="39"/>
      <c r="AI49" s="39"/>
      <c r="AJ49" s="39"/>
    </row>
    <row r="50" spans="1:36" ht="10.5" customHeight="1">
      <c r="A50" s="39"/>
      <c r="B50" s="39"/>
      <c r="C50" s="39"/>
      <c r="D50" s="39"/>
      <c r="E50" s="39"/>
      <c r="F50" s="39"/>
      <c r="G50" s="39"/>
      <c r="H50" s="39"/>
      <c r="I50" s="39"/>
      <c r="J50" s="39"/>
      <c r="K50" s="39"/>
      <c r="L50" s="39"/>
      <c r="M50" s="39"/>
      <c r="N50" s="39"/>
      <c r="O50" s="39"/>
      <c r="P50" s="39"/>
      <c r="Q50" s="39"/>
      <c r="R50" s="39"/>
      <c r="S50" s="155"/>
      <c r="T50" s="39"/>
      <c r="U50" s="39"/>
      <c r="V50" s="39"/>
      <c r="W50" s="39"/>
      <c r="X50" s="39"/>
      <c r="Y50" s="39"/>
      <c r="Z50" s="39"/>
      <c r="AA50" s="39"/>
      <c r="AB50" s="39"/>
      <c r="AC50" s="39"/>
      <c r="AD50" s="39"/>
      <c r="AE50" s="39"/>
      <c r="AF50" s="39"/>
      <c r="AG50" s="39"/>
      <c r="AH50" s="39"/>
      <c r="AI50" s="39"/>
      <c r="AJ50" s="39"/>
    </row>
    <row r="51" spans="1:36" ht="10.5" customHeight="1">
      <c r="A51" s="39"/>
      <c r="B51" s="39"/>
      <c r="C51" s="39"/>
      <c r="D51" s="39"/>
      <c r="E51" s="39"/>
      <c r="F51" s="39"/>
      <c r="G51" s="39"/>
      <c r="H51" s="39"/>
      <c r="I51" s="39"/>
      <c r="J51" s="39"/>
      <c r="K51" s="39"/>
      <c r="L51" s="39"/>
      <c r="M51" s="39"/>
      <c r="N51" s="39"/>
      <c r="O51" s="39"/>
      <c r="P51" s="39"/>
      <c r="Q51" s="39"/>
      <c r="R51" s="39"/>
      <c r="S51" s="155"/>
      <c r="T51" s="39"/>
      <c r="U51" s="39"/>
      <c r="V51" s="39"/>
      <c r="W51" s="39"/>
      <c r="X51" s="39"/>
      <c r="Y51" s="39"/>
      <c r="Z51" s="39"/>
      <c r="AA51" s="39"/>
      <c r="AB51" s="39"/>
      <c r="AC51" s="39"/>
      <c r="AD51" s="39"/>
      <c r="AE51" s="39"/>
      <c r="AF51" s="39"/>
      <c r="AG51" s="39"/>
      <c r="AH51" s="39"/>
      <c r="AI51" s="39"/>
      <c r="AJ51" s="39"/>
    </row>
    <row r="52" spans="1:36" ht="10.5" customHeight="1">
      <c r="A52" s="39"/>
      <c r="B52" s="39"/>
      <c r="C52" s="39"/>
      <c r="D52" s="39"/>
      <c r="E52" s="39"/>
      <c r="F52" s="39"/>
      <c r="G52" s="39"/>
      <c r="H52" s="39"/>
      <c r="I52" s="39"/>
      <c r="J52" s="39"/>
      <c r="K52" s="39"/>
      <c r="L52" s="39"/>
      <c r="M52" s="39"/>
      <c r="N52" s="39"/>
      <c r="O52" s="39"/>
      <c r="P52" s="39"/>
      <c r="Q52" s="39"/>
      <c r="R52" s="39"/>
      <c r="S52" s="155"/>
      <c r="T52" s="39"/>
      <c r="U52" s="39"/>
      <c r="V52" s="39"/>
      <c r="W52" s="39"/>
      <c r="X52" s="39"/>
      <c r="Y52" s="39"/>
      <c r="Z52" s="39"/>
      <c r="AA52" s="39"/>
      <c r="AB52" s="39"/>
      <c r="AC52" s="39"/>
      <c r="AD52" s="39"/>
      <c r="AE52" s="39"/>
      <c r="AF52" s="39"/>
      <c r="AG52" s="39"/>
      <c r="AH52" s="39"/>
      <c r="AI52" s="39"/>
      <c r="AJ52" s="39"/>
    </row>
    <row r="53" spans="1:36" ht="10.5" customHeight="1">
      <c r="A53" s="39"/>
      <c r="B53" s="39"/>
      <c r="C53" s="39"/>
      <c r="D53" s="39"/>
      <c r="E53" s="39"/>
      <c r="F53" s="39"/>
      <c r="G53" s="39"/>
      <c r="H53" s="39"/>
      <c r="I53" s="39"/>
      <c r="J53" s="39"/>
      <c r="K53" s="39"/>
      <c r="L53" s="39"/>
      <c r="M53" s="39"/>
      <c r="N53" s="39"/>
      <c r="O53" s="39"/>
      <c r="P53" s="39"/>
      <c r="Q53" s="39"/>
      <c r="R53" s="39"/>
      <c r="S53" s="155"/>
      <c r="T53" s="39"/>
      <c r="U53" s="39"/>
      <c r="V53" s="39"/>
      <c r="W53" s="39"/>
      <c r="X53" s="39"/>
      <c r="Y53" s="39"/>
      <c r="Z53" s="39"/>
      <c r="AA53" s="39"/>
      <c r="AB53" s="39"/>
      <c r="AC53" s="39"/>
      <c r="AD53" s="39"/>
      <c r="AE53" s="39"/>
      <c r="AF53" s="39"/>
      <c r="AG53" s="39"/>
      <c r="AH53" s="39"/>
      <c r="AI53" s="39"/>
      <c r="AJ53" s="39"/>
    </row>
    <row r="54" spans="1:36" ht="10.5" customHeight="1">
      <c r="A54" s="39"/>
      <c r="B54" s="39"/>
      <c r="C54" s="39"/>
      <c r="D54" s="39"/>
      <c r="E54" s="39"/>
      <c r="F54" s="39"/>
      <c r="G54" s="39"/>
      <c r="H54" s="39"/>
      <c r="I54" s="39"/>
      <c r="J54" s="39"/>
      <c r="K54" s="39"/>
      <c r="L54" s="39"/>
      <c r="M54" s="39"/>
      <c r="N54" s="39"/>
      <c r="O54" s="39"/>
      <c r="P54" s="39"/>
      <c r="Q54" s="39"/>
      <c r="R54" s="39"/>
      <c r="S54" s="155"/>
      <c r="T54" s="39"/>
      <c r="U54" s="39"/>
      <c r="V54" s="39"/>
      <c r="W54" s="39"/>
      <c r="X54" s="39"/>
      <c r="Y54" s="39"/>
      <c r="Z54" s="39"/>
      <c r="AA54" s="39"/>
      <c r="AB54" s="39"/>
      <c r="AC54" s="39"/>
      <c r="AD54" s="39"/>
      <c r="AE54" s="39"/>
      <c r="AF54" s="39"/>
      <c r="AG54" s="39"/>
      <c r="AH54" s="39"/>
      <c r="AI54" s="39"/>
      <c r="AJ54" s="39"/>
    </row>
    <row r="55" spans="1:36" ht="10.5" customHeight="1">
      <c r="A55" s="39"/>
      <c r="B55" s="39"/>
      <c r="C55" s="39"/>
      <c r="D55" s="39"/>
      <c r="E55" s="39"/>
      <c r="F55" s="39"/>
      <c r="G55" s="39"/>
      <c r="H55" s="39"/>
      <c r="I55" s="39"/>
      <c r="J55" s="39"/>
      <c r="K55" s="39"/>
      <c r="L55" s="39"/>
      <c r="M55" s="39"/>
      <c r="N55" s="39"/>
      <c r="O55" s="39"/>
      <c r="P55" s="39"/>
      <c r="Q55" s="39"/>
      <c r="R55" s="39"/>
      <c r="S55" s="155"/>
      <c r="T55" s="39"/>
      <c r="U55" s="39"/>
      <c r="V55" s="39"/>
      <c r="W55" s="39"/>
      <c r="X55" s="39"/>
      <c r="Y55" s="39"/>
      <c r="Z55" s="39"/>
      <c r="AA55" s="39"/>
      <c r="AB55" s="39"/>
      <c r="AC55" s="39"/>
      <c r="AD55" s="39"/>
      <c r="AE55" s="39"/>
      <c r="AF55" s="39"/>
      <c r="AG55" s="39"/>
      <c r="AH55" s="39"/>
      <c r="AI55" s="39"/>
      <c r="AJ55" s="39"/>
    </row>
    <row r="56" spans="1:36" ht="10.5" customHeight="1">
      <c r="A56" s="39"/>
      <c r="B56" s="39"/>
      <c r="C56" s="39"/>
      <c r="D56" s="39"/>
      <c r="E56" s="39"/>
      <c r="F56" s="39"/>
      <c r="G56" s="39"/>
      <c r="H56" s="39"/>
      <c r="I56" s="39"/>
      <c r="J56" s="39"/>
      <c r="K56" s="39"/>
      <c r="L56" s="39"/>
      <c r="M56" s="39"/>
      <c r="N56" s="39"/>
      <c r="O56" s="39"/>
      <c r="P56" s="39"/>
      <c r="Q56" s="39"/>
      <c r="R56" s="39"/>
      <c r="S56" s="155"/>
      <c r="T56" s="39"/>
      <c r="U56" s="39"/>
      <c r="V56" s="39"/>
      <c r="W56" s="39"/>
      <c r="X56" s="39"/>
      <c r="Y56" s="39"/>
      <c r="Z56" s="39"/>
      <c r="AA56" s="39"/>
      <c r="AB56" s="39"/>
      <c r="AC56" s="39"/>
      <c r="AD56" s="39"/>
      <c r="AE56" s="39"/>
      <c r="AF56" s="39"/>
      <c r="AG56" s="39"/>
      <c r="AH56" s="39"/>
      <c r="AI56" s="39"/>
      <c r="AJ56" s="39"/>
    </row>
    <row r="57" spans="1:36" ht="10.5" customHeight="1">
      <c r="A57" s="39"/>
      <c r="B57" s="39"/>
      <c r="C57" s="39"/>
      <c r="D57" s="39"/>
      <c r="E57" s="39"/>
      <c r="F57" s="39"/>
      <c r="G57" s="39"/>
      <c r="H57" s="39"/>
      <c r="I57" s="39"/>
      <c r="J57" s="39"/>
      <c r="K57" s="39"/>
      <c r="L57" s="39"/>
      <c r="M57" s="39"/>
      <c r="N57" s="39"/>
      <c r="O57" s="39"/>
      <c r="P57" s="39"/>
      <c r="Q57" s="39"/>
      <c r="R57" s="39"/>
      <c r="S57" s="155"/>
      <c r="T57" s="39"/>
      <c r="U57" s="39"/>
      <c r="V57" s="39"/>
      <c r="W57" s="39"/>
      <c r="X57" s="39"/>
      <c r="Y57" s="39"/>
      <c r="Z57" s="39"/>
      <c r="AA57" s="39"/>
      <c r="AB57" s="39"/>
      <c r="AC57" s="39"/>
      <c r="AD57" s="39"/>
      <c r="AE57" s="39"/>
      <c r="AF57" s="39"/>
      <c r="AG57" s="39"/>
      <c r="AH57" s="39"/>
      <c r="AI57" s="39"/>
      <c r="AJ57" s="39"/>
    </row>
    <row r="58" spans="1:36" ht="10.5" customHeight="1">
      <c r="A58" s="39"/>
      <c r="B58" s="39"/>
      <c r="C58" s="39"/>
      <c r="D58" s="39"/>
      <c r="E58" s="39"/>
      <c r="F58" s="39"/>
      <c r="G58" s="39"/>
      <c r="H58" s="39"/>
      <c r="I58" s="39"/>
      <c r="J58" s="39"/>
      <c r="K58" s="39"/>
      <c r="L58" s="39"/>
      <c r="M58" s="39"/>
      <c r="N58" s="39"/>
      <c r="O58" s="39"/>
      <c r="P58" s="39"/>
      <c r="Q58" s="39"/>
      <c r="R58" s="39"/>
      <c r="S58" s="155"/>
      <c r="T58" s="39"/>
      <c r="U58" s="39"/>
      <c r="V58" s="39"/>
      <c r="W58" s="39"/>
      <c r="X58" s="39"/>
      <c r="Y58" s="39"/>
      <c r="Z58" s="39"/>
      <c r="AA58" s="39"/>
      <c r="AB58" s="39"/>
      <c r="AC58" s="39"/>
      <c r="AD58" s="39"/>
      <c r="AE58" s="39"/>
      <c r="AF58" s="39"/>
      <c r="AG58" s="39"/>
      <c r="AH58" s="39"/>
      <c r="AI58" s="39"/>
      <c r="AJ58" s="39"/>
    </row>
    <row r="59" spans="1:36" ht="10.5" customHeight="1">
      <c r="A59" s="39"/>
      <c r="B59" s="39"/>
      <c r="C59" s="39"/>
      <c r="D59" s="39"/>
      <c r="E59" s="39"/>
      <c r="F59" s="39"/>
      <c r="G59" s="39"/>
      <c r="H59" s="39"/>
      <c r="I59" s="39"/>
      <c r="J59" s="39"/>
      <c r="K59" s="39"/>
      <c r="L59" s="39"/>
      <c r="M59" s="39"/>
      <c r="N59" s="39"/>
      <c r="O59" s="39"/>
      <c r="P59" s="39"/>
      <c r="Q59" s="39"/>
      <c r="R59" s="39"/>
      <c r="S59" s="155"/>
      <c r="T59" s="39"/>
      <c r="U59" s="39"/>
      <c r="V59" s="39"/>
      <c r="W59" s="39"/>
      <c r="X59" s="39"/>
      <c r="Y59" s="39"/>
      <c r="Z59" s="39"/>
      <c r="AA59" s="39"/>
      <c r="AB59" s="39"/>
      <c r="AC59" s="39"/>
      <c r="AD59" s="39"/>
      <c r="AE59" s="39"/>
      <c r="AF59" s="39"/>
      <c r="AG59" s="39"/>
      <c r="AH59" s="39"/>
      <c r="AI59" s="39"/>
      <c r="AJ59" s="39"/>
    </row>
    <row r="60" spans="1:36" ht="10.5" customHeight="1">
      <c r="A60" s="39"/>
      <c r="B60" s="39"/>
      <c r="C60" s="39"/>
      <c r="D60" s="39"/>
      <c r="E60" s="39"/>
      <c r="F60" s="39"/>
      <c r="G60" s="39"/>
      <c r="H60" s="39"/>
      <c r="I60" s="39"/>
      <c r="J60" s="39"/>
      <c r="K60" s="39"/>
      <c r="L60" s="39"/>
      <c r="M60" s="39"/>
      <c r="N60" s="39"/>
      <c r="O60" s="39"/>
      <c r="P60" s="39"/>
      <c r="Q60" s="39"/>
      <c r="R60" s="39"/>
      <c r="S60" s="155"/>
      <c r="T60" s="39"/>
      <c r="U60" s="39"/>
      <c r="V60" s="39"/>
      <c r="W60" s="39"/>
      <c r="X60" s="39"/>
      <c r="Y60" s="39"/>
      <c r="Z60" s="39"/>
      <c r="AA60" s="39"/>
      <c r="AB60" s="39"/>
      <c r="AC60" s="39"/>
      <c r="AD60" s="39"/>
      <c r="AE60" s="39"/>
      <c r="AF60" s="39"/>
      <c r="AG60" s="39"/>
      <c r="AH60" s="39"/>
      <c r="AI60" s="39"/>
      <c r="AJ60" s="39"/>
    </row>
    <row r="61" spans="1:36" ht="10.5" customHeight="1">
      <c r="A61" s="39"/>
      <c r="B61" s="39"/>
      <c r="C61" s="39"/>
      <c r="D61" s="39"/>
      <c r="E61" s="39"/>
      <c r="F61" s="39"/>
      <c r="G61" s="39"/>
      <c r="H61" s="39"/>
      <c r="I61" s="39"/>
      <c r="J61" s="39"/>
      <c r="K61" s="39"/>
      <c r="L61" s="39"/>
      <c r="M61" s="39"/>
      <c r="N61" s="39"/>
      <c r="O61" s="39"/>
      <c r="P61" s="39"/>
      <c r="Q61" s="39"/>
      <c r="R61" s="39"/>
      <c r="S61" s="155"/>
      <c r="T61" s="39"/>
      <c r="U61" s="39"/>
      <c r="V61" s="39"/>
      <c r="W61" s="39"/>
      <c r="X61" s="39"/>
      <c r="Y61" s="39"/>
      <c r="Z61" s="39"/>
      <c r="AA61" s="39"/>
      <c r="AB61" s="39"/>
      <c r="AC61" s="39"/>
      <c r="AD61" s="39"/>
      <c r="AE61" s="39"/>
      <c r="AF61" s="39"/>
      <c r="AG61" s="39"/>
      <c r="AH61" s="39"/>
      <c r="AI61" s="39"/>
      <c r="AJ61" s="39"/>
    </row>
    <row r="62" spans="1:36" ht="10.5" customHeight="1">
      <c r="A62" s="39"/>
      <c r="B62" s="39"/>
      <c r="C62" s="39"/>
      <c r="D62" s="39"/>
      <c r="E62" s="39"/>
      <c r="F62" s="39"/>
      <c r="G62" s="39"/>
      <c r="H62" s="39"/>
      <c r="I62" s="39"/>
      <c r="J62" s="39"/>
      <c r="K62" s="39"/>
      <c r="L62" s="39"/>
      <c r="M62" s="39"/>
      <c r="N62" s="39"/>
      <c r="O62" s="39"/>
      <c r="P62" s="39"/>
      <c r="Q62" s="39"/>
      <c r="R62" s="39"/>
      <c r="S62" s="155"/>
      <c r="T62" s="39"/>
      <c r="U62" s="39"/>
      <c r="V62" s="39"/>
      <c r="W62" s="39"/>
      <c r="X62" s="39"/>
      <c r="Y62" s="39"/>
      <c r="Z62" s="39"/>
      <c r="AA62" s="39"/>
      <c r="AB62" s="39"/>
      <c r="AC62" s="39"/>
      <c r="AD62" s="39"/>
      <c r="AE62" s="39"/>
      <c r="AF62" s="39"/>
      <c r="AG62" s="39"/>
      <c r="AH62" s="39"/>
      <c r="AI62" s="39"/>
      <c r="AJ62" s="39"/>
    </row>
    <row r="63" spans="1:36" ht="10.5" customHeight="1">
      <c r="A63" s="39"/>
      <c r="B63" s="39"/>
      <c r="C63" s="39"/>
      <c r="D63" s="39"/>
      <c r="E63" s="39"/>
      <c r="F63" s="39"/>
      <c r="G63" s="39"/>
      <c r="H63" s="39"/>
      <c r="I63" s="39"/>
      <c r="J63" s="39"/>
      <c r="K63" s="39"/>
      <c r="L63" s="39"/>
      <c r="M63" s="39"/>
      <c r="N63" s="39"/>
      <c r="O63" s="39"/>
      <c r="P63" s="39"/>
      <c r="Q63" s="39"/>
      <c r="R63" s="39"/>
      <c r="S63" s="155"/>
      <c r="T63" s="39"/>
      <c r="U63" s="39"/>
      <c r="V63" s="39"/>
      <c r="W63" s="39"/>
      <c r="X63" s="39"/>
      <c r="Y63" s="39"/>
      <c r="Z63" s="39"/>
      <c r="AA63" s="39"/>
      <c r="AB63" s="39"/>
      <c r="AC63" s="39"/>
      <c r="AD63" s="39"/>
      <c r="AE63" s="39"/>
      <c r="AF63" s="39"/>
      <c r="AG63" s="39"/>
      <c r="AH63" s="39"/>
      <c r="AI63" s="39"/>
      <c r="AJ63" s="39"/>
    </row>
    <row r="64" spans="1:36" ht="10.5" customHeight="1">
      <c r="A64" s="39"/>
      <c r="B64" s="39"/>
      <c r="C64" s="39"/>
      <c r="D64" s="39"/>
      <c r="E64" s="39"/>
      <c r="F64" s="39"/>
      <c r="G64" s="39"/>
      <c r="H64" s="39"/>
      <c r="I64" s="39"/>
      <c r="J64" s="39"/>
      <c r="K64" s="39"/>
      <c r="L64" s="39"/>
      <c r="M64" s="39"/>
      <c r="N64" s="39"/>
      <c r="O64" s="39"/>
      <c r="P64" s="39"/>
      <c r="Q64" s="39"/>
      <c r="R64" s="39"/>
      <c r="S64" s="155"/>
      <c r="T64" s="39"/>
      <c r="U64" s="39"/>
      <c r="V64" s="39"/>
      <c r="W64" s="39"/>
      <c r="X64" s="39"/>
      <c r="Y64" s="39"/>
      <c r="Z64" s="39"/>
      <c r="AA64" s="39"/>
      <c r="AB64" s="39"/>
      <c r="AC64" s="39"/>
      <c r="AD64" s="39"/>
      <c r="AE64" s="39"/>
      <c r="AF64" s="39"/>
      <c r="AG64" s="39"/>
      <c r="AH64" s="39"/>
      <c r="AI64" s="39"/>
      <c r="AJ64" s="39"/>
    </row>
    <row r="65" spans="1:36" ht="10.5" customHeight="1">
      <c r="A65" s="39"/>
      <c r="B65" s="39"/>
      <c r="C65" s="39"/>
      <c r="D65" s="39"/>
      <c r="E65" s="39"/>
      <c r="F65" s="39"/>
      <c r="G65" s="39"/>
      <c r="H65" s="39"/>
      <c r="I65" s="39"/>
      <c r="J65" s="39"/>
      <c r="K65" s="39"/>
      <c r="L65" s="39"/>
      <c r="M65" s="39"/>
      <c r="N65" s="39"/>
      <c r="O65" s="39"/>
      <c r="P65" s="39"/>
      <c r="Q65" s="39"/>
      <c r="R65" s="39"/>
      <c r="S65" s="155"/>
      <c r="T65" s="39"/>
      <c r="U65" s="39"/>
      <c r="V65" s="39"/>
      <c r="W65" s="39"/>
      <c r="X65" s="39"/>
      <c r="Y65" s="39"/>
      <c r="Z65" s="39"/>
      <c r="AA65" s="39"/>
      <c r="AB65" s="39"/>
      <c r="AC65" s="39"/>
      <c r="AD65" s="39"/>
      <c r="AE65" s="39"/>
      <c r="AF65" s="39"/>
      <c r="AG65" s="39"/>
      <c r="AH65" s="39"/>
      <c r="AI65" s="39"/>
      <c r="AJ65" s="39"/>
    </row>
    <row r="66" spans="1:36" ht="10.5" customHeight="1">
      <c r="A66" s="39"/>
      <c r="B66" s="39"/>
      <c r="C66" s="39"/>
      <c r="D66" s="39"/>
      <c r="E66" s="39"/>
      <c r="F66" s="39"/>
      <c r="G66" s="39"/>
      <c r="H66" s="39"/>
      <c r="I66" s="39"/>
      <c r="J66" s="39"/>
      <c r="K66" s="39"/>
      <c r="L66" s="39"/>
      <c r="M66" s="39"/>
      <c r="N66" s="39"/>
      <c r="O66" s="39"/>
      <c r="P66" s="39"/>
      <c r="Q66" s="39"/>
      <c r="R66" s="39"/>
      <c r="S66" s="155"/>
      <c r="T66" s="39"/>
      <c r="U66" s="39"/>
      <c r="V66" s="39"/>
      <c r="W66" s="39"/>
      <c r="X66" s="39"/>
      <c r="Y66" s="39"/>
      <c r="Z66" s="39"/>
      <c r="AA66" s="39"/>
      <c r="AB66" s="39"/>
      <c r="AC66" s="39"/>
      <c r="AD66" s="39"/>
      <c r="AE66" s="39"/>
      <c r="AF66" s="39"/>
      <c r="AG66" s="39"/>
      <c r="AH66" s="39"/>
      <c r="AI66" s="39"/>
      <c r="AJ66" s="39"/>
    </row>
    <row r="67" spans="1:36" ht="6" customHeight="1">
      <c r="A67" s="39"/>
      <c r="B67" s="39"/>
      <c r="C67" s="155"/>
      <c r="D67" s="155"/>
      <c r="E67" s="155"/>
      <c r="F67" s="155"/>
      <c r="G67" s="155"/>
      <c r="H67" s="155"/>
      <c r="I67" s="155"/>
      <c r="J67" s="155"/>
      <c r="K67" s="155"/>
      <c r="L67" s="155"/>
      <c r="M67" s="155"/>
      <c r="N67" s="155"/>
      <c r="O67" s="155"/>
      <c r="P67" s="155"/>
      <c r="Q67" s="155"/>
      <c r="R67" s="155"/>
      <c r="S67" s="155"/>
      <c r="T67" s="155"/>
      <c r="U67" s="155"/>
      <c r="V67" s="155"/>
      <c r="W67" s="155"/>
      <c r="X67" s="155"/>
      <c r="Y67" s="155"/>
      <c r="Z67" s="155"/>
      <c r="AA67" s="155"/>
      <c r="AB67" s="155"/>
      <c r="AC67" s="155"/>
      <c r="AD67" s="155"/>
      <c r="AE67" s="155"/>
      <c r="AF67" s="155"/>
      <c r="AG67" s="155"/>
      <c r="AH67" s="155"/>
      <c r="AI67" s="155"/>
      <c r="AJ67" s="39"/>
    </row>
    <row r="68" spans="1:36" ht="10.5" customHeight="1">
      <c r="A68" s="39"/>
      <c r="B68" s="39"/>
      <c r="C68" s="39"/>
      <c r="D68" s="39"/>
      <c r="E68" s="39"/>
      <c r="F68" s="39"/>
      <c r="G68" s="39"/>
      <c r="H68" s="39"/>
      <c r="I68" s="39"/>
      <c r="J68" s="39"/>
      <c r="K68" s="39"/>
      <c r="L68" s="39"/>
      <c r="M68" s="39"/>
      <c r="N68" s="39"/>
      <c r="O68" s="39"/>
      <c r="P68" s="39"/>
      <c r="Q68" s="39"/>
      <c r="R68" s="39"/>
      <c r="S68" s="155"/>
      <c r="T68" s="39"/>
      <c r="U68" s="39"/>
      <c r="V68" s="39"/>
      <c r="W68" s="39"/>
      <c r="X68" s="39"/>
      <c r="Y68" s="39"/>
      <c r="Z68" s="39"/>
      <c r="AA68" s="39"/>
      <c r="AB68" s="39"/>
      <c r="AC68" s="39"/>
      <c r="AD68" s="39"/>
      <c r="AE68" s="39"/>
      <c r="AF68" s="39"/>
      <c r="AG68" s="39"/>
      <c r="AH68" s="39"/>
      <c r="AI68" s="39"/>
      <c r="AJ68" s="39"/>
    </row>
    <row r="69" spans="1:36" ht="10.5" customHeight="1">
      <c r="A69" s="39"/>
      <c r="B69" s="39"/>
      <c r="C69" s="39"/>
      <c r="D69" s="39"/>
      <c r="E69" s="39"/>
      <c r="F69" s="39"/>
      <c r="G69" s="39"/>
      <c r="H69" s="39"/>
      <c r="I69" s="39"/>
      <c r="J69" s="39"/>
      <c r="K69" s="39"/>
      <c r="L69" s="39"/>
      <c r="M69" s="39"/>
      <c r="N69" s="39"/>
      <c r="O69" s="39"/>
      <c r="P69" s="39"/>
      <c r="Q69" s="39"/>
      <c r="R69" s="39"/>
      <c r="S69" s="155"/>
      <c r="T69" s="39"/>
      <c r="U69" s="39"/>
      <c r="V69" s="39"/>
      <c r="W69" s="39"/>
      <c r="X69" s="39"/>
      <c r="Y69" s="39"/>
      <c r="Z69" s="39"/>
      <c r="AA69" s="39"/>
      <c r="AB69" s="39"/>
      <c r="AC69" s="39"/>
      <c r="AD69" s="39"/>
      <c r="AE69" s="39"/>
      <c r="AF69" s="39"/>
      <c r="AG69" s="39"/>
      <c r="AH69" s="39"/>
      <c r="AI69" s="39"/>
      <c r="AJ69" s="39"/>
    </row>
    <row r="70" spans="1:36" ht="10.5" customHeight="1">
      <c r="A70" s="39"/>
      <c r="B70" s="39"/>
      <c r="C70" s="39"/>
      <c r="D70" s="39"/>
      <c r="E70" s="39"/>
      <c r="F70" s="39"/>
      <c r="G70" s="39"/>
      <c r="H70" s="39"/>
      <c r="I70" s="39"/>
      <c r="J70" s="39"/>
      <c r="K70" s="39"/>
      <c r="L70" s="39"/>
      <c r="M70" s="39"/>
      <c r="N70" s="39"/>
      <c r="O70" s="39"/>
      <c r="P70" s="39"/>
      <c r="Q70" s="39"/>
      <c r="R70" s="39"/>
      <c r="S70" s="155"/>
      <c r="T70" s="39"/>
      <c r="U70" s="39"/>
      <c r="V70" s="39"/>
      <c r="W70" s="39"/>
      <c r="X70" s="39"/>
      <c r="Y70" s="39"/>
      <c r="Z70" s="39"/>
      <c r="AA70" s="39"/>
      <c r="AB70" s="39"/>
      <c r="AC70" s="39"/>
      <c r="AD70" s="39"/>
      <c r="AE70" s="39"/>
      <c r="AF70" s="39"/>
      <c r="AG70" s="39"/>
      <c r="AH70" s="39"/>
      <c r="AI70" s="39"/>
      <c r="AJ70" s="39"/>
    </row>
    <row r="71" spans="1:36" ht="10.5" customHeight="1">
      <c r="A71" s="39"/>
      <c r="B71" s="39"/>
      <c r="C71" s="39"/>
      <c r="D71" s="39"/>
      <c r="E71" s="39"/>
      <c r="F71" s="39"/>
      <c r="G71" s="39"/>
      <c r="H71" s="39"/>
      <c r="I71" s="39"/>
      <c r="J71" s="39"/>
      <c r="K71" s="39"/>
      <c r="L71" s="39"/>
      <c r="M71" s="39"/>
      <c r="N71" s="39"/>
      <c r="O71" s="39"/>
      <c r="P71" s="39"/>
      <c r="Q71" s="39"/>
      <c r="R71" s="39"/>
      <c r="S71" s="155"/>
      <c r="T71" s="39"/>
      <c r="U71" s="39"/>
      <c r="V71" s="39"/>
      <c r="W71" s="39"/>
      <c r="X71" s="39"/>
      <c r="Y71" s="39"/>
      <c r="Z71" s="39"/>
      <c r="AA71" s="39"/>
      <c r="AB71" s="39"/>
      <c r="AC71" s="39"/>
      <c r="AD71" s="39"/>
      <c r="AE71" s="39"/>
      <c r="AF71" s="39"/>
      <c r="AG71" s="39"/>
      <c r="AH71" s="39"/>
      <c r="AI71" s="39"/>
      <c r="AJ71" s="39"/>
    </row>
    <row r="72" spans="1:36" ht="10.5" customHeight="1">
      <c r="A72" s="39"/>
      <c r="B72" s="39"/>
      <c r="C72" s="39"/>
      <c r="D72" s="39"/>
      <c r="E72" s="39"/>
      <c r="F72" s="39"/>
      <c r="G72" s="39"/>
      <c r="H72" s="39"/>
      <c r="I72" s="39"/>
      <c r="J72" s="39"/>
      <c r="K72" s="39"/>
      <c r="L72" s="39"/>
      <c r="M72" s="39"/>
      <c r="N72" s="39"/>
      <c r="O72" s="39"/>
      <c r="P72" s="39"/>
      <c r="Q72" s="39"/>
      <c r="R72" s="39"/>
      <c r="S72" s="155"/>
      <c r="T72" s="39"/>
      <c r="U72" s="39"/>
      <c r="V72" s="39"/>
      <c r="W72" s="39"/>
      <c r="X72" s="39"/>
      <c r="Y72" s="39"/>
      <c r="Z72" s="39"/>
      <c r="AA72" s="39"/>
      <c r="AB72" s="39"/>
      <c r="AC72" s="39"/>
      <c r="AD72" s="39"/>
      <c r="AE72" s="39"/>
      <c r="AF72" s="39"/>
      <c r="AG72" s="39"/>
      <c r="AH72" s="39"/>
      <c r="AI72" s="39"/>
      <c r="AJ72" s="39"/>
    </row>
    <row r="73" spans="1:36" ht="10.5" customHeight="1">
      <c r="A73" s="39"/>
      <c r="B73" s="39"/>
      <c r="C73" s="39"/>
      <c r="D73" s="39"/>
      <c r="E73" s="39"/>
      <c r="F73" s="39"/>
      <c r="G73" s="39"/>
      <c r="H73" s="39"/>
      <c r="I73" s="39"/>
      <c r="J73" s="39"/>
      <c r="K73" s="39"/>
      <c r="L73" s="39"/>
      <c r="M73" s="39"/>
      <c r="N73" s="39"/>
      <c r="O73" s="39"/>
      <c r="P73" s="39"/>
      <c r="Q73" s="39"/>
      <c r="R73" s="39"/>
      <c r="S73" s="155"/>
      <c r="T73" s="39"/>
      <c r="U73" s="39"/>
      <c r="V73" s="39"/>
      <c r="W73" s="39"/>
      <c r="X73" s="39"/>
      <c r="Y73" s="39"/>
      <c r="Z73" s="39"/>
      <c r="AA73" s="39"/>
      <c r="AB73" s="39"/>
      <c r="AC73" s="39"/>
      <c r="AD73" s="39"/>
      <c r="AE73" s="39"/>
      <c r="AF73" s="39"/>
      <c r="AG73" s="39"/>
      <c r="AH73" s="39"/>
      <c r="AI73" s="39"/>
      <c r="AJ73" s="39"/>
    </row>
    <row r="74" spans="1:36" ht="10.5" customHeight="1">
      <c r="A74" s="39"/>
      <c r="B74" s="39"/>
      <c r="C74" s="39"/>
      <c r="D74" s="39"/>
      <c r="E74" s="39"/>
      <c r="F74" s="39"/>
      <c r="G74" s="39"/>
      <c r="H74" s="39"/>
      <c r="I74" s="39"/>
      <c r="J74" s="39"/>
      <c r="K74" s="39"/>
      <c r="L74" s="39"/>
      <c r="M74" s="39"/>
      <c r="N74" s="39"/>
      <c r="O74" s="39"/>
      <c r="P74" s="39"/>
      <c r="Q74" s="39"/>
      <c r="R74" s="39"/>
      <c r="S74" s="155"/>
      <c r="T74" s="39"/>
      <c r="U74" s="39"/>
      <c r="V74" s="39"/>
      <c r="W74" s="39"/>
      <c r="X74" s="39"/>
      <c r="Y74" s="39"/>
      <c r="Z74" s="39"/>
      <c r="AA74" s="39"/>
      <c r="AB74" s="39"/>
      <c r="AC74" s="39"/>
      <c r="AD74" s="39"/>
      <c r="AE74" s="39"/>
      <c r="AF74" s="39"/>
      <c r="AG74" s="39"/>
      <c r="AH74" s="39"/>
      <c r="AI74" s="39"/>
      <c r="AJ74" s="39"/>
    </row>
    <row r="75" spans="1:36" ht="10.5" customHeight="1">
      <c r="A75" s="39"/>
      <c r="B75" s="39"/>
      <c r="C75" s="39"/>
      <c r="D75" s="39"/>
      <c r="E75" s="39"/>
      <c r="F75" s="39"/>
      <c r="G75" s="39"/>
      <c r="H75" s="39"/>
      <c r="I75" s="39"/>
      <c r="J75" s="39"/>
      <c r="K75" s="39"/>
      <c r="L75" s="39"/>
      <c r="M75" s="39"/>
      <c r="N75" s="39"/>
      <c r="O75" s="39"/>
      <c r="P75" s="39"/>
      <c r="Q75" s="39"/>
      <c r="R75" s="39"/>
      <c r="S75" s="155"/>
      <c r="T75" s="39"/>
      <c r="U75" s="39"/>
      <c r="V75" s="39"/>
      <c r="W75" s="39"/>
      <c r="X75" s="39"/>
      <c r="Y75" s="39"/>
      <c r="Z75" s="39"/>
      <c r="AA75" s="39"/>
      <c r="AB75" s="39"/>
      <c r="AC75" s="39"/>
      <c r="AD75" s="39"/>
      <c r="AE75" s="39"/>
      <c r="AF75" s="39"/>
      <c r="AG75" s="39"/>
      <c r="AH75" s="39"/>
      <c r="AI75" s="39"/>
      <c r="AJ75" s="39"/>
    </row>
    <row r="76" spans="1:36" ht="10.5" customHeight="1">
      <c r="A76" s="39"/>
      <c r="B76" s="39"/>
      <c r="C76" s="39"/>
      <c r="D76" s="39"/>
      <c r="E76" s="39"/>
      <c r="F76" s="39"/>
      <c r="G76" s="39"/>
      <c r="H76" s="39"/>
      <c r="I76" s="39"/>
      <c r="J76" s="39"/>
      <c r="K76" s="39"/>
      <c r="L76" s="39"/>
      <c r="M76" s="39"/>
      <c r="N76" s="39"/>
      <c r="O76" s="39"/>
      <c r="P76" s="39"/>
      <c r="Q76" s="39"/>
      <c r="R76" s="39"/>
      <c r="S76" s="155"/>
      <c r="T76" s="39"/>
      <c r="U76" s="39"/>
      <c r="V76" s="39"/>
      <c r="W76" s="39"/>
      <c r="X76" s="39"/>
      <c r="Y76" s="39"/>
      <c r="Z76" s="39"/>
      <c r="AA76" s="39"/>
      <c r="AB76" s="39"/>
      <c r="AC76" s="39"/>
      <c r="AD76" s="39"/>
      <c r="AE76" s="39"/>
      <c r="AF76" s="39"/>
      <c r="AG76" s="39"/>
      <c r="AH76" s="39"/>
      <c r="AI76" s="39"/>
      <c r="AJ76" s="39"/>
    </row>
    <row r="77" spans="1:36" ht="10.5" customHeight="1">
      <c r="A77" s="39"/>
      <c r="B77" s="39"/>
      <c r="C77" s="39"/>
      <c r="D77" s="39"/>
      <c r="E77" s="39"/>
      <c r="F77" s="39"/>
      <c r="G77" s="39"/>
      <c r="H77" s="39"/>
      <c r="I77" s="39"/>
      <c r="J77" s="39"/>
      <c r="K77" s="39"/>
      <c r="L77" s="39"/>
      <c r="M77" s="39"/>
      <c r="N77" s="39"/>
      <c r="O77" s="39"/>
      <c r="P77" s="39"/>
      <c r="Q77" s="39"/>
      <c r="R77" s="39"/>
      <c r="S77" s="155"/>
      <c r="T77" s="39"/>
      <c r="U77" s="39"/>
      <c r="V77" s="39"/>
      <c r="W77" s="39"/>
      <c r="X77" s="39"/>
      <c r="Y77" s="39"/>
      <c r="Z77" s="39"/>
      <c r="AA77" s="39"/>
      <c r="AB77" s="39"/>
      <c r="AC77" s="39"/>
      <c r="AD77" s="39"/>
      <c r="AE77" s="39"/>
      <c r="AF77" s="39"/>
      <c r="AG77" s="39"/>
      <c r="AH77" s="39"/>
      <c r="AI77" s="39"/>
      <c r="AJ77" s="39"/>
    </row>
    <row r="78" spans="1:36" ht="10.5" customHeight="1">
      <c r="A78" s="39"/>
      <c r="B78" s="39"/>
      <c r="C78" s="39"/>
      <c r="D78" s="39"/>
      <c r="E78" s="39"/>
      <c r="F78" s="39"/>
      <c r="G78" s="39"/>
      <c r="H78" s="39"/>
      <c r="I78" s="39"/>
      <c r="J78" s="39"/>
      <c r="K78" s="39"/>
      <c r="L78" s="39"/>
      <c r="M78" s="39"/>
      <c r="N78" s="39"/>
      <c r="O78" s="39"/>
      <c r="P78" s="39"/>
      <c r="Q78" s="39"/>
      <c r="R78" s="39"/>
      <c r="S78" s="155"/>
      <c r="T78" s="39"/>
      <c r="U78" s="39"/>
      <c r="V78" s="39"/>
      <c r="W78" s="39"/>
      <c r="X78" s="39"/>
      <c r="Y78" s="39"/>
      <c r="Z78" s="39"/>
      <c r="AA78" s="39"/>
      <c r="AB78" s="39"/>
      <c r="AC78" s="39"/>
      <c r="AD78" s="39"/>
      <c r="AE78" s="39"/>
      <c r="AF78" s="39"/>
      <c r="AG78" s="39"/>
      <c r="AH78" s="39"/>
      <c r="AI78" s="39"/>
      <c r="AJ78" s="39"/>
    </row>
    <row r="79" spans="1:36" ht="10.5" customHeight="1">
      <c r="A79" s="39"/>
      <c r="B79" s="39"/>
      <c r="C79" s="39"/>
      <c r="D79" s="39"/>
      <c r="E79" s="39"/>
      <c r="F79" s="39"/>
      <c r="G79" s="39"/>
      <c r="H79" s="39"/>
      <c r="I79" s="39"/>
      <c r="J79" s="39"/>
      <c r="K79" s="39"/>
      <c r="L79" s="39"/>
      <c r="M79" s="39"/>
      <c r="N79" s="39"/>
      <c r="O79" s="39"/>
      <c r="P79" s="39"/>
      <c r="Q79" s="39"/>
      <c r="R79" s="39"/>
      <c r="S79" s="155"/>
      <c r="T79" s="39"/>
      <c r="U79" s="39"/>
      <c r="V79" s="39"/>
      <c r="W79" s="39"/>
      <c r="X79" s="39"/>
      <c r="Y79" s="39"/>
      <c r="Z79" s="39"/>
      <c r="AA79" s="39"/>
      <c r="AB79" s="39"/>
      <c r="AC79" s="39"/>
      <c r="AD79" s="39"/>
      <c r="AE79" s="39"/>
      <c r="AF79" s="39"/>
      <c r="AG79" s="39"/>
      <c r="AH79" s="39"/>
      <c r="AI79" s="39"/>
      <c r="AJ79" s="39"/>
    </row>
    <row r="80" spans="1:36" ht="10.5" customHeight="1">
      <c r="A80" s="39"/>
      <c r="B80" s="39"/>
      <c r="C80" s="39"/>
      <c r="D80" s="39"/>
      <c r="E80" s="39"/>
      <c r="F80" s="39"/>
      <c r="G80" s="39"/>
      <c r="H80" s="39"/>
      <c r="I80" s="39"/>
      <c r="J80" s="39"/>
      <c r="K80" s="39"/>
      <c r="L80" s="39"/>
      <c r="M80" s="39"/>
      <c r="N80" s="39"/>
      <c r="O80" s="39"/>
      <c r="P80" s="39"/>
      <c r="Q80" s="39"/>
      <c r="R80" s="39"/>
      <c r="S80" s="155"/>
      <c r="T80" s="39"/>
      <c r="U80" s="39"/>
      <c r="V80" s="39"/>
      <c r="W80" s="39"/>
      <c r="X80" s="39"/>
      <c r="Y80" s="39"/>
      <c r="Z80" s="39"/>
      <c r="AA80" s="39"/>
      <c r="AB80" s="39"/>
      <c r="AC80" s="39"/>
      <c r="AD80" s="39"/>
      <c r="AE80" s="39"/>
      <c r="AF80" s="39"/>
      <c r="AG80" s="39"/>
      <c r="AH80" s="39"/>
      <c r="AI80" s="39"/>
      <c r="AJ80" s="39"/>
    </row>
    <row r="81" spans="1:36" ht="10.5" customHeight="1">
      <c r="A81" s="39"/>
      <c r="B81" s="39"/>
      <c r="C81" s="39"/>
      <c r="D81" s="39"/>
      <c r="E81" s="39"/>
      <c r="F81" s="39"/>
      <c r="G81" s="39"/>
      <c r="H81" s="39"/>
      <c r="I81" s="39"/>
      <c r="J81" s="39"/>
      <c r="K81" s="39"/>
      <c r="L81" s="39"/>
      <c r="M81" s="39"/>
      <c r="N81" s="39"/>
      <c r="O81" s="39"/>
      <c r="P81" s="39"/>
      <c r="Q81" s="39"/>
      <c r="R81" s="39"/>
      <c r="S81" s="155"/>
      <c r="T81" s="39"/>
      <c r="U81" s="39"/>
      <c r="V81" s="39"/>
      <c r="W81" s="39"/>
      <c r="X81" s="39"/>
      <c r="Y81" s="39"/>
      <c r="Z81" s="39"/>
      <c r="AA81" s="39"/>
      <c r="AB81" s="39"/>
      <c r="AC81" s="39"/>
      <c r="AD81" s="39"/>
      <c r="AE81" s="39"/>
      <c r="AF81" s="39"/>
      <c r="AG81" s="39"/>
      <c r="AH81" s="39"/>
      <c r="AI81" s="39"/>
      <c r="AJ81" s="39"/>
    </row>
    <row r="82" spans="1:36" ht="10.5" customHeight="1">
      <c r="A82" s="39"/>
      <c r="B82" s="39"/>
      <c r="C82" s="39"/>
      <c r="D82" s="39"/>
      <c r="E82" s="39"/>
      <c r="F82" s="39"/>
      <c r="G82" s="39"/>
      <c r="H82" s="39"/>
      <c r="I82" s="39"/>
      <c r="J82" s="39"/>
      <c r="K82" s="39"/>
      <c r="L82" s="39"/>
      <c r="M82" s="39"/>
      <c r="N82" s="39"/>
      <c r="O82" s="39"/>
      <c r="P82" s="39"/>
      <c r="Q82" s="39"/>
      <c r="R82" s="39"/>
      <c r="S82" s="155"/>
      <c r="T82" s="39"/>
      <c r="U82" s="39"/>
      <c r="V82" s="39"/>
      <c r="W82" s="39"/>
      <c r="X82" s="39"/>
      <c r="Y82" s="39"/>
      <c r="Z82" s="39"/>
      <c r="AA82" s="39"/>
      <c r="AB82" s="39"/>
      <c r="AC82" s="39"/>
      <c r="AD82" s="39"/>
      <c r="AE82" s="39"/>
      <c r="AF82" s="39"/>
      <c r="AG82" s="39"/>
      <c r="AH82" s="39"/>
      <c r="AI82" s="39"/>
      <c r="AJ82" s="39"/>
    </row>
    <row r="83" spans="1:36" ht="10.5" customHeight="1">
      <c r="A83" s="39"/>
      <c r="B83" s="39"/>
      <c r="C83" s="39"/>
      <c r="D83" s="39"/>
      <c r="E83" s="39"/>
      <c r="F83" s="39"/>
      <c r="G83" s="39"/>
      <c r="H83" s="39"/>
      <c r="I83" s="39"/>
      <c r="J83" s="39"/>
      <c r="K83" s="39"/>
      <c r="L83" s="39"/>
      <c r="M83" s="39"/>
      <c r="N83" s="39"/>
      <c r="O83" s="39"/>
      <c r="P83" s="39"/>
      <c r="Q83" s="39"/>
      <c r="R83" s="39"/>
      <c r="S83" s="155"/>
      <c r="T83" s="39"/>
      <c r="U83" s="39"/>
      <c r="V83" s="39"/>
      <c r="W83" s="39"/>
      <c r="X83" s="39"/>
      <c r="Y83" s="39"/>
      <c r="Z83" s="39"/>
      <c r="AA83" s="39"/>
      <c r="AB83" s="39"/>
      <c r="AC83" s="39"/>
      <c r="AD83" s="39"/>
      <c r="AE83" s="39"/>
      <c r="AF83" s="39"/>
      <c r="AG83" s="39"/>
      <c r="AH83" s="39"/>
      <c r="AI83" s="39"/>
      <c r="AJ83" s="39"/>
    </row>
    <row r="84" spans="1:36" ht="10.5" customHeight="1">
      <c r="A84" s="39"/>
      <c r="B84" s="39"/>
      <c r="C84" s="39"/>
      <c r="D84" s="39"/>
      <c r="E84" s="39"/>
      <c r="F84" s="39"/>
      <c r="G84" s="39"/>
      <c r="H84" s="39"/>
      <c r="I84" s="39"/>
      <c r="J84" s="39"/>
      <c r="K84" s="39"/>
      <c r="L84" s="39"/>
      <c r="M84" s="39"/>
      <c r="N84" s="39"/>
      <c r="O84" s="39"/>
      <c r="P84" s="39"/>
      <c r="Q84" s="39"/>
      <c r="R84" s="39"/>
      <c r="S84" s="155"/>
      <c r="T84" s="39"/>
      <c r="U84" s="39"/>
      <c r="V84" s="39"/>
      <c r="W84" s="39"/>
      <c r="X84" s="39"/>
      <c r="Y84" s="39"/>
      <c r="Z84" s="39"/>
      <c r="AA84" s="39"/>
      <c r="AB84" s="39"/>
      <c r="AC84" s="39"/>
      <c r="AD84" s="39"/>
      <c r="AE84" s="39"/>
      <c r="AF84" s="39"/>
      <c r="AG84" s="39"/>
      <c r="AH84" s="39"/>
      <c r="AI84" s="39"/>
      <c r="AJ84" s="39"/>
    </row>
    <row r="85" spans="1:36" ht="10.5" customHeight="1">
      <c r="A85" s="39"/>
      <c r="B85" s="39"/>
      <c r="C85" s="39"/>
      <c r="D85" s="39"/>
      <c r="E85" s="39"/>
      <c r="F85" s="39"/>
      <c r="G85" s="39"/>
      <c r="H85" s="39"/>
      <c r="I85" s="39"/>
      <c r="J85" s="39"/>
      <c r="K85" s="39"/>
      <c r="L85" s="39"/>
      <c r="M85" s="39"/>
      <c r="N85" s="39"/>
      <c r="O85" s="39"/>
      <c r="P85" s="39"/>
      <c r="Q85" s="39"/>
      <c r="R85" s="39"/>
      <c r="S85" s="155"/>
      <c r="T85" s="39"/>
      <c r="U85" s="39"/>
      <c r="V85" s="39"/>
      <c r="W85" s="39"/>
      <c r="X85" s="39"/>
      <c r="Y85" s="39"/>
      <c r="Z85" s="39"/>
      <c r="AA85" s="39"/>
      <c r="AB85" s="39"/>
      <c r="AC85" s="39"/>
      <c r="AD85" s="39"/>
      <c r="AE85" s="39"/>
      <c r="AF85" s="39"/>
      <c r="AG85" s="39"/>
      <c r="AH85" s="39"/>
      <c r="AI85" s="39"/>
      <c r="AJ85" s="39"/>
    </row>
    <row r="86" spans="1:36" ht="10.5" customHeight="1">
      <c r="A86" s="39"/>
      <c r="B86" s="39"/>
      <c r="C86" s="39"/>
      <c r="D86" s="39"/>
      <c r="E86" s="39"/>
      <c r="F86" s="39"/>
      <c r="G86" s="39"/>
      <c r="H86" s="39"/>
      <c r="I86" s="39"/>
      <c r="J86" s="39"/>
      <c r="K86" s="39"/>
      <c r="L86" s="39"/>
      <c r="M86" s="39"/>
      <c r="N86" s="39"/>
      <c r="O86" s="39"/>
      <c r="P86" s="39"/>
      <c r="Q86" s="39"/>
      <c r="R86" s="39"/>
      <c r="S86" s="155"/>
      <c r="T86" s="39"/>
      <c r="U86" s="39"/>
      <c r="V86" s="39"/>
      <c r="W86" s="39"/>
      <c r="X86" s="39"/>
      <c r="Y86" s="39"/>
      <c r="Z86" s="39"/>
      <c r="AA86" s="39"/>
      <c r="AB86" s="39"/>
      <c r="AC86" s="39"/>
      <c r="AD86" s="39"/>
      <c r="AE86" s="39"/>
      <c r="AF86" s="39"/>
      <c r="AG86" s="39"/>
      <c r="AH86" s="39"/>
      <c r="AI86" s="39"/>
      <c r="AJ86" s="39"/>
    </row>
    <row r="87" spans="1:36" ht="10.5" customHeight="1">
      <c r="A87" s="39"/>
      <c r="B87" s="39"/>
      <c r="C87" s="39"/>
      <c r="D87" s="39"/>
      <c r="E87" s="39"/>
      <c r="F87" s="39"/>
      <c r="G87" s="39"/>
      <c r="H87" s="39"/>
      <c r="I87" s="39"/>
      <c r="J87" s="39"/>
      <c r="K87" s="39"/>
      <c r="L87" s="39"/>
      <c r="M87" s="39"/>
      <c r="N87" s="39"/>
      <c r="O87" s="39"/>
      <c r="P87" s="39"/>
      <c r="Q87" s="39"/>
      <c r="R87" s="39"/>
      <c r="S87" s="155"/>
      <c r="T87" s="39"/>
      <c r="U87" s="39"/>
      <c r="V87" s="39"/>
      <c r="W87" s="39"/>
      <c r="X87" s="39"/>
      <c r="Y87" s="39"/>
      <c r="Z87" s="39"/>
      <c r="AA87" s="39"/>
      <c r="AB87" s="39"/>
      <c r="AC87" s="39"/>
      <c r="AD87" s="39"/>
      <c r="AE87" s="39"/>
      <c r="AF87" s="39"/>
      <c r="AG87" s="39"/>
      <c r="AH87" s="39"/>
      <c r="AI87" s="39"/>
      <c r="AJ87" s="39"/>
    </row>
    <row r="88" spans="1:36" ht="10.5" customHeight="1">
      <c r="A88" s="39"/>
      <c r="B88" s="39"/>
      <c r="C88" s="39"/>
      <c r="D88" s="39"/>
      <c r="E88" s="39"/>
      <c r="F88" s="39"/>
      <c r="G88" s="39"/>
      <c r="H88" s="39"/>
      <c r="I88" s="39"/>
      <c r="J88" s="39"/>
      <c r="K88" s="39"/>
      <c r="L88" s="39"/>
      <c r="M88" s="39"/>
      <c r="N88" s="39"/>
      <c r="O88" s="39"/>
      <c r="P88" s="39"/>
      <c r="Q88" s="39"/>
      <c r="R88" s="39"/>
      <c r="S88" s="155"/>
      <c r="T88" s="39"/>
      <c r="U88" s="39"/>
      <c r="V88" s="39"/>
      <c r="W88" s="39"/>
      <c r="X88" s="39"/>
      <c r="Y88" s="39"/>
      <c r="Z88" s="39"/>
      <c r="AA88" s="39"/>
      <c r="AB88" s="39"/>
      <c r="AC88" s="39"/>
      <c r="AD88" s="39"/>
      <c r="AE88" s="39"/>
      <c r="AF88" s="39"/>
      <c r="AG88" s="39"/>
      <c r="AH88" s="39"/>
      <c r="AI88" s="39"/>
      <c r="AJ88" s="39"/>
    </row>
    <row r="89" spans="1:36" ht="6.75" customHeight="1">
      <c r="A89" s="39"/>
      <c r="B89" s="39"/>
      <c r="C89" s="155"/>
      <c r="D89" s="155"/>
      <c r="E89" s="155"/>
      <c r="F89" s="155"/>
      <c r="G89" s="155"/>
      <c r="H89" s="155"/>
      <c r="I89" s="155"/>
      <c r="J89" s="155"/>
      <c r="K89" s="155"/>
      <c r="L89" s="155"/>
      <c r="M89" s="155"/>
      <c r="N89" s="155"/>
      <c r="O89" s="155"/>
      <c r="P89" s="155"/>
      <c r="Q89" s="155"/>
      <c r="R89" s="155"/>
      <c r="S89" s="155"/>
      <c r="T89" s="155"/>
      <c r="U89" s="155"/>
      <c r="V89" s="155"/>
      <c r="W89" s="155"/>
      <c r="X89" s="155"/>
      <c r="Y89" s="155"/>
      <c r="Z89" s="155"/>
      <c r="AA89" s="155"/>
      <c r="AB89" s="155"/>
      <c r="AC89" s="155"/>
      <c r="AD89" s="155"/>
      <c r="AE89" s="155"/>
      <c r="AF89" s="155"/>
      <c r="AG89" s="155"/>
      <c r="AH89" s="155"/>
      <c r="AI89" s="155"/>
      <c r="AJ89" s="39"/>
    </row>
    <row r="90" spans="1:36" ht="10.5" customHeight="1">
      <c r="A90" s="39"/>
      <c r="B90" s="39"/>
      <c r="C90" s="39"/>
      <c r="D90" s="39"/>
      <c r="E90" s="39"/>
      <c r="F90" s="39"/>
      <c r="G90" s="39"/>
      <c r="H90" s="39"/>
      <c r="I90" s="39"/>
      <c r="J90" s="39"/>
      <c r="K90" s="39"/>
      <c r="L90" s="39"/>
      <c r="M90" s="39"/>
      <c r="N90" s="39"/>
      <c r="O90" s="39"/>
      <c r="P90" s="39"/>
      <c r="Q90" s="39"/>
      <c r="R90" s="39"/>
      <c r="S90" s="155"/>
      <c r="T90" s="39"/>
      <c r="U90" s="39"/>
      <c r="V90" s="39"/>
      <c r="W90" s="39"/>
      <c r="X90" s="39"/>
      <c r="Y90" s="39"/>
      <c r="Z90" s="39"/>
      <c r="AA90" s="39"/>
      <c r="AB90" s="39"/>
      <c r="AC90" s="39"/>
      <c r="AD90" s="39"/>
      <c r="AE90" s="39"/>
      <c r="AF90" s="39"/>
      <c r="AG90" s="39"/>
      <c r="AH90" s="39"/>
      <c r="AI90" s="39"/>
      <c r="AJ90" s="39"/>
    </row>
    <row r="91" spans="1:36" ht="10.5" customHeight="1">
      <c r="A91" s="39"/>
      <c r="B91" s="39"/>
      <c r="C91" s="39"/>
      <c r="D91" s="39"/>
      <c r="E91" s="39"/>
      <c r="F91" s="39"/>
      <c r="G91" s="39"/>
      <c r="H91" s="39"/>
      <c r="I91" s="39"/>
      <c r="J91" s="39"/>
      <c r="K91" s="39"/>
      <c r="L91" s="39"/>
      <c r="M91" s="39"/>
      <c r="N91" s="39"/>
      <c r="O91" s="39"/>
      <c r="P91" s="39"/>
      <c r="Q91" s="39"/>
      <c r="R91" s="39"/>
      <c r="S91" s="155"/>
      <c r="T91" s="39"/>
      <c r="U91" s="39"/>
      <c r="V91" s="39"/>
      <c r="W91" s="39"/>
      <c r="X91" s="39"/>
      <c r="Y91" s="39"/>
      <c r="Z91" s="39"/>
      <c r="AA91" s="39"/>
      <c r="AB91" s="39"/>
      <c r="AC91" s="39"/>
      <c r="AD91" s="39"/>
      <c r="AE91" s="39"/>
      <c r="AF91" s="39"/>
      <c r="AG91" s="39"/>
      <c r="AH91" s="39"/>
      <c r="AI91" s="39"/>
      <c r="AJ91" s="39"/>
    </row>
    <row r="92" spans="1:36" ht="10.5" customHeight="1">
      <c r="A92" s="39"/>
      <c r="B92" s="39"/>
      <c r="C92" s="39"/>
      <c r="D92" s="39"/>
      <c r="E92" s="39"/>
      <c r="F92" s="39"/>
      <c r="G92" s="39"/>
      <c r="H92" s="39"/>
      <c r="I92" s="39"/>
      <c r="J92" s="39"/>
      <c r="K92" s="39"/>
      <c r="L92" s="39"/>
      <c r="M92" s="39"/>
      <c r="N92" s="39"/>
      <c r="O92" s="39"/>
      <c r="P92" s="39"/>
      <c r="Q92" s="39"/>
      <c r="R92" s="39"/>
      <c r="S92" s="155"/>
      <c r="T92" s="39"/>
      <c r="U92" s="39"/>
      <c r="V92" s="39"/>
      <c r="W92" s="39"/>
      <c r="X92" s="39"/>
      <c r="Y92" s="39"/>
      <c r="Z92" s="39"/>
      <c r="AA92" s="39"/>
      <c r="AB92" s="39"/>
      <c r="AC92" s="39"/>
      <c r="AD92" s="39"/>
      <c r="AE92" s="39"/>
      <c r="AF92" s="39"/>
      <c r="AG92" s="39"/>
      <c r="AH92" s="39"/>
      <c r="AI92" s="39"/>
      <c r="AJ92" s="39"/>
    </row>
    <row r="93" spans="1:36" ht="10.5" customHeight="1">
      <c r="A93" s="39"/>
      <c r="B93" s="39"/>
      <c r="C93" s="39"/>
      <c r="D93" s="39"/>
      <c r="E93" s="39"/>
      <c r="F93" s="39"/>
      <c r="G93" s="39"/>
      <c r="H93" s="39"/>
      <c r="I93" s="39"/>
      <c r="J93" s="39"/>
      <c r="K93" s="39"/>
      <c r="L93" s="39"/>
      <c r="M93" s="39"/>
      <c r="N93" s="39"/>
      <c r="O93" s="39"/>
      <c r="P93" s="39"/>
      <c r="Q93" s="39"/>
      <c r="R93" s="39"/>
      <c r="S93" s="155"/>
      <c r="T93" s="39"/>
      <c r="U93" s="39"/>
      <c r="V93" s="39"/>
      <c r="W93" s="39"/>
      <c r="X93" s="39"/>
      <c r="Y93" s="39"/>
      <c r="Z93" s="39"/>
      <c r="AA93" s="39"/>
      <c r="AB93" s="39"/>
      <c r="AC93" s="39"/>
      <c r="AD93" s="39"/>
      <c r="AE93" s="39"/>
      <c r="AF93" s="39"/>
      <c r="AG93" s="39"/>
      <c r="AH93" s="39"/>
      <c r="AI93" s="39"/>
      <c r="AJ93" s="39"/>
    </row>
    <row r="94" spans="1:36" ht="10.5" customHeight="1">
      <c r="A94" s="39"/>
      <c r="B94" s="39"/>
      <c r="C94" s="39"/>
      <c r="D94" s="39"/>
      <c r="E94" s="39"/>
      <c r="F94" s="39"/>
      <c r="G94" s="39"/>
      <c r="H94" s="39"/>
      <c r="I94" s="39"/>
      <c r="J94" s="39"/>
      <c r="K94" s="39"/>
      <c r="L94" s="39"/>
      <c r="M94" s="39"/>
      <c r="N94" s="39"/>
      <c r="O94" s="39"/>
      <c r="P94" s="39"/>
      <c r="Q94" s="39"/>
      <c r="R94" s="39"/>
      <c r="S94" s="155"/>
      <c r="T94" s="39"/>
      <c r="U94" s="39"/>
      <c r="V94" s="39"/>
      <c r="W94" s="39"/>
      <c r="X94" s="39"/>
      <c r="Y94" s="39"/>
      <c r="Z94" s="39"/>
      <c r="AA94" s="39"/>
      <c r="AB94" s="39"/>
      <c r="AC94" s="39"/>
      <c r="AD94" s="39"/>
      <c r="AE94" s="39"/>
      <c r="AF94" s="39"/>
      <c r="AG94" s="39"/>
      <c r="AH94" s="39"/>
      <c r="AI94" s="39"/>
      <c r="AJ94" s="39"/>
    </row>
    <row r="95" spans="1:36" ht="10.5" customHeight="1">
      <c r="A95" s="39"/>
      <c r="B95" s="39"/>
      <c r="C95" s="39"/>
      <c r="D95" s="39"/>
      <c r="E95" s="39"/>
      <c r="F95" s="39"/>
      <c r="G95" s="39"/>
      <c r="H95" s="39"/>
      <c r="I95" s="39"/>
      <c r="J95" s="39"/>
      <c r="K95" s="39"/>
      <c r="L95" s="39"/>
      <c r="M95" s="39"/>
      <c r="N95" s="39"/>
      <c r="O95" s="39"/>
      <c r="P95" s="39"/>
      <c r="Q95" s="39"/>
      <c r="R95" s="39"/>
      <c r="S95" s="155"/>
      <c r="T95" s="39"/>
      <c r="U95" s="39"/>
      <c r="V95" s="39"/>
      <c r="W95" s="39"/>
      <c r="X95" s="39"/>
      <c r="Y95" s="39"/>
      <c r="Z95" s="39"/>
      <c r="AA95" s="39"/>
      <c r="AB95" s="39"/>
      <c r="AC95" s="39"/>
      <c r="AD95" s="39"/>
      <c r="AE95" s="39"/>
      <c r="AF95" s="39"/>
      <c r="AG95" s="39"/>
      <c r="AH95" s="39"/>
      <c r="AI95" s="39"/>
      <c r="AJ95" s="39"/>
    </row>
    <row r="96" spans="1:36" ht="10.5" customHeight="1">
      <c r="A96" s="39"/>
      <c r="B96" s="39"/>
      <c r="C96" s="39"/>
      <c r="D96" s="39"/>
      <c r="E96" s="39"/>
      <c r="F96" s="39"/>
      <c r="G96" s="39"/>
      <c r="H96" s="39"/>
      <c r="I96" s="39"/>
      <c r="J96" s="39"/>
      <c r="K96" s="39"/>
      <c r="L96" s="39"/>
      <c r="M96" s="39"/>
      <c r="N96" s="39"/>
      <c r="O96" s="39"/>
      <c r="P96" s="39"/>
      <c r="Q96" s="39"/>
      <c r="R96" s="39"/>
      <c r="S96" s="155"/>
      <c r="T96" s="39"/>
      <c r="U96" s="39"/>
      <c r="V96" s="39"/>
      <c r="W96" s="39"/>
      <c r="X96" s="39"/>
      <c r="Y96" s="39"/>
      <c r="Z96" s="39"/>
      <c r="AA96" s="39"/>
      <c r="AB96" s="39"/>
      <c r="AC96" s="39"/>
      <c r="AD96" s="39"/>
      <c r="AE96" s="39"/>
      <c r="AF96" s="39"/>
      <c r="AG96" s="39"/>
      <c r="AH96" s="39"/>
      <c r="AI96" s="39"/>
      <c r="AJ96" s="39"/>
    </row>
    <row r="97" spans="1:36" ht="10.5" customHeight="1">
      <c r="A97" s="39"/>
      <c r="B97" s="39"/>
      <c r="C97" s="39"/>
      <c r="D97" s="39"/>
      <c r="E97" s="39"/>
      <c r="F97" s="39"/>
      <c r="G97" s="39"/>
      <c r="H97" s="39"/>
      <c r="I97" s="39"/>
      <c r="J97" s="39"/>
      <c r="K97" s="39"/>
      <c r="L97" s="39"/>
      <c r="M97" s="39"/>
      <c r="N97" s="39"/>
      <c r="O97" s="39"/>
      <c r="P97" s="39"/>
      <c r="Q97" s="39"/>
      <c r="R97" s="39"/>
      <c r="S97" s="155"/>
      <c r="T97" s="39"/>
      <c r="U97" s="39"/>
      <c r="V97" s="39"/>
      <c r="W97" s="39"/>
      <c r="X97" s="39"/>
      <c r="Y97" s="39"/>
      <c r="Z97" s="39"/>
      <c r="AA97" s="39"/>
      <c r="AB97" s="39"/>
      <c r="AC97" s="39"/>
      <c r="AD97" s="39"/>
      <c r="AE97" s="39"/>
      <c r="AF97" s="39"/>
      <c r="AG97" s="39"/>
      <c r="AH97" s="39"/>
      <c r="AI97" s="39"/>
      <c r="AJ97" s="39"/>
    </row>
    <row r="98" spans="1:36" ht="10.5" customHeight="1">
      <c r="A98" s="39"/>
      <c r="B98" s="39"/>
      <c r="C98" s="39"/>
      <c r="D98" s="39"/>
      <c r="E98" s="39"/>
      <c r="F98" s="39"/>
      <c r="G98" s="39"/>
      <c r="H98" s="39"/>
      <c r="I98" s="39"/>
      <c r="J98" s="39"/>
      <c r="K98" s="39"/>
      <c r="L98" s="39"/>
      <c r="M98" s="39"/>
      <c r="N98" s="39"/>
      <c r="O98" s="39"/>
      <c r="P98" s="39"/>
      <c r="Q98" s="39"/>
      <c r="R98" s="39"/>
      <c r="S98" s="155"/>
      <c r="T98" s="39"/>
      <c r="U98" s="39"/>
      <c r="V98" s="39"/>
      <c r="W98" s="39"/>
      <c r="X98" s="39"/>
      <c r="Y98" s="39"/>
      <c r="Z98" s="39"/>
      <c r="AA98" s="39"/>
      <c r="AB98" s="39"/>
      <c r="AC98" s="39"/>
      <c r="AD98" s="39"/>
      <c r="AE98" s="39"/>
      <c r="AF98" s="39"/>
      <c r="AG98" s="39"/>
      <c r="AH98" s="39"/>
      <c r="AI98" s="39"/>
      <c r="AJ98" s="39"/>
    </row>
    <row r="99" spans="1:36" ht="10.5" customHeight="1">
      <c r="A99" s="39"/>
      <c r="B99" s="39"/>
      <c r="C99" s="39"/>
      <c r="D99" s="39"/>
      <c r="E99" s="39"/>
      <c r="F99" s="39"/>
      <c r="G99" s="39"/>
      <c r="H99" s="39"/>
      <c r="I99" s="39"/>
      <c r="J99" s="39"/>
      <c r="K99" s="39"/>
      <c r="L99" s="39"/>
      <c r="M99" s="39"/>
      <c r="N99" s="39"/>
      <c r="O99" s="39"/>
      <c r="P99" s="39"/>
      <c r="Q99" s="39"/>
      <c r="R99" s="39"/>
      <c r="S99" s="155"/>
      <c r="T99" s="39"/>
      <c r="U99" s="39"/>
      <c r="V99" s="39"/>
      <c r="W99" s="39"/>
      <c r="X99" s="39"/>
      <c r="Y99" s="39"/>
      <c r="Z99" s="39"/>
      <c r="AA99" s="39"/>
      <c r="AB99" s="39"/>
      <c r="AC99" s="39"/>
      <c r="AD99" s="39"/>
      <c r="AE99" s="39"/>
      <c r="AF99" s="39"/>
      <c r="AG99" s="39"/>
      <c r="AH99" s="39"/>
      <c r="AI99" s="39"/>
      <c r="AJ99" s="39"/>
    </row>
    <row r="100" spans="1:36" ht="10.5" customHeight="1">
      <c r="A100" s="39"/>
      <c r="B100" s="39"/>
      <c r="C100" s="39"/>
      <c r="D100" s="39"/>
      <c r="E100" s="39"/>
      <c r="F100" s="39"/>
      <c r="G100" s="39"/>
      <c r="H100" s="39"/>
      <c r="I100" s="39"/>
      <c r="J100" s="39"/>
      <c r="K100" s="39"/>
      <c r="L100" s="39"/>
      <c r="M100" s="39"/>
      <c r="N100" s="39"/>
      <c r="O100" s="39"/>
      <c r="P100" s="39"/>
      <c r="Q100" s="39"/>
      <c r="R100" s="39"/>
      <c r="S100" s="155"/>
      <c r="T100" s="39"/>
      <c r="U100" s="39"/>
      <c r="V100" s="39"/>
      <c r="W100" s="39"/>
      <c r="X100" s="39"/>
      <c r="Y100" s="39"/>
      <c r="Z100" s="39"/>
      <c r="AA100" s="39"/>
      <c r="AB100" s="39"/>
      <c r="AC100" s="39"/>
      <c r="AD100" s="39"/>
      <c r="AE100" s="39"/>
      <c r="AF100" s="39"/>
      <c r="AG100" s="39"/>
      <c r="AH100" s="39"/>
      <c r="AI100" s="39"/>
      <c r="AJ100" s="39"/>
    </row>
    <row r="101" spans="1:36" ht="10.5" customHeight="1">
      <c r="A101" s="39"/>
      <c r="B101" s="39"/>
      <c r="C101" s="39"/>
      <c r="D101" s="39"/>
      <c r="E101" s="39"/>
      <c r="F101" s="39"/>
      <c r="G101" s="39"/>
      <c r="H101" s="39"/>
      <c r="I101" s="39"/>
      <c r="J101" s="39"/>
      <c r="K101" s="39"/>
      <c r="L101" s="39"/>
      <c r="M101" s="39"/>
      <c r="N101" s="39"/>
      <c r="O101" s="39"/>
      <c r="P101" s="39"/>
      <c r="Q101" s="39"/>
      <c r="R101" s="39"/>
      <c r="S101" s="155"/>
      <c r="T101" s="39"/>
      <c r="U101" s="39"/>
      <c r="V101" s="39"/>
      <c r="W101" s="39"/>
      <c r="X101" s="39"/>
      <c r="Y101" s="39"/>
      <c r="Z101" s="39"/>
      <c r="AA101" s="39"/>
      <c r="AB101" s="39"/>
      <c r="AC101" s="39"/>
      <c r="AD101" s="39"/>
      <c r="AE101" s="39"/>
      <c r="AF101" s="39"/>
      <c r="AG101" s="39"/>
      <c r="AH101" s="39"/>
      <c r="AI101" s="39"/>
      <c r="AJ101" s="39"/>
    </row>
    <row r="102" spans="1:36" ht="10.5" customHeight="1">
      <c r="A102" s="39"/>
      <c r="B102" s="39"/>
      <c r="C102" s="39"/>
      <c r="D102" s="39"/>
      <c r="E102" s="39"/>
      <c r="F102" s="39"/>
      <c r="G102" s="39"/>
      <c r="H102" s="39"/>
      <c r="I102" s="39"/>
      <c r="J102" s="39"/>
      <c r="K102" s="39"/>
      <c r="L102" s="39"/>
      <c r="M102" s="39"/>
      <c r="N102" s="39"/>
      <c r="O102" s="39"/>
      <c r="P102" s="39"/>
      <c r="Q102" s="39"/>
      <c r="R102" s="39"/>
      <c r="S102" s="155"/>
      <c r="T102" s="39"/>
      <c r="U102" s="39"/>
      <c r="V102" s="39"/>
      <c r="W102" s="39"/>
      <c r="X102" s="39"/>
      <c r="Y102" s="39"/>
      <c r="Z102" s="39"/>
      <c r="AA102" s="39"/>
      <c r="AB102" s="39"/>
      <c r="AC102" s="39"/>
      <c r="AD102" s="39"/>
      <c r="AE102" s="39"/>
      <c r="AF102" s="39"/>
      <c r="AG102" s="39"/>
      <c r="AH102" s="39"/>
      <c r="AI102" s="39"/>
      <c r="AJ102" s="39"/>
    </row>
    <row r="103" spans="1:36" ht="10.5" customHeight="1">
      <c r="A103" s="39"/>
      <c r="B103" s="39"/>
      <c r="C103" s="39"/>
      <c r="D103" s="39"/>
      <c r="E103" s="39"/>
      <c r="F103" s="39"/>
      <c r="G103" s="39"/>
      <c r="H103" s="39"/>
      <c r="I103" s="39"/>
      <c r="J103" s="39"/>
      <c r="K103" s="39"/>
      <c r="L103" s="39"/>
      <c r="M103" s="39"/>
      <c r="N103" s="39"/>
      <c r="O103" s="39"/>
      <c r="P103" s="39"/>
      <c r="Q103" s="39"/>
      <c r="R103" s="39"/>
      <c r="S103" s="155"/>
      <c r="T103" s="39"/>
      <c r="U103" s="39"/>
      <c r="V103" s="39"/>
      <c r="W103" s="39"/>
      <c r="X103" s="39"/>
      <c r="Y103" s="39"/>
      <c r="Z103" s="39"/>
      <c r="AA103" s="39"/>
      <c r="AB103" s="39"/>
      <c r="AC103" s="39"/>
      <c r="AD103" s="39"/>
      <c r="AE103" s="39"/>
      <c r="AF103" s="39"/>
      <c r="AG103" s="39"/>
      <c r="AH103" s="39"/>
      <c r="AI103" s="39"/>
      <c r="AJ103" s="39"/>
    </row>
    <row r="104" spans="1:36" ht="10.5" customHeight="1">
      <c r="A104" s="39"/>
      <c r="B104" s="39"/>
      <c r="C104" s="39"/>
      <c r="D104" s="39"/>
      <c r="E104" s="39"/>
      <c r="F104" s="39"/>
      <c r="G104" s="39"/>
      <c r="H104" s="39"/>
      <c r="I104" s="39"/>
      <c r="J104" s="39"/>
      <c r="K104" s="39"/>
      <c r="L104" s="39"/>
      <c r="M104" s="39"/>
      <c r="N104" s="39"/>
      <c r="O104" s="39"/>
      <c r="P104" s="39"/>
      <c r="Q104" s="39"/>
      <c r="R104" s="39"/>
      <c r="S104" s="155"/>
      <c r="T104" s="39"/>
      <c r="U104" s="39"/>
      <c r="V104" s="39"/>
      <c r="W104" s="39"/>
      <c r="X104" s="39"/>
      <c r="Y104" s="39"/>
      <c r="Z104" s="39"/>
      <c r="AA104" s="39"/>
      <c r="AB104" s="39"/>
      <c r="AC104" s="39"/>
      <c r="AD104" s="39"/>
      <c r="AE104" s="39"/>
      <c r="AF104" s="39"/>
      <c r="AG104" s="39"/>
      <c r="AH104" s="39"/>
      <c r="AI104" s="39"/>
      <c r="AJ104" s="39"/>
    </row>
    <row r="105" spans="1:36" ht="10.5" customHeight="1">
      <c r="A105" s="39"/>
      <c r="B105" s="39"/>
      <c r="C105" s="39"/>
      <c r="D105" s="39"/>
      <c r="E105" s="39"/>
      <c r="F105" s="39"/>
      <c r="G105" s="39"/>
      <c r="H105" s="39"/>
      <c r="I105" s="39"/>
      <c r="J105" s="39"/>
      <c r="K105" s="39"/>
      <c r="L105" s="39"/>
      <c r="M105" s="39"/>
      <c r="N105" s="39"/>
      <c r="O105" s="39"/>
      <c r="P105" s="39"/>
      <c r="Q105" s="39"/>
      <c r="R105" s="39"/>
      <c r="S105" s="155"/>
      <c r="T105" s="39"/>
      <c r="U105" s="39"/>
      <c r="V105" s="39"/>
      <c r="W105" s="39"/>
      <c r="X105" s="39"/>
      <c r="Y105" s="39"/>
      <c r="Z105" s="39"/>
      <c r="AA105" s="39"/>
      <c r="AB105" s="39"/>
      <c r="AC105" s="39"/>
      <c r="AD105" s="39"/>
      <c r="AE105" s="39"/>
      <c r="AF105" s="39"/>
      <c r="AG105" s="39"/>
      <c r="AH105" s="39"/>
      <c r="AI105" s="39"/>
      <c r="AJ105" s="39"/>
    </row>
    <row r="106" spans="1:36" ht="10.5" customHeight="1">
      <c r="A106" s="39"/>
      <c r="B106" s="39"/>
      <c r="C106" s="39"/>
      <c r="D106" s="39"/>
      <c r="E106" s="39"/>
      <c r="F106" s="39"/>
      <c r="G106" s="39"/>
      <c r="H106" s="39"/>
      <c r="I106" s="39"/>
      <c r="J106" s="39"/>
      <c r="K106" s="39"/>
      <c r="L106" s="39"/>
      <c r="M106" s="39"/>
      <c r="N106" s="39"/>
      <c r="O106" s="39"/>
      <c r="P106" s="39"/>
      <c r="Q106" s="39"/>
      <c r="R106" s="39"/>
      <c r="S106" s="155"/>
      <c r="T106" s="39"/>
      <c r="U106" s="39"/>
      <c r="V106" s="39"/>
      <c r="W106" s="39"/>
      <c r="X106" s="39"/>
      <c r="Y106" s="39"/>
      <c r="Z106" s="39"/>
      <c r="AA106" s="39"/>
      <c r="AB106" s="39"/>
      <c r="AC106" s="39"/>
      <c r="AD106" s="39"/>
      <c r="AE106" s="39"/>
      <c r="AF106" s="39"/>
      <c r="AG106" s="39"/>
      <c r="AH106" s="39"/>
      <c r="AI106" s="39"/>
      <c r="AJ106" s="39"/>
    </row>
    <row r="107" spans="1:36" ht="10.5" customHeight="1">
      <c r="A107" s="39"/>
      <c r="B107" s="39"/>
      <c r="C107" s="39"/>
      <c r="D107" s="39"/>
      <c r="E107" s="39"/>
      <c r="F107" s="39"/>
      <c r="G107" s="39"/>
      <c r="H107" s="39"/>
      <c r="I107" s="39"/>
      <c r="J107" s="39"/>
      <c r="K107" s="39"/>
      <c r="L107" s="39"/>
      <c r="M107" s="39"/>
      <c r="N107" s="39"/>
      <c r="O107" s="39"/>
      <c r="P107" s="39"/>
      <c r="Q107" s="39"/>
      <c r="R107" s="39"/>
      <c r="S107" s="155"/>
      <c r="T107" s="39"/>
      <c r="U107" s="39"/>
      <c r="V107" s="39"/>
      <c r="W107" s="39"/>
      <c r="X107" s="39"/>
      <c r="Y107" s="39"/>
      <c r="Z107" s="39"/>
      <c r="AA107" s="39"/>
      <c r="AB107" s="39"/>
      <c r="AC107" s="39"/>
      <c r="AD107" s="39"/>
      <c r="AE107" s="39"/>
      <c r="AF107" s="39"/>
      <c r="AG107" s="39"/>
      <c r="AH107" s="39"/>
      <c r="AI107" s="39"/>
      <c r="AJ107" s="39"/>
    </row>
    <row r="108" spans="1:36" ht="10.5" customHeight="1">
      <c r="A108" s="39"/>
      <c r="B108" s="39"/>
      <c r="C108" s="39"/>
      <c r="D108" s="39"/>
      <c r="E108" s="39"/>
      <c r="F108" s="39"/>
      <c r="G108" s="39"/>
      <c r="H108" s="39"/>
      <c r="I108" s="39"/>
      <c r="J108" s="39"/>
      <c r="K108" s="39"/>
      <c r="L108" s="39"/>
      <c r="M108" s="39"/>
      <c r="N108" s="39"/>
      <c r="O108" s="39"/>
      <c r="P108" s="39"/>
      <c r="Q108" s="39"/>
      <c r="R108" s="39"/>
      <c r="S108" s="155"/>
      <c r="T108" s="39"/>
      <c r="U108" s="39"/>
      <c r="V108" s="39"/>
      <c r="W108" s="39"/>
      <c r="X108" s="39"/>
      <c r="Y108" s="39"/>
      <c r="Z108" s="39"/>
      <c r="AA108" s="39"/>
      <c r="AB108" s="39"/>
      <c r="AC108" s="39"/>
      <c r="AD108" s="39"/>
      <c r="AE108" s="39"/>
      <c r="AF108" s="39"/>
      <c r="AG108" s="39"/>
      <c r="AH108" s="39"/>
      <c r="AI108" s="39"/>
      <c r="AJ108" s="39"/>
    </row>
    <row r="109" spans="1:36" ht="10.5" customHeight="1">
      <c r="A109" s="39"/>
      <c r="B109" s="39"/>
      <c r="C109" s="39"/>
      <c r="D109" s="39"/>
      <c r="E109" s="39"/>
      <c r="F109" s="39"/>
      <c r="G109" s="39"/>
      <c r="H109" s="39"/>
      <c r="I109" s="39"/>
      <c r="J109" s="39"/>
      <c r="K109" s="39"/>
      <c r="L109" s="39"/>
      <c r="M109" s="39"/>
      <c r="N109" s="39"/>
      <c r="O109" s="39"/>
      <c r="P109" s="39"/>
      <c r="Q109" s="39"/>
      <c r="R109" s="39"/>
      <c r="S109" s="155"/>
      <c r="T109" s="39"/>
      <c r="U109" s="39"/>
      <c r="V109" s="39"/>
      <c r="W109" s="39"/>
      <c r="X109" s="39"/>
      <c r="Y109" s="39"/>
      <c r="Z109" s="39"/>
      <c r="AA109" s="39"/>
      <c r="AB109" s="39"/>
      <c r="AC109" s="39"/>
      <c r="AD109" s="39"/>
      <c r="AE109" s="39"/>
      <c r="AF109" s="39"/>
      <c r="AG109" s="39"/>
      <c r="AH109" s="39"/>
      <c r="AI109" s="39"/>
      <c r="AJ109" s="39"/>
    </row>
    <row r="110" spans="1:36" ht="10.5" customHeight="1">
      <c r="A110" s="39"/>
      <c r="B110" s="39"/>
      <c r="C110" s="39"/>
      <c r="D110" s="39"/>
      <c r="E110" s="39"/>
      <c r="F110" s="39"/>
      <c r="G110" s="39"/>
      <c r="H110" s="39"/>
      <c r="I110" s="39"/>
      <c r="J110" s="39"/>
      <c r="K110" s="39"/>
      <c r="L110" s="39"/>
      <c r="M110" s="39"/>
      <c r="N110" s="39"/>
      <c r="O110" s="39"/>
      <c r="P110" s="39"/>
      <c r="Q110" s="39"/>
      <c r="R110" s="39"/>
      <c r="S110" s="155"/>
      <c r="T110" s="39"/>
      <c r="U110" s="39"/>
      <c r="V110" s="39"/>
      <c r="W110" s="39"/>
      <c r="X110" s="39"/>
      <c r="Y110" s="39"/>
      <c r="Z110" s="39"/>
      <c r="AA110" s="39"/>
      <c r="AB110" s="39"/>
      <c r="AC110" s="39"/>
      <c r="AD110" s="39"/>
      <c r="AE110" s="39"/>
      <c r="AF110" s="39"/>
      <c r="AG110" s="39"/>
      <c r="AH110" s="39"/>
      <c r="AI110" s="39"/>
      <c r="AJ110" s="39"/>
    </row>
    <row r="111" spans="1:36" ht="6" customHeight="1">
      <c r="A111" s="39"/>
      <c r="B111" s="39"/>
      <c r="C111" s="155"/>
      <c r="D111" s="155"/>
      <c r="E111" s="155"/>
      <c r="F111" s="155"/>
      <c r="G111" s="155"/>
      <c r="H111" s="155"/>
      <c r="I111" s="155"/>
      <c r="J111" s="155"/>
      <c r="K111" s="155"/>
      <c r="L111" s="155"/>
      <c r="M111" s="155"/>
      <c r="N111" s="155"/>
      <c r="O111" s="155"/>
      <c r="P111" s="155"/>
      <c r="Q111" s="155"/>
      <c r="R111" s="155"/>
      <c r="S111" s="155"/>
      <c r="T111" s="155"/>
      <c r="U111" s="155"/>
      <c r="V111" s="155"/>
      <c r="W111" s="155"/>
      <c r="X111" s="155"/>
      <c r="Y111" s="155"/>
      <c r="Z111" s="155"/>
      <c r="AA111" s="155"/>
      <c r="AB111" s="155"/>
      <c r="AC111" s="155"/>
      <c r="AD111" s="155"/>
      <c r="AE111" s="155"/>
      <c r="AF111" s="155"/>
      <c r="AG111" s="155"/>
      <c r="AH111" s="155"/>
      <c r="AI111" s="155"/>
      <c r="AJ111" s="39"/>
    </row>
    <row r="112" spans="1:36" ht="10.5" customHeight="1">
      <c r="A112" s="39"/>
      <c r="B112" s="39"/>
      <c r="C112" s="39"/>
      <c r="D112" s="39"/>
      <c r="E112" s="39"/>
      <c r="F112" s="39"/>
      <c r="G112" s="39"/>
      <c r="H112" s="39"/>
      <c r="I112" s="39"/>
      <c r="J112" s="39"/>
      <c r="K112" s="39"/>
      <c r="L112" s="39"/>
      <c r="M112" s="39"/>
      <c r="N112" s="39"/>
      <c r="O112" s="39"/>
      <c r="P112" s="39"/>
      <c r="Q112" s="39"/>
      <c r="R112" s="39"/>
      <c r="S112" s="155"/>
      <c r="T112" s="39"/>
      <c r="U112" s="39"/>
      <c r="V112" s="39"/>
      <c r="W112" s="39"/>
      <c r="X112" s="39"/>
      <c r="Y112" s="39"/>
      <c r="Z112" s="39"/>
      <c r="AA112" s="39"/>
      <c r="AB112" s="39"/>
      <c r="AC112" s="39"/>
      <c r="AD112" s="39"/>
      <c r="AE112" s="39"/>
      <c r="AF112" s="39"/>
      <c r="AG112" s="39"/>
      <c r="AH112" s="39"/>
      <c r="AI112" s="39"/>
      <c r="AJ112" s="39"/>
    </row>
    <row r="113" spans="1:36" ht="10.5" customHeight="1">
      <c r="A113" s="39"/>
      <c r="B113" s="39"/>
      <c r="C113" s="39"/>
      <c r="D113" s="39"/>
      <c r="E113" s="39"/>
      <c r="F113" s="39"/>
      <c r="G113" s="39"/>
      <c r="H113" s="39"/>
      <c r="I113" s="39"/>
      <c r="J113" s="39"/>
      <c r="K113" s="39"/>
      <c r="L113" s="39"/>
      <c r="M113" s="39"/>
      <c r="N113" s="39"/>
      <c r="O113" s="39"/>
      <c r="P113" s="39"/>
      <c r="Q113" s="39"/>
      <c r="R113" s="39"/>
      <c r="S113" s="155"/>
      <c r="T113" s="39"/>
      <c r="U113" s="39"/>
      <c r="V113" s="39"/>
      <c r="W113" s="39"/>
      <c r="X113" s="39"/>
      <c r="Y113" s="39"/>
      <c r="Z113" s="39"/>
      <c r="AA113" s="39"/>
      <c r="AB113" s="39"/>
      <c r="AC113" s="39"/>
      <c r="AD113" s="39"/>
      <c r="AE113" s="39"/>
      <c r="AF113" s="39"/>
      <c r="AG113" s="39"/>
      <c r="AH113" s="39"/>
      <c r="AI113" s="39"/>
      <c r="AJ113" s="39"/>
    </row>
    <row r="114" spans="1:36" ht="10.5" customHeight="1">
      <c r="A114" s="39"/>
      <c r="B114" s="39"/>
      <c r="C114" s="39"/>
      <c r="D114" s="39"/>
      <c r="E114" s="39"/>
      <c r="F114" s="39"/>
      <c r="G114" s="39"/>
      <c r="H114" s="39"/>
      <c r="I114" s="39"/>
      <c r="J114" s="39"/>
      <c r="K114" s="39"/>
      <c r="L114" s="39"/>
      <c r="M114" s="39"/>
      <c r="N114" s="39"/>
      <c r="O114" s="39"/>
      <c r="P114" s="39"/>
      <c r="Q114" s="39"/>
      <c r="R114" s="39"/>
      <c r="S114" s="155"/>
      <c r="T114" s="39"/>
      <c r="U114" s="39"/>
      <c r="V114" s="39"/>
      <c r="W114" s="39"/>
      <c r="X114" s="39"/>
      <c r="Y114" s="39"/>
      <c r="Z114" s="39"/>
      <c r="AA114" s="39"/>
      <c r="AB114" s="39"/>
      <c r="AC114" s="39"/>
      <c r="AD114" s="39"/>
      <c r="AE114" s="39"/>
      <c r="AF114" s="39"/>
      <c r="AG114" s="39"/>
      <c r="AH114" s="39"/>
      <c r="AI114" s="39"/>
      <c r="AJ114" s="39"/>
    </row>
    <row r="115" spans="1:36" ht="10.5" customHeight="1">
      <c r="A115" s="39"/>
      <c r="B115" s="39"/>
      <c r="C115" s="39"/>
      <c r="D115" s="39"/>
      <c r="E115" s="39"/>
      <c r="F115" s="39"/>
      <c r="G115" s="39"/>
      <c r="H115" s="39"/>
      <c r="I115" s="39"/>
      <c r="J115" s="39"/>
      <c r="K115" s="39"/>
      <c r="L115" s="39"/>
      <c r="M115" s="39"/>
      <c r="N115" s="39"/>
      <c r="O115" s="39"/>
      <c r="P115" s="39"/>
      <c r="Q115" s="39"/>
      <c r="R115" s="39"/>
      <c r="S115" s="155"/>
      <c r="T115" s="39"/>
      <c r="U115" s="39"/>
      <c r="V115" s="39"/>
      <c r="W115" s="39"/>
      <c r="X115" s="39"/>
      <c r="Y115" s="39"/>
      <c r="Z115" s="39"/>
      <c r="AA115" s="39"/>
      <c r="AB115" s="39"/>
      <c r="AC115" s="39"/>
      <c r="AD115" s="39"/>
      <c r="AE115" s="39"/>
      <c r="AF115" s="39"/>
      <c r="AG115" s="39"/>
      <c r="AH115" s="39"/>
      <c r="AI115" s="39"/>
      <c r="AJ115" s="39"/>
    </row>
    <row r="116" spans="1:36" ht="10.5" customHeight="1">
      <c r="A116" s="39"/>
      <c r="B116" s="39"/>
      <c r="C116" s="39"/>
      <c r="D116" s="39"/>
      <c r="E116" s="39"/>
      <c r="F116" s="39"/>
      <c r="G116" s="39"/>
      <c r="H116" s="39"/>
      <c r="I116" s="39"/>
      <c r="J116" s="39"/>
      <c r="K116" s="39"/>
      <c r="L116" s="39"/>
      <c r="M116" s="39"/>
      <c r="N116" s="39"/>
      <c r="O116" s="39"/>
      <c r="P116" s="39"/>
      <c r="Q116" s="39"/>
      <c r="R116" s="39"/>
      <c r="S116" s="155"/>
      <c r="T116" s="39"/>
      <c r="U116" s="39"/>
      <c r="V116" s="39"/>
      <c r="W116" s="39"/>
      <c r="X116" s="39"/>
      <c r="Y116" s="39"/>
      <c r="Z116" s="39"/>
      <c r="AA116" s="39"/>
      <c r="AB116" s="39"/>
      <c r="AC116" s="39"/>
      <c r="AD116" s="39"/>
      <c r="AE116" s="39"/>
      <c r="AF116" s="39"/>
      <c r="AG116" s="39"/>
      <c r="AH116" s="39"/>
      <c r="AI116" s="39"/>
      <c r="AJ116" s="39"/>
    </row>
    <row r="117" spans="1:36" ht="10.5" customHeight="1">
      <c r="A117" s="39"/>
      <c r="B117" s="39"/>
      <c r="C117" s="39"/>
      <c r="D117" s="39"/>
      <c r="E117" s="39"/>
      <c r="F117" s="39"/>
      <c r="G117" s="39"/>
      <c r="H117" s="39"/>
      <c r="I117" s="39"/>
      <c r="J117" s="39"/>
      <c r="K117" s="39"/>
      <c r="L117" s="39"/>
      <c r="M117" s="39"/>
      <c r="N117" s="39"/>
      <c r="O117" s="39"/>
      <c r="P117" s="39"/>
      <c r="Q117" s="39"/>
      <c r="R117" s="39"/>
      <c r="S117" s="155"/>
      <c r="T117" s="39"/>
      <c r="U117" s="39"/>
      <c r="V117" s="39"/>
      <c r="W117" s="39"/>
      <c r="X117" s="39"/>
      <c r="Y117" s="39"/>
      <c r="Z117" s="39"/>
      <c r="AA117" s="39"/>
      <c r="AB117" s="39"/>
      <c r="AC117" s="39"/>
      <c r="AD117" s="39"/>
      <c r="AE117" s="39"/>
      <c r="AF117" s="39"/>
      <c r="AG117" s="39"/>
      <c r="AH117" s="39"/>
      <c r="AI117" s="39"/>
      <c r="AJ117" s="39"/>
    </row>
    <row r="118" spans="1:36" ht="10.5" customHeight="1">
      <c r="A118" s="39"/>
      <c r="B118" s="39"/>
      <c r="C118" s="39"/>
      <c r="D118" s="39"/>
      <c r="E118" s="39"/>
      <c r="F118" s="39"/>
      <c r="G118" s="39"/>
      <c r="H118" s="39"/>
      <c r="I118" s="39"/>
      <c r="J118" s="39"/>
      <c r="K118" s="39"/>
      <c r="L118" s="39"/>
      <c r="M118" s="39"/>
      <c r="N118" s="39"/>
      <c r="O118" s="39"/>
      <c r="P118" s="39"/>
      <c r="Q118" s="39"/>
      <c r="R118" s="39"/>
      <c r="S118" s="155"/>
      <c r="T118" s="39"/>
      <c r="U118" s="39"/>
      <c r="V118" s="39"/>
      <c r="W118" s="39"/>
      <c r="X118" s="39"/>
      <c r="Y118" s="39"/>
      <c r="Z118" s="39"/>
      <c r="AA118" s="39"/>
      <c r="AB118" s="39"/>
      <c r="AC118" s="39"/>
      <c r="AD118" s="39"/>
      <c r="AE118" s="39"/>
      <c r="AF118" s="39"/>
      <c r="AG118" s="39"/>
      <c r="AH118" s="39"/>
      <c r="AI118" s="39"/>
      <c r="AJ118" s="39"/>
    </row>
    <row r="119" spans="1:36" ht="10.5" customHeight="1">
      <c r="A119" s="39"/>
      <c r="B119" s="39"/>
      <c r="C119" s="39"/>
      <c r="D119" s="39"/>
      <c r="E119" s="39"/>
      <c r="F119" s="39"/>
      <c r="G119" s="39"/>
      <c r="H119" s="39"/>
      <c r="I119" s="39"/>
      <c r="J119" s="39"/>
      <c r="K119" s="39"/>
      <c r="L119" s="39"/>
      <c r="M119" s="39"/>
      <c r="N119" s="39"/>
      <c r="O119" s="39"/>
      <c r="P119" s="39"/>
      <c r="Q119" s="39"/>
      <c r="R119" s="39"/>
      <c r="S119" s="155"/>
      <c r="T119" s="39"/>
      <c r="U119" s="39"/>
      <c r="V119" s="39"/>
      <c r="W119" s="39"/>
      <c r="X119" s="39"/>
      <c r="Y119" s="39"/>
      <c r="Z119" s="39"/>
      <c r="AA119" s="39"/>
      <c r="AB119" s="39"/>
      <c r="AC119" s="39"/>
      <c r="AD119" s="39"/>
      <c r="AE119" s="39"/>
      <c r="AF119" s="39"/>
      <c r="AG119" s="39"/>
      <c r="AH119" s="39"/>
      <c r="AI119" s="39"/>
      <c r="AJ119" s="39"/>
    </row>
    <row r="120" spans="1:36" ht="10.5" customHeight="1">
      <c r="A120" s="39"/>
      <c r="B120" s="39"/>
      <c r="C120" s="39"/>
      <c r="D120" s="39"/>
      <c r="E120" s="39"/>
      <c r="F120" s="39"/>
      <c r="G120" s="39"/>
      <c r="H120" s="39"/>
      <c r="I120" s="39"/>
      <c r="J120" s="39"/>
      <c r="K120" s="39"/>
      <c r="L120" s="39"/>
      <c r="M120" s="39"/>
      <c r="N120" s="39"/>
      <c r="O120" s="39"/>
      <c r="P120" s="39"/>
      <c r="Q120" s="39"/>
      <c r="R120" s="39"/>
      <c r="S120" s="155"/>
      <c r="T120" s="39"/>
      <c r="U120" s="39"/>
      <c r="V120" s="39"/>
      <c r="W120" s="39"/>
      <c r="X120" s="39"/>
      <c r="Y120" s="39"/>
      <c r="Z120" s="39"/>
      <c r="AA120" s="39"/>
      <c r="AB120" s="39"/>
      <c r="AC120" s="39"/>
      <c r="AD120" s="39"/>
      <c r="AE120" s="39"/>
      <c r="AF120" s="39"/>
      <c r="AG120" s="39"/>
      <c r="AH120" s="39"/>
      <c r="AI120" s="39"/>
      <c r="AJ120" s="39"/>
    </row>
    <row r="121" spans="1:36" ht="10.5" customHeight="1">
      <c r="A121" s="39"/>
      <c r="B121" s="39"/>
      <c r="C121" s="39"/>
      <c r="D121" s="39"/>
      <c r="E121" s="39"/>
      <c r="F121" s="39"/>
      <c r="G121" s="39"/>
      <c r="H121" s="39"/>
      <c r="I121" s="39"/>
      <c r="J121" s="39"/>
      <c r="K121" s="39"/>
      <c r="L121" s="39"/>
      <c r="M121" s="39"/>
      <c r="N121" s="39"/>
      <c r="O121" s="39"/>
      <c r="P121" s="39"/>
      <c r="Q121" s="39"/>
      <c r="R121" s="39"/>
      <c r="S121" s="155"/>
      <c r="T121" s="39"/>
      <c r="U121" s="39"/>
      <c r="V121" s="39"/>
      <c r="W121" s="39"/>
      <c r="X121" s="39"/>
      <c r="Y121" s="39"/>
      <c r="Z121" s="39"/>
      <c r="AA121" s="39"/>
      <c r="AB121" s="39"/>
      <c r="AC121" s="39"/>
      <c r="AD121" s="39"/>
      <c r="AE121" s="39"/>
      <c r="AF121" s="39"/>
      <c r="AG121" s="39"/>
      <c r="AH121" s="39"/>
      <c r="AI121" s="39"/>
      <c r="AJ121" s="39"/>
    </row>
    <row r="122" spans="1:36" ht="10.5" customHeight="1">
      <c r="A122" s="39"/>
      <c r="B122" s="39"/>
      <c r="C122" s="39"/>
      <c r="D122" s="39"/>
      <c r="E122" s="39"/>
      <c r="F122" s="39"/>
      <c r="G122" s="39"/>
      <c r="H122" s="39"/>
      <c r="I122" s="39"/>
      <c r="J122" s="39"/>
      <c r="K122" s="39"/>
      <c r="L122" s="39"/>
      <c r="M122" s="39"/>
      <c r="N122" s="39"/>
      <c r="O122" s="39"/>
      <c r="P122" s="39"/>
      <c r="Q122" s="39"/>
      <c r="R122" s="39"/>
      <c r="S122" s="155"/>
      <c r="T122" s="39"/>
      <c r="U122" s="39"/>
      <c r="V122" s="39"/>
      <c r="W122" s="39"/>
      <c r="X122" s="39"/>
      <c r="Y122" s="39"/>
      <c r="Z122" s="39"/>
      <c r="AA122" s="39"/>
      <c r="AB122" s="39"/>
      <c r="AC122" s="39"/>
      <c r="AD122" s="39"/>
      <c r="AE122" s="39"/>
      <c r="AF122" s="39"/>
      <c r="AG122" s="39"/>
      <c r="AH122" s="39"/>
      <c r="AI122" s="39"/>
      <c r="AJ122" s="39"/>
    </row>
    <row r="123" spans="1:36" ht="10.5" customHeight="1">
      <c r="A123" s="39"/>
      <c r="B123" s="39"/>
      <c r="C123" s="39"/>
      <c r="D123" s="39"/>
      <c r="E123" s="39"/>
      <c r="F123" s="39"/>
      <c r="G123" s="39"/>
      <c r="H123" s="39"/>
      <c r="I123" s="39"/>
      <c r="J123" s="39"/>
      <c r="K123" s="39"/>
      <c r="L123" s="39"/>
      <c r="M123" s="39"/>
      <c r="N123" s="39"/>
      <c r="O123" s="39"/>
      <c r="P123" s="39"/>
      <c r="Q123" s="39"/>
      <c r="R123" s="39"/>
      <c r="S123" s="155"/>
      <c r="T123" s="39"/>
      <c r="U123" s="39"/>
      <c r="V123" s="39"/>
      <c r="W123" s="39"/>
      <c r="X123" s="39"/>
      <c r="Y123" s="39"/>
      <c r="Z123" s="39"/>
      <c r="AA123" s="39"/>
      <c r="AB123" s="39"/>
      <c r="AC123" s="39"/>
      <c r="AD123" s="39"/>
      <c r="AE123" s="39"/>
      <c r="AF123" s="39"/>
      <c r="AG123" s="39"/>
      <c r="AH123" s="39"/>
      <c r="AI123" s="39"/>
      <c r="AJ123" s="39"/>
    </row>
    <row r="124" spans="1:36" ht="10.5" customHeight="1">
      <c r="A124" s="39"/>
      <c r="B124" s="39"/>
      <c r="C124" s="39"/>
      <c r="D124" s="39"/>
      <c r="E124" s="39"/>
      <c r="F124" s="39"/>
      <c r="G124" s="39"/>
      <c r="H124" s="39"/>
      <c r="I124" s="39"/>
      <c r="J124" s="39"/>
      <c r="K124" s="39"/>
      <c r="L124" s="39"/>
      <c r="M124" s="39"/>
      <c r="N124" s="39"/>
      <c r="O124" s="39"/>
      <c r="P124" s="39"/>
      <c r="Q124" s="39"/>
      <c r="R124" s="39"/>
      <c r="S124" s="155"/>
      <c r="T124" s="39"/>
      <c r="U124" s="39"/>
      <c r="V124" s="39"/>
      <c r="W124" s="39"/>
      <c r="X124" s="39"/>
      <c r="Y124" s="39"/>
      <c r="Z124" s="39"/>
      <c r="AA124" s="39"/>
      <c r="AB124" s="39"/>
      <c r="AC124" s="39"/>
      <c r="AD124" s="39"/>
      <c r="AE124" s="39"/>
      <c r="AF124" s="39"/>
      <c r="AG124" s="39"/>
      <c r="AH124" s="39"/>
      <c r="AI124" s="39"/>
      <c r="AJ124" s="39"/>
    </row>
    <row r="125" spans="1:36" ht="10.5" customHeight="1">
      <c r="A125" s="39"/>
      <c r="B125" s="39"/>
      <c r="C125" s="39"/>
      <c r="D125" s="39"/>
      <c r="E125" s="39"/>
      <c r="F125" s="39"/>
      <c r="G125" s="39"/>
      <c r="H125" s="39"/>
      <c r="I125" s="39"/>
      <c r="J125" s="39"/>
      <c r="K125" s="39"/>
      <c r="L125" s="39"/>
      <c r="M125" s="39"/>
      <c r="N125" s="39"/>
      <c r="O125" s="39"/>
      <c r="P125" s="39"/>
      <c r="Q125" s="39"/>
      <c r="R125" s="39"/>
      <c r="S125" s="155"/>
      <c r="T125" s="39"/>
      <c r="U125" s="39"/>
      <c r="V125" s="39"/>
      <c r="W125" s="39"/>
      <c r="X125" s="39"/>
      <c r="Y125" s="39"/>
      <c r="Z125" s="39"/>
      <c r="AA125" s="39"/>
      <c r="AB125" s="39"/>
      <c r="AC125" s="39"/>
      <c r="AD125" s="39"/>
      <c r="AE125" s="39"/>
      <c r="AF125" s="39"/>
      <c r="AG125" s="39"/>
      <c r="AH125" s="39"/>
      <c r="AI125" s="39"/>
      <c r="AJ125" s="39"/>
    </row>
    <row r="126" spans="1:36" ht="10.5" customHeight="1">
      <c r="A126" s="39"/>
      <c r="B126" s="39"/>
      <c r="C126" s="39"/>
      <c r="D126" s="39"/>
      <c r="E126" s="39"/>
      <c r="F126" s="39"/>
      <c r="G126" s="39"/>
      <c r="H126" s="39"/>
      <c r="I126" s="39"/>
      <c r="J126" s="39"/>
      <c r="K126" s="39"/>
      <c r="L126" s="39"/>
      <c r="M126" s="39"/>
      <c r="N126" s="39"/>
      <c r="O126" s="39"/>
      <c r="P126" s="39"/>
      <c r="Q126" s="39"/>
      <c r="R126" s="39"/>
      <c r="S126" s="155"/>
      <c r="T126" s="39"/>
      <c r="U126" s="39"/>
      <c r="V126" s="39"/>
      <c r="W126" s="39"/>
      <c r="X126" s="39"/>
      <c r="Y126" s="39"/>
      <c r="Z126" s="39"/>
      <c r="AA126" s="39"/>
      <c r="AB126" s="39"/>
      <c r="AC126" s="39"/>
      <c r="AD126" s="39"/>
      <c r="AE126" s="39"/>
      <c r="AF126" s="39"/>
      <c r="AG126" s="39"/>
      <c r="AH126" s="39"/>
      <c r="AI126" s="39"/>
      <c r="AJ126" s="39"/>
    </row>
    <row r="127" spans="1:36" ht="10.5" customHeight="1">
      <c r="A127" s="39"/>
      <c r="B127" s="39"/>
      <c r="C127" s="39"/>
      <c r="D127" s="39"/>
      <c r="E127" s="39"/>
      <c r="F127" s="39"/>
      <c r="G127" s="39"/>
      <c r="H127" s="39"/>
      <c r="I127" s="39"/>
      <c r="J127" s="39"/>
      <c r="K127" s="39"/>
      <c r="L127" s="39"/>
      <c r="M127" s="39"/>
      <c r="N127" s="39"/>
      <c r="O127" s="39"/>
      <c r="P127" s="39"/>
      <c r="Q127" s="39"/>
      <c r="R127" s="39"/>
      <c r="S127" s="155"/>
      <c r="T127" s="39"/>
      <c r="U127" s="39"/>
      <c r="V127" s="39"/>
      <c r="W127" s="39"/>
      <c r="X127" s="39"/>
      <c r="Y127" s="39"/>
      <c r="Z127" s="39"/>
      <c r="AA127" s="39"/>
      <c r="AB127" s="39"/>
      <c r="AC127" s="39"/>
      <c r="AD127" s="39"/>
      <c r="AE127" s="39"/>
      <c r="AF127" s="39"/>
      <c r="AG127" s="39"/>
      <c r="AH127" s="39"/>
      <c r="AI127" s="39"/>
      <c r="AJ127" s="39"/>
    </row>
    <row r="128" spans="1:36" ht="10.5" customHeight="1">
      <c r="A128" s="39"/>
      <c r="B128" s="39"/>
      <c r="C128" s="39"/>
      <c r="D128" s="39"/>
      <c r="E128" s="39"/>
      <c r="F128" s="39"/>
      <c r="G128" s="39"/>
      <c r="H128" s="39"/>
      <c r="I128" s="39"/>
      <c r="J128" s="39"/>
      <c r="K128" s="39"/>
      <c r="L128" s="39"/>
      <c r="M128" s="39"/>
      <c r="N128" s="39"/>
      <c r="O128" s="39"/>
      <c r="P128" s="39"/>
      <c r="Q128" s="39"/>
      <c r="R128" s="39"/>
      <c r="S128" s="155"/>
      <c r="T128" s="39"/>
      <c r="U128" s="39"/>
      <c r="V128" s="39"/>
      <c r="W128" s="39"/>
      <c r="X128" s="39"/>
      <c r="Y128" s="39"/>
      <c r="Z128" s="39"/>
      <c r="AA128" s="39"/>
      <c r="AB128" s="39"/>
      <c r="AC128" s="39"/>
      <c r="AD128" s="39"/>
      <c r="AE128" s="39"/>
      <c r="AF128" s="39"/>
      <c r="AG128" s="39"/>
      <c r="AH128" s="39"/>
      <c r="AI128" s="39"/>
      <c r="AJ128" s="39"/>
    </row>
    <row r="129" spans="1:36" ht="10.5" customHeight="1">
      <c r="A129" s="39"/>
      <c r="B129" s="39"/>
      <c r="C129" s="39"/>
      <c r="D129" s="39"/>
      <c r="E129" s="39"/>
      <c r="F129" s="39"/>
      <c r="G129" s="39"/>
      <c r="H129" s="39"/>
      <c r="I129" s="39"/>
      <c r="J129" s="39"/>
      <c r="K129" s="39"/>
      <c r="L129" s="39"/>
      <c r="M129" s="39"/>
      <c r="N129" s="39"/>
      <c r="O129" s="39"/>
      <c r="P129" s="39"/>
      <c r="Q129" s="39"/>
      <c r="R129" s="39"/>
      <c r="S129" s="155"/>
      <c r="T129" s="39"/>
      <c r="U129" s="39"/>
      <c r="V129" s="39"/>
      <c r="W129" s="39"/>
      <c r="X129" s="39"/>
      <c r="Y129" s="39"/>
      <c r="Z129" s="39"/>
      <c r="AA129" s="39"/>
      <c r="AB129" s="39"/>
      <c r="AC129" s="39"/>
      <c r="AD129" s="39"/>
      <c r="AE129" s="39"/>
      <c r="AF129" s="39"/>
      <c r="AG129" s="39"/>
      <c r="AH129" s="39"/>
      <c r="AI129" s="39"/>
      <c r="AJ129" s="39"/>
    </row>
    <row r="130" spans="1:36" ht="10.5" customHeight="1">
      <c r="A130" s="39"/>
      <c r="B130" s="39"/>
      <c r="C130" s="39"/>
      <c r="D130" s="39"/>
      <c r="E130" s="39"/>
      <c r="F130" s="39"/>
      <c r="G130" s="39"/>
      <c r="H130" s="39"/>
      <c r="I130" s="39"/>
      <c r="J130" s="39"/>
      <c r="K130" s="39"/>
      <c r="L130" s="39"/>
      <c r="M130" s="39"/>
      <c r="N130" s="39"/>
      <c r="O130" s="39"/>
      <c r="P130" s="39"/>
      <c r="Q130" s="39"/>
      <c r="R130" s="39"/>
      <c r="S130" s="155"/>
      <c r="T130" s="39"/>
      <c r="U130" s="39"/>
      <c r="V130" s="39"/>
      <c r="W130" s="39"/>
      <c r="X130" s="39"/>
      <c r="Y130" s="39"/>
      <c r="Z130" s="39"/>
      <c r="AA130" s="39"/>
      <c r="AB130" s="39"/>
      <c r="AC130" s="39"/>
      <c r="AD130" s="39"/>
      <c r="AE130" s="39"/>
      <c r="AF130" s="39"/>
      <c r="AG130" s="39"/>
      <c r="AH130" s="39"/>
      <c r="AI130" s="39"/>
      <c r="AJ130" s="39"/>
    </row>
    <row r="131" spans="1:36" ht="10.5" customHeight="1">
      <c r="A131" s="39"/>
      <c r="B131" s="39"/>
      <c r="C131" s="39"/>
      <c r="D131" s="39"/>
      <c r="E131" s="39"/>
      <c r="F131" s="39"/>
      <c r="G131" s="39"/>
      <c r="H131" s="39"/>
      <c r="I131" s="39"/>
      <c r="J131" s="39"/>
      <c r="K131" s="39"/>
      <c r="L131" s="39"/>
      <c r="M131" s="39"/>
      <c r="N131" s="39"/>
      <c r="O131" s="39"/>
      <c r="P131" s="39"/>
      <c r="Q131" s="39"/>
      <c r="R131" s="39"/>
      <c r="S131" s="155"/>
      <c r="T131" s="39"/>
      <c r="U131" s="39"/>
      <c r="V131" s="39"/>
      <c r="W131" s="39"/>
      <c r="X131" s="39"/>
      <c r="Y131" s="39"/>
      <c r="Z131" s="39"/>
      <c r="AA131" s="39"/>
      <c r="AB131" s="39"/>
      <c r="AC131" s="39"/>
      <c r="AD131" s="39"/>
      <c r="AE131" s="39"/>
      <c r="AF131" s="39"/>
      <c r="AG131" s="39"/>
      <c r="AH131" s="39"/>
      <c r="AI131" s="39"/>
      <c r="AJ131" s="39"/>
    </row>
    <row r="132" spans="1:36" ht="10.5" customHeight="1">
      <c r="A132" s="39"/>
      <c r="B132" s="39"/>
      <c r="C132" s="39"/>
      <c r="D132" s="39"/>
      <c r="E132" s="39"/>
      <c r="F132" s="39"/>
      <c r="G132" s="39"/>
      <c r="H132" s="39"/>
      <c r="I132" s="39"/>
      <c r="J132" s="39"/>
      <c r="K132" s="39"/>
      <c r="L132" s="39"/>
      <c r="M132" s="39"/>
      <c r="N132" s="39"/>
      <c r="O132" s="39"/>
      <c r="P132" s="39"/>
      <c r="Q132" s="39"/>
      <c r="R132" s="39"/>
      <c r="S132" s="155"/>
      <c r="T132" s="39"/>
      <c r="U132" s="39"/>
      <c r="V132" s="39"/>
      <c r="W132" s="39"/>
      <c r="X132" s="39"/>
      <c r="Y132" s="39"/>
      <c r="Z132" s="39"/>
      <c r="AA132" s="39"/>
      <c r="AB132" s="39"/>
      <c r="AC132" s="39"/>
      <c r="AD132" s="39"/>
      <c r="AE132" s="39"/>
      <c r="AF132" s="39"/>
      <c r="AG132" s="39"/>
      <c r="AH132" s="39"/>
      <c r="AI132" s="39"/>
      <c r="AJ132" s="39"/>
    </row>
    <row r="133" spans="1:36" ht="6" customHeight="1">
      <c r="A133" s="39"/>
      <c r="B133" s="39"/>
      <c r="C133" s="155"/>
      <c r="D133" s="155"/>
      <c r="E133" s="155"/>
      <c r="F133" s="155"/>
      <c r="G133" s="155"/>
      <c r="H133" s="155"/>
      <c r="I133" s="155"/>
      <c r="J133" s="155"/>
      <c r="K133" s="155"/>
      <c r="L133" s="155"/>
      <c r="M133" s="155"/>
      <c r="N133" s="155"/>
      <c r="O133" s="155"/>
      <c r="P133" s="155"/>
      <c r="Q133" s="155"/>
      <c r="R133" s="155"/>
      <c r="S133" s="155"/>
      <c r="T133" s="155"/>
      <c r="U133" s="155"/>
      <c r="V133" s="155"/>
      <c r="W133" s="155"/>
      <c r="X133" s="155"/>
      <c r="Y133" s="155"/>
      <c r="Z133" s="155"/>
      <c r="AA133" s="155"/>
      <c r="AB133" s="155"/>
      <c r="AC133" s="155"/>
      <c r="AD133" s="155"/>
      <c r="AE133" s="155"/>
      <c r="AF133" s="155"/>
      <c r="AG133" s="155"/>
      <c r="AH133" s="155"/>
      <c r="AI133" s="155"/>
      <c r="AJ133" s="39"/>
    </row>
    <row r="134" spans="1:36" ht="10.5" customHeight="1">
      <c r="A134" s="39"/>
      <c r="B134" s="39"/>
      <c r="C134" s="39"/>
      <c r="D134" s="39"/>
      <c r="E134" s="39"/>
      <c r="F134" s="39"/>
      <c r="G134" s="39"/>
      <c r="H134" s="39"/>
      <c r="I134" s="39"/>
      <c r="J134" s="39"/>
      <c r="K134" s="39"/>
      <c r="L134" s="39"/>
      <c r="M134" s="39"/>
      <c r="N134" s="39"/>
      <c r="O134" s="39"/>
      <c r="P134" s="39"/>
      <c r="Q134" s="39"/>
      <c r="R134" s="39"/>
      <c r="S134" s="155"/>
      <c r="T134" s="39"/>
      <c r="U134" s="39"/>
      <c r="V134" s="39"/>
      <c r="W134" s="39"/>
      <c r="X134" s="39"/>
      <c r="Y134" s="39"/>
      <c r="Z134" s="39"/>
      <c r="AA134" s="39"/>
      <c r="AB134" s="39"/>
      <c r="AC134" s="39"/>
      <c r="AD134" s="39"/>
      <c r="AE134" s="39"/>
      <c r="AF134" s="39"/>
      <c r="AG134" s="39"/>
      <c r="AH134" s="39"/>
      <c r="AI134" s="39"/>
      <c r="AJ134" s="39"/>
    </row>
    <row r="135" spans="1:36" ht="10.5" customHeight="1">
      <c r="A135" s="39"/>
      <c r="B135" s="39"/>
      <c r="C135" s="39"/>
      <c r="D135" s="39"/>
      <c r="E135" s="39"/>
      <c r="F135" s="39"/>
      <c r="G135" s="39"/>
      <c r="H135" s="39"/>
      <c r="I135" s="39"/>
      <c r="J135" s="39"/>
      <c r="K135" s="39"/>
      <c r="L135" s="39"/>
      <c r="M135" s="39"/>
      <c r="N135" s="39"/>
      <c r="O135" s="39"/>
      <c r="P135" s="39"/>
      <c r="Q135" s="39"/>
      <c r="R135" s="39"/>
      <c r="S135" s="155"/>
      <c r="T135" s="39"/>
      <c r="U135" s="39"/>
      <c r="V135" s="39"/>
      <c r="W135" s="39"/>
      <c r="X135" s="39"/>
      <c r="Y135" s="39"/>
      <c r="Z135" s="39"/>
      <c r="AA135" s="39"/>
      <c r="AB135" s="39"/>
      <c r="AC135" s="39"/>
      <c r="AD135" s="39"/>
      <c r="AE135" s="39"/>
      <c r="AF135" s="39"/>
      <c r="AG135" s="39"/>
      <c r="AH135" s="39"/>
      <c r="AI135" s="39"/>
      <c r="AJ135" s="39"/>
    </row>
    <row r="136" spans="1:36" ht="10.5" customHeight="1">
      <c r="A136" s="39"/>
      <c r="B136" s="39"/>
      <c r="C136" s="39"/>
      <c r="D136" s="39"/>
      <c r="E136" s="39"/>
      <c r="F136" s="39"/>
      <c r="G136" s="39"/>
      <c r="H136" s="39"/>
      <c r="I136" s="39"/>
      <c r="J136" s="39"/>
      <c r="K136" s="39"/>
      <c r="L136" s="39"/>
      <c r="M136" s="39"/>
      <c r="N136" s="39"/>
      <c r="O136" s="39"/>
      <c r="P136" s="39"/>
      <c r="Q136" s="39"/>
      <c r="R136" s="39"/>
      <c r="S136" s="155"/>
      <c r="T136" s="39"/>
      <c r="U136" s="39"/>
      <c r="V136" s="39"/>
      <c r="W136" s="39"/>
      <c r="X136" s="39"/>
      <c r="Y136" s="39"/>
      <c r="Z136" s="39"/>
      <c r="AA136" s="39"/>
      <c r="AB136" s="39"/>
      <c r="AC136" s="39"/>
      <c r="AD136" s="39"/>
      <c r="AE136" s="39"/>
      <c r="AF136" s="39"/>
      <c r="AG136" s="39"/>
      <c r="AH136" s="39"/>
      <c r="AI136" s="39"/>
      <c r="AJ136" s="39"/>
    </row>
    <row r="137" spans="1:36" ht="10.5" customHeight="1">
      <c r="A137" s="39"/>
      <c r="B137" s="39"/>
      <c r="C137" s="39"/>
      <c r="D137" s="39"/>
      <c r="E137" s="39"/>
      <c r="F137" s="39"/>
      <c r="G137" s="39"/>
      <c r="H137" s="39"/>
      <c r="I137" s="39"/>
      <c r="J137" s="39"/>
      <c r="K137" s="39"/>
      <c r="L137" s="39"/>
      <c r="M137" s="39"/>
      <c r="N137" s="39"/>
      <c r="O137" s="39"/>
      <c r="P137" s="39"/>
      <c r="Q137" s="39"/>
      <c r="R137" s="39"/>
      <c r="S137" s="155"/>
      <c r="T137" s="39"/>
      <c r="U137" s="39"/>
      <c r="V137" s="39"/>
      <c r="W137" s="39"/>
      <c r="X137" s="39"/>
      <c r="Y137" s="39"/>
      <c r="Z137" s="39"/>
      <c r="AA137" s="39"/>
      <c r="AB137" s="39"/>
      <c r="AC137" s="39"/>
      <c r="AD137" s="39"/>
      <c r="AE137" s="39"/>
      <c r="AF137" s="39"/>
      <c r="AG137" s="39"/>
      <c r="AH137" s="39"/>
      <c r="AI137" s="39"/>
      <c r="AJ137" s="39"/>
    </row>
    <row r="138" spans="1:36" ht="10.5" customHeight="1">
      <c r="A138" s="39"/>
      <c r="B138" s="39"/>
      <c r="C138" s="39"/>
      <c r="D138" s="39"/>
      <c r="E138" s="39"/>
      <c r="F138" s="39"/>
      <c r="G138" s="39"/>
      <c r="H138" s="39"/>
      <c r="I138" s="39"/>
      <c r="J138" s="39"/>
      <c r="K138" s="39"/>
      <c r="L138" s="39"/>
      <c r="M138" s="39"/>
      <c r="N138" s="39"/>
      <c r="O138" s="39"/>
      <c r="P138" s="39"/>
      <c r="Q138" s="39"/>
      <c r="R138" s="39"/>
      <c r="S138" s="155"/>
      <c r="T138" s="39"/>
      <c r="U138" s="39"/>
      <c r="V138" s="39"/>
      <c r="W138" s="39"/>
      <c r="X138" s="39"/>
      <c r="Y138" s="39"/>
      <c r="Z138" s="39"/>
      <c r="AA138" s="39"/>
      <c r="AB138" s="39"/>
      <c r="AC138" s="39"/>
      <c r="AD138" s="39"/>
      <c r="AE138" s="39"/>
      <c r="AF138" s="39"/>
      <c r="AG138" s="39"/>
      <c r="AH138" s="39"/>
      <c r="AI138" s="39"/>
      <c r="AJ138" s="39"/>
    </row>
    <row r="139" spans="1:36" ht="10.5" customHeight="1">
      <c r="A139" s="39"/>
      <c r="B139" s="39"/>
      <c r="C139" s="39"/>
      <c r="D139" s="39"/>
      <c r="E139" s="39"/>
      <c r="F139" s="39"/>
      <c r="G139" s="39"/>
      <c r="H139" s="39"/>
      <c r="I139" s="39"/>
      <c r="J139" s="39"/>
      <c r="K139" s="39"/>
      <c r="L139" s="39"/>
      <c r="M139" s="39"/>
      <c r="N139" s="39"/>
      <c r="O139" s="39"/>
      <c r="P139" s="39"/>
      <c r="Q139" s="39"/>
      <c r="R139" s="39"/>
      <c r="S139" s="155"/>
      <c r="T139" s="39"/>
      <c r="U139" s="39"/>
      <c r="V139" s="39"/>
      <c r="W139" s="39"/>
      <c r="X139" s="39"/>
      <c r="Y139" s="39"/>
      <c r="Z139" s="39"/>
      <c r="AA139" s="39"/>
      <c r="AB139" s="39"/>
      <c r="AC139" s="39"/>
      <c r="AD139" s="39"/>
      <c r="AE139" s="39"/>
      <c r="AF139" s="39"/>
      <c r="AG139" s="39"/>
      <c r="AH139" s="39"/>
      <c r="AI139" s="39"/>
      <c r="AJ139" s="39"/>
    </row>
    <row r="140" spans="1:36" ht="10.5" customHeight="1">
      <c r="A140" s="39"/>
      <c r="B140" s="39"/>
      <c r="C140" s="39"/>
      <c r="D140" s="39"/>
      <c r="E140" s="39"/>
      <c r="F140" s="39"/>
      <c r="G140" s="39"/>
      <c r="H140" s="39"/>
      <c r="I140" s="39"/>
      <c r="J140" s="39"/>
      <c r="K140" s="39"/>
      <c r="L140" s="39"/>
      <c r="M140" s="39"/>
      <c r="N140" s="39"/>
      <c r="O140" s="39"/>
      <c r="P140" s="39"/>
      <c r="Q140" s="39"/>
      <c r="R140" s="39"/>
      <c r="S140" s="155"/>
      <c r="T140" s="39"/>
      <c r="U140" s="39"/>
      <c r="V140" s="39"/>
      <c r="W140" s="39"/>
      <c r="X140" s="39"/>
      <c r="Y140" s="39"/>
      <c r="Z140" s="39"/>
      <c r="AA140" s="39"/>
      <c r="AB140" s="39"/>
      <c r="AC140" s="39"/>
      <c r="AD140" s="39"/>
      <c r="AE140" s="39"/>
      <c r="AF140" s="39"/>
      <c r="AG140" s="39"/>
      <c r="AH140" s="39"/>
      <c r="AI140" s="39"/>
      <c r="AJ140" s="39"/>
    </row>
    <row r="141" spans="1:36" ht="10.5" customHeight="1">
      <c r="A141" s="39"/>
      <c r="B141" s="39"/>
      <c r="C141" s="39"/>
      <c r="D141" s="39"/>
      <c r="E141" s="39"/>
      <c r="F141" s="39"/>
      <c r="G141" s="39"/>
      <c r="H141" s="39"/>
      <c r="I141" s="39"/>
      <c r="J141" s="39"/>
      <c r="K141" s="39"/>
      <c r="L141" s="39"/>
      <c r="M141" s="39"/>
      <c r="N141" s="39"/>
      <c r="O141" s="39"/>
      <c r="P141" s="39"/>
      <c r="Q141" s="39"/>
      <c r="R141" s="39"/>
      <c r="S141" s="155"/>
      <c r="T141" s="39"/>
      <c r="U141" s="39"/>
      <c r="V141" s="39"/>
      <c r="W141" s="39"/>
      <c r="X141" s="39"/>
      <c r="Y141" s="39"/>
      <c r="Z141" s="39"/>
      <c r="AA141" s="39"/>
      <c r="AB141" s="39"/>
      <c r="AC141" s="39"/>
      <c r="AD141" s="39"/>
      <c r="AE141" s="39"/>
      <c r="AF141" s="39"/>
      <c r="AG141" s="39"/>
      <c r="AH141" s="39"/>
      <c r="AI141" s="39"/>
      <c r="AJ141" s="39"/>
    </row>
    <row r="142" spans="1:36" ht="10.5" customHeight="1">
      <c r="A142" s="39"/>
      <c r="B142" s="39"/>
      <c r="C142" s="39"/>
      <c r="D142" s="39"/>
      <c r="E142" s="39"/>
      <c r="F142" s="39"/>
      <c r="G142" s="39"/>
      <c r="H142" s="39"/>
      <c r="I142" s="39"/>
      <c r="J142" s="39"/>
      <c r="K142" s="39"/>
      <c r="L142" s="39"/>
      <c r="M142" s="39"/>
      <c r="N142" s="39"/>
      <c r="O142" s="39"/>
      <c r="P142" s="39"/>
      <c r="Q142" s="39"/>
      <c r="R142" s="39"/>
      <c r="S142" s="155"/>
      <c r="T142" s="39"/>
      <c r="U142" s="39"/>
      <c r="V142" s="39"/>
      <c r="W142" s="39"/>
      <c r="X142" s="39"/>
      <c r="Y142" s="39"/>
      <c r="Z142" s="39"/>
      <c r="AA142" s="39"/>
      <c r="AB142" s="39"/>
      <c r="AC142" s="39"/>
      <c r="AD142" s="39"/>
      <c r="AE142" s="39"/>
      <c r="AF142" s="39"/>
      <c r="AG142" s="39"/>
      <c r="AH142" s="39"/>
      <c r="AI142" s="39"/>
      <c r="AJ142" s="39"/>
    </row>
    <row r="143" spans="1:36" ht="10.5" customHeight="1">
      <c r="A143" s="39"/>
      <c r="B143" s="39"/>
      <c r="C143" s="39"/>
      <c r="D143" s="39"/>
      <c r="E143" s="39"/>
      <c r="F143" s="39"/>
      <c r="G143" s="39"/>
      <c r="H143" s="39"/>
      <c r="I143" s="39"/>
      <c r="J143" s="39"/>
      <c r="K143" s="39"/>
      <c r="L143" s="39"/>
      <c r="M143" s="39"/>
      <c r="N143" s="39"/>
      <c r="O143" s="39"/>
      <c r="P143" s="39"/>
      <c r="Q143" s="39"/>
      <c r="R143" s="39"/>
      <c r="S143" s="155"/>
      <c r="T143" s="39"/>
      <c r="U143" s="39"/>
      <c r="V143" s="39"/>
      <c r="W143" s="39"/>
      <c r="X143" s="39"/>
      <c r="Y143" s="39"/>
      <c r="Z143" s="39"/>
      <c r="AA143" s="39"/>
      <c r="AB143" s="39"/>
      <c r="AC143" s="39"/>
      <c r="AD143" s="39"/>
      <c r="AE143" s="39"/>
      <c r="AF143" s="39"/>
      <c r="AG143" s="39"/>
      <c r="AH143" s="39"/>
      <c r="AI143" s="39"/>
      <c r="AJ143" s="39"/>
    </row>
    <row r="144" spans="1:36" ht="10.5" customHeight="1">
      <c r="A144" s="39"/>
      <c r="B144" s="39"/>
      <c r="C144" s="39"/>
      <c r="D144" s="39"/>
      <c r="E144" s="39"/>
      <c r="F144" s="39"/>
      <c r="G144" s="39"/>
      <c r="H144" s="39"/>
      <c r="I144" s="39"/>
      <c r="J144" s="39"/>
      <c r="K144" s="39"/>
      <c r="L144" s="39"/>
      <c r="M144" s="39"/>
      <c r="N144" s="39"/>
      <c r="O144" s="39"/>
      <c r="P144" s="39"/>
      <c r="Q144" s="39"/>
      <c r="R144" s="39"/>
      <c r="S144" s="155"/>
      <c r="T144" s="39"/>
      <c r="U144" s="39"/>
      <c r="V144" s="39"/>
      <c r="W144" s="39"/>
      <c r="X144" s="39"/>
      <c r="Y144" s="39"/>
      <c r="Z144" s="39"/>
      <c r="AA144" s="39"/>
      <c r="AB144" s="39"/>
      <c r="AC144" s="39"/>
      <c r="AD144" s="39"/>
      <c r="AE144" s="39"/>
      <c r="AF144" s="39"/>
      <c r="AG144" s="39"/>
      <c r="AH144" s="39"/>
      <c r="AI144" s="39"/>
      <c r="AJ144" s="39"/>
    </row>
    <row r="145" spans="1:36" ht="10.5" customHeight="1">
      <c r="A145" s="39"/>
      <c r="B145" s="39"/>
      <c r="C145" s="39"/>
      <c r="D145" s="39"/>
      <c r="E145" s="39"/>
      <c r="F145" s="39"/>
      <c r="G145" s="39"/>
      <c r="H145" s="39"/>
      <c r="I145" s="39"/>
      <c r="J145" s="39"/>
      <c r="K145" s="39"/>
      <c r="L145" s="39"/>
      <c r="M145" s="39"/>
      <c r="N145" s="39"/>
      <c r="O145" s="39"/>
      <c r="P145" s="39"/>
      <c r="Q145" s="39"/>
      <c r="R145" s="39"/>
      <c r="S145" s="155"/>
      <c r="T145" s="39"/>
      <c r="U145" s="39"/>
      <c r="V145" s="39"/>
      <c r="W145" s="39"/>
      <c r="X145" s="39"/>
      <c r="Y145" s="39"/>
      <c r="Z145" s="39"/>
      <c r="AA145" s="39"/>
      <c r="AB145" s="39"/>
      <c r="AC145" s="39"/>
      <c r="AD145" s="39"/>
      <c r="AE145" s="39"/>
      <c r="AF145" s="39"/>
      <c r="AG145" s="39"/>
      <c r="AH145" s="39"/>
      <c r="AI145" s="39"/>
      <c r="AJ145" s="39"/>
    </row>
    <row r="146" spans="1:36" ht="10.5" customHeight="1">
      <c r="A146" s="39"/>
      <c r="B146" s="39"/>
      <c r="C146" s="39"/>
      <c r="D146" s="39"/>
      <c r="E146" s="39"/>
      <c r="F146" s="39"/>
      <c r="G146" s="39"/>
      <c r="H146" s="39"/>
      <c r="I146" s="39"/>
      <c r="J146" s="39"/>
      <c r="K146" s="39"/>
      <c r="L146" s="39"/>
      <c r="M146" s="39"/>
      <c r="N146" s="39"/>
      <c r="O146" s="39"/>
      <c r="P146" s="39"/>
      <c r="Q146" s="39"/>
      <c r="R146" s="39"/>
      <c r="S146" s="155"/>
      <c r="T146" s="39"/>
      <c r="U146" s="39"/>
      <c r="V146" s="39"/>
      <c r="W146" s="39"/>
      <c r="X146" s="39"/>
      <c r="Y146" s="39"/>
      <c r="Z146" s="39"/>
      <c r="AA146" s="39"/>
      <c r="AB146" s="39"/>
      <c r="AC146" s="39"/>
      <c r="AD146" s="39"/>
      <c r="AE146" s="39"/>
      <c r="AF146" s="39"/>
      <c r="AG146" s="39"/>
      <c r="AH146" s="39"/>
      <c r="AI146" s="39"/>
      <c r="AJ146" s="39"/>
    </row>
    <row r="147" spans="1:36" ht="10.5" customHeight="1">
      <c r="A147" s="39"/>
      <c r="B147" s="39"/>
      <c r="C147" s="39"/>
      <c r="D147" s="39"/>
      <c r="E147" s="39"/>
      <c r="F147" s="39"/>
      <c r="G147" s="39"/>
      <c r="H147" s="39"/>
      <c r="I147" s="39"/>
      <c r="J147" s="39"/>
      <c r="K147" s="39"/>
      <c r="L147" s="39"/>
      <c r="M147" s="39"/>
      <c r="N147" s="39"/>
      <c r="O147" s="39"/>
      <c r="P147" s="39"/>
      <c r="Q147" s="39"/>
      <c r="R147" s="39"/>
      <c r="S147" s="155"/>
      <c r="T147" s="39"/>
      <c r="U147" s="39"/>
      <c r="V147" s="39"/>
      <c r="W147" s="39"/>
      <c r="X147" s="39"/>
      <c r="Y147" s="39"/>
      <c r="Z147" s="39"/>
      <c r="AA147" s="39"/>
      <c r="AB147" s="39"/>
      <c r="AC147" s="39"/>
      <c r="AD147" s="39"/>
      <c r="AE147" s="39"/>
      <c r="AF147" s="39"/>
      <c r="AG147" s="39"/>
      <c r="AH147" s="39"/>
      <c r="AI147" s="39"/>
      <c r="AJ147" s="39"/>
    </row>
    <row r="148" spans="1:36" ht="10.5" customHeight="1">
      <c r="A148" s="39"/>
      <c r="B148" s="39"/>
      <c r="C148" s="39"/>
      <c r="D148" s="39"/>
      <c r="E148" s="39"/>
      <c r="F148" s="39"/>
      <c r="G148" s="39"/>
      <c r="H148" s="39"/>
      <c r="I148" s="39"/>
      <c r="J148" s="39"/>
      <c r="K148" s="39"/>
      <c r="L148" s="39"/>
      <c r="M148" s="39"/>
      <c r="N148" s="39"/>
      <c r="O148" s="39"/>
      <c r="P148" s="39"/>
      <c r="Q148" s="39"/>
      <c r="R148" s="39"/>
      <c r="S148" s="155"/>
      <c r="T148" s="39"/>
      <c r="U148" s="39"/>
      <c r="V148" s="39"/>
      <c r="W148" s="39"/>
      <c r="X148" s="39"/>
      <c r="Y148" s="39"/>
      <c r="Z148" s="39"/>
      <c r="AA148" s="39"/>
      <c r="AB148" s="39"/>
      <c r="AC148" s="39"/>
      <c r="AD148" s="39"/>
      <c r="AE148" s="39"/>
      <c r="AF148" s="39"/>
      <c r="AG148" s="39"/>
      <c r="AH148" s="39"/>
      <c r="AI148" s="39"/>
      <c r="AJ148" s="39"/>
    </row>
    <row r="149" spans="1:36" ht="10.5" customHeight="1">
      <c r="A149" s="39"/>
      <c r="B149" s="39"/>
      <c r="C149" s="39"/>
      <c r="D149" s="39"/>
      <c r="E149" s="39"/>
      <c r="F149" s="39"/>
      <c r="G149" s="39"/>
      <c r="H149" s="39"/>
      <c r="I149" s="39"/>
      <c r="J149" s="39"/>
      <c r="K149" s="39"/>
      <c r="L149" s="39"/>
      <c r="M149" s="39"/>
      <c r="N149" s="39"/>
      <c r="O149" s="39"/>
      <c r="P149" s="39"/>
      <c r="Q149" s="39"/>
      <c r="R149" s="39"/>
      <c r="S149" s="155"/>
      <c r="T149" s="39"/>
      <c r="U149" s="39"/>
      <c r="V149" s="39"/>
      <c r="W149" s="39"/>
      <c r="X149" s="39"/>
      <c r="Y149" s="39"/>
      <c r="Z149" s="39"/>
      <c r="AA149" s="39"/>
      <c r="AB149" s="39"/>
      <c r="AC149" s="39"/>
      <c r="AD149" s="39"/>
      <c r="AE149" s="39"/>
      <c r="AF149" s="39"/>
      <c r="AG149" s="39"/>
      <c r="AH149" s="39"/>
      <c r="AI149" s="39"/>
      <c r="AJ149" s="39"/>
    </row>
    <row r="150" spans="1:36" ht="10.5" customHeight="1">
      <c r="A150" s="39"/>
      <c r="B150" s="39"/>
      <c r="C150" s="39"/>
      <c r="D150" s="39"/>
      <c r="E150" s="39"/>
      <c r="F150" s="39"/>
      <c r="G150" s="39"/>
      <c r="H150" s="39"/>
      <c r="I150" s="39"/>
      <c r="J150" s="39"/>
      <c r="K150" s="39"/>
      <c r="L150" s="39"/>
      <c r="M150" s="39"/>
      <c r="N150" s="39"/>
      <c r="O150" s="39"/>
      <c r="P150" s="39"/>
      <c r="Q150" s="39"/>
      <c r="R150" s="39"/>
      <c r="S150" s="155"/>
      <c r="T150" s="39"/>
      <c r="U150" s="39"/>
      <c r="V150" s="39"/>
      <c r="W150" s="39"/>
      <c r="X150" s="39"/>
      <c r="Y150" s="39"/>
      <c r="Z150" s="39"/>
      <c r="AA150" s="39"/>
      <c r="AB150" s="39"/>
      <c r="AC150" s="39"/>
      <c r="AD150" s="39"/>
      <c r="AE150" s="39"/>
      <c r="AF150" s="39"/>
      <c r="AG150" s="39"/>
      <c r="AH150" s="39"/>
      <c r="AI150" s="39"/>
      <c r="AJ150" s="39"/>
    </row>
    <row r="151" spans="1:36" ht="10.5" customHeight="1">
      <c r="A151" s="39"/>
      <c r="B151" s="39"/>
      <c r="C151" s="39"/>
      <c r="D151" s="39"/>
      <c r="E151" s="39"/>
      <c r="F151" s="39"/>
      <c r="G151" s="39"/>
      <c r="H151" s="39"/>
      <c r="I151" s="39"/>
      <c r="J151" s="39"/>
      <c r="K151" s="39"/>
      <c r="L151" s="39"/>
      <c r="M151" s="39"/>
      <c r="N151" s="39"/>
      <c r="O151" s="39"/>
      <c r="P151" s="39"/>
      <c r="Q151" s="39"/>
      <c r="R151" s="39"/>
      <c r="S151" s="155"/>
      <c r="T151" s="39"/>
      <c r="U151" s="39"/>
      <c r="V151" s="39"/>
      <c r="W151" s="39"/>
      <c r="X151" s="39"/>
      <c r="Y151" s="39"/>
      <c r="Z151" s="39"/>
      <c r="AA151" s="39"/>
      <c r="AB151" s="39"/>
      <c r="AC151" s="39"/>
      <c r="AD151" s="39"/>
      <c r="AE151" s="39"/>
      <c r="AF151" s="39"/>
      <c r="AG151" s="39"/>
      <c r="AH151" s="39"/>
      <c r="AI151" s="39"/>
      <c r="AJ151" s="39"/>
    </row>
    <row r="152" spans="1:36" ht="10.5" customHeight="1">
      <c r="A152" s="39"/>
      <c r="B152" s="39"/>
      <c r="C152" s="39"/>
      <c r="D152" s="39"/>
      <c r="E152" s="39"/>
      <c r="F152" s="39"/>
      <c r="G152" s="39"/>
      <c r="H152" s="39"/>
      <c r="I152" s="39"/>
      <c r="J152" s="39"/>
      <c r="K152" s="39"/>
      <c r="L152" s="39"/>
      <c r="M152" s="39"/>
      <c r="N152" s="39"/>
      <c r="O152" s="39"/>
      <c r="P152" s="39"/>
      <c r="Q152" s="39"/>
      <c r="R152" s="39"/>
      <c r="S152" s="155"/>
      <c r="T152" s="39"/>
      <c r="U152" s="39"/>
      <c r="V152" s="39"/>
      <c r="W152" s="39"/>
      <c r="X152" s="39"/>
      <c r="Y152" s="39"/>
      <c r="Z152" s="39"/>
      <c r="AA152" s="39"/>
      <c r="AB152" s="39"/>
      <c r="AC152" s="39"/>
      <c r="AD152" s="39"/>
      <c r="AE152" s="39"/>
      <c r="AF152" s="39"/>
      <c r="AG152" s="39"/>
      <c r="AH152" s="39"/>
      <c r="AI152" s="39"/>
      <c r="AJ152" s="39"/>
    </row>
    <row r="153" spans="1:36" ht="10.5" customHeight="1">
      <c r="A153" s="39"/>
      <c r="B153" s="39"/>
      <c r="C153" s="39"/>
      <c r="D153" s="39"/>
      <c r="E153" s="39"/>
      <c r="F153" s="39"/>
      <c r="G153" s="39"/>
      <c r="H153" s="39"/>
      <c r="I153" s="39"/>
      <c r="J153" s="39"/>
      <c r="K153" s="39"/>
      <c r="L153" s="39"/>
      <c r="M153" s="39"/>
      <c r="N153" s="39"/>
      <c r="O153" s="39"/>
      <c r="P153" s="39"/>
      <c r="Q153" s="39"/>
      <c r="R153" s="39"/>
      <c r="S153" s="155"/>
      <c r="T153" s="39"/>
      <c r="U153" s="39"/>
      <c r="V153" s="39"/>
      <c r="W153" s="39"/>
      <c r="X153" s="39"/>
      <c r="Y153" s="39"/>
      <c r="Z153" s="39"/>
      <c r="AA153" s="39"/>
      <c r="AB153" s="39"/>
      <c r="AC153" s="39"/>
      <c r="AD153" s="39"/>
      <c r="AE153" s="39"/>
      <c r="AF153" s="39"/>
      <c r="AG153" s="39"/>
      <c r="AH153" s="39"/>
      <c r="AI153" s="39"/>
      <c r="AJ153" s="39"/>
    </row>
    <row r="154" spans="1:36" ht="10.5" customHeight="1">
      <c r="A154" s="39"/>
      <c r="B154" s="39"/>
      <c r="C154" s="39"/>
      <c r="D154" s="39"/>
      <c r="E154" s="39"/>
      <c r="F154" s="39"/>
      <c r="G154" s="39"/>
      <c r="H154" s="39"/>
      <c r="I154" s="39"/>
      <c r="J154" s="39"/>
      <c r="K154" s="39"/>
      <c r="L154" s="39"/>
      <c r="M154" s="39"/>
      <c r="N154" s="39"/>
      <c r="O154" s="39"/>
      <c r="P154" s="39"/>
      <c r="Q154" s="39"/>
      <c r="R154" s="39"/>
      <c r="S154" s="155"/>
      <c r="T154" s="39"/>
      <c r="U154" s="39"/>
      <c r="V154" s="39"/>
      <c r="W154" s="39"/>
      <c r="X154" s="39"/>
      <c r="Y154" s="39"/>
      <c r="Z154" s="39"/>
      <c r="AA154" s="39"/>
      <c r="AB154" s="39"/>
      <c r="AC154" s="39"/>
      <c r="AD154" s="39"/>
      <c r="AE154" s="39"/>
      <c r="AF154" s="39"/>
      <c r="AG154" s="39"/>
      <c r="AH154" s="39"/>
      <c r="AI154" s="39"/>
      <c r="AJ154" s="39"/>
    </row>
    <row r="155" spans="1:36" ht="6" customHeight="1">
      <c r="A155" s="39"/>
      <c r="B155" s="39"/>
      <c r="C155" s="155"/>
      <c r="D155" s="155"/>
      <c r="E155" s="155"/>
      <c r="F155" s="155"/>
      <c r="G155" s="155"/>
      <c r="H155" s="155"/>
      <c r="I155" s="155"/>
      <c r="J155" s="155"/>
      <c r="K155" s="155"/>
      <c r="L155" s="155"/>
      <c r="M155" s="155"/>
      <c r="N155" s="155"/>
      <c r="O155" s="155"/>
      <c r="P155" s="155"/>
      <c r="Q155" s="155"/>
      <c r="R155" s="155"/>
      <c r="S155" s="155"/>
      <c r="T155" s="155"/>
      <c r="U155" s="155"/>
      <c r="V155" s="155"/>
      <c r="W155" s="155"/>
      <c r="X155" s="155"/>
      <c r="Y155" s="155"/>
      <c r="Z155" s="155"/>
      <c r="AA155" s="155"/>
      <c r="AB155" s="155"/>
      <c r="AC155" s="155"/>
      <c r="AD155" s="155"/>
      <c r="AE155" s="155"/>
      <c r="AF155" s="155"/>
      <c r="AG155" s="155"/>
      <c r="AH155" s="155"/>
      <c r="AI155" s="155"/>
      <c r="AJ155" s="39"/>
    </row>
  </sheetData>
  <sheetProtection sheet="1" objects="1" scenarios="1"/>
  <mergeCells count="2">
    <mergeCell ref="C6:R6"/>
    <mergeCell ref="T6:AI6"/>
  </mergeCells>
  <hyperlinks>
    <hyperlink ref="B3" location="Contents" tooltip="Go to Table of Contents" display="Go to Table of Contents"/>
  </hyperlinks>
  <pageMargins left="0.2" right="0.2" top="0.25" bottom="0.25" header="0" footer="0.25"/>
  <pageSetup paperSize="9" scale="56" fitToHeight="2" orientation="landscape" r:id="rId1"/>
  <headerFooter>
    <oddFooter>&amp;L&amp;12Built with finmodelslab.com template&amp;C&amp;12Financial Charts&amp;R&amp;12&amp;D</oddFooter>
  </headerFooter>
  <rowBreaks count="2" manualBreakCount="2">
    <brk id="67" min="1" max="35" man="1"/>
    <brk id="110" min="1" max="35" man="1"/>
  </rowBreaks>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tabColor rgb="FF00B0F0"/>
    <pageSetUpPr fitToPage="1"/>
  </sheetPr>
  <dimension ref="A1:AJ67"/>
  <sheetViews>
    <sheetView showGridLines="0" zoomScaleNormal="100" zoomScaleSheetLayoutView="80" zoomScalePageLayoutView="120" workbookViewId="0">
      <pane ySplit="6" topLeftCell="A7" activePane="bottomLeft" state="frozen"/>
      <selection pane="bottomLeft"/>
    </sheetView>
  </sheetViews>
  <sheetFormatPr defaultColWidth="8.6640625" defaultRowHeight="9.9499999999999993" customHeight="1"/>
  <cols>
    <col min="1" max="1" width="4" customWidth="1"/>
    <col min="2" max="2" width="4.33203125" customWidth="1"/>
    <col min="3" max="18" width="9" customWidth="1"/>
    <col min="19" max="19" width="1.33203125" customWidth="1"/>
    <col min="20" max="35" width="9" customWidth="1"/>
    <col min="36" max="36" width="2.1640625" customWidth="1"/>
  </cols>
  <sheetData>
    <row r="1" spans="1:36" ht="18">
      <c r="A1" s="147"/>
      <c r="B1" s="43" t="s">
        <v>440</v>
      </c>
      <c r="C1" s="147"/>
      <c r="D1" s="147"/>
      <c r="E1" s="147"/>
      <c r="F1" s="147"/>
      <c r="G1" s="147"/>
      <c r="H1" s="147"/>
      <c r="I1" s="147"/>
      <c r="J1" s="147"/>
      <c r="K1" s="147"/>
      <c r="L1" s="147"/>
      <c r="M1" s="147"/>
      <c r="N1" s="147"/>
      <c r="O1" s="147"/>
      <c r="P1" s="147"/>
      <c r="Q1" s="147"/>
      <c r="R1" s="147"/>
      <c r="S1" s="39"/>
      <c r="T1" s="39"/>
      <c r="U1" s="39"/>
      <c r="V1" s="39"/>
      <c r="W1" s="39"/>
      <c r="X1" s="39"/>
      <c r="Y1" s="39"/>
      <c r="Z1" s="39"/>
      <c r="AA1" s="39"/>
      <c r="AB1" s="39"/>
      <c r="AC1" s="39"/>
      <c r="AD1" s="39"/>
      <c r="AE1" s="39"/>
      <c r="AF1" s="39"/>
      <c r="AG1" s="39"/>
      <c r="AH1" s="39"/>
      <c r="AI1" s="39"/>
      <c r="AJ1" s="39"/>
    </row>
    <row r="2" spans="1:36" ht="15">
      <c r="A2" s="147"/>
      <c r="B2" s="148" t="s">
        <v>700</v>
      </c>
      <c r="C2" s="147"/>
      <c r="D2" s="147"/>
      <c r="E2" s="147"/>
      <c r="F2" s="147"/>
      <c r="G2" s="147"/>
      <c r="H2" s="147"/>
      <c r="I2" s="147"/>
      <c r="J2" s="147"/>
      <c r="K2" s="147"/>
      <c r="L2" s="147"/>
      <c r="M2" s="147"/>
      <c r="N2" s="147"/>
      <c r="O2" s="147"/>
      <c r="P2" s="147"/>
      <c r="Q2" s="147"/>
      <c r="R2" s="147"/>
      <c r="S2" s="39"/>
      <c r="T2" s="39"/>
      <c r="U2" s="39"/>
      <c r="V2" s="39"/>
      <c r="W2" s="39"/>
      <c r="X2" s="39"/>
      <c r="Y2" s="39"/>
      <c r="Z2" s="39"/>
      <c r="AA2" s="39"/>
      <c r="AB2" s="39"/>
      <c r="AC2" s="39"/>
      <c r="AD2" s="39"/>
      <c r="AE2" s="39"/>
      <c r="AF2" s="39"/>
      <c r="AG2" s="39"/>
      <c r="AH2" s="39"/>
      <c r="AI2" s="39"/>
      <c r="AJ2" s="39"/>
    </row>
    <row r="3" spans="1:36" ht="10.5">
      <c r="A3" s="147"/>
      <c r="B3" s="41" t="s">
        <v>0</v>
      </c>
      <c r="C3" s="41"/>
      <c r="D3" s="41"/>
      <c r="E3" s="41"/>
      <c r="F3" s="41"/>
      <c r="G3" s="41"/>
      <c r="H3" s="41"/>
      <c r="I3" s="41"/>
      <c r="J3" s="41"/>
      <c r="K3" s="41"/>
      <c r="L3" s="147"/>
      <c r="M3" s="147"/>
      <c r="N3" s="147"/>
      <c r="O3" s="147"/>
      <c r="P3" s="147"/>
      <c r="Q3" s="147"/>
      <c r="R3" s="147"/>
      <c r="S3" s="39"/>
      <c r="T3" s="39"/>
      <c r="U3" s="39"/>
      <c r="V3" s="39"/>
      <c r="W3" s="39"/>
      <c r="X3" s="39"/>
      <c r="Y3" s="39"/>
      <c r="Z3" s="39"/>
      <c r="AA3" s="39"/>
      <c r="AB3" s="39"/>
      <c r="AC3" s="39"/>
      <c r="AD3" s="39"/>
      <c r="AE3" s="39"/>
      <c r="AF3" s="39"/>
      <c r="AG3" s="39"/>
      <c r="AH3" s="39"/>
      <c r="AI3" s="39"/>
      <c r="AJ3" s="39"/>
    </row>
    <row r="4" spans="1:36" ht="12.75">
      <c r="A4" s="39"/>
      <c r="B4" s="39"/>
      <c r="C4" s="39"/>
      <c r="D4" s="39"/>
      <c r="E4" s="39"/>
      <c r="F4" s="39"/>
      <c r="G4" s="149"/>
      <c r="H4" s="39"/>
      <c r="I4" s="149"/>
      <c r="J4" s="39"/>
      <c r="K4" s="39"/>
      <c r="L4" s="147"/>
      <c r="M4" s="147"/>
      <c r="N4" s="147"/>
      <c r="O4" s="147"/>
      <c r="P4" s="147"/>
      <c r="Q4" s="147"/>
      <c r="R4" s="147"/>
      <c r="S4" s="39"/>
      <c r="T4" s="39"/>
      <c r="U4" s="39"/>
      <c r="V4" s="39"/>
      <c r="W4" s="39"/>
      <c r="X4" s="39"/>
      <c r="Y4" s="39"/>
      <c r="Z4" s="39"/>
      <c r="AA4" s="39"/>
      <c r="AB4" s="39"/>
      <c r="AC4" s="39"/>
      <c r="AD4" s="39"/>
      <c r="AE4" s="39"/>
      <c r="AF4" s="39"/>
      <c r="AG4" s="39"/>
      <c r="AH4" s="39"/>
      <c r="AI4" s="39"/>
      <c r="AJ4" s="39"/>
    </row>
    <row r="5" spans="1:36" ht="5.25" customHeight="1">
      <c r="A5" s="39"/>
      <c r="B5" s="39"/>
      <c r="C5" s="39"/>
      <c r="D5" s="39"/>
      <c r="E5" s="39"/>
      <c r="F5" s="39"/>
      <c r="G5" s="39"/>
      <c r="H5" s="39"/>
      <c r="I5" s="39"/>
      <c r="J5" s="150"/>
      <c r="K5" s="151"/>
      <c r="L5" s="39"/>
      <c r="M5" s="39"/>
      <c r="N5" s="39"/>
      <c r="O5" s="39"/>
      <c r="P5" s="39"/>
      <c r="Q5" s="39"/>
      <c r="R5" s="39"/>
      <c r="S5" s="39"/>
      <c r="T5" s="39"/>
      <c r="U5" s="39"/>
      <c r="V5" s="39"/>
      <c r="W5" s="39"/>
      <c r="X5" s="39"/>
      <c r="Y5" s="39"/>
      <c r="Z5" s="39"/>
      <c r="AA5" s="39"/>
      <c r="AB5" s="39"/>
      <c r="AC5" s="39"/>
      <c r="AD5" s="39"/>
      <c r="AE5" s="39"/>
      <c r="AF5" s="39"/>
      <c r="AG5" s="39"/>
      <c r="AH5" s="39"/>
      <c r="AI5" s="39"/>
      <c r="AJ5" s="39"/>
    </row>
    <row r="6" spans="1:36" ht="15" customHeight="1">
      <c r="A6" s="39"/>
      <c r="B6" s="39"/>
      <c r="C6" s="713" t="s">
        <v>437</v>
      </c>
      <c r="D6" s="713"/>
      <c r="E6" s="713"/>
      <c r="F6" s="713"/>
      <c r="G6" s="713"/>
      <c r="H6" s="713"/>
      <c r="I6" s="713"/>
      <c r="J6" s="713"/>
      <c r="K6" s="713"/>
      <c r="L6" s="713"/>
      <c r="M6" s="713"/>
      <c r="N6" s="713"/>
      <c r="O6" s="713"/>
      <c r="P6" s="713"/>
      <c r="Q6" s="713"/>
      <c r="R6" s="713"/>
      <c r="S6" s="39"/>
      <c r="T6" s="713" t="s">
        <v>438</v>
      </c>
      <c r="U6" s="713"/>
      <c r="V6" s="713"/>
      <c r="W6" s="713"/>
      <c r="X6" s="713"/>
      <c r="Y6" s="713"/>
      <c r="Z6" s="713"/>
      <c r="AA6" s="713"/>
      <c r="AB6" s="713"/>
      <c r="AC6" s="713"/>
      <c r="AD6" s="713"/>
      <c r="AE6" s="713"/>
      <c r="AF6" s="713"/>
      <c r="AG6" s="713"/>
      <c r="AH6" s="713"/>
      <c r="AI6" s="713"/>
      <c r="AJ6" s="39"/>
    </row>
    <row r="7" spans="1:36" ht="4.5" customHeight="1">
      <c r="A7" s="39"/>
      <c r="B7" s="39"/>
      <c r="C7" s="39"/>
      <c r="D7" s="152"/>
      <c r="E7" s="153"/>
      <c r="F7" s="154"/>
      <c r="G7" s="154"/>
      <c r="H7" s="154"/>
      <c r="I7" s="154"/>
      <c r="J7" s="39"/>
      <c r="K7" s="39"/>
      <c r="L7" s="39"/>
      <c r="M7" s="39"/>
      <c r="N7" s="39"/>
      <c r="O7" s="39"/>
      <c r="P7" s="39"/>
      <c r="Q7" s="39"/>
      <c r="R7" s="39"/>
      <c r="S7" s="155"/>
      <c r="T7" s="39"/>
      <c r="U7" s="39"/>
      <c r="V7" s="39"/>
      <c r="W7" s="39"/>
      <c r="X7" s="39"/>
      <c r="Y7" s="39"/>
      <c r="Z7" s="39"/>
      <c r="AA7" s="39"/>
      <c r="AB7" s="39"/>
      <c r="AC7" s="39"/>
      <c r="AD7" s="39"/>
      <c r="AE7" s="39"/>
      <c r="AF7" s="39"/>
      <c r="AG7" s="39"/>
      <c r="AH7" s="39"/>
      <c r="AI7" s="39"/>
      <c r="AJ7" s="39"/>
    </row>
    <row r="8" spans="1:36" ht="15" customHeight="1">
      <c r="A8" s="39"/>
      <c r="B8" s="39"/>
      <c r="C8" s="39"/>
      <c r="D8" s="147"/>
      <c r="E8" s="154"/>
      <c r="F8" s="156"/>
      <c r="G8" s="156"/>
      <c r="H8" s="156"/>
      <c r="I8" s="156"/>
      <c r="J8" s="39"/>
      <c r="K8" s="39"/>
      <c r="L8" s="39"/>
      <c r="M8" s="39"/>
      <c r="N8" s="39"/>
      <c r="O8" s="39"/>
      <c r="P8" s="39"/>
      <c r="Q8" s="39"/>
      <c r="R8" s="39"/>
      <c r="S8" s="155"/>
      <c r="T8" s="39"/>
      <c r="U8" s="39"/>
      <c r="V8" s="39"/>
      <c r="W8" s="39"/>
      <c r="X8" s="39"/>
      <c r="Y8" s="39"/>
      <c r="Z8" s="39"/>
      <c r="AA8" s="39"/>
      <c r="AB8" s="39"/>
      <c r="AC8" s="39"/>
      <c r="AD8" s="39"/>
      <c r="AE8" s="39"/>
      <c r="AF8" s="39"/>
      <c r="AG8" s="39"/>
      <c r="AH8" s="39"/>
      <c r="AI8" s="39"/>
      <c r="AJ8" s="39"/>
    </row>
    <row r="9" spans="1:36" ht="15" customHeight="1">
      <c r="A9" s="39"/>
      <c r="B9" s="39"/>
      <c r="C9" s="39"/>
      <c r="D9" s="39"/>
      <c r="E9" s="154"/>
      <c r="F9" s="156"/>
      <c r="G9" s="156"/>
      <c r="H9" s="156"/>
      <c r="I9" s="156"/>
      <c r="J9" s="39"/>
      <c r="K9" s="39"/>
      <c r="L9" s="39"/>
      <c r="M9" s="39"/>
      <c r="N9" s="39"/>
      <c r="O9" s="39"/>
      <c r="P9" s="39"/>
      <c r="Q9" s="39"/>
      <c r="R9" s="39"/>
      <c r="S9" s="155"/>
      <c r="T9" s="39"/>
      <c r="U9" s="39"/>
      <c r="V9" s="39"/>
      <c r="W9" s="39"/>
      <c r="X9" s="39"/>
      <c r="Y9" s="39"/>
      <c r="Z9" s="39"/>
      <c r="AA9" s="39"/>
      <c r="AB9" s="39"/>
      <c r="AC9" s="39"/>
      <c r="AD9" s="39"/>
      <c r="AE9" s="39"/>
      <c r="AF9" s="39"/>
      <c r="AG9" s="39"/>
      <c r="AH9" s="39"/>
      <c r="AI9" s="39"/>
      <c r="AJ9" s="39"/>
    </row>
    <row r="10" spans="1:36" ht="15" customHeight="1">
      <c r="A10" s="39"/>
      <c r="B10" s="39"/>
      <c r="C10" s="39"/>
      <c r="D10" s="39"/>
      <c r="E10" s="154"/>
      <c r="F10" s="156"/>
      <c r="G10" s="156"/>
      <c r="H10" s="156"/>
      <c r="I10" s="156"/>
      <c r="J10" s="39"/>
      <c r="K10" s="39"/>
      <c r="L10" s="39"/>
      <c r="M10" s="39"/>
      <c r="N10" s="39"/>
      <c r="O10" s="39"/>
      <c r="P10" s="39"/>
      <c r="Q10" s="39"/>
      <c r="R10" s="39"/>
      <c r="S10" s="155"/>
      <c r="T10" s="39"/>
      <c r="U10" s="39"/>
      <c r="V10" s="39"/>
      <c r="W10" s="39"/>
      <c r="X10" s="39"/>
      <c r="Y10" s="39"/>
      <c r="Z10" s="39"/>
      <c r="AA10" s="39"/>
      <c r="AB10" s="39"/>
      <c r="AC10" s="39"/>
      <c r="AD10" s="39"/>
      <c r="AE10" s="39"/>
      <c r="AF10" s="39"/>
      <c r="AG10" s="39"/>
      <c r="AH10" s="39"/>
      <c r="AI10" s="39"/>
      <c r="AJ10" s="39"/>
    </row>
    <row r="11" spans="1:36" ht="15" customHeight="1">
      <c r="A11" s="39"/>
      <c r="B11" s="39"/>
      <c r="C11" s="39"/>
      <c r="D11" s="39"/>
      <c r="E11" s="154"/>
      <c r="F11" s="156"/>
      <c r="G11" s="156"/>
      <c r="H11" s="156"/>
      <c r="I11" s="156"/>
      <c r="J11" s="39"/>
      <c r="K11" s="39"/>
      <c r="L11" s="39"/>
      <c r="M11" s="39"/>
      <c r="N11" s="39"/>
      <c r="O11" s="39"/>
      <c r="P11" s="39"/>
      <c r="Q11" s="39"/>
      <c r="R11" s="39"/>
      <c r="S11" s="155"/>
      <c r="T11" s="39"/>
      <c r="U11" s="39"/>
      <c r="V11" s="39"/>
      <c r="W11" s="39"/>
      <c r="X11" s="39"/>
      <c r="Y11" s="39"/>
      <c r="Z11" s="39"/>
      <c r="AA11" s="39"/>
      <c r="AB11" s="39"/>
      <c r="AC11" s="39"/>
      <c r="AD11" s="39"/>
      <c r="AE11" s="39"/>
      <c r="AF11" s="39"/>
      <c r="AG11" s="39"/>
      <c r="AH11" s="39"/>
      <c r="AI11" s="39"/>
      <c r="AJ11" s="39"/>
    </row>
    <row r="12" spans="1:36" ht="15" customHeight="1">
      <c r="A12" s="39"/>
      <c r="B12" s="39"/>
      <c r="C12" s="39"/>
      <c r="D12" s="39"/>
      <c r="E12" s="154"/>
      <c r="F12" s="156"/>
      <c r="G12" s="156"/>
      <c r="H12" s="156"/>
      <c r="I12" s="156"/>
      <c r="J12" s="39"/>
      <c r="K12" s="39"/>
      <c r="L12" s="39"/>
      <c r="M12" s="39"/>
      <c r="N12" s="39"/>
      <c r="O12" s="39"/>
      <c r="P12" s="39"/>
      <c r="Q12" s="39"/>
      <c r="R12" s="39"/>
      <c r="S12" s="155"/>
      <c r="T12" s="39"/>
      <c r="U12" s="39"/>
      <c r="V12" s="39"/>
      <c r="W12" s="39"/>
      <c r="X12" s="39"/>
      <c r="Y12" s="39"/>
      <c r="Z12" s="39"/>
      <c r="AA12" s="39"/>
      <c r="AB12" s="39"/>
      <c r="AC12" s="39"/>
      <c r="AD12" s="39"/>
      <c r="AE12" s="39"/>
      <c r="AF12" s="39"/>
      <c r="AG12" s="39"/>
      <c r="AH12" s="39"/>
      <c r="AI12" s="39"/>
      <c r="AJ12" s="39"/>
    </row>
    <row r="13" spans="1:36" ht="15" customHeight="1">
      <c r="A13" s="39"/>
      <c r="B13" s="39"/>
      <c r="C13" s="39"/>
      <c r="D13" s="39"/>
      <c r="E13" s="154"/>
      <c r="F13" s="39"/>
      <c r="G13" s="39"/>
      <c r="H13" s="39"/>
      <c r="I13" s="39"/>
      <c r="J13" s="39"/>
      <c r="K13" s="39"/>
      <c r="L13" s="39"/>
      <c r="M13" s="39"/>
      <c r="N13" s="39"/>
      <c r="O13" s="39"/>
      <c r="P13" s="39"/>
      <c r="Q13" s="39"/>
      <c r="R13" s="39"/>
      <c r="S13" s="155"/>
      <c r="T13" s="39"/>
      <c r="U13" s="39"/>
      <c r="V13" s="39"/>
      <c r="W13" s="39"/>
      <c r="X13" s="39"/>
      <c r="Y13" s="39"/>
      <c r="Z13" s="39"/>
      <c r="AA13" s="39"/>
      <c r="AB13" s="39"/>
      <c r="AC13" s="39"/>
      <c r="AD13" s="39"/>
      <c r="AE13" s="39"/>
      <c r="AF13" s="39"/>
      <c r="AG13" s="39"/>
      <c r="AH13" s="39"/>
      <c r="AI13" s="39"/>
      <c r="AJ13" s="39"/>
    </row>
    <row r="14" spans="1:36" ht="15" customHeight="1">
      <c r="A14" s="39"/>
      <c r="B14" s="39"/>
      <c r="C14" s="39"/>
      <c r="D14" s="39"/>
      <c r="E14" s="154"/>
      <c r="F14" s="39"/>
      <c r="G14" s="39"/>
      <c r="H14" s="39"/>
      <c r="I14" s="39"/>
      <c r="J14" s="39"/>
      <c r="K14" s="39"/>
      <c r="L14" s="39"/>
      <c r="M14" s="39"/>
      <c r="N14" s="39"/>
      <c r="O14" s="39"/>
      <c r="P14" s="39"/>
      <c r="Q14" s="39"/>
      <c r="R14" s="39"/>
      <c r="S14" s="155"/>
      <c r="T14" s="39"/>
      <c r="U14" s="39"/>
      <c r="V14" s="39"/>
      <c r="W14" s="39"/>
      <c r="X14" s="39"/>
      <c r="Y14" s="39"/>
      <c r="Z14" s="39"/>
      <c r="AA14" s="39"/>
      <c r="AB14" s="39"/>
      <c r="AC14" s="39"/>
      <c r="AD14" s="39"/>
      <c r="AE14" s="39"/>
      <c r="AF14" s="39"/>
      <c r="AG14" s="39"/>
      <c r="AH14" s="39"/>
      <c r="AI14" s="39"/>
      <c r="AJ14" s="39"/>
    </row>
    <row r="15" spans="1:36" ht="15" customHeight="1">
      <c r="A15" s="39"/>
      <c r="B15" s="39"/>
      <c r="C15" s="39"/>
      <c r="D15" s="39"/>
      <c r="E15" s="154"/>
      <c r="F15" s="39"/>
      <c r="G15" s="39"/>
      <c r="H15" s="39"/>
      <c r="I15" s="39"/>
      <c r="J15" s="39"/>
      <c r="K15" s="39"/>
      <c r="L15" s="39"/>
      <c r="M15" s="39"/>
      <c r="N15" s="39"/>
      <c r="O15" s="39"/>
      <c r="P15" s="39"/>
      <c r="Q15" s="39"/>
      <c r="R15" s="39"/>
      <c r="S15" s="155"/>
      <c r="T15" s="39"/>
      <c r="U15" s="39"/>
      <c r="V15" s="39"/>
      <c r="W15" s="39"/>
      <c r="X15" s="39"/>
      <c r="Y15" s="39"/>
      <c r="Z15" s="39"/>
      <c r="AA15" s="39"/>
      <c r="AB15" s="39"/>
      <c r="AC15" s="39"/>
      <c r="AD15" s="39"/>
      <c r="AE15" s="39"/>
      <c r="AF15" s="39"/>
      <c r="AG15" s="39"/>
      <c r="AH15" s="39"/>
      <c r="AI15" s="39"/>
      <c r="AJ15" s="39"/>
    </row>
    <row r="16" spans="1:36" ht="15" customHeight="1">
      <c r="A16" s="39"/>
      <c r="B16" s="39"/>
      <c r="C16" s="39"/>
      <c r="D16" s="39"/>
      <c r="E16" s="154"/>
      <c r="F16" s="39"/>
      <c r="G16" s="39"/>
      <c r="H16" s="39"/>
      <c r="I16" s="39"/>
      <c r="J16" s="39"/>
      <c r="K16" s="39"/>
      <c r="L16" s="39"/>
      <c r="M16" s="39"/>
      <c r="N16" s="39"/>
      <c r="O16" s="39"/>
      <c r="P16" s="39"/>
      <c r="Q16" s="39"/>
      <c r="R16" s="39"/>
      <c r="S16" s="155"/>
      <c r="T16" s="39"/>
      <c r="U16" s="39"/>
      <c r="V16" s="39"/>
      <c r="W16" s="39"/>
      <c r="X16" s="39"/>
      <c r="Y16" s="39"/>
      <c r="Z16" s="39"/>
      <c r="AA16" s="39"/>
      <c r="AB16" s="39"/>
      <c r="AC16" s="39"/>
      <c r="AD16" s="39"/>
      <c r="AE16" s="39"/>
      <c r="AF16" s="39"/>
      <c r="AG16" s="39"/>
      <c r="AH16" s="39"/>
      <c r="AI16" s="39"/>
      <c r="AJ16" s="39"/>
    </row>
    <row r="17" spans="1:36" ht="15" customHeight="1">
      <c r="A17" s="39"/>
      <c r="B17" s="39"/>
      <c r="C17" s="39"/>
      <c r="D17" s="39"/>
      <c r="E17" s="39"/>
      <c r="F17" s="39"/>
      <c r="G17" s="39"/>
      <c r="H17" s="39"/>
      <c r="I17" s="39"/>
      <c r="J17" s="39"/>
      <c r="K17" s="39"/>
      <c r="L17" s="39"/>
      <c r="M17" s="39"/>
      <c r="N17" s="39"/>
      <c r="O17" s="39"/>
      <c r="P17" s="39"/>
      <c r="Q17" s="39"/>
      <c r="R17" s="39"/>
      <c r="S17" s="155"/>
      <c r="T17" s="39"/>
      <c r="U17" s="39"/>
      <c r="V17" s="39"/>
      <c r="W17" s="39"/>
      <c r="X17" s="39"/>
      <c r="Y17" s="39"/>
      <c r="Z17" s="39"/>
      <c r="AA17" s="39"/>
      <c r="AB17" s="39"/>
      <c r="AC17" s="39"/>
      <c r="AD17" s="39"/>
      <c r="AE17" s="39"/>
      <c r="AF17" s="39"/>
      <c r="AG17" s="39"/>
      <c r="AH17" s="39"/>
      <c r="AI17" s="39"/>
      <c r="AJ17" s="39"/>
    </row>
    <row r="18" spans="1:36" ht="15" customHeight="1">
      <c r="A18" s="39"/>
      <c r="B18" s="39"/>
      <c r="C18" s="39"/>
      <c r="D18" s="39"/>
      <c r="E18" s="39"/>
      <c r="F18" s="39"/>
      <c r="G18" s="39"/>
      <c r="H18" s="39"/>
      <c r="I18" s="39"/>
      <c r="J18" s="39"/>
      <c r="K18" s="39"/>
      <c r="L18" s="39"/>
      <c r="M18" s="39"/>
      <c r="N18" s="39"/>
      <c r="O18" s="39"/>
      <c r="P18" s="39"/>
      <c r="Q18" s="39"/>
      <c r="R18" s="39"/>
      <c r="S18" s="155"/>
      <c r="T18" s="39"/>
      <c r="U18" s="39"/>
      <c r="V18" s="39"/>
      <c r="W18" s="39"/>
      <c r="X18" s="39"/>
      <c r="Y18" s="39"/>
      <c r="Z18" s="39"/>
      <c r="AA18" s="39"/>
      <c r="AB18" s="39"/>
      <c r="AC18" s="39"/>
      <c r="AD18" s="39"/>
      <c r="AE18" s="39"/>
      <c r="AF18" s="39"/>
      <c r="AG18" s="39"/>
      <c r="AH18" s="39"/>
      <c r="AI18" s="39"/>
      <c r="AJ18" s="39"/>
    </row>
    <row r="19" spans="1:36" ht="15" customHeight="1">
      <c r="A19" s="39"/>
      <c r="B19" s="39"/>
      <c r="C19" s="39"/>
      <c r="D19" s="39"/>
      <c r="E19" s="39"/>
      <c r="F19" s="39"/>
      <c r="G19" s="39"/>
      <c r="H19" s="39"/>
      <c r="I19" s="39"/>
      <c r="J19" s="39"/>
      <c r="K19" s="39"/>
      <c r="L19" s="39"/>
      <c r="M19" s="39"/>
      <c r="N19" s="39"/>
      <c r="O19" s="39"/>
      <c r="P19" s="39"/>
      <c r="Q19" s="39"/>
      <c r="R19" s="39"/>
      <c r="S19" s="155"/>
      <c r="T19" s="39"/>
      <c r="U19" s="39"/>
      <c r="V19" s="39"/>
      <c r="W19" s="39"/>
      <c r="X19" s="39"/>
      <c r="Y19" s="39"/>
      <c r="Z19" s="39"/>
      <c r="AA19" s="39"/>
      <c r="AB19" s="39"/>
      <c r="AC19" s="39"/>
      <c r="AD19" s="39"/>
      <c r="AE19" s="39"/>
      <c r="AF19" s="39"/>
      <c r="AG19" s="39"/>
      <c r="AH19" s="39"/>
      <c r="AI19" s="39"/>
      <c r="AJ19" s="39"/>
    </row>
    <row r="20" spans="1:36" ht="15" customHeight="1">
      <c r="A20" s="39"/>
      <c r="B20" s="39"/>
      <c r="C20" s="39"/>
      <c r="D20" s="39"/>
      <c r="E20" s="39"/>
      <c r="F20" s="39"/>
      <c r="G20" s="39"/>
      <c r="H20" s="39"/>
      <c r="I20" s="39"/>
      <c r="J20" s="39"/>
      <c r="K20" s="39"/>
      <c r="L20" s="39"/>
      <c r="M20" s="39"/>
      <c r="N20" s="39"/>
      <c r="O20" s="39"/>
      <c r="P20" s="39"/>
      <c r="Q20" s="39"/>
      <c r="R20" s="39"/>
      <c r="S20" s="155"/>
      <c r="T20" s="39"/>
      <c r="U20" s="39"/>
      <c r="V20" s="39"/>
      <c r="W20" s="39"/>
      <c r="X20" s="39"/>
      <c r="Y20" s="39"/>
      <c r="Z20" s="39"/>
      <c r="AA20" s="39"/>
      <c r="AB20" s="39"/>
      <c r="AC20" s="39"/>
      <c r="AD20" s="39"/>
      <c r="AE20" s="39"/>
      <c r="AF20" s="39"/>
      <c r="AG20" s="39"/>
      <c r="AH20" s="39"/>
      <c r="AI20" s="39"/>
      <c r="AJ20" s="39"/>
    </row>
    <row r="21" spans="1:36" ht="15" customHeight="1">
      <c r="A21" s="39"/>
      <c r="B21" s="39"/>
      <c r="C21" s="39"/>
      <c r="D21" s="39"/>
      <c r="E21" s="39"/>
      <c r="F21" s="39"/>
      <c r="G21" s="39"/>
      <c r="H21" s="39"/>
      <c r="I21" s="39"/>
      <c r="J21" s="39"/>
      <c r="K21" s="39"/>
      <c r="L21" s="39"/>
      <c r="M21" s="39"/>
      <c r="N21" s="39"/>
      <c r="O21" s="39"/>
      <c r="P21" s="39"/>
      <c r="Q21" s="39"/>
      <c r="R21" s="39"/>
      <c r="S21" s="155"/>
      <c r="T21" s="39"/>
      <c r="U21" s="39"/>
      <c r="V21" s="39"/>
      <c r="W21" s="39"/>
      <c r="X21" s="39"/>
      <c r="Y21" s="39"/>
      <c r="Z21" s="39"/>
      <c r="AA21" s="39"/>
      <c r="AB21" s="39"/>
      <c r="AC21" s="39"/>
      <c r="AD21" s="39"/>
      <c r="AE21" s="39"/>
      <c r="AF21" s="39"/>
      <c r="AG21" s="39"/>
      <c r="AH21" s="39"/>
      <c r="AI21" s="39"/>
      <c r="AJ21" s="39"/>
    </row>
    <row r="22" spans="1:36" ht="10.5">
      <c r="A22" s="39"/>
      <c r="B22" s="39"/>
      <c r="C22" s="39"/>
      <c r="D22" s="39"/>
      <c r="E22" s="39"/>
      <c r="F22" s="39"/>
      <c r="G22" s="39"/>
      <c r="H22" s="39"/>
      <c r="I22" s="39"/>
      <c r="J22" s="39"/>
      <c r="K22" s="39"/>
      <c r="L22" s="39"/>
      <c r="M22" s="39"/>
      <c r="N22" s="39"/>
      <c r="O22" s="39"/>
      <c r="P22" s="39"/>
      <c r="Q22" s="39"/>
      <c r="R22" s="39"/>
      <c r="S22" s="155"/>
      <c r="T22" s="39"/>
      <c r="U22" s="39"/>
      <c r="V22" s="39"/>
      <c r="W22" s="39"/>
      <c r="X22" s="39"/>
      <c r="Y22" s="39"/>
      <c r="Z22" s="39"/>
      <c r="AA22" s="39"/>
      <c r="AB22" s="39"/>
      <c r="AC22" s="39"/>
      <c r="AD22" s="39"/>
      <c r="AE22" s="39"/>
      <c r="AF22" s="39"/>
      <c r="AG22" s="39"/>
      <c r="AH22" s="39"/>
      <c r="AI22" s="39"/>
      <c r="AJ22" s="39"/>
    </row>
    <row r="23" spans="1:36" ht="5.25" customHeight="1">
      <c r="A23" s="39"/>
      <c r="B23" s="39"/>
      <c r="C23" s="155"/>
      <c r="D23" s="155"/>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39"/>
    </row>
    <row r="24" spans="1:36" ht="10.5" customHeight="1">
      <c r="A24" s="39"/>
      <c r="B24" s="39"/>
      <c r="C24" s="39"/>
      <c r="D24" s="39"/>
      <c r="E24" s="39"/>
      <c r="F24" s="39"/>
      <c r="G24" s="39"/>
      <c r="H24" s="39"/>
      <c r="I24" s="39"/>
      <c r="J24" s="39"/>
      <c r="K24" s="39"/>
      <c r="L24" s="39"/>
      <c r="M24" s="39"/>
      <c r="N24" s="39"/>
      <c r="O24" s="39"/>
      <c r="P24" s="39"/>
      <c r="Q24" s="39"/>
      <c r="R24" s="39"/>
      <c r="S24" s="155"/>
      <c r="T24" s="39"/>
      <c r="U24" s="39"/>
      <c r="V24" s="39"/>
      <c r="W24" s="39"/>
      <c r="X24" s="39"/>
      <c r="Y24" s="39"/>
      <c r="Z24" s="39"/>
      <c r="AA24" s="39"/>
      <c r="AB24" s="39"/>
      <c r="AC24" s="39"/>
      <c r="AD24" s="39"/>
      <c r="AE24" s="39"/>
      <c r="AF24" s="39"/>
      <c r="AG24" s="39"/>
      <c r="AH24" s="39"/>
      <c r="AI24" s="39"/>
      <c r="AJ24" s="39"/>
    </row>
    <row r="25" spans="1:36" ht="10.5" customHeight="1">
      <c r="A25" s="39"/>
      <c r="B25" s="39"/>
      <c r="C25" s="39"/>
      <c r="D25" s="39"/>
      <c r="E25" s="39"/>
      <c r="F25" s="39"/>
      <c r="G25" s="39"/>
      <c r="H25" s="39"/>
      <c r="I25" s="39"/>
      <c r="J25" s="39"/>
      <c r="K25" s="39"/>
      <c r="L25" s="39"/>
      <c r="M25" s="39"/>
      <c r="N25" s="39"/>
      <c r="O25" s="39"/>
      <c r="P25" s="39"/>
      <c r="Q25" s="39"/>
      <c r="R25" s="39"/>
      <c r="S25" s="155"/>
      <c r="T25" s="39"/>
      <c r="U25" s="39"/>
      <c r="V25" s="39"/>
      <c r="W25" s="39"/>
      <c r="X25" s="39"/>
      <c r="Y25" s="39"/>
      <c r="Z25" s="39"/>
      <c r="AA25" s="39"/>
      <c r="AB25" s="39"/>
      <c r="AC25" s="39"/>
      <c r="AD25" s="39"/>
      <c r="AE25" s="39"/>
      <c r="AF25" s="39"/>
      <c r="AG25" s="39"/>
      <c r="AH25" s="39"/>
      <c r="AI25" s="39"/>
      <c r="AJ25" s="39"/>
    </row>
    <row r="26" spans="1:36" ht="10.5" customHeight="1">
      <c r="A26" s="39"/>
      <c r="B26" s="39"/>
      <c r="C26" s="39"/>
      <c r="D26" s="39"/>
      <c r="E26" s="39"/>
      <c r="F26" s="39"/>
      <c r="G26" s="39"/>
      <c r="H26" s="39"/>
      <c r="I26" s="39"/>
      <c r="J26" s="39"/>
      <c r="K26" s="39"/>
      <c r="L26" s="39"/>
      <c r="M26" s="39"/>
      <c r="N26" s="39"/>
      <c r="O26" s="39"/>
      <c r="P26" s="39"/>
      <c r="Q26" s="39"/>
      <c r="R26" s="39"/>
      <c r="S26" s="155"/>
      <c r="T26" s="39"/>
      <c r="U26" s="39"/>
      <c r="V26" s="39"/>
      <c r="W26" s="39"/>
      <c r="X26" s="39"/>
      <c r="Y26" s="39"/>
      <c r="Z26" s="39"/>
      <c r="AA26" s="39"/>
      <c r="AB26" s="39"/>
      <c r="AC26" s="39"/>
      <c r="AD26" s="39"/>
      <c r="AE26" s="39"/>
      <c r="AF26" s="39"/>
      <c r="AG26" s="39"/>
      <c r="AH26" s="39"/>
      <c r="AI26" s="39"/>
      <c r="AJ26" s="39"/>
    </row>
    <row r="27" spans="1:36" ht="10.5" customHeight="1">
      <c r="A27" s="39"/>
      <c r="B27" s="39"/>
      <c r="C27" s="39"/>
      <c r="D27" s="39"/>
      <c r="E27" s="39"/>
      <c r="F27" s="39"/>
      <c r="G27" s="39"/>
      <c r="H27" s="39"/>
      <c r="I27" s="39"/>
      <c r="J27" s="39"/>
      <c r="K27" s="39"/>
      <c r="L27" s="39"/>
      <c r="M27" s="39"/>
      <c r="N27" s="39"/>
      <c r="O27" s="39"/>
      <c r="P27" s="39"/>
      <c r="Q27" s="39"/>
      <c r="R27" s="39"/>
      <c r="S27" s="155"/>
      <c r="T27" s="39"/>
      <c r="U27" s="39"/>
      <c r="V27" s="39"/>
      <c r="W27" s="39"/>
      <c r="X27" s="39"/>
      <c r="Y27" s="39"/>
      <c r="Z27" s="39"/>
      <c r="AA27" s="39"/>
      <c r="AB27" s="39"/>
      <c r="AC27" s="39"/>
      <c r="AD27" s="39"/>
      <c r="AE27" s="39"/>
      <c r="AF27" s="39"/>
      <c r="AG27" s="39"/>
      <c r="AH27" s="39"/>
      <c r="AI27" s="39"/>
      <c r="AJ27" s="39"/>
    </row>
    <row r="28" spans="1:36" ht="10.5" customHeight="1">
      <c r="A28" s="39"/>
      <c r="B28" s="39"/>
      <c r="C28" s="39"/>
      <c r="D28" s="39"/>
      <c r="E28" s="39"/>
      <c r="F28" s="39"/>
      <c r="G28" s="39"/>
      <c r="H28" s="39"/>
      <c r="I28" s="39"/>
      <c r="J28" s="39"/>
      <c r="K28" s="39"/>
      <c r="L28" s="39"/>
      <c r="M28" s="39"/>
      <c r="N28" s="39"/>
      <c r="O28" s="39"/>
      <c r="P28" s="39"/>
      <c r="Q28" s="39"/>
      <c r="R28" s="39"/>
      <c r="S28" s="155"/>
      <c r="T28" s="39"/>
      <c r="U28" s="39"/>
      <c r="V28" s="39"/>
      <c r="W28" s="39"/>
      <c r="X28" s="39"/>
      <c r="Y28" s="39"/>
      <c r="Z28" s="39"/>
      <c r="AA28" s="39"/>
      <c r="AB28" s="39"/>
      <c r="AC28" s="39"/>
      <c r="AD28" s="39"/>
      <c r="AE28" s="39"/>
      <c r="AF28" s="39"/>
      <c r="AG28" s="39"/>
      <c r="AH28" s="39"/>
      <c r="AI28" s="39"/>
      <c r="AJ28" s="39"/>
    </row>
    <row r="29" spans="1:36" ht="10.5" customHeight="1">
      <c r="A29" s="39"/>
      <c r="B29" s="39"/>
      <c r="C29" s="39"/>
      <c r="D29" s="39"/>
      <c r="E29" s="39"/>
      <c r="F29" s="39"/>
      <c r="G29" s="39"/>
      <c r="H29" s="39"/>
      <c r="I29" s="39"/>
      <c r="J29" s="39"/>
      <c r="K29" s="39"/>
      <c r="L29" s="39"/>
      <c r="M29" s="39"/>
      <c r="N29" s="39"/>
      <c r="O29" s="39"/>
      <c r="P29" s="39"/>
      <c r="Q29" s="39"/>
      <c r="R29" s="39"/>
      <c r="S29" s="155"/>
      <c r="T29" s="39"/>
      <c r="U29" s="39"/>
      <c r="V29" s="39"/>
      <c r="W29" s="39"/>
      <c r="X29" s="39"/>
      <c r="Y29" s="39"/>
      <c r="Z29" s="39"/>
      <c r="AA29" s="39"/>
      <c r="AB29" s="39"/>
      <c r="AC29" s="39"/>
      <c r="AD29" s="39"/>
      <c r="AE29" s="39"/>
      <c r="AF29" s="39"/>
      <c r="AG29" s="39"/>
      <c r="AH29" s="39"/>
      <c r="AI29" s="39"/>
      <c r="AJ29" s="39"/>
    </row>
    <row r="30" spans="1:36" ht="10.5" customHeight="1">
      <c r="A30" s="39"/>
      <c r="B30" s="39"/>
      <c r="C30" s="39"/>
      <c r="D30" s="39"/>
      <c r="E30" s="39"/>
      <c r="F30" s="39"/>
      <c r="G30" s="39"/>
      <c r="H30" s="39"/>
      <c r="I30" s="39"/>
      <c r="J30" s="39"/>
      <c r="K30" s="39"/>
      <c r="L30" s="39"/>
      <c r="M30" s="39"/>
      <c r="N30" s="39"/>
      <c r="O30" s="39"/>
      <c r="P30" s="39"/>
      <c r="Q30" s="39"/>
      <c r="R30" s="39"/>
      <c r="S30" s="155"/>
      <c r="T30" s="39"/>
      <c r="U30" s="39"/>
      <c r="V30" s="39"/>
      <c r="W30" s="39"/>
      <c r="X30" s="39"/>
      <c r="Y30" s="39"/>
      <c r="Z30" s="39"/>
      <c r="AA30" s="39"/>
      <c r="AB30" s="39"/>
      <c r="AC30" s="39"/>
      <c r="AD30" s="39"/>
      <c r="AE30" s="39"/>
      <c r="AF30" s="39"/>
      <c r="AG30" s="39"/>
      <c r="AH30" s="39"/>
      <c r="AI30" s="39"/>
      <c r="AJ30" s="39"/>
    </row>
    <row r="31" spans="1:36" ht="10.5" customHeight="1">
      <c r="A31" s="39"/>
      <c r="B31" s="39"/>
      <c r="C31" s="39"/>
      <c r="D31" s="39"/>
      <c r="E31" s="39"/>
      <c r="F31" s="39"/>
      <c r="G31" s="39"/>
      <c r="H31" s="39"/>
      <c r="I31" s="39"/>
      <c r="J31" s="39"/>
      <c r="K31" s="39"/>
      <c r="L31" s="39"/>
      <c r="M31" s="39"/>
      <c r="N31" s="39"/>
      <c r="O31" s="39"/>
      <c r="P31" s="39"/>
      <c r="Q31" s="39"/>
      <c r="R31" s="39"/>
      <c r="S31" s="155"/>
      <c r="T31" s="39"/>
      <c r="U31" s="39"/>
      <c r="V31" s="39"/>
      <c r="W31" s="39"/>
      <c r="X31" s="39"/>
      <c r="Y31" s="39"/>
      <c r="Z31" s="39"/>
      <c r="AA31" s="39"/>
      <c r="AB31" s="39"/>
      <c r="AC31" s="39"/>
      <c r="AD31" s="39"/>
      <c r="AE31" s="39"/>
      <c r="AF31" s="39"/>
      <c r="AG31" s="39"/>
      <c r="AH31" s="39"/>
      <c r="AI31" s="39"/>
      <c r="AJ31" s="39"/>
    </row>
    <row r="32" spans="1:36" ht="10.5" customHeight="1">
      <c r="A32" s="39"/>
      <c r="B32" s="39"/>
      <c r="C32" s="39"/>
      <c r="D32" s="39"/>
      <c r="E32" s="39"/>
      <c r="F32" s="39"/>
      <c r="G32" s="39"/>
      <c r="H32" s="39"/>
      <c r="I32" s="39"/>
      <c r="J32" s="39"/>
      <c r="K32" s="39"/>
      <c r="L32" s="39"/>
      <c r="M32" s="39"/>
      <c r="N32" s="39"/>
      <c r="O32" s="39"/>
      <c r="P32" s="39"/>
      <c r="Q32" s="39"/>
      <c r="R32" s="39"/>
      <c r="S32" s="155"/>
      <c r="T32" s="39"/>
      <c r="U32" s="39"/>
      <c r="V32" s="39"/>
      <c r="W32" s="39"/>
      <c r="X32" s="39"/>
      <c r="Y32" s="39"/>
      <c r="Z32" s="39"/>
      <c r="AA32" s="39"/>
      <c r="AB32" s="39"/>
      <c r="AC32" s="39"/>
      <c r="AD32" s="39"/>
      <c r="AE32" s="39"/>
      <c r="AF32" s="39"/>
      <c r="AG32" s="39"/>
      <c r="AH32" s="39"/>
      <c r="AI32" s="39"/>
      <c r="AJ32" s="39"/>
    </row>
    <row r="33" spans="1:36" ht="10.5" customHeight="1">
      <c r="A33" s="39"/>
      <c r="B33" s="39"/>
      <c r="C33" s="39"/>
      <c r="D33" s="39"/>
      <c r="E33" s="39"/>
      <c r="F33" s="39"/>
      <c r="G33" s="39"/>
      <c r="H33" s="39"/>
      <c r="I33" s="39"/>
      <c r="J33" s="39"/>
      <c r="K33" s="39"/>
      <c r="L33" s="39"/>
      <c r="M33" s="39"/>
      <c r="N33" s="39"/>
      <c r="O33" s="39"/>
      <c r="P33" s="39"/>
      <c r="Q33" s="39"/>
      <c r="R33" s="39"/>
      <c r="S33" s="155"/>
      <c r="T33" s="39"/>
      <c r="U33" s="39"/>
      <c r="V33" s="39"/>
      <c r="W33" s="39"/>
      <c r="X33" s="39"/>
      <c r="Y33" s="39"/>
      <c r="Z33" s="39"/>
      <c r="AA33" s="39"/>
      <c r="AB33" s="39"/>
      <c r="AC33" s="39"/>
      <c r="AD33" s="39"/>
      <c r="AE33" s="39"/>
      <c r="AF33" s="39"/>
      <c r="AG33" s="39"/>
      <c r="AH33" s="39"/>
      <c r="AI33" s="39"/>
      <c r="AJ33" s="39"/>
    </row>
    <row r="34" spans="1:36" ht="10.5" customHeight="1">
      <c r="A34" s="39"/>
      <c r="B34" s="39"/>
      <c r="C34" s="39"/>
      <c r="D34" s="39"/>
      <c r="E34" s="39"/>
      <c r="F34" s="39"/>
      <c r="G34" s="39"/>
      <c r="H34" s="39"/>
      <c r="I34" s="39"/>
      <c r="J34" s="39"/>
      <c r="K34" s="39"/>
      <c r="L34" s="39"/>
      <c r="M34" s="39"/>
      <c r="N34" s="39"/>
      <c r="O34" s="39"/>
      <c r="P34" s="39"/>
      <c r="Q34" s="39"/>
      <c r="R34" s="39"/>
      <c r="S34" s="155"/>
      <c r="T34" s="39"/>
      <c r="U34" s="39"/>
      <c r="V34" s="39"/>
      <c r="W34" s="39"/>
      <c r="X34" s="39"/>
      <c r="Y34" s="39"/>
      <c r="Z34" s="39"/>
      <c r="AA34" s="39"/>
      <c r="AB34" s="39"/>
      <c r="AC34" s="39"/>
      <c r="AD34" s="39"/>
      <c r="AE34" s="39"/>
      <c r="AF34" s="39"/>
      <c r="AG34" s="39"/>
      <c r="AH34" s="39"/>
      <c r="AI34" s="39"/>
      <c r="AJ34" s="39"/>
    </row>
    <row r="35" spans="1:36" ht="10.5" customHeight="1">
      <c r="A35" s="39"/>
      <c r="B35" s="39"/>
      <c r="C35" s="39"/>
      <c r="D35" s="39"/>
      <c r="E35" s="39"/>
      <c r="F35" s="39"/>
      <c r="G35" s="39"/>
      <c r="H35" s="39"/>
      <c r="I35" s="39"/>
      <c r="J35" s="39"/>
      <c r="K35" s="39"/>
      <c r="L35" s="39"/>
      <c r="M35" s="39"/>
      <c r="N35" s="39"/>
      <c r="O35" s="39"/>
      <c r="P35" s="39"/>
      <c r="Q35" s="39"/>
      <c r="R35" s="39"/>
      <c r="S35" s="155"/>
      <c r="T35" s="39"/>
      <c r="U35" s="39"/>
      <c r="V35" s="39"/>
      <c r="W35" s="39"/>
      <c r="X35" s="39"/>
      <c r="Y35" s="39"/>
      <c r="Z35" s="39"/>
      <c r="AA35" s="39"/>
      <c r="AB35" s="39"/>
      <c r="AC35" s="39"/>
      <c r="AD35" s="39"/>
      <c r="AE35" s="39"/>
      <c r="AF35" s="39"/>
      <c r="AG35" s="39"/>
      <c r="AH35" s="39"/>
      <c r="AI35" s="39"/>
      <c r="AJ35" s="39"/>
    </row>
    <row r="36" spans="1:36" ht="10.5" customHeight="1">
      <c r="A36" s="39"/>
      <c r="B36" s="39"/>
      <c r="C36" s="39"/>
      <c r="D36" s="39"/>
      <c r="E36" s="39"/>
      <c r="F36" s="39"/>
      <c r="G36" s="39"/>
      <c r="H36" s="39"/>
      <c r="I36" s="39"/>
      <c r="J36" s="39"/>
      <c r="K36" s="39"/>
      <c r="L36" s="39"/>
      <c r="M36" s="39"/>
      <c r="N36" s="39"/>
      <c r="O36" s="39"/>
      <c r="P36" s="39"/>
      <c r="Q36" s="39"/>
      <c r="R36" s="39"/>
      <c r="S36" s="155"/>
      <c r="T36" s="39"/>
      <c r="U36" s="39"/>
      <c r="V36" s="39"/>
      <c r="W36" s="39"/>
      <c r="X36" s="39"/>
      <c r="Y36" s="39"/>
      <c r="Z36" s="39"/>
      <c r="AA36" s="39"/>
      <c r="AB36" s="39"/>
      <c r="AC36" s="39"/>
      <c r="AD36" s="39"/>
      <c r="AE36" s="39"/>
      <c r="AF36" s="39"/>
      <c r="AG36" s="39"/>
      <c r="AH36" s="39"/>
      <c r="AI36" s="39"/>
      <c r="AJ36" s="39"/>
    </row>
    <row r="37" spans="1:36" ht="10.5" customHeight="1">
      <c r="A37" s="39"/>
      <c r="B37" s="39"/>
      <c r="C37" s="39"/>
      <c r="D37" s="39"/>
      <c r="E37" s="39"/>
      <c r="F37" s="39"/>
      <c r="G37" s="39"/>
      <c r="H37" s="39"/>
      <c r="I37" s="39"/>
      <c r="J37" s="39"/>
      <c r="K37" s="39"/>
      <c r="L37" s="39"/>
      <c r="M37" s="39"/>
      <c r="N37" s="39"/>
      <c r="O37" s="39"/>
      <c r="P37" s="39"/>
      <c r="Q37" s="39"/>
      <c r="R37" s="39"/>
      <c r="S37" s="155"/>
      <c r="T37" s="39"/>
      <c r="U37" s="39"/>
      <c r="V37" s="39"/>
      <c r="W37" s="39"/>
      <c r="X37" s="39"/>
      <c r="Y37" s="39"/>
      <c r="Z37" s="39"/>
      <c r="AA37" s="39"/>
      <c r="AB37" s="39"/>
      <c r="AC37" s="39"/>
      <c r="AD37" s="39"/>
      <c r="AE37" s="39"/>
      <c r="AF37" s="39"/>
      <c r="AG37" s="39"/>
      <c r="AH37" s="39"/>
      <c r="AI37" s="39"/>
      <c r="AJ37" s="39"/>
    </row>
    <row r="38" spans="1:36" ht="10.5" customHeight="1">
      <c r="A38" s="39"/>
      <c r="B38" s="39"/>
      <c r="C38" s="39"/>
      <c r="D38" s="39"/>
      <c r="E38" s="39"/>
      <c r="F38" s="39"/>
      <c r="G38" s="39"/>
      <c r="H38" s="39"/>
      <c r="I38" s="39"/>
      <c r="J38" s="39"/>
      <c r="K38" s="39"/>
      <c r="L38" s="39"/>
      <c r="M38" s="39"/>
      <c r="N38" s="39"/>
      <c r="O38" s="39"/>
      <c r="P38" s="39"/>
      <c r="Q38" s="39"/>
      <c r="R38" s="39"/>
      <c r="S38" s="155"/>
      <c r="T38" s="39"/>
      <c r="U38" s="39"/>
      <c r="V38" s="39"/>
      <c r="W38" s="39"/>
      <c r="X38" s="39"/>
      <c r="Y38" s="39"/>
      <c r="Z38" s="39"/>
      <c r="AA38" s="39"/>
      <c r="AB38" s="39"/>
      <c r="AC38" s="39"/>
      <c r="AD38" s="39"/>
      <c r="AE38" s="39"/>
      <c r="AF38" s="39"/>
      <c r="AG38" s="39"/>
      <c r="AH38" s="39"/>
      <c r="AI38" s="39"/>
      <c r="AJ38" s="39"/>
    </row>
    <row r="39" spans="1:36" ht="10.5" customHeight="1">
      <c r="A39" s="39"/>
      <c r="B39" s="39"/>
      <c r="C39" s="39"/>
      <c r="D39" s="39"/>
      <c r="E39" s="39"/>
      <c r="F39" s="39"/>
      <c r="G39" s="39"/>
      <c r="H39" s="39"/>
      <c r="I39" s="39"/>
      <c r="J39" s="39"/>
      <c r="K39" s="39"/>
      <c r="L39" s="39"/>
      <c r="M39" s="39"/>
      <c r="N39" s="39"/>
      <c r="O39" s="39"/>
      <c r="P39" s="39"/>
      <c r="Q39" s="39"/>
      <c r="R39" s="39"/>
      <c r="S39" s="155"/>
      <c r="T39" s="39"/>
      <c r="U39" s="39"/>
      <c r="V39" s="39"/>
      <c r="W39" s="39"/>
      <c r="X39" s="39"/>
      <c r="Y39" s="39"/>
      <c r="Z39" s="39"/>
      <c r="AA39" s="39"/>
      <c r="AB39" s="39"/>
      <c r="AC39" s="39"/>
      <c r="AD39" s="39"/>
      <c r="AE39" s="39"/>
      <c r="AF39" s="39"/>
      <c r="AG39" s="39"/>
      <c r="AH39" s="39"/>
      <c r="AI39" s="39"/>
      <c r="AJ39" s="39"/>
    </row>
    <row r="40" spans="1:36" ht="10.5" customHeight="1">
      <c r="A40" s="39"/>
      <c r="B40" s="39"/>
      <c r="C40" s="39"/>
      <c r="D40" s="39"/>
      <c r="E40" s="39"/>
      <c r="F40" s="39"/>
      <c r="G40" s="39"/>
      <c r="H40" s="39"/>
      <c r="I40" s="39"/>
      <c r="J40" s="39"/>
      <c r="K40" s="39"/>
      <c r="L40" s="39"/>
      <c r="M40" s="39"/>
      <c r="N40" s="39"/>
      <c r="O40" s="39"/>
      <c r="P40" s="39"/>
      <c r="Q40" s="39"/>
      <c r="R40" s="39"/>
      <c r="S40" s="155"/>
      <c r="T40" s="39"/>
      <c r="U40" s="39"/>
      <c r="V40" s="39"/>
      <c r="W40" s="39"/>
      <c r="X40" s="39"/>
      <c r="Y40" s="39"/>
      <c r="Z40" s="39"/>
      <c r="AA40" s="39"/>
      <c r="AB40" s="39"/>
      <c r="AC40" s="39"/>
      <c r="AD40" s="39"/>
      <c r="AE40" s="39"/>
      <c r="AF40" s="39"/>
      <c r="AG40" s="39"/>
      <c r="AH40" s="39"/>
      <c r="AI40" s="39"/>
      <c r="AJ40" s="39"/>
    </row>
    <row r="41" spans="1:36" ht="10.5" customHeight="1">
      <c r="A41" s="39"/>
      <c r="B41" s="39"/>
      <c r="C41" s="39"/>
      <c r="D41" s="39"/>
      <c r="E41" s="39"/>
      <c r="F41" s="39"/>
      <c r="G41" s="39"/>
      <c r="H41" s="39"/>
      <c r="I41" s="39"/>
      <c r="J41" s="39"/>
      <c r="K41" s="39"/>
      <c r="L41" s="39"/>
      <c r="M41" s="39"/>
      <c r="N41" s="39"/>
      <c r="O41" s="39"/>
      <c r="P41" s="39"/>
      <c r="Q41" s="39"/>
      <c r="R41" s="39"/>
      <c r="S41" s="155"/>
      <c r="T41" s="39"/>
      <c r="U41" s="39"/>
      <c r="V41" s="39"/>
      <c r="W41" s="39"/>
      <c r="X41" s="39"/>
      <c r="Y41" s="39"/>
      <c r="Z41" s="39"/>
      <c r="AA41" s="39"/>
      <c r="AB41" s="39"/>
      <c r="AC41" s="39"/>
      <c r="AD41" s="39"/>
      <c r="AE41" s="39"/>
      <c r="AF41" s="39"/>
      <c r="AG41" s="39"/>
      <c r="AH41" s="39"/>
      <c r="AI41" s="39"/>
      <c r="AJ41" s="39"/>
    </row>
    <row r="42" spans="1:36" ht="10.5" customHeight="1">
      <c r="A42" s="39"/>
      <c r="B42" s="39"/>
      <c r="C42" s="39"/>
      <c r="D42" s="39"/>
      <c r="E42" s="39"/>
      <c r="F42" s="39"/>
      <c r="G42" s="39"/>
      <c r="H42" s="39"/>
      <c r="I42" s="39"/>
      <c r="J42" s="39"/>
      <c r="K42" s="39"/>
      <c r="L42" s="39"/>
      <c r="M42" s="39"/>
      <c r="N42" s="39"/>
      <c r="O42" s="39"/>
      <c r="P42" s="39"/>
      <c r="Q42" s="39"/>
      <c r="R42" s="39"/>
      <c r="S42" s="155"/>
      <c r="T42" s="39"/>
      <c r="U42" s="39"/>
      <c r="V42" s="39"/>
      <c r="W42" s="39"/>
      <c r="X42" s="39"/>
      <c r="Y42" s="39"/>
      <c r="Z42" s="39"/>
      <c r="AA42" s="39"/>
      <c r="AB42" s="39"/>
      <c r="AC42" s="39"/>
      <c r="AD42" s="39"/>
      <c r="AE42" s="39"/>
      <c r="AF42" s="39"/>
      <c r="AG42" s="39"/>
      <c r="AH42" s="39"/>
      <c r="AI42" s="39"/>
      <c r="AJ42" s="39"/>
    </row>
    <row r="43" spans="1:36" ht="10.5" customHeight="1">
      <c r="A43" s="39"/>
      <c r="B43" s="39"/>
      <c r="C43" s="39"/>
      <c r="D43" s="39"/>
      <c r="E43" s="39"/>
      <c r="F43" s="39"/>
      <c r="G43" s="39"/>
      <c r="H43" s="39"/>
      <c r="I43" s="39"/>
      <c r="J43" s="39"/>
      <c r="K43" s="39"/>
      <c r="L43" s="39"/>
      <c r="M43" s="39"/>
      <c r="N43" s="39"/>
      <c r="O43" s="39"/>
      <c r="P43" s="39"/>
      <c r="Q43" s="39"/>
      <c r="R43" s="39"/>
      <c r="S43" s="155"/>
      <c r="T43" s="39"/>
      <c r="U43" s="39"/>
      <c r="V43" s="39"/>
      <c r="W43" s="39"/>
      <c r="X43" s="39"/>
      <c r="Y43" s="39"/>
      <c r="Z43" s="39"/>
      <c r="AA43" s="39"/>
      <c r="AB43" s="39"/>
      <c r="AC43" s="39"/>
      <c r="AD43" s="39"/>
      <c r="AE43" s="39"/>
      <c r="AF43" s="39"/>
      <c r="AG43" s="39"/>
      <c r="AH43" s="39"/>
      <c r="AI43" s="39"/>
      <c r="AJ43" s="39"/>
    </row>
    <row r="44" spans="1:36" ht="10.5" customHeight="1">
      <c r="A44" s="39"/>
      <c r="B44" s="39"/>
      <c r="C44" s="39"/>
      <c r="D44" s="39"/>
      <c r="E44" s="39"/>
      <c r="F44" s="39"/>
      <c r="G44" s="39"/>
      <c r="H44" s="39"/>
      <c r="I44" s="39"/>
      <c r="J44" s="39"/>
      <c r="K44" s="39"/>
      <c r="L44" s="39"/>
      <c r="M44" s="39"/>
      <c r="N44" s="39"/>
      <c r="O44" s="39"/>
      <c r="P44" s="39"/>
      <c r="Q44" s="39"/>
      <c r="R44" s="39"/>
      <c r="S44" s="155"/>
      <c r="T44" s="39"/>
      <c r="U44" s="39"/>
      <c r="V44" s="39"/>
      <c r="W44" s="39"/>
      <c r="X44" s="39"/>
      <c r="Y44" s="39"/>
      <c r="Z44" s="39"/>
      <c r="AA44" s="39"/>
      <c r="AB44" s="39"/>
      <c r="AC44" s="39"/>
      <c r="AD44" s="39"/>
      <c r="AE44" s="39"/>
      <c r="AF44" s="39"/>
      <c r="AG44" s="39"/>
      <c r="AH44" s="39"/>
      <c r="AI44" s="39"/>
      <c r="AJ44" s="39"/>
    </row>
    <row r="45" spans="1:36" ht="6" customHeight="1">
      <c r="A45" s="39"/>
      <c r="B45" s="39"/>
      <c r="C45" s="155"/>
      <c r="D45" s="155"/>
      <c r="E45" s="155"/>
      <c r="F45" s="155"/>
      <c r="G45" s="155"/>
      <c r="H45" s="155"/>
      <c r="I45" s="155"/>
      <c r="J45" s="155"/>
      <c r="K45" s="155"/>
      <c r="L45" s="155"/>
      <c r="M45" s="155"/>
      <c r="N45" s="155"/>
      <c r="O45" s="155"/>
      <c r="P45" s="155"/>
      <c r="Q45" s="155"/>
      <c r="R45" s="155"/>
      <c r="S45" s="155"/>
      <c r="T45" s="155"/>
      <c r="U45" s="155"/>
      <c r="V45" s="155"/>
      <c r="W45" s="155"/>
      <c r="X45" s="155"/>
      <c r="Y45" s="155"/>
      <c r="Z45" s="155"/>
      <c r="AA45" s="155"/>
      <c r="AB45" s="155"/>
      <c r="AC45" s="155"/>
      <c r="AD45" s="155"/>
      <c r="AE45" s="155"/>
      <c r="AF45" s="155"/>
      <c r="AG45" s="155"/>
      <c r="AH45" s="155"/>
      <c r="AI45" s="155"/>
      <c r="AJ45" s="39"/>
    </row>
    <row r="46" spans="1:36" ht="10.5" customHeight="1">
      <c r="A46" s="39"/>
      <c r="B46" s="39"/>
      <c r="C46" s="39"/>
      <c r="D46" s="39"/>
      <c r="E46" s="39"/>
      <c r="F46" s="39"/>
      <c r="G46" s="39"/>
      <c r="H46" s="39"/>
      <c r="I46" s="39"/>
      <c r="J46" s="39"/>
      <c r="K46" s="39"/>
      <c r="L46" s="39"/>
      <c r="M46" s="39"/>
      <c r="N46" s="39"/>
      <c r="O46" s="39"/>
      <c r="P46" s="39"/>
      <c r="Q46" s="39"/>
      <c r="R46" s="39"/>
      <c r="S46" s="155"/>
      <c r="T46" s="39"/>
      <c r="U46" s="39"/>
      <c r="V46" s="39"/>
      <c r="W46" s="39"/>
      <c r="X46" s="39"/>
      <c r="Y46" s="39"/>
      <c r="Z46" s="39"/>
      <c r="AA46" s="39"/>
      <c r="AB46" s="39"/>
      <c r="AC46" s="39"/>
      <c r="AD46" s="39"/>
      <c r="AE46" s="39"/>
      <c r="AF46" s="39"/>
      <c r="AG46" s="39"/>
      <c r="AH46" s="39"/>
      <c r="AI46" s="39"/>
      <c r="AJ46" s="39"/>
    </row>
    <row r="47" spans="1:36" ht="10.5" customHeight="1">
      <c r="A47" s="39"/>
      <c r="B47" s="39"/>
      <c r="C47" s="39"/>
      <c r="D47" s="39"/>
      <c r="E47" s="39"/>
      <c r="F47" s="39"/>
      <c r="G47" s="39"/>
      <c r="H47" s="39"/>
      <c r="I47" s="39"/>
      <c r="J47" s="39"/>
      <c r="K47" s="39"/>
      <c r="L47" s="39"/>
      <c r="M47" s="39"/>
      <c r="N47" s="39"/>
      <c r="O47" s="39"/>
      <c r="P47" s="39"/>
      <c r="Q47" s="39"/>
      <c r="R47" s="39"/>
      <c r="S47" s="155"/>
      <c r="T47" s="39"/>
      <c r="U47" s="39"/>
      <c r="V47" s="39"/>
      <c r="W47" s="39"/>
      <c r="X47" s="39"/>
      <c r="Y47" s="39"/>
      <c r="Z47" s="39"/>
      <c r="AA47" s="39"/>
      <c r="AB47" s="39"/>
      <c r="AC47" s="39"/>
      <c r="AD47" s="39"/>
      <c r="AE47" s="39"/>
      <c r="AF47" s="39"/>
      <c r="AG47" s="39"/>
      <c r="AH47" s="39"/>
      <c r="AI47" s="39"/>
      <c r="AJ47" s="39"/>
    </row>
    <row r="48" spans="1:36" ht="10.5" customHeight="1">
      <c r="A48" s="39"/>
      <c r="B48" s="39"/>
      <c r="C48" s="39"/>
      <c r="D48" s="39"/>
      <c r="E48" s="39"/>
      <c r="F48" s="39"/>
      <c r="G48" s="39"/>
      <c r="H48" s="39"/>
      <c r="I48" s="39"/>
      <c r="J48" s="39"/>
      <c r="K48" s="39"/>
      <c r="L48" s="39"/>
      <c r="M48" s="39"/>
      <c r="N48" s="39"/>
      <c r="O48" s="39"/>
      <c r="P48" s="39"/>
      <c r="Q48" s="39"/>
      <c r="R48" s="39"/>
      <c r="S48" s="155"/>
      <c r="T48" s="39"/>
      <c r="U48" s="39"/>
      <c r="V48" s="39"/>
      <c r="W48" s="39"/>
      <c r="X48" s="39"/>
      <c r="Y48" s="39"/>
      <c r="Z48" s="39"/>
      <c r="AA48" s="39"/>
      <c r="AB48" s="39"/>
      <c r="AC48" s="39"/>
      <c r="AD48" s="39"/>
      <c r="AE48" s="39"/>
      <c r="AF48" s="39"/>
      <c r="AG48" s="39"/>
      <c r="AH48" s="39"/>
      <c r="AI48" s="39"/>
      <c r="AJ48" s="39"/>
    </row>
    <row r="49" spans="1:36" ht="10.5" customHeight="1">
      <c r="A49" s="39"/>
      <c r="B49" s="39"/>
      <c r="C49" s="39"/>
      <c r="D49" s="39"/>
      <c r="E49" s="39"/>
      <c r="F49" s="39"/>
      <c r="G49" s="39"/>
      <c r="H49" s="39"/>
      <c r="I49" s="39"/>
      <c r="J49" s="39"/>
      <c r="K49" s="39"/>
      <c r="L49" s="39"/>
      <c r="M49" s="39"/>
      <c r="N49" s="39"/>
      <c r="O49" s="39"/>
      <c r="P49" s="39"/>
      <c r="Q49" s="39"/>
      <c r="R49" s="39"/>
      <c r="S49" s="155"/>
      <c r="T49" s="39"/>
      <c r="U49" s="39"/>
      <c r="V49" s="39"/>
      <c r="W49" s="39"/>
      <c r="X49" s="39"/>
      <c r="Y49" s="39"/>
      <c r="Z49" s="39"/>
      <c r="AA49" s="39"/>
      <c r="AB49" s="39"/>
      <c r="AC49" s="39"/>
      <c r="AD49" s="39"/>
      <c r="AE49" s="39"/>
      <c r="AF49" s="39"/>
      <c r="AG49" s="39"/>
      <c r="AH49" s="39"/>
      <c r="AI49" s="39"/>
      <c r="AJ49" s="39"/>
    </row>
    <row r="50" spans="1:36" ht="10.5" customHeight="1">
      <c r="A50" s="39"/>
      <c r="B50" s="39"/>
      <c r="C50" s="39"/>
      <c r="D50" s="39"/>
      <c r="E50" s="39"/>
      <c r="F50" s="39"/>
      <c r="G50" s="39"/>
      <c r="H50" s="39"/>
      <c r="I50" s="39"/>
      <c r="J50" s="39"/>
      <c r="K50" s="39"/>
      <c r="L50" s="39"/>
      <c r="M50" s="39"/>
      <c r="N50" s="39"/>
      <c r="O50" s="39"/>
      <c r="P50" s="39"/>
      <c r="Q50" s="39"/>
      <c r="R50" s="39"/>
      <c r="S50" s="155"/>
      <c r="T50" s="39"/>
      <c r="U50" s="39"/>
      <c r="V50" s="39"/>
      <c r="W50" s="39"/>
      <c r="X50" s="39"/>
      <c r="Y50" s="39"/>
      <c r="Z50" s="39"/>
      <c r="AA50" s="39"/>
      <c r="AB50" s="39"/>
      <c r="AC50" s="39"/>
      <c r="AD50" s="39"/>
      <c r="AE50" s="39"/>
      <c r="AF50" s="39"/>
      <c r="AG50" s="39"/>
      <c r="AH50" s="39"/>
      <c r="AI50" s="39"/>
      <c r="AJ50" s="39"/>
    </row>
    <row r="51" spans="1:36" ht="10.5" customHeight="1">
      <c r="A51" s="39"/>
      <c r="B51" s="39"/>
      <c r="C51" s="39"/>
      <c r="D51" s="39"/>
      <c r="E51" s="39"/>
      <c r="F51" s="39"/>
      <c r="G51" s="39"/>
      <c r="H51" s="39"/>
      <c r="I51" s="39"/>
      <c r="J51" s="39"/>
      <c r="K51" s="39"/>
      <c r="L51" s="39"/>
      <c r="M51" s="39"/>
      <c r="N51" s="39"/>
      <c r="O51" s="39"/>
      <c r="P51" s="39"/>
      <c r="Q51" s="39"/>
      <c r="R51" s="39"/>
      <c r="S51" s="155"/>
      <c r="T51" s="39"/>
      <c r="U51" s="39"/>
      <c r="V51" s="39"/>
      <c r="W51" s="39"/>
      <c r="X51" s="39"/>
      <c r="Y51" s="39"/>
      <c r="Z51" s="39"/>
      <c r="AA51" s="39"/>
      <c r="AB51" s="39"/>
      <c r="AC51" s="39"/>
      <c r="AD51" s="39"/>
      <c r="AE51" s="39"/>
      <c r="AF51" s="39"/>
      <c r="AG51" s="39"/>
      <c r="AH51" s="39"/>
      <c r="AI51" s="39"/>
      <c r="AJ51" s="39"/>
    </row>
    <row r="52" spans="1:36" ht="10.5" customHeight="1">
      <c r="A52" s="39"/>
      <c r="B52" s="39"/>
      <c r="C52" s="39"/>
      <c r="D52" s="39"/>
      <c r="E52" s="39"/>
      <c r="F52" s="39"/>
      <c r="G52" s="39"/>
      <c r="H52" s="39"/>
      <c r="I52" s="39"/>
      <c r="J52" s="39"/>
      <c r="K52" s="39"/>
      <c r="L52" s="39"/>
      <c r="M52" s="39"/>
      <c r="N52" s="39"/>
      <c r="O52" s="39"/>
      <c r="P52" s="39"/>
      <c r="Q52" s="39"/>
      <c r="R52" s="39"/>
      <c r="S52" s="155"/>
      <c r="T52" s="39"/>
      <c r="U52" s="39"/>
      <c r="V52" s="39"/>
      <c r="W52" s="39"/>
      <c r="X52" s="39"/>
      <c r="Y52" s="39"/>
      <c r="Z52" s="39"/>
      <c r="AA52" s="39"/>
      <c r="AB52" s="39"/>
      <c r="AC52" s="39"/>
      <c r="AD52" s="39"/>
      <c r="AE52" s="39"/>
      <c r="AF52" s="39"/>
      <c r="AG52" s="39"/>
      <c r="AH52" s="39"/>
      <c r="AI52" s="39"/>
      <c r="AJ52" s="39"/>
    </row>
    <row r="53" spans="1:36" ht="10.5" customHeight="1">
      <c r="A53" s="39"/>
      <c r="B53" s="39"/>
      <c r="C53" s="39"/>
      <c r="D53" s="39"/>
      <c r="E53" s="39"/>
      <c r="F53" s="39"/>
      <c r="G53" s="39"/>
      <c r="H53" s="39"/>
      <c r="I53" s="39"/>
      <c r="J53" s="39"/>
      <c r="K53" s="39"/>
      <c r="L53" s="39"/>
      <c r="M53" s="39"/>
      <c r="N53" s="39"/>
      <c r="O53" s="39"/>
      <c r="P53" s="39"/>
      <c r="Q53" s="39"/>
      <c r="R53" s="39"/>
      <c r="S53" s="155"/>
      <c r="T53" s="39"/>
      <c r="U53" s="39"/>
      <c r="V53" s="39"/>
      <c r="W53" s="39"/>
      <c r="X53" s="39"/>
      <c r="Y53" s="39"/>
      <c r="Z53" s="39"/>
      <c r="AA53" s="39"/>
      <c r="AB53" s="39"/>
      <c r="AC53" s="39"/>
      <c r="AD53" s="39"/>
      <c r="AE53" s="39"/>
      <c r="AF53" s="39"/>
      <c r="AG53" s="39"/>
      <c r="AH53" s="39"/>
      <c r="AI53" s="39"/>
      <c r="AJ53" s="39"/>
    </row>
    <row r="54" spans="1:36" ht="10.5" customHeight="1">
      <c r="A54" s="39"/>
      <c r="B54" s="39"/>
      <c r="C54" s="39"/>
      <c r="D54" s="39"/>
      <c r="E54" s="39"/>
      <c r="F54" s="39"/>
      <c r="G54" s="39"/>
      <c r="H54" s="39"/>
      <c r="I54" s="39"/>
      <c r="J54" s="39"/>
      <c r="K54" s="39"/>
      <c r="L54" s="39"/>
      <c r="M54" s="39"/>
      <c r="N54" s="39"/>
      <c r="O54" s="39"/>
      <c r="P54" s="39"/>
      <c r="Q54" s="39"/>
      <c r="R54" s="39"/>
      <c r="S54" s="155"/>
      <c r="T54" s="39"/>
      <c r="U54" s="39"/>
      <c r="V54" s="39"/>
      <c r="W54" s="39"/>
      <c r="X54" s="39"/>
      <c r="Y54" s="39"/>
      <c r="Z54" s="39"/>
      <c r="AA54" s="39"/>
      <c r="AB54" s="39"/>
      <c r="AC54" s="39"/>
      <c r="AD54" s="39"/>
      <c r="AE54" s="39"/>
      <c r="AF54" s="39"/>
      <c r="AG54" s="39"/>
      <c r="AH54" s="39"/>
      <c r="AI54" s="39"/>
      <c r="AJ54" s="39"/>
    </row>
    <row r="55" spans="1:36" ht="10.5" customHeight="1">
      <c r="A55" s="39"/>
      <c r="B55" s="39"/>
      <c r="C55" s="39"/>
      <c r="D55" s="39"/>
      <c r="E55" s="39"/>
      <c r="F55" s="39"/>
      <c r="G55" s="39"/>
      <c r="H55" s="39"/>
      <c r="I55" s="39"/>
      <c r="J55" s="39"/>
      <c r="K55" s="39"/>
      <c r="L55" s="39"/>
      <c r="M55" s="39"/>
      <c r="N55" s="39"/>
      <c r="O55" s="39"/>
      <c r="P55" s="39"/>
      <c r="Q55" s="39"/>
      <c r="R55" s="39"/>
      <c r="S55" s="155"/>
      <c r="T55" s="39"/>
      <c r="U55" s="39"/>
      <c r="V55" s="39"/>
      <c r="W55" s="39"/>
      <c r="X55" s="39"/>
      <c r="Y55" s="39"/>
      <c r="Z55" s="39"/>
      <c r="AA55" s="39"/>
      <c r="AB55" s="39"/>
      <c r="AC55" s="39"/>
      <c r="AD55" s="39"/>
      <c r="AE55" s="39"/>
      <c r="AF55" s="39"/>
      <c r="AG55" s="39"/>
      <c r="AH55" s="39"/>
      <c r="AI55" s="39"/>
      <c r="AJ55" s="39"/>
    </row>
    <row r="56" spans="1:36" ht="10.5" customHeight="1">
      <c r="A56" s="39"/>
      <c r="B56" s="39"/>
      <c r="C56" s="39"/>
      <c r="D56" s="39"/>
      <c r="E56" s="39"/>
      <c r="F56" s="39"/>
      <c r="G56" s="39"/>
      <c r="H56" s="39"/>
      <c r="I56" s="39"/>
      <c r="J56" s="39"/>
      <c r="K56" s="39"/>
      <c r="L56" s="39"/>
      <c r="M56" s="39"/>
      <c r="N56" s="39"/>
      <c r="O56" s="39"/>
      <c r="P56" s="39"/>
      <c r="Q56" s="39"/>
      <c r="R56" s="39"/>
      <c r="S56" s="155"/>
      <c r="T56" s="39"/>
      <c r="U56" s="39"/>
      <c r="V56" s="39"/>
      <c r="W56" s="39"/>
      <c r="X56" s="39"/>
      <c r="Y56" s="39"/>
      <c r="Z56" s="39"/>
      <c r="AA56" s="39"/>
      <c r="AB56" s="39"/>
      <c r="AC56" s="39"/>
      <c r="AD56" s="39"/>
      <c r="AE56" s="39"/>
      <c r="AF56" s="39"/>
      <c r="AG56" s="39"/>
      <c r="AH56" s="39"/>
      <c r="AI56" s="39"/>
      <c r="AJ56" s="39"/>
    </row>
    <row r="57" spans="1:36" ht="10.5" customHeight="1">
      <c r="A57" s="39"/>
      <c r="B57" s="39"/>
      <c r="C57" s="39"/>
      <c r="D57" s="39"/>
      <c r="E57" s="39"/>
      <c r="F57" s="39"/>
      <c r="G57" s="39"/>
      <c r="H57" s="39"/>
      <c r="I57" s="39"/>
      <c r="J57" s="39"/>
      <c r="K57" s="39"/>
      <c r="L57" s="39"/>
      <c r="M57" s="39"/>
      <c r="N57" s="39"/>
      <c r="O57" s="39"/>
      <c r="P57" s="39"/>
      <c r="Q57" s="39"/>
      <c r="R57" s="39"/>
      <c r="S57" s="155"/>
      <c r="T57" s="39"/>
      <c r="U57" s="39"/>
      <c r="V57" s="39"/>
      <c r="W57" s="39"/>
      <c r="X57" s="39"/>
      <c r="Y57" s="39"/>
      <c r="Z57" s="39"/>
      <c r="AA57" s="39"/>
      <c r="AB57" s="39"/>
      <c r="AC57" s="39"/>
      <c r="AD57" s="39"/>
      <c r="AE57" s="39"/>
      <c r="AF57" s="39"/>
      <c r="AG57" s="39"/>
      <c r="AH57" s="39"/>
      <c r="AI57" s="39"/>
      <c r="AJ57" s="39"/>
    </row>
    <row r="58" spans="1:36" ht="10.5" customHeight="1">
      <c r="A58" s="39"/>
      <c r="B58" s="39"/>
      <c r="C58" s="39"/>
      <c r="D58" s="39"/>
      <c r="E58" s="39"/>
      <c r="F58" s="39"/>
      <c r="G58" s="39"/>
      <c r="H58" s="39"/>
      <c r="I58" s="39"/>
      <c r="J58" s="39"/>
      <c r="K58" s="39"/>
      <c r="L58" s="39"/>
      <c r="M58" s="39"/>
      <c r="N58" s="39"/>
      <c r="O58" s="39"/>
      <c r="P58" s="39"/>
      <c r="Q58" s="39"/>
      <c r="R58" s="39"/>
      <c r="S58" s="155"/>
      <c r="T58" s="39"/>
      <c r="U58" s="39"/>
      <c r="V58" s="39"/>
      <c r="W58" s="39"/>
      <c r="X58" s="39"/>
      <c r="Y58" s="39"/>
      <c r="Z58" s="39"/>
      <c r="AA58" s="39"/>
      <c r="AB58" s="39"/>
      <c r="AC58" s="39"/>
      <c r="AD58" s="39"/>
      <c r="AE58" s="39"/>
      <c r="AF58" s="39"/>
      <c r="AG58" s="39"/>
      <c r="AH58" s="39"/>
      <c r="AI58" s="39"/>
      <c r="AJ58" s="39"/>
    </row>
    <row r="59" spans="1:36" ht="10.5" customHeight="1">
      <c r="A59" s="39"/>
      <c r="B59" s="39"/>
      <c r="C59" s="39"/>
      <c r="D59" s="39"/>
      <c r="E59" s="39"/>
      <c r="F59" s="39"/>
      <c r="G59" s="39"/>
      <c r="H59" s="39"/>
      <c r="I59" s="39"/>
      <c r="J59" s="39"/>
      <c r="K59" s="39"/>
      <c r="L59" s="39"/>
      <c r="M59" s="39"/>
      <c r="N59" s="39"/>
      <c r="O59" s="39"/>
      <c r="P59" s="39"/>
      <c r="Q59" s="39"/>
      <c r="R59" s="39"/>
      <c r="S59" s="155"/>
      <c r="T59" s="39"/>
      <c r="U59" s="39"/>
      <c r="V59" s="39"/>
      <c r="W59" s="39"/>
      <c r="X59" s="39"/>
      <c r="Y59" s="39"/>
      <c r="Z59" s="39"/>
      <c r="AA59" s="39"/>
      <c r="AB59" s="39"/>
      <c r="AC59" s="39"/>
      <c r="AD59" s="39"/>
      <c r="AE59" s="39"/>
      <c r="AF59" s="39"/>
      <c r="AG59" s="39"/>
      <c r="AH59" s="39"/>
      <c r="AI59" s="39"/>
      <c r="AJ59" s="39"/>
    </row>
    <row r="60" spans="1:36" ht="10.5" customHeight="1">
      <c r="A60" s="39"/>
      <c r="B60" s="39"/>
      <c r="C60" s="39"/>
      <c r="D60" s="39"/>
      <c r="E60" s="39"/>
      <c r="F60" s="39"/>
      <c r="G60" s="39"/>
      <c r="H60" s="39"/>
      <c r="I60" s="39"/>
      <c r="J60" s="39"/>
      <c r="K60" s="39"/>
      <c r="L60" s="39"/>
      <c r="M60" s="39"/>
      <c r="N60" s="39"/>
      <c r="O60" s="39"/>
      <c r="P60" s="39"/>
      <c r="Q60" s="39"/>
      <c r="R60" s="39"/>
      <c r="S60" s="155"/>
      <c r="T60" s="39"/>
      <c r="U60" s="39"/>
      <c r="V60" s="39"/>
      <c r="W60" s="39"/>
      <c r="X60" s="39"/>
      <c r="Y60" s="39"/>
      <c r="Z60" s="39"/>
      <c r="AA60" s="39"/>
      <c r="AB60" s="39"/>
      <c r="AC60" s="39"/>
      <c r="AD60" s="39"/>
      <c r="AE60" s="39"/>
      <c r="AF60" s="39"/>
      <c r="AG60" s="39"/>
      <c r="AH60" s="39"/>
      <c r="AI60" s="39"/>
      <c r="AJ60" s="39"/>
    </row>
    <row r="61" spans="1:36" ht="10.5" customHeight="1">
      <c r="A61" s="39"/>
      <c r="B61" s="39"/>
      <c r="C61" s="39"/>
      <c r="D61" s="39"/>
      <c r="E61" s="39"/>
      <c r="F61" s="39"/>
      <c r="G61" s="39"/>
      <c r="H61" s="39"/>
      <c r="I61" s="39"/>
      <c r="J61" s="39"/>
      <c r="K61" s="39"/>
      <c r="L61" s="39"/>
      <c r="M61" s="39"/>
      <c r="N61" s="39"/>
      <c r="O61" s="39"/>
      <c r="P61" s="39"/>
      <c r="Q61" s="39"/>
      <c r="R61" s="39"/>
      <c r="S61" s="155"/>
      <c r="T61" s="39"/>
      <c r="U61" s="39"/>
      <c r="V61" s="39"/>
      <c r="W61" s="39"/>
      <c r="X61" s="39"/>
      <c r="Y61" s="39"/>
      <c r="Z61" s="39"/>
      <c r="AA61" s="39"/>
      <c r="AB61" s="39"/>
      <c r="AC61" s="39"/>
      <c r="AD61" s="39"/>
      <c r="AE61" s="39"/>
      <c r="AF61" s="39"/>
      <c r="AG61" s="39"/>
      <c r="AH61" s="39"/>
      <c r="AI61" s="39"/>
      <c r="AJ61" s="39"/>
    </row>
    <row r="62" spans="1:36" ht="10.5" customHeight="1">
      <c r="A62" s="39"/>
      <c r="B62" s="39"/>
      <c r="C62" s="39"/>
      <c r="D62" s="39"/>
      <c r="E62" s="39"/>
      <c r="F62" s="39"/>
      <c r="G62" s="39"/>
      <c r="H62" s="39"/>
      <c r="I62" s="39"/>
      <c r="J62" s="39"/>
      <c r="K62" s="39"/>
      <c r="L62" s="39"/>
      <c r="M62" s="39"/>
      <c r="N62" s="39"/>
      <c r="O62" s="39"/>
      <c r="P62" s="39"/>
      <c r="Q62" s="39"/>
      <c r="R62" s="39"/>
      <c r="S62" s="155"/>
      <c r="T62" s="39"/>
      <c r="U62" s="39"/>
      <c r="V62" s="39"/>
      <c r="W62" s="39"/>
      <c r="X62" s="39"/>
      <c r="Y62" s="39"/>
      <c r="Z62" s="39"/>
      <c r="AA62" s="39"/>
      <c r="AB62" s="39"/>
      <c r="AC62" s="39"/>
      <c r="AD62" s="39"/>
      <c r="AE62" s="39"/>
      <c r="AF62" s="39"/>
      <c r="AG62" s="39"/>
      <c r="AH62" s="39"/>
      <c r="AI62" s="39"/>
      <c r="AJ62" s="39"/>
    </row>
    <row r="63" spans="1:36" ht="10.5" customHeight="1">
      <c r="A63" s="39"/>
      <c r="B63" s="39"/>
      <c r="C63" s="39"/>
      <c r="D63" s="39"/>
      <c r="E63" s="39"/>
      <c r="F63" s="39"/>
      <c r="G63" s="39"/>
      <c r="H63" s="39"/>
      <c r="I63" s="39"/>
      <c r="J63" s="39"/>
      <c r="K63" s="39"/>
      <c r="L63" s="39"/>
      <c r="M63" s="39"/>
      <c r="N63" s="39"/>
      <c r="O63" s="39"/>
      <c r="P63" s="39"/>
      <c r="Q63" s="39"/>
      <c r="R63" s="39"/>
      <c r="S63" s="155"/>
      <c r="T63" s="39"/>
      <c r="U63" s="39"/>
      <c r="V63" s="39"/>
      <c r="W63" s="39"/>
      <c r="X63" s="39"/>
      <c r="Y63" s="39"/>
      <c r="Z63" s="39"/>
      <c r="AA63" s="39"/>
      <c r="AB63" s="39"/>
      <c r="AC63" s="39"/>
      <c r="AD63" s="39"/>
      <c r="AE63" s="39"/>
      <c r="AF63" s="39"/>
      <c r="AG63" s="39"/>
      <c r="AH63" s="39"/>
      <c r="AI63" s="39"/>
      <c r="AJ63" s="39"/>
    </row>
    <row r="64" spans="1:36" ht="10.5" customHeight="1">
      <c r="A64" s="39"/>
      <c r="B64" s="39"/>
      <c r="C64" s="39"/>
      <c r="D64" s="39"/>
      <c r="E64" s="39"/>
      <c r="F64" s="39"/>
      <c r="G64" s="39"/>
      <c r="H64" s="39"/>
      <c r="I64" s="39"/>
      <c r="J64" s="39"/>
      <c r="K64" s="39"/>
      <c r="L64" s="39"/>
      <c r="M64" s="39"/>
      <c r="N64" s="39"/>
      <c r="O64" s="39"/>
      <c r="P64" s="39"/>
      <c r="Q64" s="39"/>
      <c r="R64" s="39"/>
      <c r="S64" s="155"/>
      <c r="T64" s="39"/>
      <c r="U64" s="39"/>
      <c r="V64" s="39"/>
      <c r="W64" s="39"/>
      <c r="X64" s="39"/>
      <c r="Y64" s="39"/>
      <c r="Z64" s="39"/>
      <c r="AA64" s="39"/>
      <c r="AB64" s="39"/>
      <c r="AC64" s="39"/>
      <c r="AD64" s="39"/>
      <c r="AE64" s="39"/>
      <c r="AF64" s="39"/>
      <c r="AG64" s="39"/>
      <c r="AH64" s="39"/>
      <c r="AI64" s="39"/>
      <c r="AJ64" s="39"/>
    </row>
    <row r="65" spans="1:36" ht="10.5" customHeight="1">
      <c r="A65" s="39"/>
      <c r="B65" s="39"/>
      <c r="C65" s="39"/>
      <c r="D65" s="39"/>
      <c r="E65" s="39"/>
      <c r="F65" s="39"/>
      <c r="G65" s="39"/>
      <c r="H65" s="39"/>
      <c r="I65" s="39"/>
      <c r="J65" s="39"/>
      <c r="K65" s="39"/>
      <c r="L65" s="39"/>
      <c r="M65" s="39"/>
      <c r="N65" s="39"/>
      <c r="O65" s="39"/>
      <c r="P65" s="39"/>
      <c r="Q65" s="39"/>
      <c r="R65" s="39"/>
      <c r="S65" s="155"/>
      <c r="T65" s="39"/>
      <c r="U65" s="39"/>
      <c r="V65" s="39"/>
      <c r="W65" s="39"/>
      <c r="X65" s="39"/>
      <c r="Y65" s="39"/>
      <c r="Z65" s="39"/>
      <c r="AA65" s="39"/>
      <c r="AB65" s="39"/>
      <c r="AC65" s="39"/>
      <c r="AD65" s="39"/>
      <c r="AE65" s="39"/>
      <c r="AF65" s="39"/>
      <c r="AG65" s="39"/>
      <c r="AH65" s="39"/>
      <c r="AI65" s="39"/>
      <c r="AJ65" s="39"/>
    </row>
    <row r="66" spans="1:36" ht="9.9499999999999993" customHeight="1">
      <c r="A66" s="39"/>
      <c r="B66" s="39"/>
      <c r="C66" s="39"/>
      <c r="D66" s="39"/>
      <c r="E66" s="39"/>
      <c r="F66" s="39"/>
      <c r="G66" s="39"/>
      <c r="H66" s="39"/>
      <c r="I66" s="39"/>
      <c r="J66" s="39"/>
      <c r="K66" s="39"/>
      <c r="L66" s="39"/>
      <c r="M66" s="39"/>
      <c r="N66" s="39"/>
      <c r="O66" s="39"/>
      <c r="P66" s="39"/>
      <c r="Q66" s="39"/>
      <c r="R66" s="39"/>
      <c r="S66" s="155"/>
      <c r="T66" s="39"/>
      <c r="U66" s="39"/>
      <c r="V66" s="39"/>
      <c r="W66" s="39"/>
      <c r="X66" s="39"/>
      <c r="Y66" s="39"/>
      <c r="Z66" s="39"/>
      <c r="AA66" s="39"/>
      <c r="AB66" s="39"/>
      <c r="AC66" s="39"/>
      <c r="AD66" s="39"/>
      <c r="AE66" s="39"/>
      <c r="AF66" s="39"/>
      <c r="AG66" s="39"/>
      <c r="AH66" s="39"/>
      <c r="AI66" s="39"/>
      <c r="AJ66" s="39"/>
    </row>
    <row r="67" spans="1:36" ht="6" customHeight="1">
      <c r="A67" s="39"/>
      <c r="B67" s="39"/>
      <c r="C67" s="155"/>
      <c r="D67" s="155"/>
      <c r="E67" s="155"/>
      <c r="F67" s="155"/>
      <c r="G67" s="155"/>
      <c r="H67" s="155"/>
      <c r="I67" s="155"/>
      <c r="J67" s="155"/>
      <c r="K67" s="155"/>
      <c r="L67" s="155"/>
      <c r="M67" s="155"/>
      <c r="N67" s="155"/>
      <c r="O67" s="155"/>
      <c r="P67" s="155"/>
      <c r="Q67" s="155"/>
      <c r="R67" s="155"/>
      <c r="S67" s="155"/>
      <c r="T67" s="155"/>
      <c r="U67" s="155"/>
      <c r="V67" s="155"/>
      <c r="W67" s="155"/>
      <c r="X67" s="155"/>
      <c r="Y67" s="155"/>
      <c r="Z67" s="155"/>
      <c r="AA67" s="155"/>
      <c r="AB67" s="155"/>
      <c r="AC67" s="155"/>
      <c r="AD67" s="155"/>
      <c r="AE67" s="155"/>
      <c r="AF67" s="155"/>
      <c r="AG67" s="155"/>
      <c r="AH67" s="155"/>
      <c r="AI67" s="155"/>
      <c r="AJ67" s="39"/>
    </row>
  </sheetData>
  <sheetProtection sheet="1" objects="1" scenarios="1"/>
  <mergeCells count="2">
    <mergeCell ref="C6:R6"/>
    <mergeCell ref="T6:AI6"/>
  </mergeCells>
  <hyperlinks>
    <hyperlink ref="B3" location="Contents" tooltip="Go to Table of Contents" display="Go to Table of Contents"/>
  </hyperlinks>
  <pageMargins left="0.2" right="0.2" top="0.25" bottom="0.25" header="0" footer="0.25"/>
  <pageSetup paperSize="9" scale="61" orientation="landscape" r:id="rId1"/>
  <headerFooter>
    <oddFooter>&amp;L&amp;12Built with finmodelslab.com template&amp;C&amp;12Customer Charts&amp;R&amp;12&amp;D</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rgb="FF00B0F0"/>
  </sheetPr>
  <dimension ref="A1:AJ243"/>
  <sheetViews>
    <sheetView showGridLines="0" zoomScaleNormal="100" zoomScaleSheetLayoutView="80" zoomScalePageLayoutView="120" workbookViewId="0">
      <pane ySplit="6" topLeftCell="A7" activePane="bottomLeft" state="frozen"/>
      <selection pane="bottomLeft" activeCell="A7" sqref="A7"/>
    </sheetView>
  </sheetViews>
  <sheetFormatPr defaultColWidth="8.6640625" defaultRowHeight="10.35" customHeight="1"/>
  <cols>
    <col min="1" max="1" width="4" customWidth="1"/>
    <col min="2" max="2" width="4.33203125" customWidth="1"/>
    <col min="3" max="18" width="9" customWidth="1"/>
    <col min="19" max="19" width="1.33203125" customWidth="1"/>
    <col min="20" max="35" width="9" customWidth="1"/>
    <col min="36" max="36" width="2.6640625" customWidth="1"/>
  </cols>
  <sheetData>
    <row r="1" spans="1:36" ht="18">
      <c r="A1" s="147"/>
      <c r="B1" s="43" t="s">
        <v>441</v>
      </c>
      <c r="C1" s="147"/>
      <c r="D1" s="147"/>
      <c r="E1" s="147"/>
      <c r="F1" s="147"/>
      <c r="G1" s="147"/>
      <c r="H1" s="147"/>
      <c r="I1" s="147"/>
      <c r="J1" s="147"/>
      <c r="K1" s="147"/>
      <c r="L1" s="147"/>
      <c r="M1" s="147"/>
      <c r="N1" s="147"/>
      <c r="O1" s="147"/>
      <c r="P1" s="147"/>
      <c r="Q1" s="147"/>
      <c r="R1" s="147"/>
      <c r="S1" s="39"/>
      <c r="T1" s="39"/>
      <c r="U1" s="39"/>
      <c r="V1" s="39"/>
      <c r="W1" s="39"/>
      <c r="X1" s="39"/>
      <c r="Y1" s="39"/>
      <c r="Z1" s="39"/>
      <c r="AA1" s="39"/>
      <c r="AB1" s="39"/>
      <c r="AC1" s="39"/>
      <c r="AD1" s="39"/>
      <c r="AE1" s="39"/>
      <c r="AF1" s="39"/>
      <c r="AG1" s="39"/>
      <c r="AH1" s="39"/>
      <c r="AI1" s="39"/>
      <c r="AJ1" s="39"/>
    </row>
    <row r="2" spans="1:36" ht="15">
      <c r="A2" s="147"/>
      <c r="B2" s="148" t="s">
        <v>700</v>
      </c>
      <c r="C2" s="147"/>
      <c r="D2" s="147"/>
      <c r="E2" s="147"/>
      <c r="F2" s="147"/>
      <c r="G2" s="147"/>
      <c r="H2" s="147"/>
      <c r="I2" s="147"/>
      <c r="J2" s="147"/>
      <c r="K2" s="147"/>
      <c r="L2" s="147"/>
      <c r="M2" s="147"/>
      <c r="N2" s="147"/>
      <c r="O2" s="147"/>
      <c r="P2" s="147"/>
      <c r="Q2" s="147"/>
      <c r="R2" s="147"/>
      <c r="S2" s="39"/>
      <c r="T2" s="39"/>
      <c r="U2" s="39"/>
      <c r="V2" s="39"/>
      <c r="W2" s="39"/>
      <c r="X2" s="39"/>
      <c r="Y2" s="39"/>
      <c r="Z2" s="39"/>
      <c r="AA2" s="39"/>
      <c r="AB2" s="39"/>
      <c r="AC2" s="39"/>
      <c r="AD2" s="39"/>
      <c r="AE2" s="39"/>
      <c r="AF2" s="39"/>
      <c r="AG2" s="39"/>
      <c r="AH2" s="39"/>
      <c r="AI2" s="39"/>
      <c r="AJ2" s="39"/>
    </row>
    <row r="3" spans="1:36" ht="10.5">
      <c r="A3" s="147"/>
      <c r="B3" s="41" t="s">
        <v>0</v>
      </c>
      <c r="C3" s="41"/>
      <c r="D3" s="41"/>
      <c r="E3" s="41"/>
      <c r="F3" s="41"/>
      <c r="G3" s="41"/>
      <c r="H3" s="41"/>
      <c r="I3" s="41"/>
      <c r="J3" s="41"/>
      <c r="K3" s="41"/>
      <c r="L3" s="147"/>
      <c r="M3" s="147"/>
      <c r="N3" s="147"/>
      <c r="O3" s="147"/>
      <c r="P3" s="147"/>
      <c r="Q3" s="147"/>
      <c r="R3" s="147"/>
      <c r="S3" s="39"/>
      <c r="T3" s="39"/>
      <c r="U3" s="39"/>
      <c r="V3" s="39"/>
      <c r="W3" s="39"/>
      <c r="X3" s="39"/>
      <c r="Y3" s="39"/>
      <c r="Z3" s="39"/>
      <c r="AA3" s="39"/>
      <c r="AB3" s="39"/>
      <c r="AC3" s="39"/>
      <c r="AD3" s="39"/>
      <c r="AE3" s="39"/>
      <c r="AF3" s="39"/>
      <c r="AG3" s="39"/>
      <c r="AH3" s="39"/>
      <c r="AI3" s="39"/>
      <c r="AJ3" s="39"/>
    </row>
    <row r="4" spans="1:36" ht="12.75">
      <c r="A4" s="39"/>
      <c r="B4" s="39"/>
      <c r="C4" s="39"/>
      <c r="D4" s="39"/>
      <c r="E4" s="39"/>
      <c r="F4" s="39"/>
      <c r="G4" s="39"/>
      <c r="H4" s="39"/>
      <c r="I4" s="149"/>
      <c r="J4" s="39"/>
      <c r="K4" s="39"/>
      <c r="L4" s="147"/>
      <c r="M4" s="147"/>
      <c r="N4" s="147"/>
      <c r="O4" s="147"/>
      <c r="P4" s="147"/>
      <c r="Q4" s="147"/>
      <c r="R4" s="147"/>
      <c r="S4" s="39"/>
      <c r="T4" s="39"/>
      <c r="U4" s="39"/>
      <c r="V4" s="39"/>
      <c r="W4" s="39"/>
      <c r="X4" s="39"/>
      <c r="Y4" s="39"/>
      <c r="Z4" s="39"/>
      <c r="AA4" s="39"/>
      <c r="AB4" s="39"/>
      <c r="AC4" s="39"/>
      <c r="AD4" s="39"/>
      <c r="AE4" s="39"/>
      <c r="AF4" s="39"/>
      <c r="AG4" s="39"/>
      <c r="AH4" s="39"/>
      <c r="AI4" s="39"/>
      <c r="AJ4" s="39"/>
    </row>
    <row r="5" spans="1:36" ht="5.25" customHeight="1">
      <c r="A5" s="39"/>
      <c r="B5" s="39"/>
      <c r="C5" s="39"/>
      <c r="D5" s="39"/>
      <c r="E5" s="39"/>
      <c r="F5" s="39"/>
      <c r="G5" s="39"/>
      <c r="H5" s="39"/>
      <c r="I5" s="39"/>
      <c r="J5" s="150"/>
      <c r="K5" s="151"/>
      <c r="L5" s="39"/>
      <c r="M5" s="39"/>
      <c r="N5" s="39"/>
      <c r="O5" s="39"/>
      <c r="P5" s="39"/>
      <c r="Q5" s="39"/>
      <c r="R5" s="39"/>
      <c r="S5" s="39"/>
      <c r="T5" s="39"/>
      <c r="U5" s="39"/>
      <c r="V5" s="39"/>
      <c r="W5" s="39"/>
      <c r="X5" s="39"/>
      <c r="Y5" s="39"/>
      <c r="Z5" s="39"/>
      <c r="AA5" s="39"/>
      <c r="AB5" s="39"/>
      <c r="AC5" s="39"/>
      <c r="AD5" s="39"/>
      <c r="AE5" s="39"/>
      <c r="AF5" s="39"/>
      <c r="AG5" s="39"/>
      <c r="AH5" s="39"/>
      <c r="AI5" s="39"/>
      <c r="AJ5" s="39"/>
    </row>
    <row r="6" spans="1:36" ht="15" customHeight="1">
      <c r="A6" s="39"/>
      <c r="B6" s="39"/>
      <c r="C6" s="713" t="s">
        <v>821</v>
      </c>
      <c r="D6" s="713"/>
      <c r="E6" s="713"/>
      <c r="F6" s="713"/>
      <c r="G6" s="713"/>
      <c r="H6" s="713"/>
      <c r="I6" s="713"/>
      <c r="J6" s="713"/>
      <c r="K6" s="713"/>
      <c r="L6" s="713"/>
      <c r="M6" s="713"/>
      <c r="N6" s="713"/>
      <c r="O6" s="713"/>
      <c r="P6" s="713"/>
      <c r="Q6" s="713"/>
      <c r="R6" s="713"/>
      <c r="S6" s="39"/>
      <c r="T6" s="713" t="s">
        <v>822</v>
      </c>
      <c r="U6" s="713"/>
      <c r="V6" s="713"/>
      <c r="W6" s="713"/>
      <c r="X6" s="713"/>
      <c r="Y6" s="713"/>
      <c r="Z6" s="713"/>
      <c r="AA6" s="713"/>
      <c r="AB6" s="713"/>
      <c r="AC6" s="713"/>
      <c r="AD6" s="713"/>
      <c r="AE6" s="713"/>
      <c r="AF6" s="713"/>
      <c r="AG6" s="713"/>
      <c r="AH6" s="713"/>
      <c r="AI6" s="713"/>
      <c r="AJ6" s="39"/>
    </row>
    <row r="7" spans="1:36" ht="4.5" customHeight="1">
      <c r="A7" s="39"/>
      <c r="B7" s="39"/>
      <c r="C7" s="39"/>
      <c r="D7" s="152"/>
      <c r="E7" s="153"/>
      <c r="F7" s="154"/>
      <c r="G7" s="154"/>
      <c r="H7" s="154"/>
      <c r="I7" s="154"/>
      <c r="J7" s="39"/>
      <c r="K7" s="39"/>
      <c r="L7" s="39"/>
      <c r="M7" s="39"/>
      <c r="N7" s="39"/>
      <c r="O7" s="39"/>
      <c r="P7" s="39"/>
      <c r="Q7" s="39"/>
      <c r="R7" s="39"/>
      <c r="S7" s="155"/>
      <c r="T7" s="39"/>
      <c r="U7" s="39"/>
      <c r="V7" s="39"/>
      <c r="W7" s="39"/>
      <c r="X7" s="39"/>
      <c r="Y7" s="39"/>
      <c r="Z7" s="39"/>
      <c r="AA7" s="39"/>
      <c r="AB7" s="39"/>
      <c r="AC7" s="39"/>
      <c r="AD7" s="39"/>
      <c r="AE7" s="39"/>
      <c r="AF7" s="39"/>
      <c r="AG7" s="39"/>
      <c r="AH7" s="39"/>
      <c r="AI7" s="39"/>
      <c r="AJ7" s="39"/>
    </row>
    <row r="8" spans="1:36" ht="15" customHeight="1">
      <c r="A8" s="39"/>
      <c r="B8" s="39"/>
      <c r="C8" s="39"/>
      <c r="D8" s="147"/>
      <c r="E8" s="154"/>
      <c r="F8" s="156"/>
      <c r="G8" s="156"/>
      <c r="H8" s="156"/>
      <c r="I8" s="156"/>
      <c r="J8" s="39"/>
      <c r="K8" s="39"/>
      <c r="L8" s="39"/>
      <c r="M8" s="39"/>
      <c r="N8" s="39"/>
      <c r="O8" s="39"/>
      <c r="P8" s="39"/>
      <c r="Q8" s="39"/>
      <c r="R8" s="39"/>
      <c r="S8" s="155"/>
      <c r="T8" s="39"/>
      <c r="U8" s="39"/>
      <c r="V8" s="39"/>
      <c r="W8" s="39"/>
      <c r="X8" s="39"/>
      <c r="Y8" s="39"/>
      <c r="Z8" s="39"/>
      <c r="AA8" s="39"/>
      <c r="AB8" s="39"/>
      <c r="AC8" s="39"/>
      <c r="AD8" s="39"/>
      <c r="AE8" s="39"/>
      <c r="AF8" s="39"/>
      <c r="AG8" s="39"/>
      <c r="AH8" s="39"/>
      <c r="AI8" s="39"/>
      <c r="AJ8" s="39"/>
    </row>
    <row r="9" spans="1:36" ht="15" customHeight="1">
      <c r="A9" s="39"/>
      <c r="B9" s="39"/>
      <c r="C9" s="39"/>
      <c r="D9" s="39"/>
      <c r="E9" s="154"/>
      <c r="F9" s="156"/>
      <c r="G9" s="156"/>
      <c r="H9" s="156"/>
      <c r="I9" s="156"/>
      <c r="J9" s="39"/>
      <c r="K9" s="39"/>
      <c r="L9" s="39"/>
      <c r="M9" s="39"/>
      <c r="N9" s="39"/>
      <c r="O9" s="39"/>
      <c r="P9" s="39"/>
      <c r="Q9" s="39"/>
      <c r="R9" s="39"/>
      <c r="S9" s="155"/>
      <c r="T9" s="39"/>
      <c r="U9" s="39"/>
      <c r="V9" s="39"/>
      <c r="W9" s="39"/>
      <c r="X9" s="39"/>
      <c r="Y9" s="39"/>
      <c r="Z9" s="39"/>
      <c r="AA9" s="39"/>
      <c r="AB9" s="39"/>
      <c r="AC9" s="39"/>
      <c r="AD9" s="39"/>
      <c r="AE9" s="39"/>
      <c r="AF9" s="39"/>
      <c r="AG9" s="39"/>
      <c r="AH9" s="39"/>
      <c r="AI9" s="39"/>
      <c r="AJ9" s="39"/>
    </row>
    <row r="10" spans="1:36" ht="15" customHeight="1">
      <c r="A10" s="39"/>
      <c r="B10" s="39"/>
      <c r="C10" s="39"/>
      <c r="D10" s="39"/>
      <c r="E10" s="154"/>
      <c r="F10" s="156"/>
      <c r="G10" s="156"/>
      <c r="H10" s="156"/>
      <c r="I10" s="156"/>
      <c r="J10" s="39"/>
      <c r="K10" s="39"/>
      <c r="L10" s="39"/>
      <c r="M10" s="39"/>
      <c r="N10" s="39"/>
      <c r="O10" s="39"/>
      <c r="P10" s="39"/>
      <c r="Q10" s="39"/>
      <c r="R10" s="39"/>
      <c r="S10" s="155"/>
      <c r="T10" s="39"/>
      <c r="U10" s="39"/>
      <c r="V10" s="39"/>
      <c r="W10" s="39"/>
      <c r="X10" s="39"/>
      <c r="Y10" s="39"/>
      <c r="Z10" s="39"/>
      <c r="AA10" s="39"/>
      <c r="AB10" s="39"/>
      <c r="AC10" s="39"/>
      <c r="AD10" s="39"/>
      <c r="AE10" s="39"/>
      <c r="AF10" s="39"/>
      <c r="AG10" s="39"/>
      <c r="AH10" s="39"/>
      <c r="AI10" s="39"/>
      <c r="AJ10" s="39"/>
    </row>
    <row r="11" spans="1:36" ht="15" customHeight="1">
      <c r="A11" s="39"/>
      <c r="B11" s="39"/>
      <c r="C11" s="39"/>
      <c r="D11" s="39"/>
      <c r="E11" s="154"/>
      <c r="F11" s="156"/>
      <c r="G11" s="156"/>
      <c r="H11" s="156"/>
      <c r="I11" s="156"/>
      <c r="J11" s="39"/>
      <c r="K11" s="39"/>
      <c r="L11" s="39"/>
      <c r="M11" s="39"/>
      <c r="N11" s="39"/>
      <c r="O11" s="39"/>
      <c r="P11" s="39"/>
      <c r="Q11" s="39"/>
      <c r="R11" s="39"/>
      <c r="S11" s="155"/>
      <c r="T11" s="39"/>
      <c r="U11" s="39"/>
      <c r="V11" s="39"/>
      <c r="W11" s="39"/>
      <c r="X11" s="39"/>
      <c r="Y11" s="39"/>
      <c r="Z11" s="39"/>
      <c r="AA11" s="39"/>
      <c r="AB11" s="39"/>
      <c r="AC11" s="39"/>
      <c r="AD11" s="39"/>
      <c r="AE11" s="39"/>
      <c r="AF11" s="39"/>
      <c r="AG11" s="39"/>
      <c r="AH11" s="39"/>
      <c r="AI11" s="39"/>
      <c r="AJ11" s="39"/>
    </row>
    <row r="12" spans="1:36" ht="15" customHeight="1">
      <c r="A12" s="39"/>
      <c r="B12" s="39"/>
      <c r="C12" s="39"/>
      <c r="D12" s="39"/>
      <c r="E12" s="154"/>
      <c r="F12" s="156"/>
      <c r="G12" s="156"/>
      <c r="H12" s="156"/>
      <c r="I12" s="156"/>
      <c r="J12" s="39"/>
      <c r="K12" s="39"/>
      <c r="L12" s="39"/>
      <c r="M12" s="39"/>
      <c r="N12" s="39"/>
      <c r="O12" s="39"/>
      <c r="P12" s="39"/>
      <c r="Q12" s="39"/>
      <c r="R12" s="39"/>
      <c r="S12" s="155"/>
      <c r="T12" s="39"/>
      <c r="U12" s="39"/>
      <c r="V12" s="39"/>
      <c r="W12" s="39"/>
      <c r="X12" s="39"/>
      <c r="Y12" s="39"/>
      <c r="Z12" s="39"/>
      <c r="AA12" s="39"/>
      <c r="AB12" s="39"/>
      <c r="AC12" s="39"/>
      <c r="AD12" s="39"/>
      <c r="AE12" s="39"/>
      <c r="AF12" s="39"/>
      <c r="AG12" s="39"/>
      <c r="AH12" s="39"/>
      <c r="AI12" s="39"/>
      <c r="AJ12" s="39"/>
    </row>
    <row r="13" spans="1:36" ht="15" customHeight="1">
      <c r="A13" s="39"/>
      <c r="B13" s="39"/>
      <c r="C13" s="39"/>
      <c r="D13" s="39"/>
      <c r="E13" s="154"/>
      <c r="F13" s="39"/>
      <c r="G13" s="39"/>
      <c r="H13" s="39"/>
      <c r="I13" s="39"/>
      <c r="J13" s="39"/>
      <c r="K13" s="39"/>
      <c r="L13" s="39"/>
      <c r="M13" s="39"/>
      <c r="N13" s="39"/>
      <c r="O13" s="39"/>
      <c r="P13" s="39"/>
      <c r="Q13" s="39"/>
      <c r="R13" s="39"/>
      <c r="S13" s="155"/>
      <c r="T13" s="39"/>
      <c r="U13" s="39"/>
      <c r="V13" s="39"/>
      <c r="W13" s="39"/>
      <c r="X13" s="39"/>
      <c r="Y13" s="39"/>
      <c r="Z13" s="39"/>
      <c r="AA13" s="39"/>
      <c r="AB13" s="39"/>
      <c r="AC13" s="39"/>
      <c r="AD13" s="39"/>
      <c r="AE13" s="39"/>
      <c r="AF13" s="39"/>
      <c r="AG13" s="39"/>
      <c r="AH13" s="39"/>
      <c r="AI13" s="39"/>
      <c r="AJ13" s="39"/>
    </row>
    <row r="14" spans="1:36" ht="15" customHeight="1">
      <c r="A14" s="39"/>
      <c r="B14" s="39"/>
      <c r="C14" s="39"/>
      <c r="D14" s="39"/>
      <c r="E14" s="154"/>
      <c r="F14" s="39"/>
      <c r="G14" s="39"/>
      <c r="H14" s="39"/>
      <c r="I14" s="39"/>
      <c r="J14" s="39"/>
      <c r="K14" s="39"/>
      <c r="L14" s="39"/>
      <c r="M14" s="39"/>
      <c r="N14" s="39"/>
      <c r="O14" s="39"/>
      <c r="P14" s="39"/>
      <c r="Q14" s="39"/>
      <c r="R14" s="39"/>
      <c r="S14" s="155"/>
      <c r="T14" s="39"/>
      <c r="U14" s="39"/>
      <c r="V14" s="39"/>
      <c r="W14" s="39"/>
      <c r="X14" s="39"/>
      <c r="Y14" s="39"/>
      <c r="Z14" s="39"/>
      <c r="AA14" s="39"/>
      <c r="AB14" s="39"/>
      <c r="AC14" s="39"/>
      <c r="AD14" s="39"/>
      <c r="AE14" s="39"/>
      <c r="AF14" s="39"/>
      <c r="AG14" s="39"/>
      <c r="AH14" s="39"/>
      <c r="AI14" s="39"/>
      <c r="AJ14" s="39"/>
    </row>
    <row r="15" spans="1:36" ht="15" customHeight="1">
      <c r="A15" s="39"/>
      <c r="B15" s="39"/>
      <c r="C15" s="39"/>
      <c r="D15" s="39"/>
      <c r="E15" s="154"/>
      <c r="F15" s="39"/>
      <c r="G15" s="39"/>
      <c r="H15" s="39"/>
      <c r="I15" s="39"/>
      <c r="J15" s="39"/>
      <c r="K15" s="39"/>
      <c r="L15" s="39"/>
      <c r="M15" s="39"/>
      <c r="N15" s="39"/>
      <c r="O15" s="39"/>
      <c r="P15" s="39"/>
      <c r="Q15" s="39"/>
      <c r="R15" s="39"/>
      <c r="S15" s="155"/>
      <c r="T15" s="39"/>
      <c r="U15" s="39"/>
      <c r="V15" s="39"/>
      <c r="W15" s="39"/>
      <c r="X15" s="39"/>
      <c r="Y15" s="39"/>
      <c r="Z15" s="39"/>
      <c r="AA15" s="39"/>
      <c r="AB15" s="39"/>
      <c r="AC15" s="39"/>
      <c r="AD15" s="39"/>
      <c r="AE15" s="39"/>
      <c r="AF15" s="39"/>
      <c r="AG15" s="39"/>
      <c r="AH15" s="39"/>
      <c r="AI15" s="39"/>
      <c r="AJ15" s="39"/>
    </row>
    <row r="16" spans="1:36" ht="15" customHeight="1">
      <c r="A16" s="39"/>
      <c r="B16" s="39"/>
      <c r="C16" s="39"/>
      <c r="D16" s="39"/>
      <c r="E16" s="154"/>
      <c r="F16" s="39"/>
      <c r="G16" s="39"/>
      <c r="H16" s="39"/>
      <c r="I16" s="39"/>
      <c r="J16" s="39"/>
      <c r="K16" s="39"/>
      <c r="L16" s="39"/>
      <c r="M16" s="39"/>
      <c r="N16" s="39"/>
      <c r="O16" s="39"/>
      <c r="P16" s="39"/>
      <c r="Q16" s="39"/>
      <c r="R16" s="39"/>
      <c r="S16" s="155"/>
      <c r="T16" s="39"/>
      <c r="U16" s="39"/>
      <c r="V16" s="39"/>
      <c r="W16" s="39"/>
      <c r="X16" s="39"/>
      <c r="Y16" s="39"/>
      <c r="Z16" s="39"/>
      <c r="AA16" s="39"/>
      <c r="AB16" s="39"/>
      <c r="AC16" s="39"/>
      <c r="AD16" s="39"/>
      <c r="AE16" s="39"/>
      <c r="AF16" s="39"/>
      <c r="AG16" s="39"/>
      <c r="AH16" s="39"/>
      <c r="AI16" s="39"/>
      <c r="AJ16" s="39"/>
    </row>
    <row r="17" spans="1:36" ht="15" customHeight="1">
      <c r="A17" s="39"/>
      <c r="B17" s="39"/>
      <c r="C17" s="39"/>
      <c r="D17" s="39"/>
      <c r="E17" s="39"/>
      <c r="F17" s="39"/>
      <c r="G17" s="39"/>
      <c r="H17" s="39"/>
      <c r="I17" s="39"/>
      <c r="J17" s="39"/>
      <c r="K17" s="39"/>
      <c r="L17" s="39"/>
      <c r="M17" s="39"/>
      <c r="N17" s="39"/>
      <c r="O17" s="39"/>
      <c r="P17" s="39"/>
      <c r="Q17" s="39"/>
      <c r="R17" s="39"/>
      <c r="S17" s="155"/>
      <c r="T17" s="39"/>
      <c r="U17" s="39"/>
      <c r="V17" s="39"/>
      <c r="W17" s="39"/>
      <c r="X17" s="39"/>
      <c r="Y17" s="39"/>
      <c r="Z17" s="39"/>
      <c r="AA17" s="39"/>
      <c r="AB17" s="39"/>
      <c r="AC17" s="39"/>
      <c r="AD17" s="39"/>
      <c r="AE17" s="39"/>
      <c r="AF17" s="39"/>
      <c r="AG17" s="39"/>
      <c r="AH17" s="39"/>
      <c r="AI17" s="39"/>
      <c r="AJ17" s="39"/>
    </row>
    <row r="18" spans="1:36" ht="15" customHeight="1">
      <c r="A18" s="39"/>
      <c r="B18" s="39"/>
      <c r="C18" s="39"/>
      <c r="D18" s="39"/>
      <c r="E18" s="39"/>
      <c r="F18" s="39"/>
      <c r="G18" s="39"/>
      <c r="H18" s="39"/>
      <c r="I18" s="39"/>
      <c r="J18" s="39"/>
      <c r="K18" s="39"/>
      <c r="L18" s="39"/>
      <c r="M18" s="39"/>
      <c r="N18" s="39"/>
      <c r="O18" s="39"/>
      <c r="P18" s="39"/>
      <c r="Q18" s="39"/>
      <c r="R18" s="39"/>
      <c r="S18" s="155"/>
      <c r="T18" s="39"/>
      <c r="U18" s="39"/>
      <c r="V18" s="39"/>
      <c r="W18" s="39"/>
      <c r="X18" s="39"/>
      <c r="Y18" s="39"/>
      <c r="Z18" s="39"/>
      <c r="AA18" s="39"/>
      <c r="AB18" s="39"/>
      <c r="AC18" s="39"/>
      <c r="AD18" s="39"/>
      <c r="AE18" s="39"/>
      <c r="AF18" s="39"/>
      <c r="AG18" s="39"/>
      <c r="AH18" s="39"/>
      <c r="AI18" s="39"/>
      <c r="AJ18" s="39"/>
    </row>
    <row r="19" spans="1:36" ht="15" customHeight="1">
      <c r="A19" s="39"/>
      <c r="B19" s="39"/>
      <c r="C19" s="39"/>
      <c r="D19" s="39"/>
      <c r="E19" s="39"/>
      <c r="F19" s="39"/>
      <c r="G19" s="39"/>
      <c r="H19" s="39"/>
      <c r="I19" s="39"/>
      <c r="J19" s="39"/>
      <c r="K19" s="39"/>
      <c r="L19" s="39"/>
      <c r="M19" s="39"/>
      <c r="N19" s="39"/>
      <c r="O19" s="39"/>
      <c r="P19" s="39"/>
      <c r="Q19" s="39"/>
      <c r="R19" s="39"/>
      <c r="S19" s="155"/>
      <c r="T19" s="39"/>
      <c r="U19" s="39"/>
      <c r="V19" s="39"/>
      <c r="W19" s="39"/>
      <c r="X19" s="39"/>
      <c r="Y19" s="39"/>
      <c r="Z19" s="39"/>
      <c r="AA19" s="39"/>
      <c r="AB19" s="39"/>
      <c r="AC19" s="39"/>
      <c r="AD19" s="39"/>
      <c r="AE19" s="39"/>
      <c r="AF19" s="39"/>
      <c r="AG19" s="39"/>
      <c r="AH19" s="39"/>
      <c r="AI19" s="39"/>
      <c r="AJ19" s="39"/>
    </row>
    <row r="20" spans="1:36" ht="15" customHeight="1">
      <c r="A20" s="39"/>
      <c r="B20" s="39"/>
      <c r="C20" s="39"/>
      <c r="D20" s="39"/>
      <c r="E20" s="39"/>
      <c r="F20" s="39"/>
      <c r="G20" s="39"/>
      <c r="H20" s="39"/>
      <c r="I20" s="39"/>
      <c r="J20" s="39"/>
      <c r="K20" s="39"/>
      <c r="L20" s="39"/>
      <c r="M20" s="39"/>
      <c r="N20" s="39"/>
      <c r="O20" s="39"/>
      <c r="P20" s="39"/>
      <c r="Q20" s="39"/>
      <c r="R20" s="39"/>
      <c r="S20" s="155"/>
      <c r="T20" s="39"/>
      <c r="U20" s="39"/>
      <c r="V20" s="39"/>
      <c r="W20" s="39"/>
      <c r="X20" s="39"/>
      <c r="Y20" s="39"/>
      <c r="Z20" s="39"/>
      <c r="AA20" s="39"/>
      <c r="AB20" s="39"/>
      <c r="AC20" s="39"/>
      <c r="AD20" s="39"/>
      <c r="AE20" s="39"/>
      <c r="AF20" s="39"/>
      <c r="AG20" s="39"/>
      <c r="AH20" s="39"/>
      <c r="AI20" s="39"/>
      <c r="AJ20" s="39"/>
    </row>
    <row r="21" spans="1:36" ht="15" customHeight="1">
      <c r="A21" s="39"/>
      <c r="B21" s="39"/>
      <c r="C21" s="39"/>
      <c r="D21" s="39"/>
      <c r="E21" s="39"/>
      <c r="F21" s="39"/>
      <c r="G21" s="39"/>
      <c r="H21" s="39"/>
      <c r="I21" s="39"/>
      <c r="J21" s="39"/>
      <c r="K21" s="39"/>
      <c r="L21" s="39"/>
      <c r="M21" s="39"/>
      <c r="N21" s="39"/>
      <c r="O21" s="39"/>
      <c r="P21" s="39"/>
      <c r="Q21" s="39"/>
      <c r="R21" s="39"/>
      <c r="S21" s="155"/>
      <c r="T21" s="39"/>
      <c r="U21" s="39"/>
      <c r="V21" s="39"/>
      <c r="W21" s="39"/>
      <c r="X21" s="39"/>
      <c r="Y21" s="39"/>
      <c r="Z21" s="39"/>
      <c r="AA21" s="39"/>
      <c r="AB21" s="39"/>
      <c r="AC21" s="39"/>
      <c r="AD21" s="39"/>
      <c r="AE21" s="39"/>
      <c r="AF21" s="39"/>
      <c r="AG21" s="39"/>
      <c r="AH21" s="39"/>
      <c r="AI21" s="39"/>
      <c r="AJ21" s="39"/>
    </row>
    <row r="22" spans="1:36" ht="10.5">
      <c r="A22" s="39"/>
      <c r="B22" s="39"/>
      <c r="C22" s="39"/>
      <c r="D22" s="39"/>
      <c r="E22" s="39"/>
      <c r="F22" s="39"/>
      <c r="G22" s="39"/>
      <c r="H22" s="39"/>
      <c r="I22" s="39"/>
      <c r="J22" s="39"/>
      <c r="K22" s="39"/>
      <c r="L22" s="39"/>
      <c r="M22" s="39"/>
      <c r="N22" s="39"/>
      <c r="O22" s="39"/>
      <c r="P22" s="39"/>
      <c r="Q22" s="39"/>
      <c r="R22" s="39"/>
      <c r="S22" s="155"/>
      <c r="T22" s="39"/>
      <c r="U22" s="39"/>
      <c r="V22" s="39"/>
      <c r="W22" s="39"/>
      <c r="X22" s="39"/>
      <c r="Y22" s="39"/>
      <c r="Z22" s="39"/>
      <c r="AA22" s="39"/>
      <c r="AB22" s="39"/>
      <c r="AC22" s="39"/>
      <c r="AD22" s="39"/>
      <c r="AE22" s="39"/>
      <c r="AF22" s="39"/>
      <c r="AG22" s="39"/>
      <c r="AH22" s="39"/>
      <c r="AI22" s="39"/>
      <c r="AJ22" s="39"/>
    </row>
    <row r="23" spans="1:36" ht="5.25" customHeight="1">
      <c r="A23" s="39"/>
      <c r="B23" s="39"/>
      <c r="C23" s="155"/>
      <c r="D23" s="155"/>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39"/>
    </row>
    <row r="24" spans="1:36" ht="10.5" customHeight="1">
      <c r="A24" s="39"/>
      <c r="B24" s="39"/>
      <c r="C24" s="39"/>
      <c r="D24" s="39"/>
      <c r="E24" s="39"/>
      <c r="F24" s="39"/>
      <c r="G24" s="39"/>
      <c r="H24" s="39"/>
      <c r="I24" s="39"/>
      <c r="J24" s="39"/>
      <c r="K24" s="39"/>
      <c r="L24" s="39"/>
      <c r="M24" s="39"/>
      <c r="N24" s="39"/>
      <c r="O24" s="39"/>
      <c r="P24" s="39"/>
      <c r="Q24" s="39"/>
      <c r="R24" s="39"/>
      <c r="S24" s="155"/>
      <c r="T24" s="39"/>
      <c r="U24" s="39"/>
      <c r="V24" s="39"/>
      <c r="W24" s="39"/>
      <c r="X24" s="39"/>
      <c r="Y24" s="39"/>
      <c r="Z24" s="39"/>
      <c r="AA24" s="39"/>
      <c r="AB24" s="39"/>
      <c r="AC24" s="39"/>
      <c r="AD24" s="39"/>
      <c r="AE24" s="39"/>
      <c r="AF24" s="39"/>
      <c r="AG24" s="39"/>
      <c r="AH24" s="39"/>
      <c r="AI24" s="39"/>
      <c r="AJ24" s="39"/>
    </row>
    <row r="25" spans="1:36" ht="10.5" customHeight="1">
      <c r="A25" s="39"/>
      <c r="B25" s="39"/>
      <c r="C25" s="39"/>
      <c r="D25" s="39"/>
      <c r="E25" s="39"/>
      <c r="F25" s="39"/>
      <c r="G25" s="39"/>
      <c r="H25" s="39"/>
      <c r="I25" s="39"/>
      <c r="J25" s="39"/>
      <c r="K25" s="39"/>
      <c r="L25" s="39"/>
      <c r="M25" s="39"/>
      <c r="N25" s="39"/>
      <c r="O25" s="39"/>
      <c r="P25" s="39"/>
      <c r="Q25" s="39"/>
      <c r="R25" s="39"/>
      <c r="S25" s="155"/>
      <c r="T25" s="39"/>
      <c r="U25" s="39"/>
      <c r="V25" s="39"/>
      <c r="W25" s="39"/>
      <c r="X25" s="39"/>
      <c r="Y25" s="39"/>
      <c r="Z25" s="39"/>
      <c r="AA25" s="39"/>
      <c r="AB25" s="39"/>
      <c r="AC25" s="39"/>
      <c r="AD25" s="39"/>
      <c r="AE25" s="39"/>
      <c r="AF25" s="39"/>
      <c r="AG25" s="39"/>
      <c r="AH25" s="39"/>
      <c r="AI25" s="39"/>
      <c r="AJ25" s="39"/>
    </row>
    <row r="26" spans="1:36" ht="10.5" customHeight="1">
      <c r="A26" s="39"/>
      <c r="B26" s="39"/>
      <c r="C26" s="39"/>
      <c r="D26" s="39"/>
      <c r="E26" s="39"/>
      <c r="F26" s="39"/>
      <c r="G26" s="39"/>
      <c r="H26" s="39"/>
      <c r="I26" s="39"/>
      <c r="J26" s="39"/>
      <c r="K26" s="39"/>
      <c r="L26" s="39"/>
      <c r="M26" s="39"/>
      <c r="N26" s="39"/>
      <c r="O26" s="39"/>
      <c r="P26" s="39"/>
      <c r="Q26" s="39"/>
      <c r="R26" s="39"/>
      <c r="S26" s="155"/>
      <c r="T26" s="39"/>
      <c r="U26" s="39"/>
      <c r="V26" s="39"/>
      <c r="W26" s="39"/>
      <c r="X26" s="39"/>
      <c r="Y26" s="39"/>
      <c r="Z26" s="39"/>
      <c r="AA26" s="39"/>
      <c r="AB26" s="39"/>
      <c r="AC26" s="39"/>
      <c r="AD26" s="39"/>
      <c r="AE26" s="39"/>
      <c r="AF26" s="39"/>
      <c r="AG26" s="39"/>
      <c r="AH26" s="39"/>
      <c r="AI26" s="39"/>
      <c r="AJ26" s="39"/>
    </row>
    <row r="27" spans="1:36" ht="10.5" customHeight="1">
      <c r="A27" s="39"/>
      <c r="B27" s="39"/>
      <c r="C27" s="39"/>
      <c r="D27" s="39"/>
      <c r="E27" s="39"/>
      <c r="F27" s="39"/>
      <c r="G27" s="39"/>
      <c r="H27" s="39"/>
      <c r="I27" s="39"/>
      <c r="J27" s="39"/>
      <c r="K27" s="39"/>
      <c r="L27" s="39"/>
      <c r="M27" s="39"/>
      <c r="N27" s="39"/>
      <c r="O27" s="39"/>
      <c r="P27" s="39"/>
      <c r="Q27" s="39"/>
      <c r="R27" s="39"/>
      <c r="S27" s="155"/>
      <c r="T27" s="39"/>
      <c r="U27" s="39"/>
      <c r="V27" s="39"/>
      <c r="W27" s="39"/>
      <c r="X27" s="39"/>
      <c r="Y27" s="39"/>
      <c r="Z27" s="39"/>
      <c r="AA27" s="39"/>
      <c r="AB27" s="39"/>
      <c r="AC27" s="39"/>
      <c r="AD27" s="39"/>
      <c r="AE27" s="39"/>
      <c r="AF27" s="39"/>
      <c r="AG27" s="39"/>
      <c r="AH27" s="39"/>
      <c r="AI27" s="39"/>
      <c r="AJ27" s="39"/>
    </row>
    <row r="28" spans="1:36" ht="10.5" customHeight="1">
      <c r="A28" s="39"/>
      <c r="B28" s="39"/>
      <c r="C28" s="39"/>
      <c r="D28" s="39"/>
      <c r="E28" s="39"/>
      <c r="F28" s="39"/>
      <c r="G28" s="39"/>
      <c r="H28" s="39"/>
      <c r="I28" s="39"/>
      <c r="J28" s="39"/>
      <c r="K28" s="39"/>
      <c r="L28" s="39"/>
      <c r="M28" s="39"/>
      <c r="N28" s="39"/>
      <c r="O28" s="39"/>
      <c r="P28" s="39"/>
      <c r="Q28" s="39"/>
      <c r="R28" s="39"/>
      <c r="S28" s="155"/>
      <c r="T28" s="39"/>
      <c r="U28" s="39"/>
      <c r="V28" s="39"/>
      <c r="W28" s="39"/>
      <c r="X28" s="39"/>
      <c r="Y28" s="39"/>
      <c r="Z28" s="39"/>
      <c r="AA28" s="39"/>
      <c r="AB28" s="39"/>
      <c r="AC28" s="39"/>
      <c r="AD28" s="39"/>
      <c r="AE28" s="39"/>
      <c r="AF28" s="39"/>
      <c r="AG28" s="39"/>
      <c r="AH28" s="39"/>
      <c r="AI28" s="39"/>
      <c r="AJ28" s="39"/>
    </row>
    <row r="29" spans="1:36" ht="10.5" customHeight="1">
      <c r="A29" s="39"/>
      <c r="B29" s="39"/>
      <c r="C29" s="39"/>
      <c r="D29" s="39"/>
      <c r="E29" s="39"/>
      <c r="F29" s="39"/>
      <c r="G29" s="39"/>
      <c r="H29" s="39"/>
      <c r="I29" s="39"/>
      <c r="J29" s="39"/>
      <c r="K29" s="39"/>
      <c r="L29" s="39"/>
      <c r="M29" s="39"/>
      <c r="N29" s="39"/>
      <c r="O29" s="39"/>
      <c r="P29" s="39"/>
      <c r="Q29" s="39"/>
      <c r="R29" s="39"/>
      <c r="S29" s="155"/>
      <c r="T29" s="39"/>
      <c r="U29" s="39"/>
      <c r="V29" s="39"/>
      <c r="W29" s="39"/>
      <c r="X29" s="39"/>
      <c r="Y29" s="39"/>
      <c r="Z29" s="39"/>
      <c r="AA29" s="39"/>
      <c r="AB29" s="39"/>
      <c r="AC29" s="39"/>
      <c r="AD29" s="39"/>
      <c r="AE29" s="39"/>
      <c r="AF29" s="39"/>
      <c r="AG29" s="39"/>
      <c r="AH29" s="39"/>
      <c r="AI29" s="39"/>
      <c r="AJ29" s="39"/>
    </row>
    <row r="30" spans="1:36" ht="10.5" customHeight="1">
      <c r="A30" s="39"/>
      <c r="B30" s="39"/>
      <c r="C30" s="39"/>
      <c r="D30" s="39"/>
      <c r="E30" s="39"/>
      <c r="F30" s="39"/>
      <c r="G30" s="39"/>
      <c r="H30" s="39"/>
      <c r="I30" s="39"/>
      <c r="J30" s="39"/>
      <c r="K30" s="39"/>
      <c r="L30" s="39"/>
      <c r="M30" s="39"/>
      <c r="N30" s="39"/>
      <c r="O30" s="39"/>
      <c r="P30" s="39"/>
      <c r="Q30" s="39"/>
      <c r="R30" s="39"/>
      <c r="S30" s="155"/>
      <c r="T30" s="39"/>
      <c r="U30" s="39"/>
      <c r="V30" s="39"/>
      <c r="W30" s="39"/>
      <c r="X30" s="39"/>
      <c r="Y30" s="39"/>
      <c r="Z30" s="39"/>
      <c r="AA30" s="39"/>
      <c r="AB30" s="39"/>
      <c r="AC30" s="39"/>
      <c r="AD30" s="39"/>
      <c r="AE30" s="39"/>
      <c r="AF30" s="39"/>
      <c r="AG30" s="39"/>
      <c r="AH30" s="39"/>
      <c r="AI30" s="39"/>
      <c r="AJ30" s="39"/>
    </row>
    <row r="31" spans="1:36" ht="10.5" customHeight="1">
      <c r="A31" s="39"/>
      <c r="B31" s="39"/>
      <c r="C31" s="39"/>
      <c r="D31" s="39"/>
      <c r="E31" s="39"/>
      <c r="F31" s="39"/>
      <c r="G31" s="39"/>
      <c r="H31" s="39"/>
      <c r="I31" s="39"/>
      <c r="J31" s="39"/>
      <c r="K31" s="39"/>
      <c r="L31" s="39"/>
      <c r="M31" s="39"/>
      <c r="N31" s="39"/>
      <c r="O31" s="39"/>
      <c r="P31" s="39"/>
      <c r="Q31" s="39"/>
      <c r="R31" s="39"/>
      <c r="S31" s="155"/>
      <c r="T31" s="39"/>
      <c r="U31" s="39"/>
      <c r="V31" s="39"/>
      <c r="W31" s="39"/>
      <c r="X31" s="39"/>
      <c r="Y31" s="39"/>
      <c r="Z31" s="39"/>
      <c r="AA31" s="39"/>
      <c r="AB31" s="39"/>
      <c r="AC31" s="39"/>
      <c r="AD31" s="39"/>
      <c r="AE31" s="39"/>
      <c r="AF31" s="39"/>
      <c r="AG31" s="39"/>
      <c r="AH31" s="39"/>
      <c r="AI31" s="39"/>
      <c r="AJ31" s="39"/>
    </row>
    <row r="32" spans="1:36" ht="10.5" customHeight="1">
      <c r="A32" s="39"/>
      <c r="B32" s="39"/>
      <c r="C32" s="39"/>
      <c r="D32" s="39"/>
      <c r="E32" s="39"/>
      <c r="F32" s="39"/>
      <c r="G32" s="39"/>
      <c r="H32" s="39"/>
      <c r="I32" s="39"/>
      <c r="J32" s="39"/>
      <c r="K32" s="39"/>
      <c r="L32" s="39"/>
      <c r="M32" s="39"/>
      <c r="N32" s="39"/>
      <c r="O32" s="39"/>
      <c r="P32" s="39"/>
      <c r="Q32" s="39"/>
      <c r="R32" s="39"/>
      <c r="S32" s="155"/>
      <c r="T32" s="39"/>
      <c r="U32" s="39"/>
      <c r="V32" s="39"/>
      <c r="W32" s="39"/>
      <c r="X32" s="39"/>
      <c r="Y32" s="39"/>
      <c r="Z32" s="39"/>
      <c r="AA32" s="39"/>
      <c r="AB32" s="39"/>
      <c r="AC32" s="39"/>
      <c r="AD32" s="39"/>
      <c r="AE32" s="39"/>
      <c r="AF32" s="39"/>
      <c r="AG32" s="39"/>
      <c r="AH32" s="39"/>
      <c r="AI32" s="39"/>
      <c r="AJ32" s="39"/>
    </row>
    <row r="33" spans="1:36" ht="10.5" customHeight="1">
      <c r="A33" s="39"/>
      <c r="B33" s="39"/>
      <c r="C33" s="39"/>
      <c r="D33" s="39"/>
      <c r="E33" s="39"/>
      <c r="F33" s="39"/>
      <c r="G33" s="39"/>
      <c r="H33" s="39"/>
      <c r="I33" s="39"/>
      <c r="J33" s="39"/>
      <c r="K33" s="39"/>
      <c r="L33" s="39"/>
      <c r="M33" s="39"/>
      <c r="N33" s="39"/>
      <c r="O33" s="39"/>
      <c r="P33" s="39"/>
      <c r="Q33" s="39"/>
      <c r="R33" s="39"/>
      <c r="S33" s="155"/>
      <c r="T33" s="39"/>
      <c r="U33" s="39"/>
      <c r="V33" s="39"/>
      <c r="W33" s="39"/>
      <c r="X33" s="39"/>
      <c r="Y33" s="39"/>
      <c r="Z33" s="39"/>
      <c r="AA33" s="39"/>
      <c r="AB33" s="39"/>
      <c r="AC33" s="39"/>
      <c r="AD33" s="39"/>
      <c r="AE33" s="39"/>
      <c r="AF33" s="39"/>
      <c r="AG33" s="39"/>
      <c r="AH33" s="39"/>
      <c r="AI33" s="39"/>
      <c r="AJ33" s="39"/>
    </row>
    <row r="34" spans="1:36" ht="10.5" customHeight="1">
      <c r="A34" s="39"/>
      <c r="B34" s="39"/>
      <c r="C34" s="39"/>
      <c r="D34" s="39"/>
      <c r="E34" s="39"/>
      <c r="F34" s="39"/>
      <c r="G34" s="39"/>
      <c r="H34" s="39"/>
      <c r="I34" s="39"/>
      <c r="J34" s="39"/>
      <c r="K34" s="39"/>
      <c r="L34" s="39"/>
      <c r="M34" s="39"/>
      <c r="N34" s="39"/>
      <c r="O34" s="39"/>
      <c r="P34" s="39"/>
      <c r="Q34" s="39"/>
      <c r="R34" s="39"/>
      <c r="S34" s="155"/>
      <c r="T34" s="39"/>
      <c r="U34" s="39"/>
      <c r="V34" s="39"/>
      <c r="W34" s="39"/>
      <c r="X34" s="39"/>
      <c r="Y34" s="39"/>
      <c r="Z34" s="39"/>
      <c r="AA34" s="39"/>
      <c r="AB34" s="39"/>
      <c r="AC34" s="39"/>
      <c r="AD34" s="39"/>
      <c r="AE34" s="39"/>
      <c r="AF34" s="39"/>
      <c r="AG34" s="39"/>
      <c r="AH34" s="39"/>
      <c r="AI34" s="39"/>
      <c r="AJ34" s="39"/>
    </row>
    <row r="35" spans="1:36" ht="10.5" customHeight="1">
      <c r="A35" s="39"/>
      <c r="B35" s="39"/>
      <c r="C35" s="39"/>
      <c r="D35" s="39"/>
      <c r="E35" s="39"/>
      <c r="F35" s="39"/>
      <c r="G35" s="39"/>
      <c r="H35" s="39"/>
      <c r="I35" s="39"/>
      <c r="J35" s="39"/>
      <c r="K35" s="39"/>
      <c r="L35" s="39"/>
      <c r="M35" s="39"/>
      <c r="N35" s="39"/>
      <c r="O35" s="39"/>
      <c r="P35" s="39"/>
      <c r="Q35" s="39"/>
      <c r="R35" s="39"/>
      <c r="S35" s="155"/>
      <c r="T35" s="39"/>
      <c r="U35" s="39"/>
      <c r="V35" s="39"/>
      <c r="W35" s="39"/>
      <c r="X35" s="39"/>
      <c r="Y35" s="39"/>
      <c r="Z35" s="39"/>
      <c r="AA35" s="39"/>
      <c r="AB35" s="39"/>
      <c r="AC35" s="39"/>
      <c r="AD35" s="39"/>
      <c r="AE35" s="39"/>
      <c r="AF35" s="39"/>
      <c r="AG35" s="39"/>
      <c r="AH35" s="39"/>
      <c r="AI35" s="39"/>
      <c r="AJ35" s="39"/>
    </row>
    <row r="36" spans="1:36" ht="10.5" customHeight="1">
      <c r="A36" s="39"/>
      <c r="B36" s="39"/>
      <c r="C36" s="39"/>
      <c r="D36" s="39"/>
      <c r="E36" s="39"/>
      <c r="F36" s="39"/>
      <c r="G36" s="39"/>
      <c r="H36" s="39"/>
      <c r="I36" s="39"/>
      <c r="J36" s="39"/>
      <c r="K36" s="39"/>
      <c r="L36" s="39"/>
      <c r="M36" s="39"/>
      <c r="N36" s="39"/>
      <c r="O36" s="39"/>
      <c r="P36" s="39"/>
      <c r="Q36" s="39"/>
      <c r="R36" s="39"/>
      <c r="S36" s="155"/>
      <c r="T36" s="39"/>
      <c r="U36" s="39"/>
      <c r="V36" s="39"/>
      <c r="W36" s="39"/>
      <c r="X36" s="39"/>
      <c r="Y36" s="39"/>
      <c r="Z36" s="39"/>
      <c r="AA36" s="39"/>
      <c r="AB36" s="39"/>
      <c r="AC36" s="39"/>
      <c r="AD36" s="39"/>
      <c r="AE36" s="39"/>
      <c r="AF36" s="39"/>
      <c r="AG36" s="39"/>
      <c r="AH36" s="39"/>
      <c r="AI36" s="39"/>
      <c r="AJ36" s="39"/>
    </row>
    <row r="37" spans="1:36" ht="10.5" customHeight="1">
      <c r="A37" s="39"/>
      <c r="B37" s="39"/>
      <c r="C37" s="39"/>
      <c r="D37" s="39"/>
      <c r="E37" s="39"/>
      <c r="F37" s="39"/>
      <c r="G37" s="39"/>
      <c r="H37" s="39"/>
      <c r="I37" s="39"/>
      <c r="J37" s="39"/>
      <c r="K37" s="39"/>
      <c r="L37" s="39"/>
      <c r="M37" s="39"/>
      <c r="N37" s="39"/>
      <c r="O37" s="39"/>
      <c r="P37" s="39"/>
      <c r="Q37" s="39"/>
      <c r="R37" s="39"/>
      <c r="S37" s="155"/>
      <c r="T37" s="39"/>
      <c r="U37" s="39"/>
      <c r="V37" s="39"/>
      <c r="W37" s="39"/>
      <c r="X37" s="39"/>
      <c r="Y37" s="39"/>
      <c r="Z37" s="39"/>
      <c r="AA37" s="39"/>
      <c r="AB37" s="39"/>
      <c r="AC37" s="39"/>
      <c r="AD37" s="39"/>
      <c r="AE37" s="39"/>
      <c r="AF37" s="39"/>
      <c r="AG37" s="39"/>
      <c r="AH37" s="39"/>
      <c r="AI37" s="39"/>
      <c r="AJ37" s="39"/>
    </row>
    <row r="38" spans="1:36" ht="10.5" customHeight="1">
      <c r="A38" s="39"/>
      <c r="B38" s="39"/>
      <c r="C38" s="39"/>
      <c r="D38" s="39"/>
      <c r="E38" s="39"/>
      <c r="F38" s="39"/>
      <c r="G38" s="39"/>
      <c r="H38" s="39"/>
      <c r="I38" s="39"/>
      <c r="J38" s="39"/>
      <c r="K38" s="39"/>
      <c r="L38" s="39"/>
      <c r="M38" s="39"/>
      <c r="N38" s="39"/>
      <c r="O38" s="39"/>
      <c r="P38" s="39"/>
      <c r="Q38" s="39"/>
      <c r="R38" s="39"/>
      <c r="S38" s="155"/>
      <c r="T38" s="39"/>
      <c r="U38" s="39"/>
      <c r="V38" s="39"/>
      <c r="W38" s="39"/>
      <c r="X38" s="39"/>
      <c r="Y38" s="39"/>
      <c r="Z38" s="39"/>
      <c r="AA38" s="39"/>
      <c r="AB38" s="39"/>
      <c r="AC38" s="39"/>
      <c r="AD38" s="39"/>
      <c r="AE38" s="39"/>
      <c r="AF38" s="39"/>
      <c r="AG38" s="39"/>
      <c r="AH38" s="39"/>
      <c r="AI38" s="39"/>
      <c r="AJ38" s="39"/>
    </row>
    <row r="39" spans="1:36" ht="10.5" customHeight="1">
      <c r="A39" s="39"/>
      <c r="B39" s="39"/>
      <c r="C39" s="39"/>
      <c r="D39" s="39"/>
      <c r="E39" s="39"/>
      <c r="F39" s="39"/>
      <c r="G39" s="39"/>
      <c r="H39" s="39"/>
      <c r="I39" s="39"/>
      <c r="J39" s="39"/>
      <c r="K39" s="39"/>
      <c r="L39" s="39"/>
      <c r="M39" s="39"/>
      <c r="N39" s="39"/>
      <c r="O39" s="39"/>
      <c r="P39" s="39"/>
      <c r="Q39" s="39"/>
      <c r="R39" s="39"/>
      <c r="S39" s="155"/>
      <c r="T39" s="39"/>
      <c r="U39" s="39"/>
      <c r="V39" s="39"/>
      <c r="W39" s="39"/>
      <c r="X39" s="39"/>
      <c r="Y39" s="39"/>
      <c r="Z39" s="39"/>
      <c r="AA39" s="39"/>
      <c r="AB39" s="39"/>
      <c r="AC39" s="39"/>
      <c r="AD39" s="39"/>
      <c r="AE39" s="39"/>
      <c r="AF39" s="39"/>
      <c r="AG39" s="39"/>
      <c r="AH39" s="39"/>
      <c r="AI39" s="39"/>
      <c r="AJ39" s="39"/>
    </row>
    <row r="40" spans="1:36" ht="10.5" customHeight="1">
      <c r="A40" s="39"/>
      <c r="B40" s="39"/>
      <c r="C40" s="39"/>
      <c r="D40" s="39"/>
      <c r="E40" s="39"/>
      <c r="F40" s="39"/>
      <c r="G40" s="39"/>
      <c r="H40" s="39"/>
      <c r="I40" s="39"/>
      <c r="J40" s="39"/>
      <c r="K40" s="39"/>
      <c r="L40" s="39"/>
      <c r="M40" s="39"/>
      <c r="N40" s="39"/>
      <c r="O40" s="39"/>
      <c r="P40" s="39"/>
      <c r="Q40" s="39"/>
      <c r="R40" s="39"/>
      <c r="S40" s="155"/>
      <c r="T40" s="39"/>
      <c r="U40" s="39"/>
      <c r="V40" s="39"/>
      <c r="W40" s="39"/>
      <c r="X40" s="39"/>
      <c r="Y40" s="39"/>
      <c r="Z40" s="39"/>
      <c r="AA40" s="39"/>
      <c r="AB40" s="39"/>
      <c r="AC40" s="39"/>
      <c r="AD40" s="39"/>
      <c r="AE40" s="39"/>
      <c r="AF40" s="39"/>
      <c r="AG40" s="39"/>
      <c r="AH40" s="39"/>
      <c r="AI40" s="39"/>
      <c r="AJ40" s="39"/>
    </row>
    <row r="41" spans="1:36" ht="10.5" customHeight="1">
      <c r="A41" s="39"/>
      <c r="B41" s="39"/>
      <c r="C41" s="39"/>
      <c r="D41" s="39"/>
      <c r="E41" s="39"/>
      <c r="F41" s="39"/>
      <c r="G41" s="39"/>
      <c r="H41" s="39"/>
      <c r="I41" s="39"/>
      <c r="J41" s="39"/>
      <c r="K41" s="39"/>
      <c r="L41" s="39"/>
      <c r="M41" s="39"/>
      <c r="N41" s="39"/>
      <c r="O41" s="39"/>
      <c r="P41" s="39"/>
      <c r="Q41" s="39"/>
      <c r="R41" s="39"/>
      <c r="S41" s="155"/>
      <c r="T41" s="39"/>
      <c r="U41" s="39"/>
      <c r="V41" s="39"/>
      <c r="W41" s="39"/>
      <c r="X41" s="39"/>
      <c r="Y41" s="39"/>
      <c r="Z41" s="39"/>
      <c r="AA41" s="39"/>
      <c r="AB41" s="39"/>
      <c r="AC41" s="39"/>
      <c r="AD41" s="39"/>
      <c r="AE41" s="39"/>
      <c r="AF41" s="39"/>
      <c r="AG41" s="39"/>
      <c r="AH41" s="39"/>
      <c r="AI41" s="39"/>
      <c r="AJ41" s="39"/>
    </row>
    <row r="42" spans="1:36" ht="10.5" customHeight="1">
      <c r="A42" s="39"/>
      <c r="B42" s="39"/>
      <c r="C42" s="39"/>
      <c r="D42" s="39"/>
      <c r="E42" s="39"/>
      <c r="F42" s="39"/>
      <c r="G42" s="39"/>
      <c r="H42" s="39"/>
      <c r="I42" s="39"/>
      <c r="J42" s="39"/>
      <c r="K42" s="39"/>
      <c r="L42" s="39"/>
      <c r="M42" s="39"/>
      <c r="N42" s="39"/>
      <c r="O42" s="39"/>
      <c r="P42" s="39"/>
      <c r="Q42" s="39"/>
      <c r="R42" s="39"/>
      <c r="S42" s="155"/>
      <c r="T42" s="39"/>
      <c r="U42" s="39"/>
      <c r="V42" s="39"/>
      <c r="W42" s="39"/>
      <c r="X42" s="39"/>
      <c r="Y42" s="39"/>
      <c r="Z42" s="39"/>
      <c r="AA42" s="39"/>
      <c r="AB42" s="39"/>
      <c r="AC42" s="39"/>
      <c r="AD42" s="39"/>
      <c r="AE42" s="39"/>
      <c r="AF42" s="39"/>
      <c r="AG42" s="39"/>
      <c r="AH42" s="39"/>
      <c r="AI42" s="39"/>
      <c r="AJ42" s="39"/>
    </row>
    <row r="43" spans="1:36" ht="10.5" customHeight="1">
      <c r="A43" s="39"/>
      <c r="B43" s="39"/>
      <c r="C43" s="39"/>
      <c r="D43" s="39"/>
      <c r="E43" s="39"/>
      <c r="F43" s="39"/>
      <c r="G43" s="39"/>
      <c r="H43" s="39"/>
      <c r="I43" s="39"/>
      <c r="J43" s="39"/>
      <c r="K43" s="39"/>
      <c r="L43" s="39"/>
      <c r="M43" s="39"/>
      <c r="N43" s="39"/>
      <c r="O43" s="39"/>
      <c r="P43" s="39"/>
      <c r="Q43" s="39"/>
      <c r="R43" s="39"/>
      <c r="S43" s="155"/>
      <c r="T43" s="39"/>
      <c r="U43" s="39"/>
      <c r="V43" s="39"/>
      <c r="W43" s="39"/>
      <c r="X43" s="39"/>
      <c r="Y43" s="39"/>
      <c r="Z43" s="39"/>
      <c r="AA43" s="39"/>
      <c r="AB43" s="39"/>
      <c r="AC43" s="39"/>
      <c r="AD43" s="39"/>
      <c r="AE43" s="39"/>
      <c r="AF43" s="39"/>
      <c r="AG43" s="39"/>
      <c r="AH43" s="39"/>
      <c r="AI43" s="39"/>
      <c r="AJ43" s="39"/>
    </row>
    <row r="44" spans="1:36" ht="10.5" customHeight="1">
      <c r="A44" s="39"/>
      <c r="B44" s="39"/>
      <c r="C44" s="39"/>
      <c r="D44" s="39"/>
      <c r="E44" s="39"/>
      <c r="F44" s="39"/>
      <c r="G44" s="39"/>
      <c r="H44" s="39"/>
      <c r="I44" s="39"/>
      <c r="J44" s="39"/>
      <c r="K44" s="39"/>
      <c r="L44" s="39"/>
      <c r="M44" s="39"/>
      <c r="N44" s="39"/>
      <c r="O44" s="39"/>
      <c r="P44" s="39"/>
      <c r="Q44" s="39"/>
      <c r="R44" s="39"/>
      <c r="S44" s="155"/>
      <c r="T44" s="39"/>
      <c r="U44" s="39"/>
      <c r="V44" s="39"/>
      <c r="W44" s="39"/>
      <c r="X44" s="39"/>
      <c r="Y44" s="39"/>
      <c r="Z44" s="39"/>
      <c r="AA44" s="39"/>
      <c r="AB44" s="39"/>
      <c r="AC44" s="39"/>
      <c r="AD44" s="39"/>
      <c r="AE44" s="39"/>
      <c r="AF44" s="39"/>
      <c r="AG44" s="39"/>
      <c r="AH44" s="39"/>
      <c r="AI44" s="39"/>
      <c r="AJ44" s="39"/>
    </row>
    <row r="45" spans="1:36" ht="6" customHeight="1">
      <c r="A45" s="39"/>
      <c r="B45" s="39"/>
      <c r="C45" s="155"/>
      <c r="D45" s="155"/>
      <c r="E45" s="155"/>
      <c r="F45" s="155"/>
      <c r="G45" s="155"/>
      <c r="H45" s="155"/>
      <c r="I45" s="155"/>
      <c r="J45" s="155"/>
      <c r="K45" s="155"/>
      <c r="L45" s="155"/>
      <c r="M45" s="155"/>
      <c r="N45" s="155"/>
      <c r="O45" s="155"/>
      <c r="P45" s="155"/>
      <c r="Q45" s="155"/>
      <c r="R45" s="155"/>
      <c r="S45" s="155"/>
      <c r="T45" s="155"/>
      <c r="U45" s="155"/>
      <c r="V45" s="155"/>
      <c r="W45" s="155"/>
      <c r="X45" s="155"/>
      <c r="Y45" s="155"/>
      <c r="Z45" s="155"/>
      <c r="AA45" s="155"/>
      <c r="AB45" s="155"/>
      <c r="AC45" s="155"/>
      <c r="AD45" s="155"/>
      <c r="AE45" s="155"/>
      <c r="AF45" s="155"/>
      <c r="AG45" s="155"/>
      <c r="AH45" s="155"/>
      <c r="AI45" s="155"/>
      <c r="AJ45" s="39"/>
    </row>
    <row r="46" spans="1:36" ht="10.5" customHeight="1">
      <c r="A46" s="39"/>
      <c r="B46" s="39"/>
      <c r="C46" s="39"/>
      <c r="D46" s="39"/>
      <c r="E46" s="39"/>
      <c r="F46" s="39"/>
      <c r="G46" s="39"/>
      <c r="H46" s="39"/>
      <c r="I46" s="39"/>
      <c r="J46" s="39"/>
      <c r="K46" s="39"/>
      <c r="L46" s="39"/>
      <c r="M46" s="39"/>
      <c r="N46" s="39"/>
      <c r="O46" s="39"/>
      <c r="P46" s="39"/>
      <c r="Q46" s="39"/>
      <c r="R46" s="39"/>
      <c r="S46" s="155"/>
      <c r="T46" s="39"/>
      <c r="U46" s="39"/>
      <c r="V46" s="39"/>
      <c r="W46" s="39"/>
      <c r="X46" s="39"/>
      <c r="Y46" s="39"/>
      <c r="Z46" s="39"/>
      <c r="AA46" s="39"/>
      <c r="AB46" s="39"/>
      <c r="AC46" s="39"/>
      <c r="AD46" s="39"/>
      <c r="AE46" s="39"/>
      <c r="AF46" s="39"/>
      <c r="AG46" s="39"/>
      <c r="AH46" s="39"/>
      <c r="AI46" s="39"/>
      <c r="AJ46" s="39"/>
    </row>
    <row r="47" spans="1:36" ht="10.5" customHeight="1">
      <c r="A47" s="39"/>
      <c r="B47" s="39"/>
      <c r="C47" s="39"/>
      <c r="D47" s="39"/>
      <c r="E47" s="39"/>
      <c r="F47" s="39"/>
      <c r="G47" s="39"/>
      <c r="H47" s="39"/>
      <c r="I47" s="39"/>
      <c r="J47" s="39"/>
      <c r="K47" s="39"/>
      <c r="L47" s="39"/>
      <c r="M47" s="39"/>
      <c r="N47" s="39"/>
      <c r="O47" s="39"/>
      <c r="P47" s="39"/>
      <c r="Q47" s="39"/>
      <c r="R47" s="39"/>
      <c r="S47" s="155"/>
      <c r="T47" s="39"/>
      <c r="U47" s="39"/>
      <c r="V47" s="39"/>
      <c r="W47" s="39"/>
      <c r="X47" s="39"/>
      <c r="Y47" s="39"/>
      <c r="Z47" s="39"/>
      <c r="AA47" s="39"/>
      <c r="AB47" s="39"/>
      <c r="AC47" s="39"/>
      <c r="AD47" s="39"/>
      <c r="AE47" s="39"/>
      <c r="AF47" s="39"/>
      <c r="AG47" s="39"/>
      <c r="AH47" s="39"/>
      <c r="AI47" s="39"/>
      <c r="AJ47" s="39"/>
    </row>
    <row r="48" spans="1:36" ht="10.5" customHeight="1">
      <c r="A48" s="39"/>
      <c r="B48" s="39"/>
      <c r="C48" s="39"/>
      <c r="D48" s="39"/>
      <c r="E48" s="39"/>
      <c r="F48" s="39"/>
      <c r="G48" s="39"/>
      <c r="H48" s="39"/>
      <c r="I48" s="39"/>
      <c r="J48" s="39"/>
      <c r="K48" s="39"/>
      <c r="L48" s="39"/>
      <c r="M48" s="39"/>
      <c r="N48" s="39"/>
      <c r="O48" s="39"/>
      <c r="P48" s="39"/>
      <c r="Q48" s="39"/>
      <c r="R48" s="39"/>
      <c r="S48" s="155"/>
      <c r="T48" s="39"/>
      <c r="U48" s="39"/>
      <c r="V48" s="39"/>
      <c r="W48" s="39"/>
      <c r="X48" s="39"/>
      <c r="Y48" s="39"/>
      <c r="Z48" s="39"/>
      <c r="AA48" s="39"/>
      <c r="AB48" s="39"/>
      <c r="AC48" s="39"/>
      <c r="AD48" s="39"/>
      <c r="AE48" s="39"/>
      <c r="AF48" s="39"/>
      <c r="AG48" s="39"/>
      <c r="AH48" s="39"/>
      <c r="AI48" s="39"/>
      <c r="AJ48" s="39"/>
    </row>
    <row r="49" spans="1:36" ht="10.5" customHeight="1">
      <c r="A49" s="39"/>
      <c r="B49" s="39"/>
      <c r="C49" s="39"/>
      <c r="D49" s="39"/>
      <c r="E49" s="39"/>
      <c r="F49" s="39"/>
      <c r="G49" s="39"/>
      <c r="H49" s="39"/>
      <c r="I49" s="39"/>
      <c r="J49" s="39"/>
      <c r="K49" s="39"/>
      <c r="L49" s="39"/>
      <c r="M49" s="39"/>
      <c r="N49" s="39"/>
      <c r="O49" s="39"/>
      <c r="P49" s="39"/>
      <c r="Q49" s="39"/>
      <c r="R49" s="39"/>
      <c r="S49" s="155"/>
      <c r="T49" s="39"/>
      <c r="U49" s="39"/>
      <c r="V49" s="39"/>
      <c r="W49" s="39"/>
      <c r="X49" s="39"/>
      <c r="Y49" s="39"/>
      <c r="Z49" s="39"/>
      <c r="AA49" s="39"/>
      <c r="AB49" s="39"/>
      <c r="AC49" s="39"/>
      <c r="AD49" s="39"/>
      <c r="AE49" s="39"/>
      <c r="AF49" s="39"/>
      <c r="AG49" s="39"/>
      <c r="AH49" s="39"/>
      <c r="AI49" s="39"/>
      <c r="AJ49" s="39"/>
    </row>
    <row r="50" spans="1:36" ht="10.5" customHeight="1">
      <c r="A50" s="39"/>
      <c r="B50" s="39"/>
      <c r="C50" s="39"/>
      <c r="D50" s="39"/>
      <c r="E50" s="39"/>
      <c r="F50" s="39"/>
      <c r="G50" s="39"/>
      <c r="H50" s="39"/>
      <c r="I50" s="39"/>
      <c r="J50" s="39"/>
      <c r="K50" s="39"/>
      <c r="L50" s="39"/>
      <c r="M50" s="39"/>
      <c r="N50" s="39"/>
      <c r="O50" s="39"/>
      <c r="P50" s="39"/>
      <c r="Q50" s="39"/>
      <c r="R50" s="39"/>
      <c r="S50" s="155"/>
      <c r="T50" s="39"/>
      <c r="U50" s="39"/>
      <c r="V50" s="39"/>
      <c r="W50" s="39"/>
      <c r="X50" s="39"/>
      <c r="Y50" s="39"/>
      <c r="Z50" s="39"/>
      <c r="AA50" s="39"/>
      <c r="AB50" s="39"/>
      <c r="AC50" s="39"/>
      <c r="AD50" s="39"/>
      <c r="AE50" s="39"/>
      <c r="AF50" s="39"/>
      <c r="AG50" s="39"/>
      <c r="AH50" s="39"/>
      <c r="AI50" s="39"/>
      <c r="AJ50" s="39"/>
    </row>
    <row r="51" spans="1:36" ht="10.5" customHeight="1">
      <c r="A51" s="39"/>
      <c r="B51" s="39"/>
      <c r="C51" s="39"/>
      <c r="D51" s="39"/>
      <c r="E51" s="39"/>
      <c r="F51" s="39"/>
      <c r="G51" s="39"/>
      <c r="H51" s="39"/>
      <c r="I51" s="39"/>
      <c r="J51" s="39"/>
      <c r="K51" s="39"/>
      <c r="L51" s="39"/>
      <c r="M51" s="39"/>
      <c r="N51" s="39"/>
      <c r="O51" s="39"/>
      <c r="P51" s="39"/>
      <c r="Q51" s="39"/>
      <c r="R51" s="39"/>
      <c r="S51" s="155"/>
      <c r="T51" s="39"/>
      <c r="U51" s="39"/>
      <c r="V51" s="39"/>
      <c r="W51" s="39"/>
      <c r="X51" s="39"/>
      <c r="Y51" s="39"/>
      <c r="Z51" s="39"/>
      <c r="AA51" s="39"/>
      <c r="AB51" s="39"/>
      <c r="AC51" s="39"/>
      <c r="AD51" s="39"/>
      <c r="AE51" s="39"/>
      <c r="AF51" s="39"/>
      <c r="AG51" s="39"/>
      <c r="AH51" s="39"/>
      <c r="AI51" s="39"/>
      <c r="AJ51" s="39"/>
    </row>
    <row r="52" spans="1:36" ht="10.5" customHeight="1">
      <c r="A52" s="39"/>
      <c r="B52" s="39"/>
      <c r="C52" s="39"/>
      <c r="D52" s="39"/>
      <c r="E52" s="39"/>
      <c r="F52" s="39"/>
      <c r="G52" s="39"/>
      <c r="H52" s="39"/>
      <c r="I52" s="39"/>
      <c r="J52" s="39"/>
      <c r="K52" s="39"/>
      <c r="L52" s="39"/>
      <c r="M52" s="39"/>
      <c r="N52" s="39"/>
      <c r="O52" s="39"/>
      <c r="P52" s="39"/>
      <c r="Q52" s="39"/>
      <c r="R52" s="39"/>
      <c r="S52" s="155"/>
      <c r="T52" s="39"/>
      <c r="U52" s="39"/>
      <c r="V52" s="39"/>
      <c r="W52" s="39"/>
      <c r="X52" s="39"/>
      <c r="Y52" s="39"/>
      <c r="Z52" s="39"/>
      <c r="AA52" s="39"/>
      <c r="AB52" s="39"/>
      <c r="AC52" s="39"/>
      <c r="AD52" s="39"/>
      <c r="AE52" s="39"/>
      <c r="AF52" s="39"/>
      <c r="AG52" s="39"/>
      <c r="AH52" s="39"/>
      <c r="AI52" s="39"/>
      <c r="AJ52" s="39"/>
    </row>
    <row r="53" spans="1:36" ht="10.5" customHeight="1">
      <c r="A53" s="39"/>
      <c r="B53" s="39"/>
      <c r="C53" s="39"/>
      <c r="D53" s="39"/>
      <c r="E53" s="39"/>
      <c r="F53" s="39"/>
      <c r="G53" s="39"/>
      <c r="H53" s="39"/>
      <c r="I53" s="39"/>
      <c r="J53" s="39"/>
      <c r="K53" s="39"/>
      <c r="L53" s="39"/>
      <c r="M53" s="39"/>
      <c r="N53" s="39"/>
      <c r="O53" s="39"/>
      <c r="P53" s="39"/>
      <c r="Q53" s="39"/>
      <c r="R53" s="39"/>
      <c r="S53" s="155"/>
      <c r="T53" s="39"/>
      <c r="U53" s="39"/>
      <c r="V53" s="39"/>
      <c r="W53" s="39"/>
      <c r="X53" s="39"/>
      <c r="Y53" s="39"/>
      <c r="Z53" s="39"/>
      <c r="AA53" s="39"/>
      <c r="AB53" s="39"/>
      <c r="AC53" s="39"/>
      <c r="AD53" s="39"/>
      <c r="AE53" s="39"/>
      <c r="AF53" s="39"/>
      <c r="AG53" s="39"/>
      <c r="AH53" s="39"/>
      <c r="AI53" s="39"/>
      <c r="AJ53" s="39"/>
    </row>
    <row r="54" spans="1:36" ht="10.5" customHeight="1">
      <c r="A54" s="39"/>
      <c r="B54" s="39"/>
      <c r="C54" s="39"/>
      <c r="D54" s="39"/>
      <c r="E54" s="39"/>
      <c r="F54" s="39"/>
      <c r="G54" s="39"/>
      <c r="H54" s="39"/>
      <c r="I54" s="39"/>
      <c r="J54" s="39"/>
      <c r="K54" s="39"/>
      <c r="L54" s="39"/>
      <c r="M54" s="39"/>
      <c r="N54" s="39"/>
      <c r="O54" s="39"/>
      <c r="P54" s="39"/>
      <c r="Q54" s="39"/>
      <c r="R54" s="39"/>
      <c r="S54" s="155"/>
      <c r="T54" s="39"/>
      <c r="U54" s="39"/>
      <c r="V54" s="39"/>
      <c r="W54" s="39"/>
      <c r="X54" s="39"/>
      <c r="Y54" s="39"/>
      <c r="Z54" s="39"/>
      <c r="AA54" s="39"/>
      <c r="AB54" s="39"/>
      <c r="AC54" s="39"/>
      <c r="AD54" s="39"/>
      <c r="AE54" s="39"/>
      <c r="AF54" s="39"/>
      <c r="AG54" s="39"/>
      <c r="AH54" s="39"/>
      <c r="AI54" s="39"/>
      <c r="AJ54" s="39"/>
    </row>
    <row r="55" spans="1:36" ht="10.5" customHeight="1">
      <c r="A55" s="39"/>
      <c r="B55" s="39"/>
      <c r="C55" s="39"/>
      <c r="D55" s="39"/>
      <c r="E55" s="39"/>
      <c r="F55" s="39"/>
      <c r="G55" s="39"/>
      <c r="H55" s="39"/>
      <c r="I55" s="39"/>
      <c r="J55" s="39"/>
      <c r="K55" s="39"/>
      <c r="L55" s="39"/>
      <c r="M55" s="39"/>
      <c r="N55" s="39"/>
      <c r="O55" s="39"/>
      <c r="P55" s="39"/>
      <c r="Q55" s="39"/>
      <c r="R55" s="39"/>
      <c r="S55" s="155"/>
      <c r="T55" s="39"/>
      <c r="U55" s="39"/>
      <c r="V55" s="39"/>
      <c r="W55" s="39"/>
      <c r="X55" s="39"/>
      <c r="Y55" s="39"/>
      <c r="Z55" s="39"/>
      <c r="AA55" s="39"/>
      <c r="AB55" s="39"/>
      <c r="AC55" s="39"/>
      <c r="AD55" s="39"/>
      <c r="AE55" s="39"/>
      <c r="AF55" s="39"/>
      <c r="AG55" s="39"/>
      <c r="AH55" s="39"/>
      <c r="AI55" s="39"/>
      <c r="AJ55" s="39"/>
    </row>
    <row r="56" spans="1:36" ht="10.5" customHeight="1">
      <c r="A56" s="39"/>
      <c r="B56" s="39"/>
      <c r="C56" s="39"/>
      <c r="D56" s="39"/>
      <c r="E56" s="39"/>
      <c r="F56" s="39"/>
      <c r="G56" s="39"/>
      <c r="H56" s="39"/>
      <c r="I56" s="39"/>
      <c r="J56" s="39"/>
      <c r="K56" s="39"/>
      <c r="L56" s="39"/>
      <c r="M56" s="39"/>
      <c r="N56" s="39"/>
      <c r="O56" s="39"/>
      <c r="P56" s="39"/>
      <c r="Q56" s="39"/>
      <c r="R56" s="39"/>
      <c r="S56" s="155"/>
      <c r="T56" s="39"/>
      <c r="U56" s="39"/>
      <c r="V56" s="39"/>
      <c r="W56" s="39"/>
      <c r="X56" s="39"/>
      <c r="Y56" s="39"/>
      <c r="Z56" s="39"/>
      <c r="AA56" s="39"/>
      <c r="AB56" s="39"/>
      <c r="AC56" s="39"/>
      <c r="AD56" s="39"/>
      <c r="AE56" s="39"/>
      <c r="AF56" s="39"/>
      <c r="AG56" s="39"/>
      <c r="AH56" s="39"/>
      <c r="AI56" s="39"/>
      <c r="AJ56" s="39"/>
    </row>
    <row r="57" spans="1:36" ht="10.5" customHeight="1">
      <c r="A57" s="39"/>
      <c r="B57" s="39"/>
      <c r="C57" s="39"/>
      <c r="D57" s="39"/>
      <c r="E57" s="39"/>
      <c r="F57" s="39"/>
      <c r="G57" s="39"/>
      <c r="H57" s="39"/>
      <c r="I57" s="39"/>
      <c r="J57" s="39"/>
      <c r="K57" s="39"/>
      <c r="L57" s="39"/>
      <c r="M57" s="39"/>
      <c r="N57" s="39"/>
      <c r="O57" s="39"/>
      <c r="P57" s="39"/>
      <c r="Q57" s="39"/>
      <c r="R57" s="39"/>
      <c r="S57" s="155"/>
      <c r="T57" s="39"/>
      <c r="U57" s="39"/>
      <c r="V57" s="39"/>
      <c r="W57" s="39"/>
      <c r="X57" s="39"/>
      <c r="Y57" s="39"/>
      <c r="Z57" s="39"/>
      <c r="AA57" s="39"/>
      <c r="AB57" s="39"/>
      <c r="AC57" s="39"/>
      <c r="AD57" s="39"/>
      <c r="AE57" s="39"/>
      <c r="AF57" s="39"/>
      <c r="AG57" s="39"/>
      <c r="AH57" s="39"/>
      <c r="AI57" s="39"/>
      <c r="AJ57" s="39"/>
    </row>
    <row r="58" spans="1:36" ht="10.5" customHeight="1">
      <c r="A58" s="39"/>
      <c r="B58" s="39"/>
      <c r="C58" s="39"/>
      <c r="D58" s="39"/>
      <c r="E58" s="39"/>
      <c r="F58" s="39"/>
      <c r="G58" s="39"/>
      <c r="H58" s="39"/>
      <c r="I58" s="39"/>
      <c r="J58" s="39"/>
      <c r="K58" s="39"/>
      <c r="L58" s="39"/>
      <c r="M58" s="39"/>
      <c r="N58" s="39"/>
      <c r="O58" s="39"/>
      <c r="P58" s="39"/>
      <c r="Q58" s="39"/>
      <c r="R58" s="39"/>
      <c r="S58" s="155"/>
      <c r="T58" s="39"/>
      <c r="U58" s="39"/>
      <c r="V58" s="39"/>
      <c r="W58" s="39"/>
      <c r="X58" s="39"/>
      <c r="Y58" s="39"/>
      <c r="Z58" s="39"/>
      <c r="AA58" s="39"/>
      <c r="AB58" s="39"/>
      <c r="AC58" s="39"/>
      <c r="AD58" s="39"/>
      <c r="AE58" s="39"/>
      <c r="AF58" s="39"/>
      <c r="AG58" s="39"/>
      <c r="AH58" s="39"/>
      <c r="AI58" s="39"/>
      <c r="AJ58" s="39"/>
    </row>
    <row r="59" spans="1:36" ht="10.5" customHeight="1">
      <c r="A59" s="39"/>
      <c r="B59" s="39"/>
      <c r="C59" s="39"/>
      <c r="D59" s="39"/>
      <c r="E59" s="39"/>
      <c r="F59" s="39"/>
      <c r="G59" s="39"/>
      <c r="H59" s="39"/>
      <c r="I59" s="39"/>
      <c r="J59" s="39"/>
      <c r="K59" s="39"/>
      <c r="L59" s="39"/>
      <c r="M59" s="39"/>
      <c r="N59" s="39"/>
      <c r="O59" s="39"/>
      <c r="P59" s="39"/>
      <c r="Q59" s="39"/>
      <c r="R59" s="39"/>
      <c r="S59" s="155"/>
      <c r="T59" s="39"/>
      <c r="U59" s="39"/>
      <c r="V59" s="39"/>
      <c r="W59" s="39"/>
      <c r="X59" s="39"/>
      <c r="Y59" s="39"/>
      <c r="Z59" s="39"/>
      <c r="AA59" s="39"/>
      <c r="AB59" s="39"/>
      <c r="AC59" s="39"/>
      <c r="AD59" s="39"/>
      <c r="AE59" s="39"/>
      <c r="AF59" s="39"/>
      <c r="AG59" s="39"/>
      <c r="AH59" s="39"/>
      <c r="AI59" s="39"/>
      <c r="AJ59" s="39"/>
    </row>
    <row r="60" spans="1:36" ht="10.5" customHeight="1">
      <c r="A60" s="39"/>
      <c r="B60" s="39"/>
      <c r="C60" s="39"/>
      <c r="D60" s="39"/>
      <c r="E60" s="39"/>
      <c r="F60" s="39"/>
      <c r="G60" s="39"/>
      <c r="H60" s="39"/>
      <c r="I60" s="39"/>
      <c r="J60" s="39"/>
      <c r="K60" s="39"/>
      <c r="L60" s="39"/>
      <c r="M60" s="39"/>
      <c r="N60" s="39"/>
      <c r="O60" s="39"/>
      <c r="P60" s="39"/>
      <c r="Q60" s="39"/>
      <c r="R60" s="39"/>
      <c r="S60" s="155"/>
      <c r="T60" s="39"/>
      <c r="U60" s="39"/>
      <c r="V60" s="39"/>
      <c r="W60" s="39"/>
      <c r="X60" s="39"/>
      <c r="Y60" s="39"/>
      <c r="Z60" s="39"/>
      <c r="AA60" s="39"/>
      <c r="AB60" s="39"/>
      <c r="AC60" s="39"/>
      <c r="AD60" s="39"/>
      <c r="AE60" s="39"/>
      <c r="AF60" s="39"/>
      <c r="AG60" s="39"/>
      <c r="AH60" s="39"/>
      <c r="AI60" s="39"/>
      <c r="AJ60" s="39"/>
    </row>
    <row r="61" spans="1:36" ht="10.5" customHeight="1">
      <c r="A61" s="39"/>
      <c r="B61" s="39"/>
      <c r="C61" s="39"/>
      <c r="D61" s="39"/>
      <c r="E61" s="39"/>
      <c r="F61" s="39"/>
      <c r="G61" s="39"/>
      <c r="H61" s="39"/>
      <c r="I61" s="39"/>
      <c r="J61" s="39"/>
      <c r="K61" s="39"/>
      <c r="L61" s="39"/>
      <c r="M61" s="39"/>
      <c r="N61" s="39"/>
      <c r="O61" s="39"/>
      <c r="P61" s="39"/>
      <c r="Q61" s="39"/>
      <c r="R61" s="39"/>
      <c r="S61" s="155"/>
      <c r="T61" s="39"/>
      <c r="U61" s="39"/>
      <c r="V61" s="39"/>
      <c r="W61" s="39"/>
      <c r="X61" s="39"/>
      <c r="Y61" s="39"/>
      <c r="Z61" s="39"/>
      <c r="AA61" s="39"/>
      <c r="AB61" s="39"/>
      <c r="AC61" s="39"/>
      <c r="AD61" s="39"/>
      <c r="AE61" s="39"/>
      <c r="AF61" s="39"/>
      <c r="AG61" s="39"/>
      <c r="AH61" s="39"/>
      <c r="AI61" s="39"/>
      <c r="AJ61" s="39"/>
    </row>
    <row r="62" spans="1:36" ht="10.5" customHeight="1">
      <c r="A62" s="39"/>
      <c r="B62" s="39"/>
      <c r="C62" s="39"/>
      <c r="D62" s="39"/>
      <c r="E62" s="39"/>
      <c r="F62" s="39"/>
      <c r="G62" s="39"/>
      <c r="H62" s="39"/>
      <c r="I62" s="39"/>
      <c r="J62" s="39"/>
      <c r="K62" s="39"/>
      <c r="L62" s="39"/>
      <c r="M62" s="39"/>
      <c r="N62" s="39"/>
      <c r="O62" s="39"/>
      <c r="P62" s="39"/>
      <c r="Q62" s="39"/>
      <c r="R62" s="39"/>
      <c r="S62" s="155"/>
      <c r="T62" s="39"/>
      <c r="U62" s="39"/>
      <c r="V62" s="39"/>
      <c r="W62" s="39"/>
      <c r="X62" s="39"/>
      <c r="Y62" s="39"/>
      <c r="Z62" s="39"/>
      <c r="AA62" s="39"/>
      <c r="AB62" s="39"/>
      <c r="AC62" s="39"/>
      <c r="AD62" s="39"/>
      <c r="AE62" s="39"/>
      <c r="AF62" s="39"/>
      <c r="AG62" s="39"/>
      <c r="AH62" s="39"/>
      <c r="AI62" s="39"/>
      <c r="AJ62" s="39"/>
    </row>
    <row r="63" spans="1:36" ht="10.5" customHeight="1">
      <c r="A63" s="39"/>
      <c r="B63" s="39"/>
      <c r="C63" s="39"/>
      <c r="D63" s="39"/>
      <c r="E63" s="39"/>
      <c r="F63" s="39"/>
      <c r="G63" s="39"/>
      <c r="H63" s="39"/>
      <c r="I63" s="39"/>
      <c r="J63" s="39"/>
      <c r="K63" s="39"/>
      <c r="L63" s="39"/>
      <c r="M63" s="39"/>
      <c r="N63" s="39"/>
      <c r="O63" s="39"/>
      <c r="P63" s="39"/>
      <c r="Q63" s="39"/>
      <c r="R63" s="39"/>
      <c r="S63" s="155"/>
      <c r="T63" s="39"/>
      <c r="U63" s="39"/>
      <c r="V63" s="39"/>
      <c r="W63" s="39"/>
      <c r="X63" s="39"/>
      <c r="Y63" s="39"/>
      <c r="Z63" s="39"/>
      <c r="AA63" s="39"/>
      <c r="AB63" s="39"/>
      <c r="AC63" s="39"/>
      <c r="AD63" s="39"/>
      <c r="AE63" s="39"/>
      <c r="AF63" s="39"/>
      <c r="AG63" s="39"/>
      <c r="AH63" s="39"/>
      <c r="AI63" s="39"/>
      <c r="AJ63" s="39"/>
    </row>
    <row r="64" spans="1:36" ht="10.5" customHeight="1">
      <c r="A64" s="39"/>
      <c r="B64" s="39"/>
      <c r="C64" s="39"/>
      <c r="D64" s="39"/>
      <c r="E64" s="39"/>
      <c r="F64" s="39"/>
      <c r="G64" s="39"/>
      <c r="H64" s="39"/>
      <c r="I64" s="39"/>
      <c r="J64" s="39"/>
      <c r="K64" s="39"/>
      <c r="L64" s="39"/>
      <c r="M64" s="39"/>
      <c r="N64" s="39"/>
      <c r="O64" s="39"/>
      <c r="P64" s="39"/>
      <c r="Q64" s="39"/>
      <c r="R64" s="39"/>
      <c r="S64" s="155"/>
      <c r="T64" s="39"/>
      <c r="U64" s="39"/>
      <c r="V64" s="39"/>
      <c r="W64" s="39"/>
      <c r="X64" s="39"/>
      <c r="Y64" s="39"/>
      <c r="Z64" s="39"/>
      <c r="AA64" s="39"/>
      <c r="AB64" s="39"/>
      <c r="AC64" s="39"/>
      <c r="AD64" s="39"/>
      <c r="AE64" s="39"/>
      <c r="AF64" s="39"/>
      <c r="AG64" s="39"/>
      <c r="AH64" s="39"/>
      <c r="AI64" s="39"/>
      <c r="AJ64" s="39"/>
    </row>
    <row r="65" spans="1:36" ht="10.5" customHeight="1">
      <c r="A65" s="39"/>
      <c r="B65" s="39"/>
      <c r="C65" s="39"/>
      <c r="D65" s="39"/>
      <c r="E65" s="39"/>
      <c r="F65" s="39"/>
      <c r="G65" s="39"/>
      <c r="H65" s="39"/>
      <c r="I65" s="39"/>
      <c r="J65" s="39"/>
      <c r="K65" s="39"/>
      <c r="L65" s="39"/>
      <c r="M65" s="39"/>
      <c r="N65" s="39"/>
      <c r="O65" s="39"/>
      <c r="P65" s="39"/>
      <c r="Q65" s="39"/>
      <c r="R65" s="39"/>
      <c r="S65" s="155"/>
      <c r="T65" s="39"/>
      <c r="U65" s="39"/>
      <c r="V65" s="39"/>
      <c r="W65" s="39"/>
      <c r="X65" s="39"/>
      <c r="Y65" s="39"/>
      <c r="Z65" s="39"/>
      <c r="AA65" s="39"/>
      <c r="AB65" s="39"/>
      <c r="AC65" s="39"/>
      <c r="AD65" s="39"/>
      <c r="AE65" s="39"/>
      <c r="AF65" s="39"/>
      <c r="AG65" s="39"/>
      <c r="AH65" s="39"/>
      <c r="AI65" s="39"/>
      <c r="AJ65" s="39"/>
    </row>
    <row r="66" spans="1:36" ht="10.5" customHeight="1">
      <c r="A66" s="39"/>
      <c r="B66" s="39"/>
      <c r="C66" s="39"/>
      <c r="D66" s="39"/>
      <c r="E66" s="39"/>
      <c r="F66" s="39"/>
      <c r="G66" s="39"/>
      <c r="H66" s="39"/>
      <c r="I66" s="39"/>
      <c r="J66" s="39"/>
      <c r="K66" s="39"/>
      <c r="L66" s="39"/>
      <c r="M66" s="39"/>
      <c r="N66" s="39"/>
      <c r="O66" s="39"/>
      <c r="P66" s="39"/>
      <c r="Q66" s="39"/>
      <c r="R66" s="39"/>
      <c r="S66" s="155"/>
      <c r="T66" s="39"/>
      <c r="U66" s="39"/>
      <c r="V66" s="39"/>
      <c r="W66" s="39"/>
      <c r="X66" s="39"/>
      <c r="Y66" s="39"/>
      <c r="Z66" s="39"/>
      <c r="AA66" s="39"/>
      <c r="AB66" s="39"/>
      <c r="AC66" s="39"/>
      <c r="AD66" s="39"/>
      <c r="AE66" s="39"/>
      <c r="AF66" s="39"/>
      <c r="AG66" s="39"/>
      <c r="AH66" s="39"/>
      <c r="AI66" s="39"/>
      <c r="AJ66" s="39"/>
    </row>
    <row r="67" spans="1:36" ht="6" customHeight="1">
      <c r="A67" s="39"/>
      <c r="B67" s="39"/>
      <c r="C67" s="155"/>
      <c r="D67" s="155"/>
      <c r="E67" s="155"/>
      <c r="F67" s="155"/>
      <c r="G67" s="155"/>
      <c r="H67" s="155"/>
      <c r="I67" s="155"/>
      <c r="J67" s="155"/>
      <c r="K67" s="155"/>
      <c r="L67" s="155"/>
      <c r="M67" s="155"/>
      <c r="N67" s="155"/>
      <c r="O67" s="155"/>
      <c r="P67" s="155"/>
      <c r="Q67" s="155"/>
      <c r="R67" s="155"/>
      <c r="S67" s="155"/>
      <c r="T67" s="155"/>
      <c r="U67" s="155"/>
      <c r="V67" s="155"/>
      <c r="W67" s="155"/>
      <c r="X67" s="155"/>
      <c r="Y67" s="155"/>
      <c r="Z67" s="155"/>
      <c r="AA67" s="155"/>
      <c r="AB67" s="155"/>
      <c r="AC67" s="155"/>
      <c r="AD67" s="155"/>
      <c r="AE67" s="155"/>
      <c r="AF67" s="155"/>
      <c r="AG67" s="155"/>
      <c r="AH67" s="155"/>
      <c r="AI67" s="155"/>
      <c r="AJ67" s="39"/>
    </row>
    <row r="68" spans="1:36" ht="10.5" customHeight="1">
      <c r="A68" s="39"/>
      <c r="B68" s="39"/>
      <c r="C68" s="39"/>
      <c r="D68" s="39"/>
      <c r="E68" s="39"/>
      <c r="F68" s="39"/>
      <c r="G68" s="39"/>
      <c r="H68" s="39"/>
      <c r="I68" s="39"/>
      <c r="J68" s="39"/>
      <c r="K68" s="39"/>
      <c r="L68" s="39"/>
      <c r="M68" s="39"/>
      <c r="N68" s="39"/>
      <c r="O68" s="39"/>
      <c r="P68" s="39"/>
      <c r="Q68" s="39"/>
      <c r="R68" s="39"/>
      <c r="S68" s="155"/>
      <c r="T68" s="39"/>
      <c r="U68" s="39"/>
      <c r="V68" s="39"/>
      <c r="W68" s="39"/>
      <c r="X68" s="39"/>
      <c r="Y68" s="39"/>
      <c r="Z68" s="39"/>
      <c r="AA68" s="39"/>
      <c r="AB68" s="39"/>
      <c r="AC68" s="39"/>
      <c r="AD68" s="39"/>
      <c r="AE68" s="39"/>
      <c r="AF68" s="39"/>
      <c r="AG68" s="39"/>
      <c r="AH68" s="39"/>
      <c r="AI68" s="39"/>
      <c r="AJ68" s="39"/>
    </row>
    <row r="69" spans="1:36" ht="10.5" customHeight="1">
      <c r="A69" s="39"/>
      <c r="B69" s="39"/>
      <c r="C69" s="39"/>
      <c r="D69" s="39"/>
      <c r="E69" s="39"/>
      <c r="F69" s="39"/>
      <c r="G69" s="39"/>
      <c r="H69" s="39"/>
      <c r="I69" s="39"/>
      <c r="J69" s="39"/>
      <c r="K69" s="39"/>
      <c r="L69" s="39"/>
      <c r="M69" s="39"/>
      <c r="N69" s="39"/>
      <c r="O69" s="39"/>
      <c r="P69" s="39"/>
      <c r="Q69" s="39"/>
      <c r="R69" s="39"/>
      <c r="S69" s="155"/>
      <c r="T69" s="39"/>
      <c r="U69" s="39"/>
      <c r="V69" s="39"/>
      <c r="W69" s="39"/>
      <c r="X69" s="39"/>
      <c r="Y69" s="39"/>
      <c r="Z69" s="39"/>
      <c r="AA69" s="39"/>
      <c r="AB69" s="39"/>
      <c r="AC69" s="39"/>
      <c r="AD69" s="39"/>
      <c r="AE69" s="39"/>
      <c r="AF69" s="39"/>
      <c r="AG69" s="39"/>
      <c r="AH69" s="39"/>
      <c r="AI69" s="39"/>
      <c r="AJ69" s="39"/>
    </row>
    <row r="70" spans="1:36" ht="10.5" customHeight="1">
      <c r="A70" s="39"/>
      <c r="B70" s="39"/>
      <c r="C70" s="39"/>
      <c r="D70" s="39"/>
      <c r="E70" s="39"/>
      <c r="F70" s="39"/>
      <c r="G70" s="39"/>
      <c r="H70" s="39"/>
      <c r="I70" s="39"/>
      <c r="J70" s="39"/>
      <c r="K70" s="39"/>
      <c r="L70" s="39"/>
      <c r="M70" s="39"/>
      <c r="N70" s="39"/>
      <c r="O70" s="39"/>
      <c r="P70" s="39"/>
      <c r="Q70" s="39"/>
      <c r="R70" s="39"/>
      <c r="S70" s="155"/>
      <c r="T70" s="39"/>
      <c r="U70" s="39"/>
      <c r="V70" s="39"/>
      <c r="W70" s="39"/>
      <c r="X70" s="39"/>
      <c r="Y70" s="39"/>
      <c r="Z70" s="39"/>
      <c r="AA70" s="39"/>
      <c r="AB70" s="39"/>
      <c r="AC70" s="39"/>
      <c r="AD70" s="39"/>
      <c r="AE70" s="39"/>
      <c r="AF70" s="39"/>
      <c r="AG70" s="39"/>
      <c r="AH70" s="39"/>
      <c r="AI70" s="39"/>
      <c r="AJ70" s="39"/>
    </row>
    <row r="71" spans="1:36" ht="10.5" customHeight="1">
      <c r="A71" s="39"/>
      <c r="B71" s="39"/>
      <c r="C71" s="39"/>
      <c r="D71" s="39"/>
      <c r="E71" s="39"/>
      <c r="F71" s="39"/>
      <c r="G71" s="39"/>
      <c r="H71" s="39"/>
      <c r="I71" s="39"/>
      <c r="J71" s="39"/>
      <c r="K71" s="39"/>
      <c r="L71" s="39"/>
      <c r="M71" s="39"/>
      <c r="N71" s="39"/>
      <c r="O71" s="39"/>
      <c r="P71" s="39"/>
      <c r="Q71" s="39"/>
      <c r="R71" s="39"/>
      <c r="S71" s="155"/>
      <c r="T71" s="39"/>
      <c r="U71" s="39"/>
      <c r="V71" s="39"/>
      <c r="W71" s="39"/>
      <c r="X71" s="39"/>
      <c r="Y71" s="39"/>
      <c r="Z71" s="39"/>
      <c r="AA71" s="39"/>
      <c r="AB71" s="39"/>
      <c r="AC71" s="39"/>
      <c r="AD71" s="39"/>
      <c r="AE71" s="39"/>
      <c r="AF71" s="39"/>
      <c r="AG71" s="39"/>
      <c r="AH71" s="39"/>
      <c r="AI71" s="39"/>
      <c r="AJ71" s="39"/>
    </row>
    <row r="72" spans="1:36" ht="10.5" customHeight="1">
      <c r="A72" s="39"/>
      <c r="B72" s="39"/>
      <c r="C72" s="39"/>
      <c r="D72" s="39"/>
      <c r="E72" s="39"/>
      <c r="F72" s="39"/>
      <c r="G72" s="39"/>
      <c r="H72" s="39"/>
      <c r="I72" s="39"/>
      <c r="J72" s="39"/>
      <c r="K72" s="39"/>
      <c r="L72" s="39"/>
      <c r="M72" s="39"/>
      <c r="N72" s="39"/>
      <c r="O72" s="39"/>
      <c r="P72" s="39"/>
      <c r="Q72" s="39"/>
      <c r="R72" s="39"/>
      <c r="S72" s="155"/>
      <c r="T72" s="39"/>
      <c r="U72" s="39"/>
      <c r="V72" s="39"/>
      <c r="W72" s="39"/>
      <c r="X72" s="39"/>
      <c r="Y72" s="39"/>
      <c r="Z72" s="39"/>
      <c r="AA72" s="39"/>
      <c r="AB72" s="39"/>
      <c r="AC72" s="39"/>
      <c r="AD72" s="39"/>
      <c r="AE72" s="39"/>
      <c r="AF72" s="39"/>
      <c r="AG72" s="39"/>
      <c r="AH72" s="39"/>
      <c r="AI72" s="39"/>
      <c r="AJ72" s="39"/>
    </row>
    <row r="73" spans="1:36" ht="10.5" customHeight="1">
      <c r="A73" s="39"/>
      <c r="B73" s="39"/>
      <c r="C73" s="39"/>
      <c r="D73" s="39"/>
      <c r="E73" s="39"/>
      <c r="F73" s="39"/>
      <c r="G73" s="39"/>
      <c r="H73" s="39"/>
      <c r="I73" s="39"/>
      <c r="J73" s="39"/>
      <c r="K73" s="39"/>
      <c r="L73" s="39"/>
      <c r="M73" s="39"/>
      <c r="N73" s="39"/>
      <c r="O73" s="39"/>
      <c r="P73" s="39"/>
      <c r="Q73" s="39"/>
      <c r="R73" s="39"/>
      <c r="S73" s="155"/>
      <c r="T73" s="39"/>
      <c r="U73" s="39"/>
      <c r="V73" s="39"/>
      <c r="W73" s="39"/>
      <c r="X73" s="39"/>
      <c r="Y73" s="39"/>
      <c r="Z73" s="39"/>
      <c r="AA73" s="39"/>
      <c r="AB73" s="39"/>
      <c r="AC73" s="39"/>
      <c r="AD73" s="39"/>
      <c r="AE73" s="39"/>
      <c r="AF73" s="39"/>
      <c r="AG73" s="39"/>
      <c r="AH73" s="39"/>
      <c r="AI73" s="39"/>
      <c r="AJ73" s="39"/>
    </row>
    <row r="74" spans="1:36" ht="10.5" customHeight="1">
      <c r="A74" s="39"/>
      <c r="B74" s="39"/>
      <c r="C74" s="39"/>
      <c r="D74" s="39"/>
      <c r="E74" s="39"/>
      <c r="F74" s="39"/>
      <c r="G74" s="39"/>
      <c r="H74" s="39"/>
      <c r="I74" s="39"/>
      <c r="J74" s="39"/>
      <c r="K74" s="39"/>
      <c r="L74" s="39"/>
      <c r="M74" s="39"/>
      <c r="N74" s="39"/>
      <c r="O74" s="39"/>
      <c r="P74" s="39"/>
      <c r="Q74" s="39"/>
      <c r="R74" s="39"/>
      <c r="S74" s="155"/>
      <c r="T74" s="39"/>
      <c r="U74" s="39"/>
      <c r="V74" s="39"/>
      <c r="W74" s="39"/>
      <c r="X74" s="39"/>
      <c r="Y74" s="39"/>
      <c r="Z74" s="39"/>
      <c r="AA74" s="39"/>
      <c r="AB74" s="39"/>
      <c r="AC74" s="39"/>
      <c r="AD74" s="39"/>
      <c r="AE74" s="39"/>
      <c r="AF74" s="39"/>
      <c r="AG74" s="39"/>
      <c r="AH74" s="39"/>
      <c r="AI74" s="39"/>
      <c r="AJ74" s="39"/>
    </row>
    <row r="75" spans="1:36" ht="10.5" customHeight="1">
      <c r="A75" s="39"/>
      <c r="B75" s="39"/>
      <c r="C75" s="39"/>
      <c r="D75" s="39"/>
      <c r="E75" s="39"/>
      <c r="F75" s="39"/>
      <c r="G75" s="39"/>
      <c r="H75" s="39"/>
      <c r="I75" s="39"/>
      <c r="J75" s="39"/>
      <c r="K75" s="39"/>
      <c r="L75" s="39"/>
      <c r="M75" s="39"/>
      <c r="N75" s="39"/>
      <c r="O75" s="39"/>
      <c r="P75" s="39"/>
      <c r="Q75" s="39"/>
      <c r="R75" s="39"/>
      <c r="S75" s="155"/>
      <c r="T75" s="39"/>
      <c r="U75" s="39"/>
      <c r="V75" s="39"/>
      <c r="W75" s="39"/>
      <c r="X75" s="39"/>
      <c r="Y75" s="39"/>
      <c r="Z75" s="39"/>
      <c r="AA75" s="39"/>
      <c r="AB75" s="39"/>
      <c r="AC75" s="39"/>
      <c r="AD75" s="39"/>
      <c r="AE75" s="39"/>
      <c r="AF75" s="39"/>
      <c r="AG75" s="39"/>
      <c r="AH75" s="39"/>
      <c r="AI75" s="39"/>
      <c r="AJ75" s="39"/>
    </row>
    <row r="76" spans="1:36" ht="10.5" customHeight="1">
      <c r="A76" s="39"/>
      <c r="B76" s="39"/>
      <c r="C76" s="39"/>
      <c r="D76" s="39"/>
      <c r="E76" s="39"/>
      <c r="F76" s="39"/>
      <c r="G76" s="39"/>
      <c r="H76" s="39"/>
      <c r="I76" s="39"/>
      <c r="J76" s="39"/>
      <c r="K76" s="39"/>
      <c r="L76" s="39"/>
      <c r="M76" s="39"/>
      <c r="N76" s="39"/>
      <c r="O76" s="39"/>
      <c r="P76" s="39"/>
      <c r="Q76" s="39"/>
      <c r="R76" s="39"/>
      <c r="S76" s="155"/>
      <c r="T76" s="39"/>
      <c r="U76" s="39"/>
      <c r="V76" s="39"/>
      <c r="W76" s="39"/>
      <c r="X76" s="39"/>
      <c r="Y76" s="39"/>
      <c r="Z76" s="39"/>
      <c r="AA76" s="39"/>
      <c r="AB76" s="39"/>
      <c r="AC76" s="39"/>
      <c r="AD76" s="39"/>
      <c r="AE76" s="39"/>
      <c r="AF76" s="39"/>
      <c r="AG76" s="39"/>
      <c r="AH76" s="39"/>
      <c r="AI76" s="39"/>
      <c r="AJ76" s="39"/>
    </row>
    <row r="77" spans="1:36" ht="10.5" customHeight="1">
      <c r="A77" s="39"/>
      <c r="B77" s="39"/>
      <c r="C77" s="39"/>
      <c r="D77" s="39"/>
      <c r="E77" s="39"/>
      <c r="F77" s="39"/>
      <c r="G77" s="39"/>
      <c r="H77" s="39"/>
      <c r="I77" s="39"/>
      <c r="J77" s="39"/>
      <c r="K77" s="39"/>
      <c r="L77" s="39"/>
      <c r="M77" s="39"/>
      <c r="N77" s="39"/>
      <c r="O77" s="39"/>
      <c r="P77" s="39"/>
      <c r="Q77" s="39"/>
      <c r="R77" s="39"/>
      <c r="S77" s="155"/>
      <c r="T77" s="39"/>
      <c r="U77" s="39"/>
      <c r="V77" s="39"/>
      <c r="W77" s="39"/>
      <c r="X77" s="39"/>
      <c r="Y77" s="39"/>
      <c r="Z77" s="39"/>
      <c r="AA77" s="39"/>
      <c r="AB77" s="39"/>
      <c r="AC77" s="39"/>
      <c r="AD77" s="39"/>
      <c r="AE77" s="39"/>
      <c r="AF77" s="39"/>
      <c r="AG77" s="39"/>
      <c r="AH77" s="39"/>
      <c r="AI77" s="39"/>
      <c r="AJ77" s="39"/>
    </row>
    <row r="78" spans="1:36" ht="10.5" customHeight="1">
      <c r="A78" s="39"/>
      <c r="B78" s="39"/>
      <c r="C78" s="39"/>
      <c r="D78" s="39"/>
      <c r="E78" s="39"/>
      <c r="F78" s="39"/>
      <c r="G78" s="39"/>
      <c r="H78" s="39"/>
      <c r="I78" s="39"/>
      <c r="J78" s="39"/>
      <c r="K78" s="39"/>
      <c r="L78" s="39"/>
      <c r="M78" s="39"/>
      <c r="N78" s="39"/>
      <c r="O78" s="39"/>
      <c r="P78" s="39"/>
      <c r="Q78" s="39"/>
      <c r="R78" s="39"/>
      <c r="S78" s="155"/>
      <c r="T78" s="39"/>
      <c r="U78" s="39"/>
      <c r="V78" s="39"/>
      <c r="W78" s="39"/>
      <c r="X78" s="39"/>
      <c r="Y78" s="39"/>
      <c r="Z78" s="39"/>
      <c r="AA78" s="39"/>
      <c r="AB78" s="39"/>
      <c r="AC78" s="39"/>
      <c r="AD78" s="39"/>
      <c r="AE78" s="39"/>
      <c r="AF78" s="39"/>
      <c r="AG78" s="39"/>
      <c r="AH78" s="39"/>
      <c r="AI78" s="39"/>
      <c r="AJ78" s="39"/>
    </row>
    <row r="79" spans="1:36" ht="10.5" customHeight="1">
      <c r="A79" s="39"/>
      <c r="B79" s="39"/>
      <c r="C79" s="39"/>
      <c r="D79" s="39"/>
      <c r="E79" s="39"/>
      <c r="F79" s="39"/>
      <c r="G79" s="39"/>
      <c r="H79" s="39"/>
      <c r="I79" s="39"/>
      <c r="J79" s="39"/>
      <c r="K79" s="39"/>
      <c r="L79" s="39"/>
      <c r="M79" s="39"/>
      <c r="N79" s="39"/>
      <c r="O79" s="39"/>
      <c r="P79" s="39"/>
      <c r="Q79" s="39"/>
      <c r="R79" s="39"/>
      <c r="S79" s="155"/>
      <c r="T79" s="39"/>
      <c r="U79" s="39"/>
      <c r="V79" s="39"/>
      <c r="W79" s="39"/>
      <c r="X79" s="39"/>
      <c r="Y79" s="39"/>
      <c r="Z79" s="39"/>
      <c r="AA79" s="39"/>
      <c r="AB79" s="39"/>
      <c r="AC79" s="39"/>
      <c r="AD79" s="39"/>
      <c r="AE79" s="39"/>
      <c r="AF79" s="39"/>
      <c r="AG79" s="39"/>
      <c r="AH79" s="39"/>
      <c r="AI79" s="39"/>
      <c r="AJ79" s="39"/>
    </row>
    <row r="80" spans="1:36" ht="10.5" customHeight="1">
      <c r="A80" s="39"/>
      <c r="B80" s="39"/>
      <c r="C80" s="39"/>
      <c r="D80" s="39"/>
      <c r="E80" s="39"/>
      <c r="F80" s="39"/>
      <c r="G80" s="39"/>
      <c r="H80" s="39"/>
      <c r="I80" s="39"/>
      <c r="J80" s="39"/>
      <c r="K80" s="39"/>
      <c r="L80" s="39"/>
      <c r="M80" s="39"/>
      <c r="N80" s="39"/>
      <c r="O80" s="39"/>
      <c r="P80" s="39"/>
      <c r="Q80" s="39"/>
      <c r="R80" s="39"/>
      <c r="S80" s="155"/>
      <c r="T80" s="39"/>
      <c r="U80" s="39"/>
      <c r="V80" s="39"/>
      <c r="W80" s="39"/>
      <c r="X80" s="39"/>
      <c r="Y80" s="39"/>
      <c r="Z80" s="39"/>
      <c r="AA80" s="39"/>
      <c r="AB80" s="39"/>
      <c r="AC80" s="39"/>
      <c r="AD80" s="39"/>
      <c r="AE80" s="39"/>
      <c r="AF80" s="39"/>
      <c r="AG80" s="39"/>
      <c r="AH80" s="39"/>
      <c r="AI80" s="39"/>
      <c r="AJ80" s="39"/>
    </row>
    <row r="81" spans="1:36" ht="10.5" customHeight="1">
      <c r="A81" s="39"/>
      <c r="B81" s="39"/>
      <c r="C81" s="39"/>
      <c r="D81" s="39"/>
      <c r="E81" s="39"/>
      <c r="F81" s="39"/>
      <c r="G81" s="39"/>
      <c r="H81" s="39"/>
      <c r="I81" s="39"/>
      <c r="J81" s="39"/>
      <c r="K81" s="39"/>
      <c r="L81" s="39"/>
      <c r="M81" s="39"/>
      <c r="N81" s="39"/>
      <c r="O81" s="39"/>
      <c r="P81" s="39"/>
      <c r="Q81" s="39"/>
      <c r="R81" s="39"/>
      <c r="S81" s="155"/>
      <c r="T81" s="39"/>
      <c r="U81" s="39"/>
      <c r="V81" s="39"/>
      <c r="W81" s="39"/>
      <c r="X81" s="39"/>
      <c r="Y81" s="39"/>
      <c r="Z81" s="39"/>
      <c r="AA81" s="39"/>
      <c r="AB81" s="39"/>
      <c r="AC81" s="39"/>
      <c r="AD81" s="39"/>
      <c r="AE81" s="39"/>
      <c r="AF81" s="39"/>
      <c r="AG81" s="39"/>
      <c r="AH81" s="39"/>
      <c r="AI81" s="39"/>
      <c r="AJ81" s="39"/>
    </row>
    <row r="82" spans="1:36" ht="10.5" customHeight="1">
      <c r="A82" s="39"/>
      <c r="B82" s="39"/>
      <c r="C82" s="39"/>
      <c r="D82" s="39"/>
      <c r="E82" s="39"/>
      <c r="F82" s="39"/>
      <c r="G82" s="39"/>
      <c r="H82" s="39"/>
      <c r="I82" s="39"/>
      <c r="J82" s="39"/>
      <c r="K82" s="39"/>
      <c r="L82" s="39"/>
      <c r="M82" s="39"/>
      <c r="N82" s="39"/>
      <c r="O82" s="39"/>
      <c r="P82" s="39"/>
      <c r="Q82" s="39"/>
      <c r="R82" s="39"/>
      <c r="S82" s="155"/>
      <c r="T82" s="39"/>
      <c r="U82" s="39"/>
      <c r="V82" s="39"/>
      <c r="W82" s="39"/>
      <c r="X82" s="39"/>
      <c r="Y82" s="39"/>
      <c r="Z82" s="39"/>
      <c r="AA82" s="39"/>
      <c r="AB82" s="39"/>
      <c r="AC82" s="39"/>
      <c r="AD82" s="39"/>
      <c r="AE82" s="39"/>
      <c r="AF82" s="39"/>
      <c r="AG82" s="39"/>
      <c r="AH82" s="39"/>
      <c r="AI82" s="39"/>
      <c r="AJ82" s="39"/>
    </row>
    <row r="83" spans="1:36" ht="10.5" customHeight="1">
      <c r="A83" s="39"/>
      <c r="B83" s="39"/>
      <c r="C83" s="39"/>
      <c r="D83" s="39"/>
      <c r="E83" s="39"/>
      <c r="F83" s="39"/>
      <c r="G83" s="39"/>
      <c r="H83" s="39"/>
      <c r="I83" s="39"/>
      <c r="J83" s="39"/>
      <c r="K83" s="39"/>
      <c r="L83" s="39"/>
      <c r="M83" s="39"/>
      <c r="N83" s="39"/>
      <c r="O83" s="39"/>
      <c r="P83" s="39"/>
      <c r="Q83" s="39"/>
      <c r="R83" s="39"/>
      <c r="S83" s="155"/>
      <c r="T83" s="39"/>
      <c r="U83" s="39"/>
      <c r="V83" s="39"/>
      <c r="W83" s="39"/>
      <c r="X83" s="39"/>
      <c r="Y83" s="39"/>
      <c r="Z83" s="39"/>
      <c r="AA83" s="39"/>
      <c r="AB83" s="39"/>
      <c r="AC83" s="39"/>
      <c r="AD83" s="39"/>
      <c r="AE83" s="39"/>
      <c r="AF83" s="39"/>
      <c r="AG83" s="39"/>
      <c r="AH83" s="39"/>
      <c r="AI83" s="39"/>
      <c r="AJ83" s="39"/>
    </row>
    <row r="84" spans="1:36" ht="10.5" customHeight="1">
      <c r="A84" s="39"/>
      <c r="B84" s="39"/>
      <c r="C84" s="39"/>
      <c r="D84" s="39"/>
      <c r="E84" s="39"/>
      <c r="F84" s="39"/>
      <c r="G84" s="39"/>
      <c r="H84" s="39"/>
      <c r="I84" s="39"/>
      <c r="J84" s="39"/>
      <c r="K84" s="39"/>
      <c r="L84" s="39"/>
      <c r="M84" s="39"/>
      <c r="N84" s="39"/>
      <c r="O84" s="39"/>
      <c r="P84" s="39"/>
      <c r="Q84" s="39"/>
      <c r="R84" s="39"/>
      <c r="S84" s="155"/>
      <c r="T84" s="39"/>
      <c r="U84" s="39"/>
      <c r="V84" s="39"/>
      <c r="W84" s="39"/>
      <c r="X84" s="39"/>
      <c r="Y84" s="39"/>
      <c r="Z84" s="39"/>
      <c r="AA84" s="39"/>
      <c r="AB84" s="39"/>
      <c r="AC84" s="39"/>
      <c r="AD84" s="39"/>
      <c r="AE84" s="39"/>
      <c r="AF84" s="39"/>
      <c r="AG84" s="39"/>
      <c r="AH84" s="39"/>
      <c r="AI84" s="39"/>
      <c r="AJ84" s="39"/>
    </row>
    <row r="85" spans="1:36" ht="10.5" customHeight="1">
      <c r="A85" s="39"/>
      <c r="B85" s="39"/>
      <c r="C85" s="39"/>
      <c r="D85" s="39"/>
      <c r="E85" s="39"/>
      <c r="F85" s="39"/>
      <c r="G85" s="39"/>
      <c r="H85" s="39"/>
      <c r="I85" s="39"/>
      <c r="J85" s="39"/>
      <c r="K85" s="39"/>
      <c r="L85" s="39"/>
      <c r="M85" s="39"/>
      <c r="N85" s="39"/>
      <c r="O85" s="39"/>
      <c r="P85" s="39"/>
      <c r="Q85" s="39"/>
      <c r="R85" s="39"/>
      <c r="S85" s="155"/>
      <c r="T85" s="39"/>
      <c r="U85" s="39"/>
      <c r="V85" s="39"/>
      <c r="W85" s="39"/>
      <c r="X85" s="39"/>
      <c r="Y85" s="39"/>
      <c r="Z85" s="39"/>
      <c r="AA85" s="39"/>
      <c r="AB85" s="39"/>
      <c r="AC85" s="39"/>
      <c r="AD85" s="39"/>
      <c r="AE85" s="39"/>
      <c r="AF85" s="39"/>
      <c r="AG85" s="39"/>
      <c r="AH85" s="39"/>
      <c r="AI85" s="39"/>
      <c r="AJ85" s="39"/>
    </row>
    <row r="86" spans="1:36" ht="10.5" customHeight="1">
      <c r="A86" s="39"/>
      <c r="B86" s="39"/>
      <c r="C86" s="39"/>
      <c r="D86" s="39"/>
      <c r="E86" s="39"/>
      <c r="F86" s="39"/>
      <c r="G86" s="39"/>
      <c r="H86" s="39"/>
      <c r="I86" s="39"/>
      <c r="J86" s="39"/>
      <c r="K86" s="39"/>
      <c r="L86" s="39"/>
      <c r="M86" s="39"/>
      <c r="N86" s="39"/>
      <c r="O86" s="39"/>
      <c r="P86" s="39"/>
      <c r="Q86" s="39"/>
      <c r="R86" s="39"/>
      <c r="S86" s="155"/>
      <c r="T86" s="39"/>
      <c r="U86" s="39"/>
      <c r="V86" s="39"/>
      <c r="W86" s="39"/>
      <c r="X86" s="39"/>
      <c r="Y86" s="39"/>
      <c r="Z86" s="39"/>
      <c r="AA86" s="39"/>
      <c r="AB86" s="39"/>
      <c r="AC86" s="39"/>
      <c r="AD86" s="39"/>
      <c r="AE86" s="39"/>
      <c r="AF86" s="39"/>
      <c r="AG86" s="39"/>
      <c r="AH86" s="39"/>
      <c r="AI86" s="39"/>
      <c r="AJ86" s="39"/>
    </row>
    <row r="87" spans="1:36" ht="10.5" customHeight="1">
      <c r="A87" s="39"/>
      <c r="B87" s="39"/>
      <c r="C87" s="39"/>
      <c r="D87" s="39"/>
      <c r="E87" s="39"/>
      <c r="F87" s="39"/>
      <c r="G87" s="39"/>
      <c r="H87" s="39"/>
      <c r="I87" s="39"/>
      <c r="J87" s="39"/>
      <c r="K87" s="39"/>
      <c r="L87" s="39"/>
      <c r="M87" s="39"/>
      <c r="N87" s="39"/>
      <c r="O87" s="39"/>
      <c r="P87" s="39"/>
      <c r="Q87" s="39"/>
      <c r="R87" s="39"/>
      <c r="S87" s="155"/>
      <c r="T87" s="39"/>
      <c r="U87" s="39"/>
      <c r="V87" s="39"/>
      <c r="W87" s="39"/>
      <c r="X87" s="39"/>
      <c r="Y87" s="39"/>
      <c r="Z87" s="39"/>
      <c r="AA87" s="39"/>
      <c r="AB87" s="39"/>
      <c r="AC87" s="39"/>
      <c r="AD87" s="39"/>
      <c r="AE87" s="39"/>
      <c r="AF87" s="39"/>
      <c r="AG87" s="39"/>
      <c r="AH87" s="39"/>
      <c r="AI87" s="39"/>
      <c r="AJ87" s="39"/>
    </row>
    <row r="88" spans="1:36" ht="10.5" customHeight="1">
      <c r="A88" s="39"/>
      <c r="B88" s="39"/>
      <c r="C88" s="39"/>
      <c r="D88" s="39"/>
      <c r="E88" s="39"/>
      <c r="F88" s="39"/>
      <c r="G88" s="39"/>
      <c r="H88" s="39"/>
      <c r="I88" s="39"/>
      <c r="J88" s="39"/>
      <c r="K88" s="39"/>
      <c r="L88" s="39"/>
      <c r="M88" s="39"/>
      <c r="N88" s="39"/>
      <c r="O88" s="39"/>
      <c r="P88" s="39"/>
      <c r="Q88" s="39"/>
      <c r="R88" s="39"/>
      <c r="S88" s="155"/>
      <c r="T88" s="39"/>
      <c r="U88" s="39"/>
      <c r="V88" s="39"/>
      <c r="W88" s="39"/>
      <c r="X88" s="39"/>
      <c r="Y88" s="39"/>
      <c r="Z88" s="39"/>
      <c r="AA88" s="39"/>
      <c r="AB88" s="39"/>
      <c r="AC88" s="39"/>
      <c r="AD88" s="39"/>
      <c r="AE88" s="39"/>
      <c r="AF88" s="39"/>
      <c r="AG88" s="39"/>
      <c r="AH88" s="39"/>
      <c r="AI88" s="39"/>
      <c r="AJ88" s="39"/>
    </row>
    <row r="89" spans="1:36" ht="6.75" customHeight="1">
      <c r="A89" s="39"/>
      <c r="B89" s="39"/>
      <c r="C89" s="155"/>
      <c r="D89" s="155"/>
      <c r="E89" s="155"/>
      <c r="F89" s="155"/>
      <c r="G89" s="155"/>
      <c r="H89" s="155"/>
      <c r="I89" s="155"/>
      <c r="J89" s="155"/>
      <c r="K89" s="155"/>
      <c r="L89" s="155"/>
      <c r="M89" s="155"/>
      <c r="N89" s="155"/>
      <c r="O89" s="155"/>
      <c r="P89" s="155"/>
      <c r="Q89" s="155"/>
      <c r="R89" s="155"/>
      <c r="S89" s="155"/>
      <c r="T89" s="155"/>
      <c r="U89" s="155"/>
      <c r="V89" s="155"/>
      <c r="W89" s="155"/>
      <c r="X89" s="155"/>
      <c r="Y89" s="155"/>
      <c r="Z89" s="155"/>
      <c r="AA89" s="155"/>
      <c r="AB89" s="155"/>
      <c r="AC89" s="155"/>
      <c r="AD89" s="155"/>
      <c r="AE89" s="155"/>
      <c r="AF89" s="155"/>
      <c r="AG89" s="155"/>
      <c r="AH89" s="155"/>
      <c r="AI89" s="155"/>
      <c r="AJ89" s="39"/>
    </row>
    <row r="90" spans="1:36" ht="10.5" customHeight="1">
      <c r="A90" s="39"/>
      <c r="B90" s="39"/>
      <c r="C90" s="39"/>
      <c r="D90" s="39"/>
      <c r="E90" s="39"/>
      <c r="F90" s="39"/>
      <c r="G90" s="39"/>
      <c r="H90" s="39"/>
      <c r="I90" s="39"/>
      <c r="J90" s="39"/>
      <c r="K90" s="39"/>
      <c r="L90" s="39"/>
      <c r="M90" s="39"/>
      <c r="N90" s="39"/>
      <c r="O90" s="39"/>
      <c r="P90" s="39"/>
      <c r="Q90" s="39"/>
      <c r="R90" s="39"/>
      <c r="S90" s="155"/>
      <c r="T90" s="39"/>
      <c r="U90" s="39"/>
      <c r="V90" s="39"/>
      <c r="W90" s="39"/>
      <c r="X90" s="39"/>
      <c r="Y90" s="39"/>
      <c r="Z90" s="39"/>
      <c r="AA90" s="39"/>
      <c r="AB90" s="39"/>
      <c r="AC90" s="39"/>
      <c r="AD90" s="39"/>
      <c r="AE90" s="39"/>
      <c r="AF90" s="39"/>
      <c r="AG90" s="39"/>
      <c r="AH90" s="39"/>
      <c r="AI90" s="39"/>
      <c r="AJ90" s="39"/>
    </row>
    <row r="91" spans="1:36" ht="10.5" customHeight="1">
      <c r="A91" s="39"/>
      <c r="B91" s="39"/>
      <c r="C91" s="39"/>
      <c r="D91" s="39"/>
      <c r="E91" s="39"/>
      <c r="F91" s="39"/>
      <c r="G91" s="39"/>
      <c r="H91" s="39"/>
      <c r="I91" s="39"/>
      <c r="J91" s="39"/>
      <c r="K91" s="39"/>
      <c r="L91" s="39"/>
      <c r="M91" s="39"/>
      <c r="N91" s="39"/>
      <c r="O91" s="39"/>
      <c r="P91" s="39"/>
      <c r="Q91" s="39"/>
      <c r="R91" s="39"/>
      <c r="S91" s="155"/>
      <c r="T91" s="39"/>
      <c r="U91" s="39"/>
      <c r="V91" s="39"/>
      <c r="W91" s="39"/>
      <c r="X91" s="39"/>
      <c r="Y91" s="39"/>
      <c r="Z91" s="39"/>
      <c r="AA91" s="39"/>
      <c r="AB91" s="39"/>
      <c r="AC91" s="39"/>
      <c r="AD91" s="39"/>
      <c r="AE91" s="39"/>
      <c r="AF91" s="39"/>
      <c r="AG91" s="39"/>
      <c r="AH91" s="39"/>
      <c r="AI91" s="39"/>
      <c r="AJ91" s="39"/>
    </row>
    <row r="92" spans="1:36" ht="10.5" customHeight="1">
      <c r="A92" s="39"/>
      <c r="B92" s="39"/>
      <c r="C92" s="39"/>
      <c r="D92" s="39"/>
      <c r="E92" s="39"/>
      <c r="F92" s="39"/>
      <c r="G92" s="39"/>
      <c r="H92" s="39"/>
      <c r="I92" s="39"/>
      <c r="J92" s="39"/>
      <c r="K92" s="39"/>
      <c r="L92" s="39"/>
      <c r="M92" s="39"/>
      <c r="N92" s="39"/>
      <c r="O92" s="39"/>
      <c r="P92" s="39"/>
      <c r="Q92" s="39"/>
      <c r="R92" s="39"/>
      <c r="S92" s="155"/>
      <c r="T92" s="39"/>
      <c r="U92" s="39"/>
      <c r="V92" s="39"/>
      <c r="W92" s="39"/>
      <c r="X92" s="39"/>
      <c r="Y92" s="39"/>
      <c r="Z92" s="39"/>
      <c r="AA92" s="39"/>
      <c r="AB92" s="39"/>
      <c r="AC92" s="39"/>
      <c r="AD92" s="39"/>
      <c r="AE92" s="39"/>
      <c r="AF92" s="39"/>
      <c r="AG92" s="39"/>
      <c r="AH92" s="39"/>
      <c r="AI92" s="39"/>
      <c r="AJ92" s="39"/>
    </row>
    <row r="93" spans="1:36" ht="10.5" customHeight="1">
      <c r="A93" s="39"/>
      <c r="B93" s="39"/>
      <c r="C93" s="39"/>
      <c r="D93" s="39"/>
      <c r="E93" s="39"/>
      <c r="F93" s="39"/>
      <c r="G93" s="39"/>
      <c r="H93" s="39"/>
      <c r="I93" s="39"/>
      <c r="J93" s="39"/>
      <c r="K93" s="39"/>
      <c r="L93" s="39"/>
      <c r="M93" s="39"/>
      <c r="N93" s="39"/>
      <c r="O93" s="39"/>
      <c r="P93" s="39"/>
      <c r="Q93" s="39"/>
      <c r="R93" s="39"/>
      <c r="S93" s="155"/>
      <c r="T93" s="39"/>
      <c r="U93" s="39"/>
      <c r="V93" s="39"/>
      <c r="W93" s="39"/>
      <c r="X93" s="39"/>
      <c r="Y93" s="39"/>
      <c r="Z93" s="39"/>
      <c r="AA93" s="39"/>
      <c r="AB93" s="39"/>
      <c r="AC93" s="39"/>
      <c r="AD93" s="39"/>
      <c r="AE93" s="39"/>
      <c r="AF93" s="39"/>
      <c r="AG93" s="39"/>
      <c r="AH93" s="39"/>
      <c r="AI93" s="39"/>
      <c r="AJ93" s="39"/>
    </row>
    <row r="94" spans="1:36" ht="10.5" customHeight="1">
      <c r="A94" s="39"/>
      <c r="B94" s="39"/>
      <c r="C94" s="39"/>
      <c r="D94" s="39"/>
      <c r="E94" s="39"/>
      <c r="F94" s="39"/>
      <c r="G94" s="39"/>
      <c r="H94" s="39"/>
      <c r="I94" s="39"/>
      <c r="J94" s="39"/>
      <c r="K94" s="39"/>
      <c r="L94" s="39"/>
      <c r="M94" s="39"/>
      <c r="N94" s="39"/>
      <c r="O94" s="39"/>
      <c r="P94" s="39"/>
      <c r="Q94" s="39"/>
      <c r="R94" s="39"/>
      <c r="S94" s="155"/>
      <c r="T94" s="39"/>
      <c r="U94" s="39"/>
      <c r="V94" s="39"/>
      <c r="W94" s="39"/>
      <c r="X94" s="39"/>
      <c r="Y94" s="39"/>
      <c r="Z94" s="39"/>
      <c r="AA94" s="39"/>
      <c r="AB94" s="39"/>
      <c r="AC94" s="39"/>
      <c r="AD94" s="39"/>
      <c r="AE94" s="39"/>
      <c r="AF94" s="39"/>
      <c r="AG94" s="39"/>
      <c r="AH94" s="39"/>
      <c r="AI94" s="39"/>
      <c r="AJ94" s="39"/>
    </row>
    <row r="95" spans="1:36" ht="10.5" customHeight="1">
      <c r="A95" s="39"/>
      <c r="B95" s="39"/>
      <c r="C95" s="39"/>
      <c r="D95" s="39"/>
      <c r="E95" s="39"/>
      <c r="F95" s="39"/>
      <c r="G95" s="39"/>
      <c r="H95" s="39"/>
      <c r="I95" s="39"/>
      <c r="J95" s="39"/>
      <c r="K95" s="39"/>
      <c r="L95" s="39"/>
      <c r="M95" s="39"/>
      <c r="N95" s="39"/>
      <c r="O95" s="39"/>
      <c r="P95" s="39"/>
      <c r="Q95" s="39"/>
      <c r="R95" s="39"/>
      <c r="S95" s="155"/>
      <c r="T95" s="39"/>
      <c r="U95" s="39"/>
      <c r="V95" s="39"/>
      <c r="W95" s="39"/>
      <c r="X95" s="39"/>
      <c r="Y95" s="39"/>
      <c r="Z95" s="39"/>
      <c r="AA95" s="39"/>
      <c r="AB95" s="39"/>
      <c r="AC95" s="39"/>
      <c r="AD95" s="39"/>
      <c r="AE95" s="39"/>
      <c r="AF95" s="39"/>
      <c r="AG95" s="39"/>
      <c r="AH95" s="39"/>
      <c r="AI95" s="39"/>
      <c r="AJ95" s="39"/>
    </row>
    <row r="96" spans="1:36" ht="10.5" customHeight="1">
      <c r="A96" s="39"/>
      <c r="B96" s="39"/>
      <c r="C96" s="39"/>
      <c r="D96" s="39"/>
      <c r="E96" s="39"/>
      <c r="F96" s="39"/>
      <c r="G96" s="39"/>
      <c r="H96" s="39"/>
      <c r="I96" s="39"/>
      <c r="J96" s="39"/>
      <c r="K96" s="39"/>
      <c r="L96" s="39"/>
      <c r="M96" s="39"/>
      <c r="N96" s="39"/>
      <c r="O96" s="39"/>
      <c r="P96" s="39"/>
      <c r="Q96" s="39"/>
      <c r="R96" s="39"/>
      <c r="S96" s="155"/>
      <c r="T96" s="39"/>
      <c r="U96" s="39"/>
      <c r="V96" s="39"/>
      <c r="W96" s="39"/>
      <c r="X96" s="39"/>
      <c r="Y96" s="39"/>
      <c r="Z96" s="39"/>
      <c r="AA96" s="39"/>
      <c r="AB96" s="39"/>
      <c r="AC96" s="39"/>
      <c r="AD96" s="39"/>
      <c r="AE96" s="39"/>
      <c r="AF96" s="39"/>
      <c r="AG96" s="39"/>
      <c r="AH96" s="39"/>
      <c r="AI96" s="39"/>
      <c r="AJ96" s="39"/>
    </row>
    <row r="97" spans="1:36" ht="10.5" customHeight="1">
      <c r="A97" s="39"/>
      <c r="B97" s="39"/>
      <c r="C97" s="39"/>
      <c r="D97" s="39"/>
      <c r="E97" s="39"/>
      <c r="F97" s="39"/>
      <c r="G97" s="39"/>
      <c r="H97" s="39"/>
      <c r="I97" s="39"/>
      <c r="J97" s="39"/>
      <c r="K97" s="39"/>
      <c r="L97" s="39"/>
      <c r="M97" s="39"/>
      <c r="N97" s="39"/>
      <c r="O97" s="39"/>
      <c r="P97" s="39"/>
      <c r="Q97" s="39"/>
      <c r="R97" s="39"/>
      <c r="S97" s="155"/>
      <c r="T97" s="39"/>
      <c r="U97" s="39"/>
      <c r="V97" s="39"/>
      <c r="W97" s="39"/>
      <c r="X97" s="39"/>
      <c r="Y97" s="39"/>
      <c r="Z97" s="39"/>
      <c r="AA97" s="39"/>
      <c r="AB97" s="39"/>
      <c r="AC97" s="39"/>
      <c r="AD97" s="39"/>
      <c r="AE97" s="39"/>
      <c r="AF97" s="39"/>
      <c r="AG97" s="39"/>
      <c r="AH97" s="39"/>
      <c r="AI97" s="39"/>
      <c r="AJ97" s="39"/>
    </row>
    <row r="98" spans="1:36" ht="10.5" customHeight="1">
      <c r="A98" s="39"/>
      <c r="B98" s="39"/>
      <c r="C98" s="39"/>
      <c r="D98" s="39"/>
      <c r="E98" s="39"/>
      <c r="F98" s="39"/>
      <c r="G98" s="39"/>
      <c r="H98" s="39"/>
      <c r="I98" s="39"/>
      <c r="J98" s="39"/>
      <c r="K98" s="39"/>
      <c r="L98" s="39"/>
      <c r="M98" s="39"/>
      <c r="N98" s="39"/>
      <c r="O98" s="39"/>
      <c r="P98" s="39"/>
      <c r="Q98" s="39"/>
      <c r="R98" s="39"/>
      <c r="S98" s="155"/>
      <c r="T98" s="39"/>
      <c r="U98" s="39"/>
      <c r="V98" s="39"/>
      <c r="W98" s="39"/>
      <c r="X98" s="39"/>
      <c r="Y98" s="39"/>
      <c r="Z98" s="39"/>
      <c r="AA98" s="39"/>
      <c r="AB98" s="39"/>
      <c r="AC98" s="39"/>
      <c r="AD98" s="39"/>
      <c r="AE98" s="39"/>
      <c r="AF98" s="39"/>
      <c r="AG98" s="39"/>
      <c r="AH98" s="39"/>
      <c r="AI98" s="39"/>
      <c r="AJ98" s="39"/>
    </row>
    <row r="99" spans="1:36" ht="10.5" customHeight="1">
      <c r="A99" s="39"/>
      <c r="B99" s="39"/>
      <c r="C99" s="39"/>
      <c r="D99" s="39"/>
      <c r="E99" s="39"/>
      <c r="F99" s="39"/>
      <c r="G99" s="39"/>
      <c r="H99" s="39"/>
      <c r="I99" s="39"/>
      <c r="J99" s="39"/>
      <c r="K99" s="39"/>
      <c r="L99" s="39"/>
      <c r="M99" s="39"/>
      <c r="N99" s="39"/>
      <c r="O99" s="39"/>
      <c r="P99" s="39"/>
      <c r="Q99" s="39"/>
      <c r="R99" s="39"/>
      <c r="S99" s="155"/>
      <c r="T99" s="39"/>
      <c r="U99" s="39"/>
      <c r="V99" s="39"/>
      <c r="W99" s="39"/>
      <c r="X99" s="39"/>
      <c r="Y99" s="39"/>
      <c r="Z99" s="39"/>
      <c r="AA99" s="39"/>
      <c r="AB99" s="39"/>
      <c r="AC99" s="39"/>
      <c r="AD99" s="39"/>
      <c r="AE99" s="39"/>
      <c r="AF99" s="39"/>
      <c r="AG99" s="39"/>
      <c r="AH99" s="39"/>
      <c r="AI99" s="39"/>
      <c r="AJ99" s="39"/>
    </row>
    <row r="100" spans="1:36" ht="10.5" customHeight="1">
      <c r="A100" s="39"/>
      <c r="B100" s="39"/>
      <c r="C100" s="39"/>
      <c r="D100" s="39"/>
      <c r="E100" s="39"/>
      <c r="F100" s="39"/>
      <c r="G100" s="39"/>
      <c r="H100" s="39"/>
      <c r="I100" s="39"/>
      <c r="J100" s="39"/>
      <c r="K100" s="39"/>
      <c r="L100" s="39"/>
      <c r="M100" s="39"/>
      <c r="N100" s="39"/>
      <c r="O100" s="39"/>
      <c r="P100" s="39"/>
      <c r="Q100" s="39"/>
      <c r="R100" s="39"/>
      <c r="S100" s="155"/>
      <c r="T100" s="39"/>
      <c r="U100" s="39"/>
      <c r="V100" s="39"/>
      <c r="W100" s="39"/>
      <c r="X100" s="39"/>
      <c r="Y100" s="39"/>
      <c r="Z100" s="39"/>
      <c r="AA100" s="39"/>
      <c r="AB100" s="39"/>
      <c r="AC100" s="39"/>
      <c r="AD100" s="39"/>
      <c r="AE100" s="39"/>
      <c r="AF100" s="39"/>
      <c r="AG100" s="39"/>
      <c r="AH100" s="39"/>
      <c r="AI100" s="39"/>
      <c r="AJ100" s="39"/>
    </row>
    <row r="101" spans="1:36" ht="10.5" customHeight="1">
      <c r="A101" s="39"/>
      <c r="B101" s="39"/>
      <c r="C101" s="39"/>
      <c r="D101" s="39"/>
      <c r="E101" s="39"/>
      <c r="F101" s="39"/>
      <c r="G101" s="39"/>
      <c r="H101" s="39"/>
      <c r="I101" s="39"/>
      <c r="J101" s="39"/>
      <c r="K101" s="39"/>
      <c r="L101" s="39"/>
      <c r="M101" s="39"/>
      <c r="N101" s="39"/>
      <c r="O101" s="39"/>
      <c r="P101" s="39"/>
      <c r="Q101" s="39"/>
      <c r="R101" s="39"/>
      <c r="S101" s="155"/>
      <c r="T101" s="39"/>
      <c r="U101" s="39"/>
      <c r="V101" s="39"/>
      <c r="W101" s="39"/>
      <c r="X101" s="39"/>
      <c r="Y101" s="39"/>
      <c r="Z101" s="39"/>
      <c r="AA101" s="39"/>
      <c r="AB101" s="39"/>
      <c r="AC101" s="39"/>
      <c r="AD101" s="39"/>
      <c r="AE101" s="39"/>
      <c r="AF101" s="39"/>
      <c r="AG101" s="39"/>
      <c r="AH101" s="39"/>
      <c r="AI101" s="39"/>
      <c r="AJ101" s="39"/>
    </row>
    <row r="102" spans="1:36" ht="10.5" customHeight="1">
      <c r="A102" s="39"/>
      <c r="B102" s="39"/>
      <c r="C102" s="39"/>
      <c r="D102" s="39"/>
      <c r="E102" s="39"/>
      <c r="F102" s="39"/>
      <c r="G102" s="39"/>
      <c r="H102" s="39"/>
      <c r="I102" s="39"/>
      <c r="J102" s="39"/>
      <c r="K102" s="39"/>
      <c r="L102" s="39"/>
      <c r="M102" s="39"/>
      <c r="N102" s="39"/>
      <c r="O102" s="39"/>
      <c r="P102" s="39"/>
      <c r="Q102" s="39"/>
      <c r="R102" s="39"/>
      <c r="S102" s="155"/>
      <c r="T102" s="39"/>
      <c r="U102" s="39"/>
      <c r="V102" s="39"/>
      <c r="W102" s="39"/>
      <c r="X102" s="39"/>
      <c r="Y102" s="39"/>
      <c r="Z102" s="39"/>
      <c r="AA102" s="39"/>
      <c r="AB102" s="39"/>
      <c r="AC102" s="39"/>
      <c r="AD102" s="39"/>
      <c r="AE102" s="39"/>
      <c r="AF102" s="39"/>
      <c r="AG102" s="39"/>
      <c r="AH102" s="39"/>
      <c r="AI102" s="39"/>
      <c r="AJ102" s="39"/>
    </row>
    <row r="103" spans="1:36" ht="10.5" customHeight="1">
      <c r="A103" s="39"/>
      <c r="B103" s="39"/>
      <c r="C103" s="39"/>
      <c r="D103" s="39"/>
      <c r="E103" s="39"/>
      <c r="F103" s="39"/>
      <c r="G103" s="39"/>
      <c r="H103" s="39"/>
      <c r="I103" s="39"/>
      <c r="J103" s="39"/>
      <c r="K103" s="39"/>
      <c r="L103" s="39"/>
      <c r="M103" s="39"/>
      <c r="N103" s="39"/>
      <c r="O103" s="39"/>
      <c r="P103" s="39"/>
      <c r="Q103" s="39"/>
      <c r="R103" s="39"/>
      <c r="S103" s="155"/>
      <c r="T103" s="39"/>
      <c r="U103" s="39"/>
      <c r="V103" s="39"/>
      <c r="W103" s="39"/>
      <c r="X103" s="39"/>
      <c r="Y103" s="39"/>
      <c r="Z103" s="39"/>
      <c r="AA103" s="39"/>
      <c r="AB103" s="39"/>
      <c r="AC103" s="39"/>
      <c r="AD103" s="39"/>
      <c r="AE103" s="39"/>
      <c r="AF103" s="39"/>
      <c r="AG103" s="39"/>
      <c r="AH103" s="39"/>
      <c r="AI103" s="39"/>
      <c r="AJ103" s="39"/>
    </row>
    <row r="104" spans="1:36" ht="10.5" customHeight="1">
      <c r="A104" s="39"/>
      <c r="B104" s="39"/>
      <c r="C104" s="39"/>
      <c r="D104" s="39"/>
      <c r="E104" s="39"/>
      <c r="F104" s="39"/>
      <c r="G104" s="39"/>
      <c r="H104" s="39"/>
      <c r="I104" s="39"/>
      <c r="J104" s="39"/>
      <c r="K104" s="39"/>
      <c r="L104" s="39"/>
      <c r="M104" s="39"/>
      <c r="N104" s="39"/>
      <c r="O104" s="39"/>
      <c r="P104" s="39"/>
      <c r="Q104" s="39"/>
      <c r="R104" s="39"/>
      <c r="S104" s="155"/>
      <c r="T104" s="39"/>
      <c r="U104" s="39"/>
      <c r="V104" s="39"/>
      <c r="W104" s="39"/>
      <c r="X104" s="39"/>
      <c r="Y104" s="39"/>
      <c r="Z104" s="39"/>
      <c r="AA104" s="39"/>
      <c r="AB104" s="39"/>
      <c r="AC104" s="39"/>
      <c r="AD104" s="39"/>
      <c r="AE104" s="39"/>
      <c r="AF104" s="39"/>
      <c r="AG104" s="39"/>
      <c r="AH104" s="39"/>
      <c r="AI104" s="39"/>
      <c r="AJ104" s="39"/>
    </row>
    <row r="105" spans="1:36" ht="10.5" customHeight="1">
      <c r="A105" s="39"/>
      <c r="B105" s="39"/>
      <c r="C105" s="39"/>
      <c r="D105" s="39"/>
      <c r="E105" s="39"/>
      <c r="F105" s="39"/>
      <c r="G105" s="39"/>
      <c r="H105" s="39"/>
      <c r="I105" s="39"/>
      <c r="J105" s="39"/>
      <c r="K105" s="39"/>
      <c r="L105" s="39"/>
      <c r="M105" s="39"/>
      <c r="N105" s="39"/>
      <c r="O105" s="39"/>
      <c r="P105" s="39"/>
      <c r="Q105" s="39"/>
      <c r="R105" s="39"/>
      <c r="S105" s="155"/>
      <c r="T105" s="39"/>
      <c r="U105" s="39"/>
      <c r="V105" s="39"/>
      <c r="W105" s="39"/>
      <c r="X105" s="39"/>
      <c r="Y105" s="39"/>
      <c r="Z105" s="39"/>
      <c r="AA105" s="39"/>
      <c r="AB105" s="39"/>
      <c r="AC105" s="39"/>
      <c r="AD105" s="39"/>
      <c r="AE105" s="39"/>
      <c r="AF105" s="39"/>
      <c r="AG105" s="39"/>
      <c r="AH105" s="39"/>
      <c r="AI105" s="39"/>
      <c r="AJ105" s="39"/>
    </row>
    <row r="106" spans="1:36" ht="10.5" customHeight="1">
      <c r="A106" s="39"/>
      <c r="B106" s="39"/>
      <c r="C106" s="39"/>
      <c r="D106" s="39"/>
      <c r="E106" s="39"/>
      <c r="F106" s="39"/>
      <c r="G106" s="39"/>
      <c r="H106" s="39"/>
      <c r="I106" s="39"/>
      <c r="J106" s="39"/>
      <c r="K106" s="39"/>
      <c r="L106" s="39"/>
      <c r="M106" s="39"/>
      <c r="N106" s="39"/>
      <c r="O106" s="39"/>
      <c r="P106" s="39"/>
      <c r="Q106" s="39"/>
      <c r="R106" s="39"/>
      <c r="S106" s="155"/>
      <c r="T106" s="39"/>
      <c r="U106" s="39"/>
      <c r="V106" s="39"/>
      <c r="W106" s="39"/>
      <c r="X106" s="39"/>
      <c r="Y106" s="39"/>
      <c r="Z106" s="39"/>
      <c r="AA106" s="39"/>
      <c r="AB106" s="39"/>
      <c r="AC106" s="39"/>
      <c r="AD106" s="39"/>
      <c r="AE106" s="39"/>
      <c r="AF106" s="39"/>
      <c r="AG106" s="39"/>
      <c r="AH106" s="39"/>
      <c r="AI106" s="39"/>
      <c r="AJ106" s="39"/>
    </row>
    <row r="107" spans="1:36" ht="10.5" customHeight="1">
      <c r="A107" s="39"/>
      <c r="B107" s="39"/>
      <c r="C107" s="39"/>
      <c r="D107" s="39"/>
      <c r="E107" s="39"/>
      <c r="F107" s="39"/>
      <c r="G107" s="39"/>
      <c r="H107" s="39"/>
      <c r="I107" s="39"/>
      <c r="J107" s="39"/>
      <c r="K107" s="39"/>
      <c r="L107" s="39"/>
      <c r="M107" s="39"/>
      <c r="N107" s="39"/>
      <c r="O107" s="39"/>
      <c r="P107" s="39"/>
      <c r="Q107" s="39"/>
      <c r="R107" s="39"/>
      <c r="S107" s="155"/>
      <c r="T107" s="39"/>
      <c r="U107" s="39"/>
      <c r="V107" s="39"/>
      <c r="W107" s="39"/>
      <c r="X107" s="39"/>
      <c r="Y107" s="39"/>
      <c r="Z107" s="39"/>
      <c r="AA107" s="39"/>
      <c r="AB107" s="39"/>
      <c r="AC107" s="39"/>
      <c r="AD107" s="39"/>
      <c r="AE107" s="39"/>
      <c r="AF107" s="39"/>
      <c r="AG107" s="39"/>
      <c r="AH107" s="39"/>
      <c r="AI107" s="39"/>
      <c r="AJ107" s="39"/>
    </row>
    <row r="108" spans="1:36" ht="10.5" customHeight="1">
      <c r="A108" s="39"/>
      <c r="B108" s="39"/>
      <c r="C108" s="39"/>
      <c r="D108" s="39"/>
      <c r="E108" s="39"/>
      <c r="F108" s="39"/>
      <c r="G108" s="39"/>
      <c r="H108" s="39"/>
      <c r="I108" s="39"/>
      <c r="J108" s="39"/>
      <c r="K108" s="39"/>
      <c r="L108" s="39"/>
      <c r="M108" s="39"/>
      <c r="N108" s="39"/>
      <c r="O108" s="39"/>
      <c r="P108" s="39"/>
      <c r="Q108" s="39"/>
      <c r="R108" s="39"/>
      <c r="S108" s="155"/>
      <c r="T108" s="39"/>
      <c r="U108" s="39"/>
      <c r="V108" s="39"/>
      <c r="W108" s="39"/>
      <c r="X108" s="39"/>
      <c r="Y108" s="39"/>
      <c r="Z108" s="39"/>
      <c r="AA108" s="39"/>
      <c r="AB108" s="39"/>
      <c r="AC108" s="39"/>
      <c r="AD108" s="39"/>
      <c r="AE108" s="39"/>
      <c r="AF108" s="39"/>
      <c r="AG108" s="39"/>
      <c r="AH108" s="39"/>
      <c r="AI108" s="39"/>
      <c r="AJ108" s="39"/>
    </row>
    <row r="109" spans="1:36" ht="10.5" customHeight="1">
      <c r="A109" s="39"/>
      <c r="B109" s="39"/>
      <c r="C109" s="39"/>
      <c r="D109" s="39"/>
      <c r="E109" s="39"/>
      <c r="F109" s="39"/>
      <c r="G109" s="39"/>
      <c r="H109" s="39"/>
      <c r="I109" s="39"/>
      <c r="J109" s="39"/>
      <c r="K109" s="39"/>
      <c r="L109" s="39"/>
      <c r="M109" s="39"/>
      <c r="N109" s="39"/>
      <c r="O109" s="39"/>
      <c r="P109" s="39"/>
      <c r="Q109" s="39"/>
      <c r="R109" s="39"/>
      <c r="S109" s="155"/>
      <c r="T109" s="39"/>
      <c r="U109" s="39"/>
      <c r="V109" s="39"/>
      <c r="W109" s="39"/>
      <c r="X109" s="39"/>
      <c r="Y109" s="39"/>
      <c r="Z109" s="39"/>
      <c r="AA109" s="39"/>
      <c r="AB109" s="39"/>
      <c r="AC109" s="39"/>
      <c r="AD109" s="39"/>
      <c r="AE109" s="39"/>
      <c r="AF109" s="39"/>
      <c r="AG109" s="39"/>
      <c r="AH109" s="39"/>
      <c r="AI109" s="39"/>
      <c r="AJ109" s="39"/>
    </row>
    <row r="110" spans="1:36" ht="10.5" customHeight="1">
      <c r="A110" s="39"/>
      <c r="B110" s="39"/>
      <c r="C110" s="39"/>
      <c r="D110" s="39"/>
      <c r="E110" s="39"/>
      <c r="F110" s="39"/>
      <c r="G110" s="39"/>
      <c r="H110" s="39"/>
      <c r="I110" s="39"/>
      <c r="J110" s="39"/>
      <c r="K110" s="39"/>
      <c r="L110" s="39"/>
      <c r="M110" s="39"/>
      <c r="N110" s="39"/>
      <c r="O110" s="39"/>
      <c r="P110" s="39"/>
      <c r="Q110" s="39"/>
      <c r="R110" s="39"/>
      <c r="S110" s="155"/>
      <c r="T110" s="39"/>
      <c r="U110" s="39"/>
      <c r="V110" s="39"/>
      <c r="W110" s="39"/>
      <c r="X110" s="39"/>
      <c r="Y110" s="39"/>
      <c r="Z110" s="39"/>
      <c r="AA110" s="39"/>
      <c r="AB110" s="39"/>
      <c r="AC110" s="39"/>
      <c r="AD110" s="39"/>
      <c r="AE110" s="39"/>
      <c r="AF110" s="39"/>
      <c r="AG110" s="39"/>
      <c r="AH110" s="39"/>
      <c r="AI110" s="39"/>
      <c r="AJ110" s="39"/>
    </row>
    <row r="111" spans="1:36" ht="6" customHeight="1">
      <c r="A111" s="39"/>
      <c r="B111" s="39"/>
      <c r="C111" s="155"/>
      <c r="D111" s="155"/>
      <c r="E111" s="155"/>
      <c r="F111" s="155"/>
      <c r="G111" s="155"/>
      <c r="H111" s="155"/>
      <c r="I111" s="155"/>
      <c r="J111" s="155"/>
      <c r="K111" s="155"/>
      <c r="L111" s="155"/>
      <c r="M111" s="155"/>
      <c r="N111" s="155"/>
      <c r="O111" s="155"/>
      <c r="P111" s="155"/>
      <c r="Q111" s="155"/>
      <c r="R111" s="155"/>
      <c r="S111" s="155"/>
      <c r="T111" s="155"/>
      <c r="U111" s="155"/>
      <c r="V111" s="155"/>
      <c r="W111" s="155"/>
      <c r="X111" s="155"/>
      <c r="Y111" s="155"/>
      <c r="Z111" s="155"/>
      <c r="AA111" s="155"/>
      <c r="AB111" s="155"/>
      <c r="AC111" s="155"/>
      <c r="AD111" s="155"/>
      <c r="AE111" s="155"/>
      <c r="AF111" s="155"/>
      <c r="AG111" s="155"/>
      <c r="AH111" s="155"/>
      <c r="AI111" s="155"/>
      <c r="AJ111" s="39"/>
    </row>
    <row r="112" spans="1:36" ht="10.5" customHeight="1">
      <c r="A112" s="39"/>
      <c r="B112" s="39"/>
      <c r="C112" s="39"/>
      <c r="D112" s="39"/>
      <c r="E112" s="39"/>
      <c r="F112" s="39"/>
      <c r="G112" s="39"/>
      <c r="H112" s="39"/>
      <c r="I112" s="39"/>
      <c r="J112" s="39"/>
      <c r="K112" s="39"/>
      <c r="L112" s="39"/>
      <c r="M112" s="39"/>
      <c r="N112" s="39"/>
      <c r="O112" s="39"/>
      <c r="P112" s="39"/>
      <c r="Q112" s="39"/>
      <c r="R112" s="39"/>
      <c r="S112" s="155"/>
      <c r="T112" s="39"/>
      <c r="U112" s="39"/>
      <c r="V112" s="39"/>
      <c r="W112" s="39"/>
      <c r="X112" s="39"/>
      <c r="Y112" s="39"/>
      <c r="Z112" s="39"/>
      <c r="AA112" s="39"/>
      <c r="AB112" s="39"/>
      <c r="AC112" s="39"/>
      <c r="AD112" s="39"/>
      <c r="AE112" s="39"/>
      <c r="AF112" s="39"/>
      <c r="AG112" s="39"/>
      <c r="AH112" s="39"/>
      <c r="AI112" s="39"/>
      <c r="AJ112" s="39"/>
    </row>
    <row r="113" spans="1:36" ht="10.5" customHeight="1">
      <c r="A113" s="39"/>
      <c r="B113" s="39"/>
      <c r="C113" s="39"/>
      <c r="D113" s="39"/>
      <c r="E113" s="39"/>
      <c r="F113" s="39"/>
      <c r="G113" s="39"/>
      <c r="H113" s="39"/>
      <c r="I113" s="39"/>
      <c r="J113" s="39"/>
      <c r="K113" s="39"/>
      <c r="L113" s="39"/>
      <c r="M113" s="39"/>
      <c r="N113" s="39"/>
      <c r="O113" s="39"/>
      <c r="P113" s="39"/>
      <c r="Q113" s="39"/>
      <c r="R113" s="39"/>
      <c r="S113" s="155"/>
      <c r="T113" s="39"/>
      <c r="U113" s="39"/>
      <c r="V113" s="39"/>
      <c r="W113" s="39"/>
      <c r="X113" s="39"/>
      <c r="Y113" s="39"/>
      <c r="Z113" s="39"/>
      <c r="AA113" s="39"/>
      <c r="AB113" s="39"/>
      <c r="AC113" s="39"/>
      <c r="AD113" s="39"/>
      <c r="AE113" s="39"/>
      <c r="AF113" s="39"/>
      <c r="AG113" s="39"/>
      <c r="AH113" s="39"/>
      <c r="AI113" s="39"/>
      <c r="AJ113" s="39"/>
    </row>
    <row r="114" spans="1:36" ht="10.5" customHeight="1">
      <c r="A114" s="39"/>
      <c r="B114" s="39"/>
      <c r="C114" s="39"/>
      <c r="D114" s="39"/>
      <c r="E114" s="39"/>
      <c r="F114" s="39"/>
      <c r="G114" s="39"/>
      <c r="H114" s="39"/>
      <c r="I114" s="39"/>
      <c r="J114" s="39"/>
      <c r="K114" s="39"/>
      <c r="L114" s="39"/>
      <c r="M114" s="39"/>
      <c r="N114" s="39"/>
      <c r="O114" s="39"/>
      <c r="P114" s="39"/>
      <c r="Q114" s="39"/>
      <c r="R114" s="39"/>
      <c r="S114" s="155"/>
      <c r="T114" s="39"/>
      <c r="U114" s="39"/>
      <c r="V114" s="39"/>
      <c r="W114" s="39"/>
      <c r="X114" s="39"/>
      <c r="Y114" s="39"/>
      <c r="Z114" s="39"/>
      <c r="AA114" s="39"/>
      <c r="AB114" s="39"/>
      <c r="AC114" s="39"/>
      <c r="AD114" s="39"/>
      <c r="AE114" s="39"/>
      <c r="AF114" s="39"/>
      <c r="AG114" s="39"/>
      <c r="AH114" s="39"/>
      <c r="AI114" s="39"/>
      <c r="AJ114" s="39"/>
    </row>
    <row r="115" spans="1:36" ht="10.5" customHeight="1">
      <c r="A115" s="39"/>
      <c r="B115" s="39"/>
      <c r="C115" s="39"/>
      <c r="D115" s="39"/>
      <c r="E115" s="39"/>
      <c r="F115" s="39"/>
      <c r="G115" s="39"/>
      <c r="H115" s="39"/>
      <c r="I115" s="39"/>
      <c r="J115" s="39"/>
      <c r="K115" s="39"/>
      <c r="L115" s="39"/>
      <c r="M115" s="39"/>
      <c r="N115" s="39"/>
      <c r="O115" s="39"/>
      <c r="P115" s="39"/>
      <c r="Q115" s="39"/>
      <c r="R115" s="39"/>
      <c r="S115" s="155"/>
      <c r="T115" s="39"/>
      <c r="U115" s="39"/>
      <c r="V115" s="39"/>
      <c r="W115" s="39"/>
      <c r="X115" s="39"/>
      <c r="Y115" s="39"/>
      <c r="Z115" s="39"/>
      <c r="AA115" s="39"/>
      <c r="AB115" s="39"/>
      <c r="AC115" s="39"/>
      <c r="AD115" s="39"/>
      <c r="AE115" s="39"/>
      <c r="AF115" s="39"/>
      <c r="AG115" s="39"/>
      <c r="AH115" s="39"/>
      <c r="AI115" s="39"/>
      <c r="AJ115" s="39"/>
    </row>
    <row r="116" spans="1:36" ht="10.5" customHeight="1">
      <c r="A116" s="39"/>
      <c r="B116" s="39"/>
      <c r="C116" s="39"/>
      <c r="D116" s="39"/>
      <c r="E116" s="39"/>
      <c r="F116" s="39"/>
      <c r="G116" s="39"/>
      <c r="H116" s="39"/>
      <c r="I116" s="39"/>
      <c r="J116" s="39"/>
      <c r="K116" s="39"/>
      <c r="L116" s="39"/>
      <c r="M116" s="39"/>
      <c r="N116" s="39"/>
      <c r="O116" s="39"/>
      <c r="P116" s="39"/>
      <c r="Q116" s="39"/>
      <c r="R116" s="39"/>
      <c r="S116" s="155"/>
      <c r="T116" s="39"/>
      <c r="U116" s="39"/>
      <c r="V116" s="39"/>
      <c r="W116" s="39"/>
      <c r="X116" s="39"/>
      <c r="Y116" s="39"/>
      <c r="Z116" s="39"/>
      <c r="AA116" s="39"/>
      <c r="AB116" s="39"/>
      <c r="AC116" s="39"/>
      <c r="AD116" s="39"/>
      <c r="AE116" s="39"/>
      <c r="AF116" s="39"/>
      <c r="AG116" s="39"/>
      <c r="AH116" s="39"/>
      <c r="AI116" s="39"/>
      <c r="AJ116" s="39"/>
    </row>
    <row r="117" spans="1:36" ht="10.5" customHeight="1">
      <c r="A117" s="39"/>
      <c r="B117" s="39"/>
      <c r="C117" s="39"/>
      <c r="D117" s="39"/>
      <c r="E117" s="39"/>
      <c r="F117" s="39"/>
      <c r="G117" s="39"/>
      <c r="H117" s="39"/>
      <c r="I117" s="39"/>
      <c r="J117" s="39"/>
      <c r="K117" s="39"/>
      <c r="L117" s="39"/>
      <c r="M117" s="39"/>
      <c r="N117" s="39"/>
      <c r="O117" s="39"/>
      <c r="P117" s="39"/>
      <c r="Q117" s="39"/>
      <c r="R117" s="39"/>
      <c r="S117" s="155"/>
      <c r="T117" s="39"/>
      <c r="U117" s="39"/>
      <c r="V117" s="39"/>
      <c r="W117" s="39"/>
      <c r="X117" s="39"/>
      <c r="Y117" s="39"/>
      <c r="Z117" s="39"/>
      <c r="AA117" s="39"/>
      <c r="AB117" s="39"/>
      <c r="AC117" s="39"/>
      <c r="AD117" s="39"/>
      <c r="AE117" s="39"/>
      <c r="AF117" s="39"/>
      <c r="AG117" s="39"/>
      <c r="AH117" s="39"/>
      <c r="AI117" s="39"/>
      <c r="AJ117" s="39"/>
    </row>
    <row r="118" spans="1:36" ht="10.5" customHeight="1">
      <c r="A118" s="39"/>
      <c r="B118" s="39"/>
      <c r="C118" s="39"/>
      <c r="D118" s="39"/>
      <c r="E118" s="39"/>
      <c r="F118" s="39"/>
      <c r="G118" s="39"/>
      <c r="H118" s="39"/>
      <c r="I118" s="39"/>
      <c r="J118" s="39"/>
      <c r="K118" s="39"/>
      <c r="L118" s="39"/>
      <c r="M118" s="39"/>
      <c r="N118" s="39"/>
      <c r="O118" s="39"/>
      <c r="P118" s="39"/>
      <c r="Q118" s="39"/>
      <c r="R118" s="39"/>
      <c r="S118" s="155"/>
      <c r="T118" s="39"/>
      <c r="U118" s="39"/>
      <c r="V118" s="39"/>
      <c r="W118" s="39"/>
      <c r="X118" s="39"/>
      <c r="Y118" s="39"/>
      <c r="Z118" s="39"/>
      <c r="AA118" s="39"/>
      <c r="AB118" s="39"/>
      <c r="AC118" s="39"/>
      <c r="AD118" s="39"/>
      <c r="AE118" s="39"/>
      <c r="AF118" s="39"/>
      <c r="AG118" s="39"/>
      <c r="AH118" s="39"/>
      <c r="AI118" s="39"/>
      <c r="AJ118" s="39"/>
    </row>
    <row r="119" spans="1:36" ht="10.5" customHeight="1">
      <c r="A119" s="39"/>
      <c r="B119" s="39"/>
      <c r="C119" s="39"/>
      <c r="D119" s="39"/>
      <c r="E119" s="39"/>
      <c r="F119" s="39"/>
      <c r="G119" s="39"/>
      <c r="H119" s="39"/>
      <c r="I119" s="39"/>
      <c r="J119" s="39"/>
      <c r="K119" s="39"/>
      <c r="L119" s="39"/>
      <c r="M119" s="39"/>
      <c r="N119" s="39"/>
      <c r="O119" s="39"/>
      <c r="P119" s="39"/>
      <c r="Q119" s="39"/>
      <c r="R119" s="39"/>
      <c r="S119" s="155"/>
      <c r="T119" s="39"/>
      <c r="U119" s="39"/>
      <c r="V119" s="39"/>
      <c r="W119" s="39"/>
      <c r="X119" s="39"/>
      <c r="Y119" s="39"/>
      <c r="Z119" s="39"/>
      <c r="AA119" s="39"/>
      <c r="AB119" s="39"/>
      <c r="AC119" s="39"/>
      <c r="AD119" s="39"/>
      <c r="AE119" s="39"/>
      <c r="AF119" s="39"/>
      <c r="AG119" s="39"/>
      <c r="AH119" s="39"/>
      <c r="AI119" s="39"/>
      <c r="AJ119" s="39"/>
    </row>
    <row r="120" spans="1:36" ht="10.5" customHeight="1">
      <c r="A120" s="39"/>
      <c r="B120" s="39"/>
      <c r="C120" s="39"/>
      <c r="D120" s="39"/>
      <c r="E120" s="39"/>
      <c r="F120" s="39"/>
      <c r="G120" s="39"/>
      <c r="H120" s="39"/>
      <c r="I120" s="39"/>
      <c r="J120" s="39"/>
      <c r="K120" s="39"/>
      <c r="L120" s="39"/>
      <c r="M120" s="39"/>
      <c r="N120" s="39"/>
      <c r="O120" s="39"/>
      <c r="P120" s="39"/>
      <c r="Q120" s="39"/>
      <c r="R120" s="39"/>
      <c r="S120" s="155"/>
      <c r="T120" s="39"/>
      <c r="U120" s="39"/>
      <c r="V120" s="39"/>
      <c r="W120" s="39"/>
      <c r="X120" s="39"/>
      <c r="Y120" s="39"/>
      <c r="Z120" s="39"/>
      <c r="AA120" s="39"/>
      <c r="AB120" s="39"/>
      <c r="AC120" s="39"/>
      <c r="AD120" s="39"/>
      <c r="AE120" s="39"/>
      <c r="AF120" s="39"/>
      <c r="AG120" s="39"/>
      <c r="AH120" s="39"/>
      <c r="AI120" s="39"/>
      <c r="AJ120" s="39"/>
    </row>
    <row r="121" spans="1:36" ht="10.5" customHeight="1">
      <c r="A121" s="39"/>
      <c r="B121" s="39"/>
      <c r="C121" s="39"/>
      <c r="D121" s="39"/>
      <c r="E121" s="39"/>
      <c r="F121" s="39"/>
      <c r="G121" s="39"/>
      <c r="H121" s="39"/>
      <c r="I121" s="39"/>
      <c r="J121" s="39"/>
      <c r="K121" s="39"/>
      <c r="L121" s="39"/>
      <c r="M121" s="39"/>
      <c r="N121" s="39"/>
      <c r="O121" s="39"/>
      <c r="P121" s="39"/>
      <c r="Q121" s="39"/>
      <c r="R121" s="39"/>
      <c r="S121" s="155"/>
      <c r="T121" s="39"/>
      <c r="U121" s="39"/>
      <c r="V121" s="39"/>
      <c r="W121" s="39"/>
      <c r="X121" s="39"/>
      <c r="Y121" s="39"/>
      <c r="Z121" s="39"/>
      <c r="AA121" s="39"/>
      <c r="AB121" s="39"/>
      <c r="AC121" s="39"/>
      <c r="AD121" s="39"/>
      <c r="AE121" s="39"/>
      <c r="AF121" s="39"/>
      <c r="AG121" s="39"/>
      <c r="AH121" s="39"/>
      <c r="AI121" s="39"/>
      <c r="AJ121" s="39"/>
    </row>
    <row r="122" spans="1:36" ht="10.5" customHeight="1">
      <c r="A122" s="39"/>
      <c r="B122" s="39"/>
      <c r="C122" s="39"/>
      <c r="D122" s="39"/>
      <c r="E122" s="39"/>
      <c r="F122" s="39"/>
      <c r="G122" s="39"/>
      <c r="H122" s="39"/>
      <c r="I122" s="39"/>
      <c r="J122" s="39"/>
      <c r="K122" s="39"/>
      <c r="L122" s="39"/>
      <c r="M122" s="39"/>
      <c r="N122" s="39"/>
      <c r="O122" s="39"/>
      <c r="P122" s="39"/>
      <c r="Q122" s="39"/>
      <c r="R122" s="39"/>
      <c r="S122" s="155"/>
      <c r="T122" s="39"/>
      <c r="U122" s="39"/>
      <c r="V122" s="39"/>
      <c r="W122" s="39"/>
      <c r="X122" s="39"/>
      <c r="Y122" s="39"/>
      <c r="Z122" s="39"/>
      <c r="AA122" s="39"/>
      <c r="AB122" s="39"/>
      <c r="AC122" s="39"/>
      <c r="AD122" s="39"/>
      <c r="AE122" s="39"/>
      <c r="AF122" s="39"/>
      <c r="AG122" s="39"/>
      <c r="AH122" s="39"/>
      <c r="AI122" s="39"/>
      <c r="AJ122" s="39"/>
    </row>
    <row r="123" spans="1:36" ht="10.5" customHeight="1">
      <c r="A123" s="39"/>
      <c r="B123" s="39"/>
      <c r="C123" s="39"/>
      <c r="D123" s="39"/>
      <c r="E123" s="39"/>
      <c r="F123" s="39"/>
      <c r="G123" s="39"/>
      <c r="H123" s="39"/>
      <c r="I123" s="39"/>
      <c r="J123" s="39"/>
      <c r="K123" s="39"/>
      <c r="L123" s="39"/>
      <c r="M123" s="39"/>
      <c r="N123" s="39"/>
      <c r="O123" s="39"/>
      <c r="P123" s="39"/>
      <c r="Q123" s="39"/>
      <c r="R123" s="39"/>
      <c r="S123" s="155"/>
      <c r="T123" s="39"/>
      <c r="U123" s="39"/>
      <c r="V123" s="39"/>
      <c r="W123" s="39"/>
      <c r="X123" s="39"/>
      <c r="Y123" s="39"/>
      <c r="Z123" s="39"/>
      <c r="AA123" s="39"/>
      <c r="AB123" s="39"/>
      <c r="AC123" s="39"/>
      <c r="AD123" s="39"/>
      <c r="AE123" s="39"/>
      <c r="AF123" s="39"/>
      <c r="AG123" s="39"/>
      <c r="AH123" s="39"/>
      <c r="AI123" s="39"/>
      <c r="AJ123" s="39"/>
    </row>
    <row r="124" spans="1:36" ht="10.5" customHeight="1">
      <c r="A124" s="39"/>
      <c r="B124" s="39"/>
      <c r="C124" s="39"/>
      <c r="D124" s="39"/>
      <c r="E124" s="39"/>
      <c r="F124" s="39"/>
      <c r="G124" s="39"/>
      <c r="H124" s="39"/>
      <c r="I124" s="39"/>
      <c r="J124" s="39"/>
      <c r="K124" s="39"/>
      <c r="L124" s="39"/>
      <c r="M124" s="39"/>
      <c r="N124" s="39"/>
      <c r="O124" s="39"/>
      <c r="P124" s="39"/>
      <c r="Q124" s="39"/>
      <c r="R124" s="39"/>
      <c r="S124" s="155"/>
      <c r="T124" s="39"/>
      <c r="U124" s="39"/>
      <c r="V124" s="39"/>
      <c r="W124" s="39"/>
      <c r="X124" s="39"/>
      <c r="Y124" s="39"/>
      <c r="Z124" s="39"/>
      <c r="AA124" s="39"/>
      <c r="AB124" s="39"/>
      <c r="AC124" s="39"/>
      <c r="AD124" s="39"/>
      <c r="AE124" s="39"/>
      <c r="AF124" s="39"/>
      <c r="AG124" s="39"/>
      <c r="AH124" s="39"/>
      <c r="AI124" s="39"/>
      <c r="AJ124" s="39"/>
    </row>
    <row r="125" spans="1:36" ht="10.5" customHeight="1">
      <c r="A125" s="39"/>
      <c r="B125" s="39"/>
      <c r="C125" s="39"/>
      <c r="D125" s="39"/>
      <c r="E125" s="39"/>
      <c r="F125" s="39"/>
      <c r="G125" s="39"/>
      <c r="H125" s="39"/>
      <c r="I125" s="39"/>
      <c r="J125" s="39"/>
      <c r="K125" s="39"/>
      <c r="L125" s="39"/>
      <c r="M125" s="39"/>
      <c r="N125" s="39"/>
      <c r="O125" s="39"/>
      <c r="P125" s="39"/>
      <c r="Q125" s="39"/>
      <c r="R125" s="39"/>
      <c r="S125" s="155"/>
      <c r="T125" s="39"/>
      <c r="U125" s="39"/>
      <c r="V125" s="39"/>
      <c r="W125" s="39"/>
      <c r="X125" s="39"/>
      <c r="Y125" s="39"/>
      <c r="Z125" s="39"/>
      <c r="AA125" s="39"/>
      <c r="AB125" s="39"/>
      <c r="AC125" s="39"/>
      <c r="AD125" s="39"/>
      <c r="AE125" s="39"/>
      <c r="AF125" s="39"/>
      <c r="AG125" s="39"/>
      <c r="AH125" s="39"/>
      <c r="AI125" s="39"/>
      <c r="AJ125" s="39"/>
    </row>
    <row r="126" spans="1:36" ht="10.5" customHeight="1">
      <c r="A126" s="39"/>
      <c r="B126" s="39"/>
      <c r="C126" s="39"/>
      <c r="D126" s="39"/>
      <c r="E126" s="39"/>
      <c r="F126" s="39"/>
      <c r="G126" s="39"/>
      <c r="H126" s="39"/>
      <c r="I126" s="39"/>
      <c r="J126" s="39"/>
      <c r="K126" s="39"/>
      <c r="L126" s="39"/>
      <c r="M126" s="39"/>
      <c r="N126" s="39"/>
      <c r="O126" s="39"/>
      <c r="P126" s="39"/>
      <c r="Q126" s="39"/>
      <c r="R126" s="39"/>
      <c r="S126" s="155"/>
      <c r="T126" s="39"/>
      <c r="U126" s="39"/>
      <c r="V126" s="39"/>
      <c r="W126" s="39"/>
      <c r="X126" s="39"/>
      <c r="Y126" s="39"/>
      <c r="Z126" s="39"/>
      <c r="AA126" s="39"/>
      <c r="AB126" s="39"/>
      <c r="AC126" s="39"/>
      <c r="AD126" s="39"/>
      <c r="AE126" s="39"/>
      <c r="AF126" s="39"/>
      <c r="AG126" s="39"/>
      <c r="AH126" s="39"/>
      <c r="AI126" s="39"/>
      <c r="AJ126" s="39"/>
    </row>
    <row r="127" spans="1:36" ht="10.5" customHeight="1">
      <c r="A127" s="39"/>
      <c r="B127" s="39"/>
      <c r="C127" s="39"/>
      <c r="D127" s="39"/>
      <c r="E127" s="39"/>
      <c r="F127" s="39"/>
      <c r="G127" s="39"/>
      <c r="H127" s="39"/>
      <c r="I127" s="39"/>
      <c r="J127" s="39"/>
      <c r="K127" s="39"/>
      <c r="L127" s="39"/>
      <c r="M127" s="39"/>
      <c r="N127" s="39"/>
      <c r="O127" s="39"/>
      <c r="P127" s="39"/>
      <c r="Q127" s="39"/>
      <c r="R127" s="39"/>
      <c r="S127" s="155"/>
      <c r="T127" s="39"/>
      <c r="U127" s="39"/>
      <c r="V127" s="39"/>
      <c r="W127" s="39"/>
      <c r="X127" s="39"/>
      <c r="Y127" s="39"/>
      <c r="Z127" s="39"/>
      <c r="AA127" s="39"/>
      <c r="AB127" s="39"/>
      <c r="AC127" s="39"/>
      <c r="AD127" s="39"/>
      <c r="AE127" s="39"/>
      <c r="AF127" s="39"/>
      <c r="AG127" s="39"/>
      <c r="AH127" s="39"/>
      <c r="AI127" s="39"/>
      <c r="AJ127" s="39"/>
    </row>
    <row r="128" spans="1:36" ht="10.5" customHeight="1">
      <c r="A128" s="39"/>
      <c r="B128" s="39"/>
      <c r="C128" s="39"/>
      <c r="D128" s="39"/>
      <c r="E128" s="39"/>
      <c r="F128" s="39"/>
      <c r="G128" s="39"/>
      <c r="H128" s="39"/>
      <c r="I128" s="39"/>
      <c r="J128" s="39"/>
      <c r="K128" s="39"/>
      <c r="L128" s="39"/>
      <c r="M128" s="39"/>
      <c r="N128" s="39"/>
      <c r="O128" s="39"/>
      <c r="P128" s="39"/>
      <c r="Q128" s="39"/>
      <c r="R128" s="39"/>
      <c r="S128" s="155"/>
      <c r="T128" s="39"/>
      <c r="U128" s="39"/>
      <c r="V128" s="39"/>
      <c r="W128" s="39"/>
      <c r="X128" s="39"/>
      <c r="Y128" s="39"/>
      <c r="Z128" s="39"/>
      <c r="AA128" s="39"/>
      <c r="AB128" s="39"/>
      <c r="AC128" s="39"/>
      <c r="AD128" s="39"/>
      <c r="AE128" s="39"/>
      <c r="AF128" s="39"/>
      <c r="AG128" s="39"/>
      <c r="AH128" s="39"/>
      <c r="AI128" s="39"/>
      <c r="AJ128" s="39"/>
    </row>
    <row r="129" spans="1:36" ht="10.5" customHeight="1">
      <c r="A129" s="39"/>
      <c r="B129" s="39"/>
      <c r="C129" s="39"/>
      <c r="D129" s="39"/>
      <c r="E129" s="39"/>
      <c r="F129" s="39"/>
      <c r="G129" s="39"/>
      <c r="H129" s="39"/>
      <c r="I129" s="39"/>
      <c r="J129" s="39"/>
      <c r="K129" s="39"/>
      <c r="L129" s="39"/>
      <c r="M129" s="39"/>
      <c r="N129" s="39"/>
      <c r="O129" s="39"/>
      <c r="P129" s="39"/>
      <c r="Q129" s="39"/>
      <c r="R129" s="39"/>
      <c r="S129" s="155"/>
      <c r="T129" s="39"/>
      <c r="U129" s="39"/>
      <c r="V129" s="39"/>
      <c r="W129" s="39"/>
      <c r="X129" s="39"/>
      <c r="Y129" s="39"/>
      <c r="Z129" s="39"/>
      <c r="AA129" s="39"/>
      <c r="AB129" s="39"/>
      <c r="AC129" s="39"/>
      <c r="AD129" s="39"/>
      <c r="AE129" s="39"/>
      <c r="AF129" s="39"/>
      <c r="AG129" s="39"/>
      <c r="AH129" s="39"/>
      <c r="AI129" s="39"/>
      <c r="AJ129" s="39"/>
    </row>
    <row r="130" spans="1:36" ht="10.5" customHeight="1">
      <c r="A130" s="39"/>
      <c r="B130" s="39"/>
      <c r="C130" s="39"/>
      <c r="D130" s="39"/>
      <c r="E130" s="39"/>
      <c r="F130" s="39"/>
      <c r="G130" s="39"/>
      <c r="H130" s="39"/>
      <c r="I130" s="39"/>
      <c r="J130" s="39"/>
      <c r="K130" s="39"/>
      <c r="L130" s="39"/>
      <c r="M130" s="39"/>
      <c r="N130" s="39"/>
      <c r="O130" s="39"/>
      <c r="P130" s="39"/>
      <c r="Q130" s="39"/>
      <c r="R130" s="39"/>
      <c r="S130" s="155"/>
      <c r="T130" s="39"/>
      <c r="U130" s="39"/>
      <c r="V130" s="39"/>
      <c r="W130" s="39"/>
      <c r="X130" s="39"/>
      <c r="Y130" s="39"/>
      <c r="Z130" s="39"/>
      <c r="AA130" s="39"/>
      <c r="AB130" s="39"/>
      <c r="AC130" s="39"/>
      <c r="AD130" s="39"/>
      <c r="AE130" s="39"/>
      <c r="AF130" s="39"/>
      <c r="AG130" s="39"/>
      <c r="AH130" s="39"/>
      <c r="AI130" s="39"/>
      <c r="AJ130" s="39"/>
    </row>
    <row r="131" spans="1:36" ht="10.5" customHeight="1">
      <c r="A131" s="39"/>
      <c r="B131" s="39"/>
      <c r="C131" s="39"/>
      <c r="D131" s="39"/>
      <c r="E131" s="39"/>
      <c r="F131" s="39"/>
      <c r="G131" s="39"/>
      <c r="H131" s="39"/>
      <c r="I131" s="39"/>
      <c r="J131" s="39"/>
      <c r="K131" s="39"/>
      <c r="L131" s="39"/>
      <c r="M131" s="39"/>
      <c r="N131" s="39"/>
      <c r="O131" s="39"/>
      <c r="P131" s="39"/>
      <c r="Q131" s="39"/>
      <c r="R131" s="39"/>
      <c r="S131" s="155"/>
      <c r="T131" s="39"/>
      <c r="U131" s="39"/>
      <c r="V131" s="39"/>
      <c r="W131" s="39"/>
      <c r="X131" s="39"/>
      <c r="Y131" s="39"/>
      <c r="Z131" s="39"/>
      <c r="AA131" s="39"/>
      <c r="AB131" s="39"/>
      <c r="AC131" s="39"/>
      <c r="AD131" s="39"/>
      <c r="AE131" s="39"/>
      <c r="AF131" s="39"/>
      <c r="AG131" s="39"/>
      <c r="AH131" s="39"/>
      <c r="AI131" s="39"/>
      <c r="AJ131" s="39"/>
    </row>
    <row r="132" spans="1:36" ht="10.5" customHeight="1">
      <c r="A132" s="39"/>
      <c r="B132" s="39"/>
      <c r="C132" s="39"/>
      <c r="D132" s="39"/>
      <c r="E132" s="39"/>
      <c r="F132" s="39"/>
      <c r="G132" s="39"/>
      <c r="H132" s="39"/>
      <c r="I132" s="39"/>
      <c r="J132" s="39"/>
      <c r="K132" s="39"/>
      <c r="L132" s="39"/>
      <c r="M132" s="39"/>
      <c r="N132" s="39"/>
      <c r="O132" s="39"/>
      <c r="P132" s="39"/>
      <c r="Q132" s="39"/>
      <c r="R132" s="39"/>
      <c r="S132" s="155"/>
      <c r="T132" s="39"/>
      <c r="U132" s="39"/>
      <c r="V132" s="39"/>
      <c r="W132" s="39"/>
      <c r="X132" s="39"/>
      <c r="Y132" s="39"/>
      <c r="Z132" s="39"/>
      <c r="AA132" s="39"/>
      <c r="AB132" s="39"/>
      <c r="AC132" s="39"/>
      <c r="AD132" s="39"/>
      <c r="AE132" s="39"/>
      <c r="AF132" s="39"/>
      <c r="AG132" s="39"/>
      <c r="AH132" s="39"/>
      <c r="AI132" s="39"/>
      <c r="AJ132" s="39"/>
    </row>
    <row r="133" spans="1:36" ht="6" customHeight="1">
      <c r="A133" s="39"/>
      <c r="B133" s="39"/>
      <c r="C133" s="155"/>
      <c r="D133" s="155"/>
      <c r="E133" s="155"/>
      <c r="F133" s="155"/>
      <c r="G133" s="155"/>
      <c r="H133" s="155"/>
      <c r="I133" s="155"/>
      <c r="J133" s="155"/>
      <c r="K133" s="155"/>
      <c r="L133" s="155"/>
      <c r="M133" s="155"/>
      <c r="N133" s="155"/>
      <c r="O133" s="155"/>
      <c r="P133" s="155"/>
      <c r="Q133" s="155"/>
      <c r="R133" s="155"/>
      <c r="S133" s="155"/>
      <c r="T133" s="155"/>
      <c r="U133" s="155"/>
      <c r="V133" s="155"/>
      <c r="W133" s="155"/>
      <c r="X133" s="155"/>
      <c r="Y133" s="155"/>
      <c r="Z133" s="155"/>
      <c r="AA133" s="155"/>
      <c r="AB133" s="155"/>
      <c r="AC133" s="155"/>
      <c r="AD133" s="155"/>
      <c r="AE133" s="155"/>
      <c r="AF133" s="155"/>
      <c r="AG133" s="155"/>
      <c r="AH133" s="155"/>
      <c r="AI133" s="155"/>
      <c r="AJ133" s="39"/>
    </row>
    <row r="134" spans="1:36" ht="10.5" customHeight="1">
      <c r="A134" s="39"/>
      <c r="B134" s="39"/>
      <c r="C134" s="39"/>
      <c r="D134" s="39"/>
      <c r="E134" s="39"/>
      <c r="F134" s="39"/>
      <c r="G134" s="39"/>
      <c r="H134" s="39"/>
      <c r="I134" s="39"/>
      <c r="J134" s="39"/>
      <c r="K134" s="39"/>
      <c r="L134" s="39"/>
      <c r="M134" s="39"/>
      <c r="N134" s="39"/>
      <c r="O134" s="39"/>
      <c r="P134" s="39"/>
      <c r="Q134" s="39"/>
      <c r="R134" s="39"/>
      <c r="S134" s="155"/>
      <c r="T134" s="39"/>
      <c r="U134" s="39"/>
      <c r="V134" s="39"/>
      <c r="W134" s="39"/>
      <c r="X134" s="39"/>
      <c r="Y134" s="39"/>
      <c r="Z134" s="39"/>
      <c r="AA134" s="39"/>
      <c r="AB134" s="39"/>
      <c r="AC134" s="39"/>
      <c r="AD134" s="39"/>
      <c r="AE134" s="39"/>
      <c r="AF134" s="39"/>
      <c r="AG134" s="39"/>
      <c r="AH134" s="39"/>
      <c r="AI134" s="39"/>
      <c r="AJ134" s="39"/>
    </row>
    <row r="135" spans="1:36" ht="10.5" customHeight="1">
      <c r="A135" s="39"/>
      <c r="B135" s="39"/>
      <c r="C135" s="39"/>
      <c r="D135" s="39"/>
      <c r="E135" s="39"/>
      <c r="F135" s="39"/>
      <c r="G135" s="39"/>
      <c r="H135" s="39"/>
      <c r="I135" s="39"/>
      <c r="J135" s="39"/>
      <c r="K135" s="39"/>
      <c r="L135" s="39"/>
      <c r="M135" s="39"/>
      <c r="N135" s="39"/>
      <c r="O135" s="39"/>
      <c r="P135" s="39"/>
      <c r="Q135" s="39"/>
      <c r="R135" s="39"/>
      <c r="S135" s="155"/>
      <c r="T135" s="39"/>
      <c r="U135" s="39"/>
      <c r="V135" s="39"/>
      <c r="W135" s="39"/>
      <c r="X135" s="39"/>
      <c r="Y135" s="39"/>
      <c r="Z135" s="39"/>
      <c r="AA135" s="39"/>
      <c r="AB135" s="39"/>
      <c r="AC135" s="39"/>
      <c r="AD135" s="39"/>
      <c r="AE135" s="39"/>
      <c r="AF135" s="39"/>
      <c r="AG135" s="39"/>
      <c r="AH135" s="39"/>
      <c r="AI135" s="39"/>
      <c r="AJ135" s="39"/>
    </row>
    <row r="136" spans="1:36" ht="10.5" customHeight="1">
      <c r="A136" s="39"/>
      <c r="B136" s="39"/>
      <c r="C136" s="39"/>
      <c r="D136" s="39"/>
      <c r="E136" s="39"/>
      <c r="F136" s="39"/>
      <c r="G136" s="39"/>
      <c r="H136" s="39"/>
      <c r="I136" s="39"/>
      <c r="J136" s="39"/>
      <c r="K136" s="39"/>
      <c r="L136" s="39"/>
      <c r="M136" s="39"/>
      <c r="N136" s="39"/>
      <c r="O136" s="39"/>
      <c r="P136" s="39"/>
      <c r="Q136" s="39"/>
      <c r="R136" s="39"/>
      <c r="S136" s="155"/>
      <c r="T136" s="39"/>
      <c r="U136" s="39"/>
      <c r="V136" s="39"/>
      <c r="W136" s="39"/>
      <c r="X136" s="39"/>
      <c r="Y136" s="39"/>
      <c r="Z136" s="39"/>
      <c r="AA136" s="39"/>
      <c r="AB136" s="39"/>
      <c r="AC136" s="39"/>
      <c r="AD136" s="39"/>
      <c r="AE136" s="39"/>
      <c r="AF136" s="39"/>
      <c r="AG136" s="39"/>
      <c r="AH136" s="39"/>
      <c r="AI136" s="39"/>
      <c r="AJ136" s="39"/>
    </row>
    <row r="137" spans="1:36" ht="10.5" customHeight="1">
      <c r="A137" s="39"/>
      <c r="B137" s="39"/>
      <c r="C137" s="39"/>
      <c r="D137" s="39"/>
      <c r="E137" s="39"/>
      <c r="F137" s="39"/>
      <c r="G137" s="39"/>
      <c r="H137" s="39"/>
      <c r="I137" s="39"/>
      <c r="J137" s="39"/>
      <c r="K137" s="39"/>
      <c r="L137" s="39"/>
      <c r="M137" s="39"/>
      <c r="N137" s="39"/>
      <c r="O137" s="39"/>
      <c r="P137" s="39"/>
      <c r="Q137" s="39"/>
      <c r="R137" s="39"/>
      <c r="S137" s="155"/>
      <c r="T137" s="39"/>
      <c r="U137" s="39"/>
      <c r="V137" s="39"/>
      <c r="W137" s="39"/>
      <c r="X137" s="39"/>
      <c r="Y137" s="39"/>
      <c r="Z137" s="39"/>
      <c r="AA137" s="39"/>
      <c r="AB137" s="39"/>
      <c r="AC137" s="39"/>
      <c r="AD137" s="39"/>
      <c r="AE137" s="39"/>
      <c r="AF137" s="39"/>
      <c r="AG137" s="39"/>
      <c r="AH137" s="39"/>
      <c r="AI137" s="39"/>
      <c r="AJ137" s="39"/>
    </row>
    <row r="138" spans="1:36" ht="10.5" customHeight="1">
      <c r="A138" s="39"/>
      <c r="B138" s="39"/>
      <c r="C138" s="39"/>
      <c r="D138" s="39"/>
      <c r="E138" s="39"/>
      <c r="F138" s="39"/>
      <c r="G138" s="39"/>
      <c r="H138" s="39"/>
      <c r="I138" s="39"/>
      <c r="J138" s="39"/>
      <c r="K138" s="39"/>
      <c r="L138" s="39"/>
      <c r="M138" s="39"/>
      <c r="N138" s="39"/>
      <c r="O138" s="39"/>
      <c r="P138" s="39"/>
      <c r="Q138" s="39"/>
      <c r="R138" s="39"/>
      <c r="S138" s="155"/>
      <c r="T138" s="39"/>
      <c r="U138" s="39"/>
      <c r="V138" s="39"/>
      <c r="W138" s="39"/>
      <c r="X138" s="39"/>
      <c r="Y138" s="39"/>
      <c r="Z138" s="39"/>
      <c r="AA138" s="39"/>
      <c r="AB138" s="39"/>
      <c r="AC138" s="39"/>
      <c r="AD138" s="39"/>
      <c r="AE138" s="39"/>
      <c r="AF138" s="39"/>
      <c r="AG138" s="39"/>
      <c r="AH138" s="39"/>
      <c r="AI138" s="39"/>
      <c r="AJ138" s="39"/>
    </row>
    <row r="139" spans="1:36" ht="10.5" customHeight="1">
      <c r="A139" s="39"/>
      <c r="B139" s="39"/>
      <c r="C139" s="39"/>
      <c r="D139" s="39"/>
      <c r="E139" s="39"/>
      <c r="F139" s="39"/>
      <c r="G139" s="39"/>
      <c r="H139" s="39"/>
      <c r="I139" s="39"/>
      <c r="J139" s="39"/>
      <c r="K139" s="39"/>
      <c r="L139" s="39"/>
      <c r="M139" s="39"/>
      <c r="N139" s="39"/>
      <c r="O139" s="39"/>
      <c r="P139" s="39"/>
      <c r="Q139" s="39"/>
      <c r="R139" s="39"/>
      <c r="S139" s="155"/>
      <c r="T139" s="39"/>
      <c r="U139" s="39"/>
      <c r="V139" s="39"/>
      <c r="W139" s="39"/>
      <c r="X139" s="39"/>
      <c r="Y139" s="39"/>
      <c r="Z139" s="39"/>
      <c r="AA139" s="39"/>
      <c r="AB139" s="39"/>
      <c r="AC139" s="39"/>
      <c r="AD139" s="39"/>
      <c r="AE139" s="39"/>
      <c r="AF139" s="39"/>
      <c r="AG139" s="39"/>
      <c r="AH139" s="39"/>
      <c r="AI139" s="39"/>
      <c r="AJ139" s="39"/>
    </row>
    <row r="140" spans="1:36" ht="10.5" customHeight="1">
      <c r="A140" s="39"/>
      <c r="B140" s="39"/>
      <c r="C140" s="39"/>
      <c r="D140" s="39"/>
      <c r="E140" s="39"/>
      <c r="F140" s="39"/>
      <c r="G140" s="39"/>
      <c r="H140" s="39"/>
      <c r="I140" s="39"/>
      <c r="J140" s="39"/>
      <c r="K140" s="39"/>
      <c r="L140" s="39"/>
      <c r="M140" s="39"/>
      <c r="N140" s="39"/>
      <c r="O140" s="39"/>
      <c r="P140" s="39"/>
      <c r="Q140" s="39"/>
      <c r="R140" s="39"/>
      <c r="S140" s="155"/>
      <c r="T140" s="39"/>
      <c r="U140" s="39"/>
      <c r="V140" s="39"/>
      <c r="W140" s="39"/>
      <c r="X140" s="39"/>
      <c r="Y140" s="39"/>
      <c r="Z140" s="39"/>
      <c r="AA140" s="39"/>
      <c r="AB140" s="39"/>
      <c r="AC140" s="39"/>
      <c r="AD140" s="39"/>
      <c r="AE140" s="39"/>
      <c r="AF140" s="39"/>
      <c r="AG140" s="39"/>
      <c r="AH140" s="39"/>
      <c r="AI140" s="39"/>
      <c r="AJ140" s="39"/>
    </row>
    <row r="141" spans="1:36" ht="10.5" customHeight="1">
      <c r="A141" s="39"/>
      <c r="B141" s="39"/>
      <c r="C141" s="39"/>
      <c r="D141" s="39"/>
      <c r="E141" s="39"/>
      <c r="F141" s="39"/>
      <c r="G141" s="39"/>
      <c r="H141" s="39"/>
      <c r="I141" s="39"/>
      <c r="J141" s="39"/>
      <c r="K141" s="39"/>
      <c r="L141" s="39"/>
      <c r="M141" s="39"/>
      <c r="N141" s="39"/>
      <c r="O141" s="39"/>
      <c r="P141" s="39"/>
      <c r="Q141" s="39"/>
      <c r="R141" s="39"/>
      <c r="S141" s="155"/>
      <c r="T141" s="39"/>
      <c r="U141" s="39"/>
      <c r="V141" s="39"/>
      <c r="W141" s="39"/>
      <c r="X141" s="39"/>
      <c r="Y141" s="39"/>
      <c r="Z141" s="39"/>
      <c r="AA141" s="39"/>
      <c r="AB141" s="39"/>
      <c r="AC141" s="39"/>
      <c r="AD141" s="39"/>
      <c r="AE141" s="39"/>
      <c r="AF141" s="39"/>
      <c r="AG141" s="39"/>
      <c r="AH141" s="39"/>
      <c r="AI141" s="39"/>
      <c r="AJ141" s="39"/>
    </row>
    <row r="142" spans="1:36" ht="10.5" customHeight="1">
      <c r="A142" s="39"/>
      <c r="B142" s="39"/>
      <c r="C142" s="39"/>
      <c r="D142" s="39"/>
      <c r="E142" s="39"/>
      <c r="F142" s="39"/>
      <c r="G142" s="39"/>
      <c r="H142" s="39"/>
      <c r="I142" s="39"/>
      <c r="J142" s="39"/>
      <c r="K142" s="39"/>
      <c r="L142" s="39"/>
      <c r="M142" s="39"/>
      <c r="N142" s="39"/>
      <c r="O142" s="39"/>
      <c r="P142" s="39"/>
      <c r="Q142" s="39"/>
      <c r="R142" s="39"/>
      <c r="S142" s="155"/>
      <c r="T142" s="39"/>
      <c r="U142" s="39"/>
      <c r="V142" s="39"/>
      <c r="W142" s="39"/>
      <c r="X142" s="39"/>
      <c r="Y142" s="39"/>
      <c r="Z142" s="39"/>
      <c r="AA142" s="39"/>
      <c r="AB142" s="39"/>
      <c r="AC142" s="39"/>
      <c r="AD142" s="39"/>
      <c r="AE142" s="39"/>
      <c r="AF142" s="39"/>
      <c r="AG142" s="39"/>
      <c r="AH142" s="39"/>
      <c r="AI142" s="39"/>
      <c r="AJ142" s="39"/>
    </row>
    <row r="143" spans="1:36" ht="10.5" customHeight="1">
      <c r="A143" s="39"/>
      <c r="B143" s="39"/>
      <c r="C143" s="39"/>
      <c r="D143" s="39"/>
      <c r="E143" s="39"/>
      <c r="F143" s="39"/>
      <c r="G143" s="39"/>
      <c r="H143" s="39"/>
      <c r="I143" s="39"/>
      <c r="J143" s="39"/>
      <c r="K143" s="39"/>
      <c r="L143" s="39"/>
      <c r="M143" s="39"/>
      <c r="N143" s="39"/>
      <c r="O143" s="39"/>
      <c r="P143" s="39"/>
      <c r="Q143" s="39"/>
      <c r="R143" s="39"/>
      <c r="S143" s="155"/>
      <c r="T143" s="39"/>
      <c r="U143" s="39"/>
      <c r="V143" s="39"/>
      <c r="W143" s="39"/>
      <c r="X143" s="39"/>
      <c r="Y143" s="39"/>
      <c r="Z143" s="39"/>
      <c r="AA143" s="39"/>
      <c r="AB143" s="39"/>
      <c r="AC143" s="39"/>
      <c r="AD143" s="39"/>
      <c r="AE143" s="39"/>
      <c r="AF143" s="39"/>
      <c r="AG143" s="39"/>
      <c r="AH143" s="39"/>
      <c r="AI143" s="39"/>
      <c r="AJ143" s="39"/>
    </row>
    <row r="144" spans="1:36" ht="10.5" customHeight="1">
      <c r="A144" s="39"/>
      <c r="B144" s="39"/>
      <c r="C144" s="39"/>
      <c r="D144" s="39"/>
      <c r="E144" s="39"/>
      <c r="F144" s="39"/>
      <c r="G144" s="39"/>
      <c r="H144" s="39"/>
      <c r="I144" s="39"/>
      <c r="J144" s="39"/>
      <c r="K144" s="39"/>
      <c r="L144" s="39"/>
      <c r="M144" s="39"/>
      <c r="N144" s="39"/>
      <c r="O144" s="39"/>
      <c r="P144" s="39"/>
      <c r="Q144" s="39"/>
      <c r="R144" s="39"/>
      <c r="S144" s="155"/>
      <c r="T144" s="39"/>
      <c r="U144" s="39"/>
      <c r="V144" s="39"/>
      <c r="W144" s="39"/>
      <c r="X144" s="39"/>
      <c r="Y144" s="39"/>
      <c r="Z144" s="39"/>
      <c r="AA144" s="39"/>
      <c r="AB144" s="39"/>
      <c r="AC144" s="39"/>
      <c r="AD144" s="39"/>
      <c r="AE144" s="39"/>
      <c r="AF144" s="39"/>
      <c r="AG144" s="39"/>
      <c r="AH144" s="39"/>
      <c r="AI144" s="39"/>
      <c r="AJ144" s="39"/>
    </row>
    <row r="145" spans="1:36" ht="10.5" customHeight="1">
      <c r="A145" s="39"/>
      <c r="B145" s="39"/>
      <c r="C145" s="39"/>
      <c r="D145" s="39"/>
      <c r="E145" s="39"/>
      <c r="F145" s="39"/>
      <c r="G145" s="39"/>
      <c r="H145" s="39"/>
      <c r="I145" s="39"/>
      <c r="J145" s="39"/>
      <c r="K145" s="39"/>
      <c r="L145" s="39"/>
      <c r="M145" s="39"/>
      <c r="N145" s="39"/>
      <c r="O145" s="39"/>
      <c r="P145" s="39"/>
      <c r="Q145" s="39"/>
      <c r="R145" s="39"/>
      <c r="S145" s="155"/>
      <c r="T145" s="39"/>
      <c r="U145" s="39"/>
      <c r="V145" s="39"/>
      <c r="W145" s="39"/>
      <c r="X145" s="39"/>
      <c r="Y145" s="39"/>
      <c r="Z145" s="39"/>
      <c r="AA145" s="39"/>
      <c r="AB145" s="39"/>
      <c r="AC145" s="39"/>
      <c r="AD145" s="39"/>
      <c r="AE145" s="39"/>
      <c r="AF145" s="39"/>
      <c r="AG145" s="39"/>
      <c r="AH145" s="39"/>
      <c r="AI145" s="39"/>
      <c r="AJ145" s="39"/>
    </row>
    <row r="146" spans="1:36" ht="10.5" customHeight="1">
      <c r="A146" s="39"/>
      <c r="B146" s="39"/>
      <c r="C146" s="39"/>
      <c r="D146" s="39"/>
      <c r="E146" s="39"/>
      <c r="F146" s="39"/>
      <c r="G146" s="39"/>
      <c r="H146" s="39"/>
      <c r="I146" s="39"/>
      <c r="J146" s="39"/>
      <c r="K146" s="39"/>
      <c r="L146" s="39"/>
      <c r="M146" s="39"/>
      <c r="N146" s="39"/>
      <c r="O146" s="39"/>
      <c r="P146" s="39"/>
      <c r="Q146" s="39"/>
      <c r="R146" s="39"/>
      <c r="S146" s="155"/>
      <c r="T146" s="39"/>
      <c r="U146" s="39"/>
      <c r="V146" s="39"/>
      <c r="W146" s="39"/>
      <c r="X146" s="39"/>
      <c r="Y146" s="39"/>
      <c r="Z146" s="39"/>
      <c r="AA146" s="39"/>
      <c r="AB146" s="39"/>
      <c r="AC146" s="39"/>
      <c r="AD146" s="39"/>
      <c r="AE146" s="39"/>
      <c r="AF146" s="39"/>
      <c r="AG146" s="39"/>
      <c r="AH146" s="39"/>
      <c r="AI146" s="39"/>
      <c r="AJ146" s="39"/>
    </row>
    <row r="147" spans="1:36" ht="10.5" customHeight="1">
      <c r="A147" s="39"/>
      <c r="B147" s="39"/>
      <c r="C147" s="39"/>
      <c r="D147" s="39"/>
      <c r="E147" s="39"/>
      <c r="F147" s="39"/>
      <c r="G147" s="39"/>
      <c r="H147" s="39"/>
      <c r="I147" s="39"/>
      <c r="J147" s="39"/>
      <c r="K147" s="39"/>
      <c r="L147" s="39"/>
      <c r="M147" s="39"/>
      <c r="N147" s="39"/>
      <c r="O147" s="39"/>
      <c r="P147" s="39"/>
      <c r="Q147" s="39"/>
      <c r="R147" s="39"/>
      <c r="S147" s="155"/>
      <c r="T147" s="39"/>
      <c r="U147" s="39"/>
      <c r="V147" s="39"/>
      <c r="W147" s="39"/>
      <c r="X147" s="39"/>
      <c r="Y147" s="39"/>
      <c r="Z147" s="39"/>
      <c r="AA147" s="39"/>
      <c r="AB147" s="39"/>
      <c r="AC147" s="39"/>
      <c r="AD147" s="39"/>
      <c r="AE147" s="39"/>
      <c r="AF147" s="39"/>
      <c r="AG147" s="39"/>
      <c r="AH147" s="39"/>
      <c r="AI147" s="39"/>
      <c r="AJ147" s="39"/>
    </row>
    <row r="148" spans="1:36" ht="10.5" customHeight="1">
      <c r="A148" s="39"/>
      <c r="B148" s="39"/>
      <c r="C148" s="39"/>
      <c r="D148" s="39"/>
      <c r="E148" s="39"/>
      <c r="F148" s="39"/>
      <c r="G148" s="39"/>
      <c r="H148" s="39"/>
      <c r="I148" s="39"/>
      <c r="J148" s="39"/>
      <c r="K148" s="39"/>
      <c r="L148" s="39"/>
      <c r="M148" s="39"/>
      <c r="N148" s="39"/>
      <c r="O148" s="39"/>
      <c r="P148" s="39"/>
      <c r="Q148" s="39"/>
      <c r="R148" s="39"/>
      <c r="S148" s="155"/>
      <c r="T148" s="39"/>
      <c r="U148" s="39"/>
      <c r="V148" s="39"/>
      <c r="W148" s="39"/>
      <c r="X148" s="39"/>
      <c r="Y148" s="39"/>
      <c r="Z148" s="39"/>
      <c r="AA148" s="39"/>
      <c r="AB148" s="39"/>
      <c r="AC148" s="39"/>
      <c r="AD148" s="39"/>
      <c r="AE148" s="39"/>
      <c r="AF148" s="39"/>
      <c r="AG148" s="39"/>
      <c r="AH148" s="39"/>
      <c r="AI148" s="39"/>
      <c r="AJ148" s="39"/>
    </row>
    <row r="149" spans="1:36" ht="10.5" customHeight="1">
      <c r="A149" s="39"/>
      <c r="B149" s="39"/>
      <c r="C149" s="39"/>
      <c r="D149" s="39"/>
      <c r="E149" s="39"/>
      <c r="F149" s="39"/>
      <c r="G149" s="39"/>
      <c r="H149" s="39"/>
      <c r="I149" s="39"/>
      <c r="J149" s="39"/>
      <c r="K149" s="39"/>
      <c r="L149" s="39"/>
      <c r="M149" s="39"/>
      <c r="N149" s="39"/>
      <c r="O149" s="39"/>
      <c r="P149" s="39"/>
      <c r="Q149" s="39"/>
      <c r="R149" s="39"/>
      <c r="S149" s="155"/>
      <c r="T149" s="39"/>
      <c r="U149" s="39"/>
      <c r="V149" s="39"/>
      <c r="W149" s="39"/>
      <c r="X149" s="39"/>
      <c r="Y149" s="39"/>
      <c r="Z149" s="39"/>
      <c r="AA149" s="39"/>
      <c r="AB149" s="39"/>
      <c r="AC149" s="39"/>
      <c r="AD149" s="39"/>
      <c r="AE149" s="39"/>
      <c r="AF149" s="39"/>
      <c r="AG149" s="39"/>
      <c r="AH149" s="39"/>
      <c r="AI149" s="39"/>
      <c r="AJ149" s="39"/>
    </row>
    <row r="150" spans="1:36" ht="10.5" customHeight="1">
      <c r="A150" s="39"/>
      <c r="B150" s="39"/>
      <c r="C150" s="39"/>
      <c r="D150" s="39"/>
      <c r="E150" s="39"/>
      <c r="F150" s="39"/>
      <c r="G150" s="39"/>
      <c r="H150" s="39"/>
      <c r="I150" s="39"/>
      <c r="J150" s="39"/>
      <c r="K150" s="39"/>
      <c r="L150" s="39"/>
      <c r="M150" s="39"/>
      <c r="N150" s="39"/>
      <c r="O150" s="39"/>
      <c r="P150" s="39"/>
      <c r="Q150" s="39"/>
      <c r="R150" s="39"/>
      <c r="S150" s="155"/>
      <c r="T150" s="39"/>
      <c r="U150" s="39"/>
      <c r="V150" s="39"/>
      <c r="W150" s="39"/>
      <c r="X150" s="39"/>
      <c r="Y150" s="39"/>
      <c r="Z150" s="39"/>
      <c r="AA150" s="39"/>
      <c r="AB150" s="39"/>
      <c r="AC150" s="39"/>
      <c r="AD150" s="39"/>
      <c r="AE150" s="39"/>
      <c r="AF150" s="39"/>
      <c r="AG150" s="39"/>
      <c r="AH150" s="39"/>
      <c r="AI150" s="39"/>
      <c r="AJ150" s="39"/>
    </row>
    <row r="151" spans="1:36" ht="10.5" customHeight="1">
      <c r="A151" s="39"/>
      <c r="B151" s="39"/>
      <c r="C151" s="39"/>
      <c r="D151" s="39"/>
      <c r="E151" s="39"/>
      <c r="F151" s="39"/>
      <c r="G151" s="39"/>
      <c r="H151" s="39"/>
      <c r="I151" s="39"/>
      <c r="J151" s="39"/>
      <c r="K151" s="39"/>
      <c r="L151" s="39"/>
      <c r="M151" s="39"/>
      <c r="N151" s="39"/>
      <c r="O151" s="39"/>
      <c r="P151" s="39"/>
      <c r="Q151" s="39"/>
      <c r="R151" s="39"/>
      <c r="S151" s="155"/>
      <c r="T151" s="39"/>
      <c r="U151" s="39"/>
      <c r="V151" s="39"/>
      <c r="W151" s="39"/>
      <c r="X151" s="39"/>
      <c r="Y151" s="39"/>
      <c r="Z151" s="39"/>
      <c r="AA151" s="39"/>
      <c r="AB151" s="39"/>
      <c r="AC151" s="39"/>
      <c r="AD151" s="39"/>
      <c r="AE151" s="39"/>
      <c r="AF151" s="39"/>
      <c r="AG151" s="39"/>
      <c r="AH151" s="39"/>
      <c r="AI151" s="39"/>
      <c r="AJ151" s="39"/>
    </row>
    <row r="152" spans="1:36" ht="10.5" customHeight="1">
      <c r="A152" s="39"/>
      <c r="B152" s="39"/>
      <c r="C152" s="39"/>
      <c r="D152" s="39"/>
      <c r="E152" s="39"/>
      <c r="F152" s="39"/>
      <c r="G152" s="39"/>
      <c r="H152" s="39"/>
      <c r="I152" s="39"/>
      <c r="J152" s="39"/>
      <c r="K152" s="39"/>
      <c r="L152" s="39"/>
      <c r="M152" s="39"/>
      <c r="N152" s="39"/>
      <c r="O152" s="39"/>
      <c r="P152" s="39"/>
      <c r="Q152" s="39"/>
      <c r="R152" s="39"/>
      <c r="S152" s="155"/>
      <c r="T152" s="39"/>
      <c r="U152" s="39"/>
      <c r="V152" s="39"/>
      <c r="W152" s="39"/>
      <c r="X152" s="39"/>
      <c r="Y152" s="39"/>
      <c r="Z152" s="39"/>
      <c r="AA152" s="39"/>
      <c r="AB152" s="39"/>
      <c r="AC152" s="39"/>
      <c r="AD152" s="39"/>
      <c r="AE152" s="39"/>
      <c r="AF152" s="39"/>
      <c r="AG152" s="39"/>
      <c r="AH152" s="39"/>
      <c r="AI152" s="39"/>
      <c r="AJ152" s="39"/>
    </row>
    <row r="153" spans="1:36" ht="10.5" customHeight="1">
      <c r="A153" s="39"/>
      <c r="B153" s="39"/>
      <c r="C153" s="39"/>
      <c r="D153" s="39"/>
      <c r="E153" s="39"/>
      <c r="F153" s="39"/>
      <c r="G153" s="39"/>
      <c r="H153" s="39"/>
      <c r="I153" s="39"/>
      <c r="J153" s="39"/>
      <c r="K153" s="39"/>
      <c r="L153" s="39"/>
      <c r="M153" s="39"/>
      <c r="N153" s="39"/>
      <c r="O153" s="39"/>
      <c r="P153" s="39"/>
      <c r="Q153" s="39"/>
      <c r="R153" s="39"/>
      <c r="S153" s="155"/>
      <c r="T153" s="39"/>
      <c r="U153" s="39"/>
      <c r="V153" s="39"/>
      <c r="W153" s="39"/>
      <c r="X153" s="39"/>
      <c r="Y153" s="39"/>
      <c r="Z153" s="39"/>
      <c r="AA153" s="39"/>
      <c r="AB153" s="39"/>
      <c r="AC153" s="39"/>
      <c r="AD153" s="39"/>
      <c r="AE153" s="39"/>
      <c r="AF153" s="39"/>
      <c r="AG153" s="39"/>
      <c r="AH153" s="39"/>
      <c r="AI153" s="39"/>
      <c r="AJ153" s="39"/>
    </row>
    <row r="154" spans="1:36" ht="10.5" customHeight="1">
      <c r="A154" s="39"/>
      <c r="B154" s="39"/>
      <c r="C154" s="39"/>
      <c r="D154" s="39"/>
      <c r="E154" s="39"/>
      <c r="F154" s="39"/>
      <c r="G154" s="39"/>
      <c r="H154" s="39"/>
      <c r="I154" s="39"/>
      <c r="J154" s="39"/>
      <c r="K154" s="39"/>
      <c r="L154" s="39"/>
      <c r="M154" s="39"/>
      <c r="N154" s="39"/>
      <c r="O154" s="39"/>
      <c r="P154" s="39"/>
      <c r="Q154" s="39"/>
      <c r="R154" s="39"/>
      <c r="S154" s="155"/>
      <c r="T154" s="39"/>
      <c r="U154" s="39"/>
      <c r="V154" s="39"/>
      <c r="W154" s="39"/>
      <c r="X154" s="39"/>
      <c r="Y154" s="39"/>
      <c r="Z154" s="39"/>
      <c r="AA154" s="39"/>
      <c r="AB154" s="39"/>
      <c r="AC154" s="39"/>
      <c r="AD154" s="39"/>
      <c r="AE154" s="39"/>
      <c r="AF154" s="39"/>
      <c r="AG154" s="39"/>
      <c r="AH154" s="39"/>
      <c r="AI154" s="39"/>
      <c r="AJ154" s="39"/>
    </row>
    <row r="155" spans="1:36" ht="6" customHeight="1">
      <c r="A155" s="39"/>
      <c r="B155" s="39"/>
      <c r="C155" s="155"/>
      <c r="D155" s="155"/>
      <c r="E155" s="155"/>
      <c r="F155" s="155"/>
      <c r="G155" s="155"/>
      <c r="H155" s="155"/>
      <c r="I155" s="155"/>
      <c r="J155" s="155"/>
      <c r="K155" s="155"/>
      <c r="L155" s="155"/>
      <c r="M155" s="155"/>
      <c r="N155" s="155"/>
      <c r="O155" s="155"/>
      <c r="P155" s="155"/>
      <c r="Q155" s="155"/>
      <c r="R155" s="155"/>
      <c r="S155" s="155"/>
      <c r="T155" s="155"/>
      <c r="U155" s="155"/>
      <c r="V155" s="155"/>
      <c r="W155" s="155"/>
      <c r="X155" s="155"/>
      <c r="Y155" s="155"/>
      <c r="Z155" s="155"/>
      <c r="AA155" s="155"/>
      <c r="AB155" s="155"/>
      <c r="AC155" s="155"/>
      <c r="AD155" s="155"/>
      <c r="AE155" s="155"/>
      <c r="AF155" s="155"/>
      <c r="AG155" s="155"/>
      <c r="AH155" s="155"/>
      <c r="AI155" s="155"/>
      <c r="AJ155" s="39"/>
    </row>
    <row r="156" spans="1:36" ht="10.5" customHeight="1">
      <c r="A156" s="39"/>
      <c r="B156" s="39"/>
      <c r="C156" s="39"/>
      <c r="D156" s="39"/>
      <c r="E156" s="39"/>
      <c r="F156" s="39"/>
      <c r="G156" s="39"/>
      <c r="H156" s="39"/>
      <c r="I156" s="39"/>
      <c r="J156" s="39"/>
      <c r="K156" s="39"/>
      <c r="L156" s="39"/>
      <c r="M156" s="39"/>
      <c r="N156" s="39"/>
      <c r="O156" s="39"/>
      <c r="P156" s="39"/>
      <c r="Q156" s="39"/>
      <c r="R156" s="39"/>
      <c r="S156" s="155"/>
      <c r="T156" s="39"/>
      <c r="U156" s="39"/>
      <c r="V156" s="39"/>
      <c r="W156" s="39"/>
      <c r="X156" s="39"/>
      <c r="Y156" s="39"/>
      <c r="Z156" s="39"/>
      <c r="AA156" s="39"/>
      <c r="AB156" s="39"/>
      <c r="AC156" s="39"/>
      <c r="AD156" s="39"/>
      <c r="AE156" s="39"/>
      <c r="AF156" s="39"/>
      <c r="AG156" s="39"/>
      <c r="AH156" s="39"/>
      <c r="AI156" s="39"/>
      <c r="AJ156" s="39"/>
    </row>
    <row r="157" spans="1:36" ht="10.5" customHeight="1">
      <c r="A157" s="39"/>
      <c r="B157" s="39"/>
      <c r="C157" s="39"/>
      <c r="D157" s="39"/>
      <c r="E157" s="39"/>
      <c r="F157" s="39"/>
      <c r="G157" s="39"/>
      <c r="H157" s="39"/>
      <c r="I157" s="39"/>
      <c r="J157" s="39"/>
      <c r="K157" s="39"/>
      <c r="L157" s="39"/>
      <c r="M157" s="39"/>
      <c r="N157" s="39"/>
      <c r="O157" s="39"/>
      <c r="P157" s="39"/>
      <c r="Q157" s="39"/>
      <c r="R157" s="39"/>
      <c r="S157" s="155"/>
      <c r="T157" s="39"/>
      <c r="U157" s="39"/>
      <c r="V157" s="39"/>
      <c r="W157" s="39"/>
      <c r="X157" s="39"/>
      <c r="Y157" s="39"/>
      <c r="Z157" s="39"/>
      <c r="AA157" s="39"/>
      <c r="AB157" s="39"/>
      <c r="AC157" s="39"/>
      <c r="AD157" s="39"/>
      <c r="AE157" s="39"/>
      <c r="AF157" s="39"/>
      <c r="AG157" s="39"/>
      <c r="AH157" s="39"/>
      <c r="AI157" s="39"/>
      <c r="AJ157" s="39"/>
    </row>
    <row r="158" spans="1:36" ht="10.5" customHeight="1">
      <c r="A158" s="39"/>
      <c r="B158" s="39"/>
      <c r="C158" s="39"/>
      <c r="D158" s="39"/>
      <c r="E158" s="39"/>
      <c r="F158" s="39"/>
      <c r="G158" s="39"/>
      <c r="H158" s="39"/>
      <c r="I158" s="39"/>
      <c r="J158" s="39"/>
      <c r="K158" s="39"/>
      <c r="L158" s="39"/>
      <c r="M158" s="39"/>
      <c r="N158" s="39"/>
      <c r="O158" s="39"/>
      <c r="P158" s="39"/>
      <c r="Q158" s="39"/>
      <c r="R158" s="39"/>
      <c r="S158" s="155"/>
      <c r="T158" s="39"/>
      <c r="U158" s="39"/>
      <c r="V158" s="39"/>
      <c r="W158" s="39"/>
      <c r="X158" s="39"/>
      <c r="Y158" s="39"/>
      <c r="Z158" s="39"/>
      <c r="AA158" s="39"/>
      <c r="AB158" s="39"/>
      <c r="AC158" s="39"/>
      <c r="AD158" s="39"/>
      <c r="AE158" s="39"/>
      <c r="AF158" s="39"/>
      <c r="AG158" s="39"/>
      <c r="AH158" s="39"/>
      <c r="AI158" s="39"/>
      <c r="AJ158" s="39"/>
    </row>
    <row r="159" spans="1:36" ht="10.5" customHeight="1">
      <c r="A159" s="39"/>
      <c r="B159" s="39"/>
      <c r="C159" s="39"/>
      <c r="D159" s="39"/>
      <c r="E159" s="39"/>
      <c r="F159" s="39"/>
      <c r="G159" s="39"/>
      <c r="H159" s="39"/>
      <c r="I159" s="39"/>
      <c r="J159" s="39"/>
      <c r="K159" s="39"/>
      <c r="L159" s="39"/>
      <c r="M159" s="39"/>
      <c r="N159" s="39"/>
      <c r="O159" s="39"/>
      <c r="P159" s="39"/>
      <c r="Q159" s="39"/>
      <c r="R159" s="39"/>
      <c r="S159" s="155"/>
      <c r="T159" s="39"/>
      <c r="U159" s="39"/>
      <c r="V159" s="39"/>
      <c r="W159" s="39"/>
      <c r="X159" s="39"/>
      <c r="Y159" s="39"/>
      <c r="Z159" s="39"/>
      <c r="AA159" s="39"/>
      <c r="AB159" s="39"/>
      <c r="AC159" s="39"/>
      <c r="AD159" s="39"/>
      <c r="AE159" s="39"/>
      <c r="AF159" s="39"/>
      <c r="AG159" s="39"/>
      <c r="AH159" s="39"/>
      <c r="AI159" s="39"/>
      <c r="AJ159" s="39"/>
    </row>
    <row r="160" spans="1:36" ht="10.5" customHeight="1">
      <c r="A160" s="39"/>
      <c r="B160" s="39"/>
      <c r="C160" s="39"/>
      <c r="D160" s="39"/>
      <c r="E160" s="39"/>
      <c r="F160" s="39"/>
      <c r="G160" s="39"/>
      <c r="H160" s="39"/>
      <c r="I160" s="39"/>
      <c r="J160" s="39"/>
      <c r="K160" s="39"/>
      <c r="L160" s="39"/>
      <c r="M160" s="39"/>
      <c r="N160" s="39"/>
      <c r="O160" s="39"/>
      <c r="P160" s="39"/>
      <c r="Q160" s="39"/>
      <c r="R160" s="39"/>
      <c r="S160" s="155"/>
      <c r="T160" s="39"/>
      <c r="U160" s="39"/>
      <c r="V160" s="39"/>
      <c r="W160" s="39"/>
      <c r="X160" s="39"/>
      <c r="Y160" s="39"/>
      <c r="Z160" s="39"/>
      <c r="AA160" s="39"/>
      <c r="AB160" s="39"/>
      <c r="AC160" s="39"/>
      <c r="AD160" s="39"/>
      <c r="AE160" s="39"/>
      <c r="AF160" s="39"/>
      <c r="AG160" s="39"/>
      <c r="AH160" s="39"/>
      <c r="AI160" s="39"/>
      <c r="AJ160" s="39"/>
    </row>
    <row r="161" spans="1:36" ht="10.5" customHeight="1">
      <c r="A161" s="39"/>
      <c r="B161" s="39"/>
      <c r="C161" s="39"/>
      <c r="D161" s="39"/>
      <c r="E161" s="39"/>
      <c r="F161" s="39"/>
      <c r="G161" s="39"/>
      <c r="H161" s="39"/>
      <c r="I161" s="39"/>
      <c r="J161" s="39"/>
      <c r="K161" s="39"/>
      <c r="L161" s="39"/>
      <c r="M161" s="39"/>
      <c r="N161" s="39"/>
      <c r="O161" s="39"/>
      <c r="P161" s="39"/>
      <c r="Q161" s="39"/>
      <c r="R161" s="39"/>
      <c r="S161" s="155"/>
      <c r="T161" s="39"/>
      <c r="U161" s="39"/>
      <c r="V161" s="39"/>
      <c r="W161" s="39"/>
      <c r="X161" s="39"/>
      <c r="Y161" s="39"/>
      <c r="Z161" s="39"/>
      <c r="AA161" s="39"/>
      <c r="AB161" s="39"/>
      <c r="AC161" s="39"/>
      <c r="AD161" s="39"/>
      <c r="AE161" s="39"/>
      <c r="AF161" s="39"/>
      <c r="AG161" s="39"/>
      <c r="AH161" s="39"/>
      <c r="AI161" s="39"/>
      <c r="AJ161" s="39"/>
    </row>
    <row r="162" spans="1:36" ht="10.5" customHeight="1">
      <c r="A162" s="39"/>
      <c r="B162" s="39"/>
      <c r="C162" s="39"/>
      <c r="D162" s="39"/>
      <c r="E162" s="39"/>
      <c r="F162" s="39"/>
      <c r="G162" s="39"/>
      <c r="H162" s="39"/>
      <c r="I162" s="39"/>
      <c r="J162" s="39"/>
      <c r="K162" s="39"/>
      <c r="L162" s="39"/>
      <c r="M162" s="39"/>
      <c r="N162" s="39"/>
      <c r="O162" s="39"/>
      <c r="P162" s="39"/>
      <c r="Q162" s="39"/>
      <c r="R162" s="39"/>
      <c r="S162" s="155"/>
      <c r="T162" s="39"/>
      <c r="U162" s="39"/>
      <c r="V162" s="39"/>
      <c r="W162" s="39"/>
      <c r="X162" s="39"/>
      <c r="Y162" s="39"/>
      <c r="Z162" s="39"/>
      <c r="AA162" s="39"/>
      <c r="AB162" s="39"/>
      <c r="AC162" s="39"/>
      <c r="AD162" s="39"/>
      <c r="AE162" s="39"/>
      <c r="AF162" s="39"/>
      <c r="AG162" s="39"/>
      <c r="AH162" s="39"/>
      <c r="AI162" s="39"/>
      <c r="AJ162" s="39"/>
    </row>
    <row r="163" spans="1:36" ht="10.5" customHeight="1">
      <c r="A163" s="39"/>
      <c r="B163" s="39"/>
      <c r="C163" s="39"/>
      <c r="D163" s="39"/>
      <c r="E163" s="39"/>
      <c r="F163" s="39"/>
      <c r="G163" s="39"/>
      <c r="H163" s="39"/>
      <c r="I163" s="39"/>
      <c r="J163" s="39"/>
      <c r="K163" s="39"/>
      <c r="L163" s="39"/>
      <c r="M163" s="39"/>
      <c r="N163" s="39"/>
      <c r="O163" s="39"/>
      <c r="P163" s="39"/>
      <c r="Q163" s="39"/>
      <c r="R163" s="39"/>
      <c r="S163" s="155"/>
      <c r="T163" s="39"/>
      <c r="U163" s="39"/>
      <c r="V163" s="39"/>
      <c r="W163" s="39"/>
      <c r="X163" s="39"/>
      <c r="Y163" s="39"/>
      <c r="Z163" s="39"/>
      <c r="AA163" s="39"/>
      <c r="AB163" s="39"/>
      <c r="AC163" s="39"/>
      <c r="AD163" s="39"/>
      <c r="AE163" s="39"/>
      <c r="AF163" s="39"/>
      <c r="AG163" s="39"/>
      <c r="AH163" s="39"/>
      <c r="AI163" s="39"/>
      <c r="AJ163" s="39"/>
    </row>
    <row r="164" spans="1:36" ht="10.5" customHeight="1">
      <c r="A164" s="39"/>
      <c r="B164" s="39"/>
      <c r="C164" s="39"/>
      <c r="D164" s="39"/>
      <c r="E164" s="39"/>
      <c r="F164" s="39"/>
      <c r="G164" s="39"/>
      <c r="H164" s="39"/>
      <c r="I164" s="39"/>
      <c r="J164" s="39"/>
      <c r="K164" s="39"/>
      <c r="L164" s="39"/>
      <c r="M164" s="39"/>
      <c r="N164" s="39"/>
      <c r="O164" s="39"/>
      <c r="P164" s="39"/>
      <c r="Q164" s="39"/>
      <c r="R164" s="39"/>
      <c r="S164" s="155"/>
      <c r="T164" s="39"/>
      <c r="U164" s="39"/>
      <c r="V164" s="39"/>
      <c r="W164" s="39"/>
      <c r="X164" s="39"/>
      <c r="Y164" s="39"/>
      <c r="Z164" s="39"/>
      <c r="AA164" s="39"/>
      <c r="AB164" s="39"/>
      <c r="AC164" s="39"/>
      <c r="AD164" s="39"/>
      <c r="AE164" s="39"/>
      <c r="AF164" s="39"/>
      <c r="AG164" s="39"/>
      <c r="AH164" s="39"/>
      <c r="AI164" s="39"/>
      <c r="AJ164" s="39"/>
    </row>
    <row r="165" spans="1:36" ht="10.5" customHeight="1">
      <c r="A165" s="39"/>
      <c r="B165" s="39"/>
      <c r="C165" s="39"/>
      <c r="D165" s="39"/>
      <c r="E165" s="39"/>
      <c r="F165" s="39"/>
      <c r="G165" s="39"/>
      <c r="H165" s="39"/>
      <c r="I165" s="39"/>
      <c r="J165" s="39"/>
      <c r="K165" s="39"/>
      <c r="L165" s="39"/>
      <c r="M165" s="39"/>
      <c r="N165" s="39"/>
      <c r="O165" s="39"/>
      <c r="P165" s="39"/>
      <c r="Q165" s="39"/>
      <c r="R165" s="39"/>
      <c r="S165" s="155"/>
      <c r="T165" s="39"/>
      <c r="U165" s="39"/>
      <c r="V165" s="39"/>
      <c r="W165" s="39"/>
      <c r="X165" s="39"/>
      <c r="Y165" s="39"/>
      <c r="Z165" s="39"/>
      <c r="AA165" s="39"/>
      <c r="AB165" s="39"/>
      <c r="AC165" s="39"/>
      <c r="AD165" s="39"/>
      <c r="AE165" s="39"/>
      <c r="AF165" s="39"/>
      <c r="AG165" s="39"/>
      <c r="AH165" s="39"/>
      <c r="AI165" s="39"/>
      <c r="AJ165" s="39"/>
    </row>
    <row r="166" spans="1:36" ht="10.5" customHeight="1">
      <c r="A166" s="39"/>
      <c r="B166" s="39"/>
      <c r="C166" s="39"/>
      <c r="D166" s="39"/>
      <c r="E166" s="39"/>
      <c r="F166" s="39"/>
      <c r="G166" s="39"/>
      <c r="H166" s="39"/>
      <c r="I166" s="39"/>
      <c r="J166" s="39"/>
      <c r="K166" s="39"/>
      <c r="L166" s="39"/>
      <c r="M166" s="39"/>
      <c r="N166" s="39"/>
      <c r="O166" s="39"/>
      <c r="P166" s="39"/>
      <c r="Q166" s="39"/>
      <c r="R166" s="39"/>
      <c r="S166" s="155"/>
      <c r="T166" s="39"/>
      <c r="U166" s="39"/>
      <c r="V166" s="39"/>
      <c r="W166" s="39"/>
      <c r="X166" s="39"/>
      <c r="Y166" s="39"/>
      <c r="Z166" s="39"/>
      <c r="AA166" s="39"/>
      <c r="AB166" s="39"/>
      <c r="AC166" s="39"/>
      <c r="AD166" s="39"/>
      <c r="AE166" s="39"/>
      <c r="AF166" s="39"/>
      <c r="AG166" s="39"/>
      <c r="AH166" s="39"/>
      <c r="AI166" s="39"/>
      <c r="AJ166" s="39"/>
    </row>
    <row r="167" spans="1:36" ht="10.5" customHeight="1">
      <c r="A167" s="39"/>
      <c r="B167" s="39"/>
      <c r="C167" s="39"/>
      <c r="D167" s="39"/>
      <c r="E167" s="39"/>
      <c r="F167" s="39"/>
      <c r="G167" s="39"/>
      <c r="H167" s="39"/>
      <c r="I167" s="39"/>
      <c r="J167" s="39"/>
      <c r="K167" s="39"/>
      <c r="L167" s="39"/>
      <c r="M167" s="39"/>
      <c r="N167" s="39"/>
      <c r="O167" s="39"/>
      <c r="P167" s="39"/>
      <c r="Q167" s="39"/>
      <c r="R167" s="39"/>
      <c r="S167" s="155"/>
      <c r="T167" s="39"/>
      <c r="U167" s="39"/>
      <c r="V167" s="39"/>
      <c r="W167" s="39"/>
      <c r="X167" s="39"/>
      <c r="Y167" s="39"/>
      <c r="Z167" s="39"/>
      <c r="AA167" s="39"/>
      <c r="AB167" s="39"/>
      <c r="AC167" s="39"/>
      <c r="AD167" s="39"/>
      <c r="AE167" s="39"/>
      <c r="AF167" s="39"/>
      <c r="AG167" s="39"/>
      <c r="AH167" s="39"/>
      <c r="AI167" s="39"/>
      <c r="AJ167" s="39"/>
    </row>
    <row r="168" spans="1:36" ht="10.5" customHeight="1">
      <c r="A168" s="39"/>
      <c r="B168" s="39"/>
      <c r="C168" s="39"/>
      <c r="D168" s="39"/>
      <c r="E168" s="39"/>
      <c r="F168" s="39"/>
      <c r="G168" s="39"/>
      <c r="H168" s="39"/>
      <c r="I168" s="39"/>
      <c r="J168" s="39"/>
      <c r="K168" s="39"/>
      <c r="L168" s="39"/>
      <c r="M168" s="39"/>
      <c r="N168" s="39"/>
      <c r="O168" s="39"/>
      <c r="P168" s="39"/>
      <c r="Q168" s="39"/>
      <c r="R168" s="39"/>
      <c r="S168" s="155"/>
      <c r="T168" s="39"/>
      <c r="U168" s="39"/>
      <c r="V168" s="39"/>
      <c r="W168" s="39"/>
      <c r="X168" s="39"/>
      <c r="Y168" s="39"/>
      <c r="Z168" s="39"/>
      <c r="AA168" s="39"/>
      <c r="AB168" s="39"/>
      <c r="AC168" s="39"/>
      <c r="AD168" s="39"/>
      <c r="AE168" s="39"/>
      <c r="AF168" s="39"/>
      <c r="AG168" s="39"/>
      <c r="AH168" s="39"/>
      <c r="AI168" s="39"/>
      <c r="AJ168" s="39"/>
    </row>
    <row r="169" spans="1:36" ht="10.5" customHeight="1">
      <c r="A169" s="39"/>
      <c r="B169" s="39"/>
      <c r="C169" s="39"/>
      <c r="D169" s="39"/>
      <c r="E169" s="39"/>
      <c r="F169" s="39"/>
      <c r="G169" s="39"/>
      <c r="H169" s="39"/>
      <c r="I169" s="39"/>
      <c r="J169" s="39"/>
      <c r="K169" s="39"/>
      <c r="L169" s="39"/>
      <c r="M169" s="39"/>
      <c r="N169" s="39"/>
      <c r="O169" s="39"/>
      <c r="P169" s="39"/>
      <c r="Q169" s="39"/>
      <c r="R169" s="39"/>
      <c r="S169" s="155"/>
      <c r="T169" s="39"/>
      <c r="U169" s="39"/>
      <c r="V169" s="39"/>
      <c r="W169" s="39"/>
      <c r="X169" s="39"/>
      <c r="Y169" s="39"/>
      <c r="Z169" s="39"/>
      <c r="AA169" s="39"/>
      <c r="AB169" s="39"/>
      <c r="AC169" s="39"/>
      <c r="AD169" s="39"/>
      <c r="AE169" s="39"/>
      <c r="AF169" s="39"/>
      <c r="AG169" s="39"/>
      <c r="AH169" s="39"/>
      <c r="AI169" s="39"/>
      <c r="AJ169" s="39"/>
    </row>
    <row r="170" spans="1:36" ht="10.5" customHeight="1">
      <c r="A170" s="39"/>
      <c r="B170" s="39"/>
      <c r="C170" s="39"/>
      <c r="D170" s="39"/>
      <c r="E170" s="39"/>
      <c r="F170" s="39"/>
      <c r="G170" s="39"/>
      <c r="H170" s="39"/>
      <c r="I170" s="39"/>
      <c r="J170" s="39"/>
      <c r="K170" s="39"/>
      <c r="L170" s="39"/>
      <c r="M170" s="39"/>
      <c r="N170" s="39"/>
      <c r="O170" s="39"/>
      <c r="P170" s="39"/>
      <c r="Q170" s="39"/>
      <c r="R170" s="39"/>
      <c r="S170" s="155"/>
      <c r="T170" s="39"/>
      <c r="U170" s="39"/>
      <c r="V170" s="39"/>
      <c r="W170" s="39"/>
      <c r="X170" s="39"/>
      <c r="Y170" s="39"/>
      <c r="Z170" s="39"/>
      <c r="AA170" s="39"/>
      <c r="AB170" s="39"/>
      <c r="AC170" s="39"/>
      <c r="AD170" s="39"/>
      <c r="AE170" s="39"/>
      <c r="AF170" s="39"/>
      <c r="AG170" s="39"/>
      <c r="AH170" s="39"/>
      <c r="AI170" s="39"/>
      <c r="AJ170" s="39"/>
    </row>
    <row r="171" spans="1:36" ht="10.5" customHeight="1">
      <c r="A171" s="39"/>
      <c r="B171" s="39"/>
      <c r="C171" s="39"/>
      <c r="D171" s="39"/>
      <c r="E171" s="39"/>
      <c r="F171" s="39"/>
      <c r="G171" s="39"/>
      <c r="H171" s="39"/>
      <c r="I171" s="39"/>
      <c r="J171" s="39"/>
      <c r="K171" s="39"/>
      <c r="L171" s="39"/>
      <c r="M171" s="39"/>
      <c r="N171" s="39"/>
      <c r="O171" s="39"/>
      <c r="P171" s="39"/>
      <c r="Q171" s="39"/>
      <c r="R171" s="39"/>
      <c r="S171" s="155"/>
      <c r="T171" s="39"/>
      <c r="U171" s="39"/>
      <c r="V171" s="39"/>
      <c r="W171" s="39"/>
      <c r="X171" s="39"/>
      <c r="Y171" s="39"/>
      <c r="Z171" s="39"/>
      <c r="AA171" s="39"/>
      <c r="AB171" s="39"/>
      <c r="AC171" s="39"/>
      <c r="AD171" s="39"/>
      <c r="AE171" s="39"/>
      <c r="AF171" s="39"/>
      <c r="AG171" s="39"/>
      <c r="AH171" s="39"/>
      <c r="AI171" s="39"/>
      <c r="AJ171" s="39"/>
    </row>
    <row r="172" spans="1:36" ht="10.5" customHeight="1">
      <c r="A172" s="39"/>
      <c r="B172" s="39"/>
      <c r="C172" s="39"/>
      <c r="D172" s="39"/>
      <c r="E172" s="39"/>
      <c r="F172" s="39"/>
      <c r="G172" s="39"/>
      <c r="H172" s="39"/>
      <c r="I172" s="39"/>
      <c r="J172" s="39"/>
      <c r="K172" s="39"/>
      <c r="L172" s="39"/>
      <c r="M172" s="39"/>
      <c r="N172" s="39"/>
      <c r="O172" s="39"/>
      <c r="P172" s="39"/>
      <c r="Q172" s="39"/>
      <c r="R172" s="39"/>
      <c r="S172" s="155"/>
      <c r="T172" s="39"/>
      <c r="U172" s="39"/>
      <c r="V172" s="39"/>
      <c r="W172" s="39"/>
      <c r="X172" s="39"/>
      <c r="Y172" s="39"/>
      <c r="Z172" s="39"/>
      <c r="AA172" s="39"/>
      <c r="AB172" s="39"/>
      <c r="AC172" s="39"/>
      <c r="AD172" s="39"/>
      <c r="AE172" s="39"/>
      <c r="AF172" s="39"/>
      <c r="AG172" s="39"/>
      <c r="AH172" s="39"/>
      <c r="AI172" s="39"/>
      <c r="AJ172" s="39"/>
    </row>
    <row r="173" spans="1:36" ht="10.5" customHeight="1">
      <c r="A173" s="39"/>
      <c r="B173" s="39"/>
      <c r="C173" s="39"/>
      <c r="D173" s="39"/>
      <c r="E173" s="39"/>
      <c r="F173" s="39"/>
      <c r="G173" s="39"/>
      <c r="H173" s="39"/>
      <c r="I173" s="39"/>
      <c r="J173" s="39"/>
      <c r="K173" s="39"/>
      <c r="L173" s="39"/>
      <c r="M173" s="39"/>
      <c r="N173" s="39"/>
      <c r="O173" s="39"/>
      <c r="P173" s="39"/>
      <c r="Q173" s="39"/>
      <c r="R173" s="39"/>
      <c r="S173" s="155"/>
      <c r="T173" s="39"/>
      <c r="U173" s="39"/>
      <c r="V173" s="39"/>
      <c r="W173" s="39"/>
      <c r="X173" s="39"/>
      <c r="Y173" s="39"/>
      <c r="Z173" s="39"/>
      <c r="AA173" s="39"/>
      <c r="AB173" s="39"/>
      <c r="AC173" s="39"/>
      <c r="AD173" s="39"/>
      <c r="AE173" s="39"/>
      <c r="AF173" s="39"/>
      <c r="AG173" s="39"/>
      <c r="AH173" s="39"/>
      <c r="AI173" s="39"/>
      <c r="AJ173" s="39"/>
    </row>
    <row r="174" spans="1:36" ht="10.5" customHeight="1">
      <c r="A174" s="39"/>
      <c r="B174" s="39"/>
      <c r="C174" s="39"/>
      <c r="D174" s="39"/>
      <c r="E174" s="39"/>
      <c r="F174" s="39"/>
      <c r="G174" s="39"/>
      <c r="H174" s="39"/>
      <c r="I174" s="39"/>
      <c r="J174" s="39"/>
      <c r="K174" s="39"/>
      <c r="L174" s="39"/>
      <c r="M174" s="39"/>
      <c r="N174" s="39"/>
      <c r="O174" s="39"/>
      <c r="P174" s="39"/>
      <c r="Q174" s="39"/>
      <c r="R174" s="39"/>
      <c r="S174" s="155"/>
      <c r="T174" s="39"/>
      <c r="U174" s="39"/>
      <c r="V174" s="39"/>
      <c r="W174" s="39"/>
      <c r="X174" s="39"/>
      <c r="Y174" s="39"/>
      <c r="Z174" s="39"/>
      <c r="AA174" s="39"/>
      <c r="AB174" s="39"/>
      <c r="AC174" s="39"/>
      <c r="AD174" s="39"/>
      <c r="AE174" s="39"/>
      <c r="AF174" s="39"/>
      <c r="AG174" s="39"/>
      <c r="AH174" s="39"/>
      <c r="AI174" s="39"/>
      <c r="AJ174" s="39"/>
    </row>
    <row r="175" spans="1:36" ht="10.5" customHeight="1">
      <c r="A175" s="39"/>
      <c r="B175" s="39"/>
      <c r="C175" s="39"/>
      <c r="D175" s="39"/>
      <c r="E175" s="39"/>
      <c r="F175" s="39"/>
      <c r="G175" s="39"/>
      <c r="H175" s="39"/>
      <c r="I175" s="39"/>
      <c r="J175" s="39"/>
      <c r="K175" s="39"/>
      <c r="L175" s="39"/>
      <c r="M175" s="39"/>
      <c r="N175" s="39"/>
      <c r="O175" s="39"/>
      <c r="P175" s="39"/>
      <c r="Q175" s="39"/>
      <c r="R175" s="39"/>
      <c r="S175" s="155"/>
      <c r="T175" s="39"/>
      <c r="U175" s="39"/>
      <c r="V175" s="39"/>
      <c r="W175" s="39"/>
      <c r="X175" s="39"/>
      <c r="Y175" s="39"/>
      <c r="Z175" s="39"/>
      <c r="AA175" s="39"/>
      <c r="AB175" s="39"/>
      <c r="AC175" s="39"/>
      <c r="AD175" s="39"/>
      <c r="AE175" s="39"/>
      <c r="AF175" s="39"/>
      <c r="AG175" s="39"/>
      <c r="AH175" s="39"/>
      <c r="AI175" s="39"/>
      <c r="AJ175" s="39"/>
    </row>
    <row r="176" spans="1:36" ht="10.5" customHeight="1">
      <c r="A176" s="39"/>
      <c r="B176" s="39"/>
      <c r="C176" s="39"/>
      <c r="D176" s="39"/>
      <c r="E176" s="39"/>
      <c r="F176" s="39"/>
      <c r="G176" s="39"/>
      <c r="H176" s="39"/>
      <c r="I176" s="39"/>
      <c r="J176" s="39"/>
      <c r="K176" s="39"/>
      <c r="L176" s="39"/>
      <c r="M176" s="39"/>
      <c r="N176" s="39"/>
      <c r="O176" s="39"/>
      <c r="P176" s="39"/>
      <c r="Q176" s="39"/>
      <c r="R176" s="39"/>
      <c r="S176" s="155"/>
      <c r="T176" s="39"/>
      <c r="U176" s="39"/>
      <c r="V176" s="39"/>
      <c r="W176" s="39"/>
      <c r="X176" s="39"/>
      <c r="Y176" s="39"/>
      <c r="Z176" s="39"/>
      <c r="AA176" s="39"/>
      <c r="AB176" s="39"/>
      <c r="AC176" s="39"/>
      <c r="AD176" s="39"/>
      <c r="AE176" s="39"/>
      <c r="AF176" s="39"/>
      <c r="AG176" s="39"/>
      <c r="AH176" s="39"/>
      <c r="AI176" s="39"/>
      <c r="AJ176" s="39"/>
    </row>
    <row r="177" spans="1:36" ht="6" customHeight="1">
      <c r="A177" s="39"/>
      <c r="B177" s="39"/>
      <c r="C177" s="155"/>
      <c r="D177" s="155"/>
      <c r="E177" s="155"/>
      <c r="F177" s="155"/>
      <c r="G177" s="155"/>
      <c r="H177" s="155"/>
      <c r="I177" s="155"/>
      <c r="J177" s="155"/>
      <c r="K177" s="155"/>
      <c r="L177" s="155"/>
      <c r="M177" s="155"/>
      <c r="N177" s="155"/>
      <c r="O177" s="155"/>
      <c r="P177" s="155"/>
      <c r="Q177" s="155"/>
      <c r="R177" s="155"/>
      <c r="S177" s="155"/>
      <c r="T177" s="155"/>
      <c r="U177" s="155"/>
      <c r="V177" s="155"/>
      <c r="W177" s="155"/>
      <c r="X177" s="155"/>
      <c r="Y177" s="155"/>
      <c r="Z177" s="155"/>
      <c r="AA177" s="155"/>
      <c r="AB177" s="155"/>
      <c r="AC177" s="155"/>
      <c r="AD177" s="155"/>
      <c r="AE177" s="155"/>
      <c r="AF177" s="155"/>
      <c r="AG177" s="155"/>
      <c r="AH177" s="155"/>
      <c r="AI177" s="155"/>
      <c r="AJ177" s="39"/>
    </row>
    <row r="178" spans="1:36" ht="10.5" customHeight="1">
      <c r="A178" s="39"/>
      <c r="B178" s="39"/>
      <c r="C178" s="39"/>
      <c r="D178" s="39"/>
      <c r="E178" s="39"/>
      <c r="F178" s="39"/>
      <c r="G178" s="39"/>
      <c r="H178" s="39"/>
      <c r="I178" s="39"/>
      <c r="J178" s="39"/>
      <c r="K178" s="39"/>
      <c r="L178" s="39"/>
      <c r="M178" s="39"/>
      <c r="N178" s="39"/>
      <c r="O178" s="39"/>
      <c r="P178" s="39"/>
      <c r="Q178" s="39"/>
      <c r="R178" s="39"/>
      <c r="S178" s="155"/>
      <c r="T178" s="39"/>
      <c r="U178" s="39"/>
      <c r="V178" s="39"/>
      <c r="W178" s="39"/>
      <c r="X178" s="39"/>
      <c r="Y178" s="39"/>
      <c r="Z178" s="39"/>
      <c r="AA178" s="39"/>
      <c r="AB178" s="39"/>
      <c r="AC178" s="39"/>
      <c r="AD178" s="39"/>
      <c r="AE178" s="39"/>
      <c r="AF178" s="39"/>
      <c r="AG178" s="39"/>
      <c r="AH178" s="39"/>
      <c r="AI178" s="39"/>
      <c r="AJ178" s="39"/>
    </row>
    <row r="179" spans="1:36" ht="10.5" customHeight="1">
      <c r="A179" s="39"/>
      <c r="B179" s="39"/>
      <c r="C179" s="39"/>
      <c r="D179" s="39"/>
      <c r="E179" s="39"/>
      <c r="F179" s="39"/>
      <c r="G179" s="39"/>
      <c r="H179" s="39"/>
      <c r="I179" s="39"/>
      <c r="J179" s="39"/>
      <c r="K179" s="39"/>
      <c r="L179" s="39"/>
      <c r="M179" s="39"/>
      <c r="N179" s="39"/>
      <c r="O179" s="39"/>
      <c r="P179" s="39"/>
      <c r="Q179" s="39"/>
      <c r="R179" s="39"/>
      <c r="S179" s="155"/>
      <c r="T179" s="39"/>
      <c r="U179" s="39"/>
      <c r="V179" s="39"/>
      <c r="W179" s="39"/>
      <c r="X179" s="39"/>
      <c r="Y179" s="39"/>
      <c r="Z179" s="39"/>
      <c r="AA179" s="39"/>
      <c r="AB179" s="39"/>
      <c r="AC179" s="39"/>
      <c r="AD179" s="39"/>
      <c r="AE179" s="39"/>
      <c r="AF179" s="39"/>
      <c r="AG179" s="39"/>
      <c r="AH179" s="39"/>
      <c r="AI179" s="39"/>
      <c r="AJ179" s="39"/>
    </row>
    <row r="180" spans="1:36" ht="10.5" customHeight="1">
      <c r="A180" s="39"/>
      <c r="B180" s="39"/>
      <c r="C180" s="39"/>
      <c r="D180" s="39"/>
      <c r="E180" s="39"/>
      <c r="F180" s="39"/>
      <c r="G180" s="39"/>
      <c r="H180" s="39"/>
      <c r="I180" s="39"/>
      <c r="J180" s="39"/>
      <c r="K180" s="39"/>
      <c r="L180" s="39"/>
      <c r="M180" s="39"/>
      <c r="N180" s="39"/>
      <c r="O180" s="39"/>
      <c r="P180" s="39"/>
      <c r="Q180" s="39"/>
      <c r="R180" s="39"/>
      <c r="S180" s="155"/>
      <c r="T180" s="39"/>
      <c r="U180" s="39"/>
      <c r="V180" s="39"/>
      <c r="W180" s="39"/>
      <c r="X180" s="39"/>
      <c r="Y180" s="39"/>
      <c r="Z180" s="39"/>
      <c r="AA180" s="39"/>
      <c r="AB180" s="39"/>
      <c r="AC180" s="39"/>
      <c r="AD180" s="39"/>
      <c r="AE180" s="39"/>
      <c r="AF180" s="39"/>
      <c r="AG180" s="39"/>
      <c r="AH180" s="39"/>
      <c r="AI180" s="39"/>
      <c r="AJ180" s="39"/>
    </row>
    <row r="181" spans="1:36" ht="10.5" customHeight="1">
      <c r="A181" s="39"/>
      <c r="B181" s="39"/>
      <c r="C181" s="39"/>
      <c r="D181" s="39"/>
      <c r="E181" s="39"/>
      <c r="F181" s="39"/>
      <c r="G181" s="39"/>
      <c r="H181" s="39"/>
      <c r="I181" s="39"/>
      <c r="J181" s="39"/>
      <c r="K181" s="39"/>
      <c r="L181" s="39"/>
      <c r="M181" s="39"/>
      <c r="N181" s="39"/>
      <c r="O181" s="39"/>
      <c r="P181" s="39"/>
      <c r="Q181" s="39"/>
      <c r="R181" s="39"/>
      <c r="S181" s="155"/>
      <c r="T181" s="39"/>
      <c r="U181" s="39"/>
      <c r="V181" s="39"/>
      <c r="W181" s="39"/>
      <c r="X181" s="39"/>
      <c r="Y181" s="39"/>
      <c r="Z181" s="39"/>
      <c r="AA181" s="39"/>
      <c r="AB181" s="39"/>
      <c r="AC181" s="39"/>
      <c r="AD181" s="39"/>
      <c r="AE181" s="39"/>
      <c r="AF181" s="39"/>
      <c r="AG181" s="39"/>
      <c r="AH181" s="39"/>
      <c r="AI181" s="39"/>
      <c r="AJ181" s="39"/>
    </row>
    <row r="182" spans="1:36" ht="10.5" customHeight="1">
      <c r="A182" s="39"/>
      <c r="B182" s="39"/>
      <c r="C182" s="39"/>
      <c r="D182" s="39"/>
      <c r="E182" s="39"/>
      <c r="F182" s="39"/>
      <c r="G182" s="39"/>
      <c r="H182" s="39"/>
      <c r="I182" s="39"/>
      <c r="J182" s="39"/>
      <c r="K182" s="39"/>
      <c r="L182" s="39"/>
      <c r="M182" s="39"/>
      <c r="N182" s="39"/>
      <c r="O182" s="39"/>
      <c r="P182" s="39"/>
      <c r="Q182" s="39"/>
      <c r="R182" s="39"/>
      <c r="S182" s="155"/>
      <c r="T182" s="39"/>
      <c r="U182" s="39"/>
      <c r="V182" s="39"/>
      <c r="W182" s="39"/>
      <c r="X182" s="39"/>
      <c r="Y182" s="39"/>
      <c r="Z182" s="39"/>
      <c r="AA182" s="39"/>
      <c r="AB182" s="39"/>
      <c r="AC182" s="39"/>
      <c r="AD182" s="39"/>
      <c r="AE182" s="39"/>
      <c r="AF182" s="39"/>
      <c r="AG182" s="39"/>
      <c r="AH182" s="39"/>
      <c r="AI182" s="39"/>
      <c r="AJ182" s="39"/>
    </row>
    <row r="183" spans="1:36" ht="10.5" customHeight="1">
      <c r="A183" s="39"/>
      <c r="B183" s="39"/>
      <c r="C183" s="39"/>
      <c r="D183" s="39"/>
      <c r="E183" s="39"/>
      <c r="F183" s="39"/>
      <c r="G183" s="39"/>
      <c r="H183" s="39"/>
      <c r="I183" s="39"/>
      <c r="J183" s="39"/>
      <c r="K183" s="39"/>
      <c r="L183" s="39"/>
      <c r="M183" s="39"/>
      <c r="N183" s="39"/>
      <c r="O183" s="39"/>
      <c r="P183" s="39"/>
      <c r="Q183" s="39"/>
      <c r="R183" s="39"/>
      <c r="S183" s="155"/>
      <c r="T183" s="39"/>
      <c r="U183" s="39"/>
      <c r="V183" s="39"/>
      <c r="W183" s="39"/>
      <c r="X183" s="39"/>
      <c r="Y183" s="39"/>
      <c r="Z183" s="39"/>
      <c r="AA183" s="39"/>
      <c r="AB183" s="39"/>
      <c r="AC183" s="39"/>
      <c r="AD183" s="39"/>
      <c r="AE183" s="39"/>
      <c r="AF183" s="39"/>
      <c r="AG183" s="39"/>
      <c r="AH183" s="39"/>
      <c r="AI183" s="39"/>
      <c r="AJ183" s="39"/>
    </row>
    <row r="184" spans="1:36" ht="10.5" customHeight="1">
      <c r="A184" s="39"/>
      <c r="B184" s="39"/>
      <c r="C184" s="39"/>
      <c r="D184" s="39"/>
      <c r="E184" s="39"/>
      <c r="F184" s="39"/>
      <c r="G184" s="39"/>
      <c r="H184" s="39"/>
      <c r="I184" s="39"/>
      <c r="J184" s="39"/>
      <c r="K184" s="39"/>
      <c r="L184" s="39"/>
      <c r="M184" s="39"/>
      <c r="N184" s="39"/>
      <c r="O184" s="39"/>
      <c r="P184" s="39"/>
      <c r="Q184" s="39"/>
      <c r="R184" s="39"/>
      <c r="S184" s="155"/>
      <c r="T184" s="39"/>
      <c r="U184" s="39"/>
      <c r="V184" s="39"/>
      <c r="W184" s="39"/>
      <c r="X184" s="39"/>
      <c r="Y184" s="39"/>
      <c r="Z184" s="39"/>
      <c r="AA184" s="39"/>
      <c r="AB184" s="39"/>
      <c r="AC184" s="39"/>
      <c r="AD184" s="39"/>
      <c r="AE184" s="39"/>
      <c r="AF184" s="39"/>
      <c r="AG184" s="39"/>
      <c r="AH184" s="39"/>
      <c r="AI184" s="39"/>
      <c r="AJ184" s="39"/>
    </row>
    <row r="185" spans="1:36" ht="10.5" customHeight="1">
      <c r="A185" s="39"/>
      <c r="B185" s="39"/>
      <c r="C185" s="39"/>
      <c r="D185" s="39"/>
      <c r="E185" s="39"/>
      <c r="F185" s="39"/>
      <c r="G185" s="39"/>
      <c r="H185" s="39"/>
      <c r="I185" s="39"/>
      <c r="J185" s="39"/>
      <c r="K185" s="39"/>
      <c r="L185" s="39"/>
      <c r="M185" s="39"/>
      <c r="N185" s="39"/>
      <c r="O185" s="39"/>
      <c r="P185" s="39"/>
      <c r="Q185" s="39"/>
      <c r="R185" s="39"/>
      <c r="S185" s="155"/>
      <c r="T185" s="39"/>
      <c r="U185" s="39"/>
      <c r="V185" s="39"/>
      <c r="W185" s="39"/>
      <c r="X185" s="39"/>
      <c r="Y185" s="39"/>
      <c r="Z185" s="39"/>
      <c r="AA185" s="39"/>
      <c r="AB185" s="39"/>
      <c r="AC185" s="39"/>
      <c r="AD185" s="39"/>
      <c r="AE185" s="39"/>
      <c r="AF185" s="39"/>
      <c r="AG185" s="39"/>
      <c r="AH185" s="39"/>
      <c r="AI185" s="39"/>
      <c r="AJ185" s="39"/>
    </row>
    <row r="186" spans="1:36" ht="10.5" customHeight="1">
      <c r="A186" s="39"/>
      <c r="B186" s="39"/>
      <c r="C186" s="39"/>
      <c r="D186" s="39"/>
      <c r="E186" s="39"/>
      <c r="F186" s="39"/>
      <c r="G186" s="39"/>
      <c r="H186" s="39"/>
      <c r="I186" s="39"/>
      <c r="J186" s="39"/>
      <c r="K186" s="39"/>
      <c r="L186" s="39"/>
      <c r="M186" s="39"/>
      <c r="N186" s="39"/>
      <c r="O186" s="39"/>
      <c r="P186" s="39"/>
      <c r="Q186" s="39"/>
      <c r="R186" s="39"/>
      <c r="S186" s="155"/>
      <c r="T186" s="39"/>
      <c r="U186" s="39"/>
      <c r="V186" s="39"/>
      <c r="W186" s="39"/>
      <c r="X186" s="39"/>
      <c r="Y186" s="39"/>
      <c r="Z186" s="39"/>
      <c r="AA186" s="39"/>
      <c r="AB186" s="39"/>
      <c r="AC186" s="39"/>
      <c r="AD186" s="39"/>
      <c r="AE186" s="39"/>
      <c r="AF186" s="39"/>
      <c r="AG186" s="39"/>
      <c r="AH186" s="39"/>
      <c r="AI186" s="39"/>
      <c r="AJ186" s="39"/>
    </row>
    <row r="187" spans="1:36" ht="10.5" customHeight="1">
      <c r="A187" s="39"/>
      <c r="B187" s="39"/>
      <c r="C187" s="39"/>
      <c r="D187" s="39"/>
      <c r="E187" s="39"/>
      <c r="F187" s="39"/>
      <c r="G187" s="39"/>
      <c r="H187" s="39"/>
      <c r="I187" s="39"/>
      <c r="J187" s="39"/>
      <c r="K187" s="39"/>
      <c r="L187" s="39"/>
      <c r="M187" s="39"/>
      <c r="N187" s="39"/>
      <c r="O187" s="39"/>
      <c r="P187" s="39"/>
      <c r="Q187" s="39"/>
      <c r="R187" s="39"/>
      <c r="S187" s="155"/>
      <c r="T187" s="39"/>
      <c r="U187" s="39"/>
      <c r="V187" s="39"/>
      <c r="W187" s="39"/>
      <c r="X187" s="39"/>
      <c r="Y187" s="39"/>
      <c r="Z187" s="39"/>
      <c r="AA187" s="39"/>
      <c r="AB187" s="39"/>
      <c r="AC187" s="39"/>
      <c r="AD187" s="39"/>
      <c r="AE187" s="39"/>
      <c r="AF187" s="39"/>
      <c r="AG187" s="39"/>
      <c r="AH187" s="39"/>
      <c r="AI187" s="39"/>
      <c r="AJ187" s="39"/>
    </row>
    <row r="188" spans="1:36" ht="10.5" customHeight="1">
      <c r="A188" s="39"/>
      <c r="B188" s="39"/>
      <c r="C188" s="39"/>
      <c r="D188" s="39"/>
      <c r="E188" s="39"/>
      <c r="F188" s="39"/>
      <c r="G188" s="39"/>
      <c r="H188" s="39"/>
      <c r="I188" s="39"/>
      <c r="J188" s="39"/>
      <c r="K188" s="39"/>
      <c r="L188" s="39"/>
      <c r="M188" s="39"/>
      <c r="N188" s="39"/>
      <c r="O188" s="39"/>
      <c r="P188" s="39"/>
      <c r="Q188" s="39"/>
      <c r="R188" s="39"/>
      <c r="S188" s="155"/>
      <c r="T188" s="39"/>
      <c r="U188" s="39"/>
      <c r="V188" s="39"/>
      <c r="W188" s="39"/>
      <c r="X188" s="39"/>
      <c r="Y188" s="39"/>
      <c r="Z188" s="39"/>
      <c r="AA188" s="39"/>
      <c r="AB188" s="39"/>
      <c r="AC188" s="39"/>
      <c r="AD188" s="39"/>
      <c r="AE188" s="39"/>
      <c r="AF188" s="39"/>
      <c r="AG188" s="39"/>
      <c r="AH188" s="39"/>
      <c r="AI188" s="39"/>
      <c r="AJ188" s="39"/>
    </row>
    <row r="189" spans="1:36" ht="10.5" customHeight="1">
      <c r="A189" s="39"/>
      <c r="B189" s="39"/>
      <c r="C189" s="39"/>
      <c r="D189" s="39"/>
      <c r="E189" s="39"/>
      <c r="F189" s="39"/>
      <c r="G189" s="39"/>
      <c r="H189" s="39"/>
      <c r="I189" s="39"/>
      <c r="J189" s="39"/>
      <c r="K189" s="39"/>
      <c r="L189" s="39"/>
      <c r="M189" s="39"/>
      <c r="N189" s="39"/>
      <c r="O189" s="39"/>
      <c r="P189" s="39"/>
      <c r="Q189" s="39"/>
      <c r="R189" s="39"/>
      <c r="S189" s="155"/>
      <c r="T189" s="39"/>
      <c r="U189" s="39"/>
      <c r="V189" s="39"/>
      <c r="W189" s="39"/>
      <c r="X189" s="39"/>
      <c r="Y189" s="39"/>
      <c r="Z189" s="39"/>
      <c r="AA189" s="39"/>
      <c r="AB189" s="39"/>
      <c r="AC189" s="39"/>
      <c r="AD189" s="39"/>
      <c r="AE189" s="39"/>
      <c r="AF189" s="39"/>
      <c r="AG189" s="39"/>
      <c r="AH189" s="39"/>
      <c r="AI189" s="39"/>
      <c r="AJ189" s="39"/>
    </row>
    <row r="190" spans="1:36" ht="10.5" customHeight="1">
      <c r="A190" s="39"/>
      <c r="B190" s="39"/>
      <c r="C190" s="39"/>
      <c r="D190" s="39"/>
      <c r="E190" s="39"/>
      <c r="F190" s="39"/>
      <c r="G190" s="39"/>
      <c r="H190" s="39"/>
      <c r="I190" s="39"/>
      <c r="J190" s="39"/>
      <c r="K190" s="39"/>
      <c r="L190" s="39"/>
      <c r="M190" s="39"/>
      <c r="N190" s="39"/>
      <c r="O190" s="39"/>
      <c r="P190" s="39"/>
      <c r="Q190" s="39"/>
      <c r="R190" s="39"/>
      <c r="S190" s="155"/>
      <c r="T190" s="39"/>
      <c r="U190" s="39"/>
      <c r="V190" s="39"/>
      <c r="W190" s="39"/>
      <c r="X190" s="39"/>
      <c r="Y190" s="39"/>
      <c r="Z190" s="39"/>
      <c r="AA190" s="39"/>
      <c r="AB190" s="39"/>
      <c r="AC190" s="39"/>
      <c r="AD190" s="39"/>
      <c r="AE190" s="39"/>
      <c r="AF190" s="39"/>
      <c r="AG190" s="39"/>
      <c r="AH190" s="39"/>
      <c r="AI190" s="39"/>
      <c r="AJ190" s="39"/>
    </row>
    <row r="191" spans="1:36" ht="10.5" customHeight="1">
      <c r="A191" s="39"/>
      <c r="B191" s="39"/>
      <c r="C191" s="39"/>
      <c r="D191" s="39"/>
      <c r="E191" s="39"/>
      <c r="F191" s="39"/>
      <c r="G191" s="39"/>
      <c r="H191" s="39"/>
      <c r="I191" s="39"/>
      <c r="J191" s="39"/>
      <c r="K191" s="39"/>
      <c r="L191" s="39"/>
      <c r="M191" s="39"/>
      <c r="N191" s="39"/>
      <c r="O191" s="39"/>
      <c r="P191" s="39"/>
      <c r="Q191" s="39"/>
      <c r="R191" s="39"/>
      <c r="S191" s="155"/>
      <c r="T191" s="39"/>
      <c r="U191" s="39"/>
      <c r="V191" s="39"/>
      <c r="W191" s="39"/>
      <c r="X191" s="39"/>
      <c r="Y191" s="39"/>
      <c r="Z191" s="39"/>
      <c r="AA191" s="39"/>
      <c r="AB191" s="39"/>
      <c r="AC191" s="39"/>
      <c r="AD191" s="39"/>
      <c r="AE191" s="39"/>
      <c r="AF191" s="39"/>
      <c r="AG191" s="39"/>
      <c r="AH191" s="39"/>
      <c r="AI191" s="39"/>
      <c r="AJ191" s="39"/>
    </row>
    <row r="192" spans="1:36" ht="10.5" customHeight="1">
      <c r="A192" s="39"/>
      <c r="B192" s="39"/>
      <c r="C192" s="39"/>
      <c r="D192" s="39"/>
      <c r="E192" s="39"/>
      <c r="F192" s="39"/>
      <c r="G192" s="39"/>
      <c r="H192" s="39"/>
      <c r="I192" s="39"/>
      <c r="J192" s="39"/>
      <c r="K192" s="39"/>
      <c r="L192" s="39"/>
      <c r="M192" s="39"/>
      <c r="N192" s="39"/>
      <c r="O192" s="39"/>
      <c r="P192" s="39"/>
      <c r="Q192" s="39"/>
      <c r="R192" s="39"/>
      <c r="S192" s="155"/>
      <c r="T192" s="39"/>
      <c r="U192" s="39"/>
      <c r="V192" s="39"/>
      <c r="W192" s="39"/>
      <c r="X192" s="39"/>
      <c r="Y192" s="39"/>
      <c r="Z192" s="39"/>
      <c r="AA192" s="39"/>
      <c r="AB192" s="39"/>
      <c r="AC192" s="39"/>
      <c r="AD192" s="39"/>
      <c r="AE192" s="39"/>
      <c r="AF192" s="39"/>
      <c r="AG192" s="39"/>
      <c r="AH192" s="39"/>
      <c r="AI192" s="39"/>
      <c r="AJ192" s="39"/>
    </row>
    <row r="193" spans="1:36" ht="10.5" customHeight="1">
      <c r="A193" s="39"/>
      <c r="B193" s="39"/>
      <c r="C193" s="39"/>
      <c r="D193" s="39"/>
      <c r="E193" s="39"/>
      <c r="F193" s="39"/>
      <c r="G193" s="39"/>
      <c r="H193" s="39"/>
      <c r="I193" s="39"/>
      <c r="J193" s="39"/>
      <c r="K193" s="39"/>
      <c r="L193" s="39"/>
      <c r="M193" s="39"/>
      <c r="N193" s="39"/>
      <c r="O193" s="39"/>
      <c r="P193" s="39"/>
      <c r="Q193" s="39"/>
      <c r="R193" s="39"/>
      <c r="S193" s="155"/>
      <c r="T193" s="39"/>
      <c r="U193" s="39"/>
      <c r="V193" s="39"/>
      <c r="W193" s="39"/>
      <c r="X193" s="39"/>
      <c r="Y193" s="39"/>
      <c r="Z193" s="39"/>
      <c r="AA193" s="39"/>
      <c r="AB193" s="39"/>
      <c r="AC193" s="39"/>
      <c r="AD193" s="39"/>
      <c r="AE193" s="39"/>
      <c r="AF193" s="39"/>
      <c r="AG193" s="39"/>
      <c r="AH193" s="39"/>
      <c r="AI193" s="39"/>
      <c r="AJ193" s="39"/>
    </row>
    <row r="194" spans="1:36" ht="10.5" customHeight="1">
      <c r="A194" s="39"/>
      <c r="B194" s="39"/>
      <c r="C194" s="39"/>
      <c r="D194" s="39"/>
      <c r="E194" s="39"/>
      <c r="F194" s="39"/>
      <c r="G194" s="39"/>
      <c r="H194" s="39"/>
      <c r="I194" s="39"/>
      <c r="J194" s="39"/>
      <c r="K194" s="39"/>
      <c r="L194" s="39"/>
      <c r="M194" s="39"/>
      <c r="N194" s="39"/>
      <c r="O194" s="39"/>
      <c r="P194" s="39"/>
      <c r="Q194" s="39"/>
      <c r="R194" s="39"/>
      <c r="S194" s="155"/>
      <c r="T194" s="39"/>
      <c r="U194" s="39"/>
      <c r="V194" s="39"/>
      <c r="W194" s="39"/>
      <c r="X194" s="39"/>
      <c r="Y194" s="39"/>
      <c r="Z194" s="39"/>
      <c r="AA194" s="39"/>
      <c r="AB194" s="39"/>
      <c r="AC194" s="39"/>
      <c r="AD194" s="39"/>
      <c r="AE194" s="39"/>
      <c r="AF194" s="39"/>
      <c r="AG194" s="39"/>
      <c r="AH194" s="39"/>
      <c r="AI194" s="39"/>
      <c r="AJ194" s="39"/>
    </row>
    <row r="195" spans="1:36" ht="10.5" customHeight="1">
      <c r="A195" s="39"/>
      <c r="B195" s="39"/>
      <c r="C195" s="39"/>
      <c r="D195" s="39"/>
      <c r="E195" s="39"/>
      <c r="F195" s="39"/>
      <c r="G195" s="39"/>
      <c r="H195" s="39"/>
      <c r="I195" s="39"/>
      <c r="J195" s="39"/>
      <c r="K195" s="39"/>
      <c r="L195" s="39"/>
      <c r="M195" s="39"/>
      <c r="N195" s="39"/>
      <c r="O195" s="39"/>
      <c r="P195" s="39"/>
      <c r="Q195" s="39"/>
      <c r="R195" s="39"/>
      <c r="S195" s="155"/>
      <c r="T195" s="39"/>
      <c r="U195" s="39"/>
      <c r="V195" s="39"/>
      <c r="W195" s="39"/>
      <c r="X195" s="39"/>
      <c r="Y195" s="39"/>
      <c r="Z195" s="39"/>
      <c r="AA195" s="39"/>
      <c r="AB195" s="39"/>
      <c r="AC195" s="39"/>
      <c r="AD195" s="39"/>
      <c r="AE195" s="39"/>
      <c r="AF195" s="39"/>
      <c r="AG195" s="39"/>
      <c r="AH195" s="39"/>
      <c r="AI195" s="39"/>
      <c r="AJ195" s="39"/>
    </row>
    <row r="196" spans="1:36" ht="10.5" customHeight="1">
      <c r="A196" s="39"/>
      <c r="B196" s="39"/>
      <c r="C196" s="39"/>
      <c r="D196" s="39"/>
      <c r="E196" s="39"/>
      <c r="F196" s="39"/>
      <c r="G196" s="39"/>
      <c r="H196" s="39"/>
      <c r="I196" s="39"/>
      <c r="J196" s="39"/>
      <c r="K196" s="39"/>
      <c r="L196" s="39"/>
      <c r="M196" s="39"/>
      <c r="N196" s="39"/>
      <c r="O196" s="39"/>
      <c r="P196" s="39"/>
      <c r="Q196" s="39"/>
      <c r="R196" s="39"/>
      <c r="S196" s="155"/>
      <c r="T196" s="39"/>
      <c r="U196" s="39"/>
      <c r="V196" s="39"/>
      <c r="W196" s="39"/>
      <c r="X196" s="39"/>
      <c r="Y196" s="39"/>
      <c r="Z196" s="39"/>
      <c r="AA196" s="39"/>
      <c r="AB196" s="39"/>
      <c r="AC196" s="39"/>
      <c r="AD196" s="39"/>
      <c r="AE196" s="39"/>
      <c r="AF196" s="39"/>
      <c r="AG196" s="39"/>
      <c r="AH196" s="39"/>
      <c r="AI196" s="39"/>
      <c r="AJ196" s="39"/>
    </row>
    <row r="197" spans="1:36" ht="10.5" customHeight="1">
      <c r="A197" s="39"/>
      <c r="B197" s="39"/>
      <c r="C197" s="39"/>
      <c r="D197" s="39"/>
      <c r="E197" s="39"/>
      <c r="F197" s="39"/>
      <c r="G197" s="39"/>
      <c r="H197" s="39"/>
      <c r="I197" s="39"/>
      <c r="J197" s="39"/>
      <c r="K197" s="39"/>
      <c r="L197" s="39"/>
      <c r="M197" s="39"/>
      <c r="N197" s="39"/>
      <c r="O197" s="39"/>
      <c r="P197" s="39"/>
      <c r="Q197" s="39"/>
      <c r="R197" s="39"/>
      <c r="S197" s="155"/>
      <c r="T197" s="39"/>
      <c r="U197" s="39"/>
      <c r="V197" s="39"/>
      <c r="W197" s="39"/>
      <c r="X197" s="39"/>
      <c r="Y197" s="39"/>
      <c r="Z197" s="39"/>
      <c r="AA197" s="39"/>
      <c r="AB197" s="39"/>
      <c r="AC197" s="39"/>
      <c r="AD197" s="39"/>
      <c r="AE197" s="39"/>
      <c r="AF197" s="39"/>
      <c r="AG197" s="39"/>
      <c r="AH197" s="39"/>
      <c r="AI197" s="39"/>
      <c r="AJ197" s="39"/>
    </row>
    <row r="198" spans="1:36" ht="10.5" customHeight="1">
      <c r="A198" s="39"/>
      <c r="B198" s="39"/>
      <c r="C198" s="39"/>
      <c r="D198" s="39"/>
      <c r="E198" s="39"/>
      <c r="F198" s="39"/>
      <c r="G198" s="39"/>
      <c r="H198" s="39"/>
      <c r="I198" s="39"/>
      <c r="J198" s="39"/>
      <c r="K198" s="39"/>
      <c r="L198" s="39"/>
      <c r="M198" s="39"/>
      <c r="N198" s="39"/>
      <c r="O198" s="39"/>
      <c r="P198" s="39"/>
      <c r="Q198" s="39"/>
      <c r="R198" s="39"/>
      <c r="S198" s="155"/>
      <c r="T198" s="39"/>
      <c r="U198" s="39"/>
      <c r="V198" s="39"/>
      <c r="W198" s="39"/>
      <c r="X198" s="39"/>
      <c r="Y198" s="39"/>
      <c r="Z198" s="39"/>
      <c r="AA198" s="39"/>
      <c r="AB198" s="39"/>
      <c r="AC198" s="39"/>
      <c r="AD198" s="39"/>
      <c r="AE198" s="39"/>
      <c r="AF198" s="39"/>
      <c r="AG198" s="39"/>
      <c r="AH198" s="39"/>
      <c r="AI198" s="39"/>
      <c r="AJ198" s="39"/>
    </row>
    <row r="199" spans="1:36" ht="6" customHeight="1">
      <c r="A199" s="39"/>
      <c r="B199" s="39"/>
      <c r="C199" s="155"/>
      <c r="D199" s="155"/>
      <c r="E199" s="155"/>
      <c r="F199" s="155"/>
      <c r="G199" s="155"/>
      <c r="H199" s="155"/>
      <c r="I199" s="155"/>
      <c r="J199" s="155"/>
      <c r="K199" s="155"/>
      <c r="L199" s="155"/>
      <c r="M199" s="155"/>
      <c r="N199" s="155"/>
      <c r="O199" s="155"/>
      <c r="P199" s="155"/>
      <c r="Q199" s="155"/>
      <c r="R199" s="155"/>
      <c r="S199" s="155"/>
      <c r="T199" s="155"/>
      <c r="U199" s="155"/>
      <c r="V199" s="155"/>
      <c r="W199" s="155"/>
      <c r="X199" s="155"/>
      <c r="Y199" s="155"/>
      <c r="Z199" s="155"/>
      <c r="AA199" s="155"/>
      <c r="AB199" s="155"/>
      <c r="AC199" s="155"/>
      <c r="AD199" s="155"/>
      <c r="AE199" s="155"/>
      <c r="AF199" s="155"/>
      <c r="AG199" s="155"/>
      <c r="AH199" s="155"/>
      <c r="AI199" s="155"/>
      <c r="AJ199" s="39"/>
    </row>
    <row r="200" spans="1:36" ht="10.5" customHeight="1">
      <c r="A200" s="39"/>
      <c r="B200" s="39"/>
      <c r="C200" s="39"/>
      <c r="D200" s="39"/>
      <c r="E200" s="39"/>
      <c r="F200" s="39"/>
      <c r="G200" s="39"/>
      <c r="H200" s="39"/>
      <c r="I200" s="39"/>
      <c r="J200" s="39"/>
      <c r="K200" s="39"/>
      <c r="L200" s="39"/>
      <c r="M200" s="39"/>
      <c r="N200" s="39"/>
      <c r="O200" s="39"/>
      <c r="P200" s="39"/>
      <c r="Q200" s="39"/>
      <c r="R200" s="39"/>
      <c r="S200" s="155"/>
      <c r="T200" s="39"/>
      <c r="U200" s="39"/>
      <c r="V200" s="39"/>
      <c r="W200" s="39"/>
      <c r="X200" s="39"/>
      <c r="Y200" s="39"/>
      <c r="Z200" s="39"/>
      <c r="AA200" s="39"/>
      <c r="AB200" s="39"/>
      <c r="AC200" s="39"/>
      <c r="AD200" s="39"/>
      <c r="AE200" s="39"/>
      <c r="AF200" s="39"/>
      <c r="AG200" s="39"/>
      <c r="AH200" s="39"/>
      <c r="AI200" s="39"/>
      <c r="AJ200" s="39"/>
    </row>
    <row r="201" spans="1:36" ht="10.5" customHeight="1">
      <c r="A201" s="39"/>
      <c r="B201" s="39"/>
      <c r="C201" s="39"/>
      <c r="D201" s="39"/>
      <c r="E201" s="39"/>
      <c r="F201" s="39"/>
      <c r="G201" s="39"/>
      <c r="H201" s="39"/>
      <c r="I201" s="39"/>
      <c r="J201" s="39"/>
      <c r="K201" s="39"/>
      <c r="L201" s="39"/>
      <c r="M201" s="39"/>
      <c r="N201" s="39"/>
      <c r="O201" s="39"/>
      <c r="P201" s="39"/>
      <c r="Q201" s="39"/>
      <c r="R201" s="39"/>
      <c r="S201" s="155"/>
      <c r="T201" s="39"/>
      <c r="U201" s="39"/>
      <c r="V201" s="39"/>
      <c r="W201" s="39"/>
      <c r="X201" s="39"/>
      <c r="Y201" s="39"/>
      <c r="Z201" s="39"/>
      <c r="AA201" s="39"/>
      <c r="AB201" s="39"/>
      <c r="AC201" s="39"/>
      <c r="AD201" s="39"/>
      <c r="AE201" s="39"/>
      <c r="AF201" s="39"/>
      <c r="AG201" s="39"/>
      <c r="AH201" s="39"/>
      <c r="AI201" s="39"/>
      <c r="AJ201" s="39"/>
    </row>
    <row r="202" spans="1:36" ht="10.5" customHeight="1">
      <c r="A202" s="39"/>
      <c r="B202" s="39"/>
      <c r="C202" s="39"/>
      <c r="D202" s="39"/>
      <c r="E202" s="39"/>
      <c r="F202" s="39"/>
      <c r="G202" s="39"/>
      <c r="H202" s="39"/>
      <c r="I202" s="39"/>
      <c r="J202" s="39"/>
      <c r="K202" s="39"/>
      <c r="L202" s="39"/>
      <c r="M202" s="39"/>
      <c r="N202" s="39"/>
      <c r="O202" s="39"/>
      <c r="P202" s="39"/>
      <c r="Q202" s="39"/>
      <c r="R202" s="39"/>
      <c r="S202" s="155"/>
      <c r="T202" s="39"/>
      <c r="U202" s="39"/>
      <c r="V202" s="39"/>
      <c r="W202" s="39"/>
      <c r="X202" s="39"/>
      <c r="Y202" s="39"/>
      <c r="Z202" s="39"/>
      <c r="AA202" s="39"/>
      <c r="AB202" s="39"/>
      <c r="AC202" s="39"/>
      <c r="AD202" s="39"/>
      <c r="AE202" s="39"/>
      <c r="AF202" s="39"/>
      <c r="AG202" s="39"/>
      <c r="AH202" s="39"/>
      <c r="AI202" s="39"/>
      <c r="AJ202" s="39"/>
    </row>
    <row r="203" spans="1:36" ht="10.5" customHeight="1">
      <c r="A203" s="39"/>
      <c r="B203" s="39"/>
      <c r="C203" s="39"/>
      <c r="D203" s="39"/>
      <c r="E203" s="39"/>
      <c r="F203" s="39"/>
      <c r="G203" s="39"/>
      <c r="H203" s="39"/>
      <c r="I203" s="39"/>
      <c r="J203" s="39"/>
      <c r="K203" s="39"/>
      <c r="L203" s="39"/>
      <c r="M203" s="39"/>
      <c r="N203" s="39"/>
      <c r="O203" s="39"/>
      <c r="P203" s="39"/>
      <c r="Q203" s="39"/>
      <c r="R203" s="39"/>
      <c r="S203" s="155"/>
      <c r="T203" s="39"/>
      <c r="U203" s="39"/>
      <c r="V203" s="39"/>
      <c r="W203" s="39"/>
      <c r="X203" s="39"/>
      <c r="Y203" s="39"/>
      <c r="Z203" s="39"/>
      <c r="AA203" s="39"/>
      <c r="AB203" s="39"/>
      <c r="AC203" s="39"/>
      <c r="AD203" s="39"/>
      <c r="AE203" s="39"/>
      <c r="AF203" s="39"/>
      <c r="AG203" s="39"/>
      <c r="AH203" s="39"/>
      <c r="AI203" s="39"/>
      <c r="AJ203" s="39"/>
    </row>
    <row r="204" spans="1:36" ht="10.5" customHeight="1">
      <c r="A204" s="39"/>
      <c r="B204" s="39"/>
      <c r="C204" s="39"/>
      <c r="D204" s="39"/>
      <c r="E204" s="39"/>
      <c r="F204" s="39"/>
      <c r="G204" s="39"/>
      <c r="H204" s="39"/>
      <c r="I204" s="39"/>
      <c r="J204" s="39"/>
      <c r="K204" s="39"/>
      <c r="L204" s="39"/>
      <c r="M204" s="39"/>
      <c r="N204" s="39"/>
      <c r="O204" s="39"/>
      <c r="P204" s="39"/>
      <c r="Q204" s="39"/>
      <c r="R204" s="39"/>
      <c r="S204" s="155"/>
      <c r="T204" s="39"/>
      <c r="U204" s="39"/>
      <c r="V204" s="39"/>
      <c r="W204" s="39"/>
      <c r="X204" s="39"/>
      <c r="Y204" s="39"/>
      <c r="Z204" s="39"/>
      <c r="AA204" s="39"/>
      <c r="AB204" s="39"/>
      <c r="AC204" s="39"/>
      <c r="AD204" s="39"/>
      <c r="AE204" s="39"/>
      <c r="AF204" s="39"/>
      <c r="AG204" s="39"/>
      <c r="AH204" s="39"/>
      <c r="AI204" s="39"/>
      <c r="AJ204" s="39"/>
    </row>
    <row r="205" spans="1:36" ht="10.5" customHeight="1">
      <c r="A205" s="39"/>
      <c r="B205" s="39"/>
      <c r="C205" s="39"/>
      <c r="D205" s="39"/>
      <c r="E205" s="39"/>
      <c r="F205" s="39"/>
      <c r="G205" s="39"/>
      <c r="H205" s="39"/>
      <c r="I205" s="39"/>
      <c r="J205" s="39"/>
      <c r="K205" s="39"/>
      <c r="L205" s="39"/>
      <c r="M205" s="39"/>
      <c r="N205" s="39"/>
      <c r="O205" s="39"/>
      <c r="P205" s="39"/>
      <c r="Q205" s="39"/>
      <c r="R205" s="39"/>
      <c r="S205" s="155"/>
      <c r="T205" s="39"/>
      <c r="U205" s="39"/>
      <c r="V205" s="39"/>
      <c r="W205" s="39"/>
      <c r="X205" s="39"/>
      <c r="Y205" s="39"/>
      <c r="Z205" s="39"/>
      <c r="AA205" s="39"/>
      <c r="AB205" s="39"/>
      <c r="AC205" s="39"/>
      <c r="AD205" s="39"/>
      <c r="AE205" s="39"/>
      <c r="AF205" s="39"/>
      <c r="AG205" s="39"/>
      <c r="AH205" s="39"/>
      <c r="AI205" s="39"/>
      <c r="AJ205" s="39"/>
    </row>
    <row r="206" spans="1:36" ht="10.5" customHeight="1">
      <c r="A206" s="39"/>
      <c r="B206" s="39"/>
      <c r="C206" s="39"/>
      <c r="D206" s="39"/>
      <c r="E206" s="39"/>
      <c r="F206" s="39"/>
      <c r="G206" s="39"/>
      <c r="H206" s="39"/>
      <c r="I206" s="39"/>
      <c r="J206" s="39"/>
      <c r="K206" s="39"/>
      <c r="L206" s="39"/>
      <c r="M206" s="39"/>
      <c r="N206" s="39"/>
      <c r="O206" s="39"/>
      <c r="P206" s="39"/>
      <c r="Q206" s="39"/>
      <c r="R206" s="39"/>
      <c r="S206" s="155"/>
      <c r="T206" s="39"/>
      <c r="U206" s="39"/>
      <c r="V206" s="39"/>
      <c r="W206" s="39"/>
      <c r="X206" s="39"/>
      <c r="Y206" s="39"/>
      <c r="Z206" s="39"/>
      <c r="AA206" s="39"/>
      <c r="AB206" s="39"/>
      <c r="AC206" s="39"/>
      <c r="AD206" s="39"/>
      <c r="AE206" s="39"/>
      <c r="AF206" s="39"/>
      <c r="AG206" s="39"/>
      <c r="AH206" s="39"/>
      <c r="AI206" s="39"/>
      <c r="AJ206" s="39"/>
    </row>
    <row r="207" spans="1:36" ht="10.5" customHeight="1">
      <c r="A207" s="39"/>
      <c r="B207" s="39"/>
      <c r="C207" s="39"/>
      <c r="D207" s="39"/>
      <c r="E207" s="39"/>
      <c r="F207" s="39"/>
      <c r="G207" s="39"/>
      <c r="H207" s="39"/>
      <c r="I207" s="39"/>
      <c r="J207" s="39"/>
      <c r="K207" s="39"/>
      <c r="L207" s="39"/>
      <c r="M207" s="39"/>
      <c r="N207" s="39"/>
      <c r="O207" s="39"/>
      <c r="P207" s="39"/>
      <c r="Q207" s="39"/>
      <c r="R207" s="39"/>
      <c r="S207" s="155"/>
      <c r="T207" s="39"/>
      <c r="U207" s="39"/>
      <c r="V207" s="39"/>
      <c r="W207" s="39"/>
      <c r="X207" s="39"/>
      <c r="Y207" s="39"/>
      <c r="Z207" s="39"/>
      <c r="AA207" s="39"/>
      <c r="AB207" s="39"/>
      <c r="AC207" s="39"/>
      <c r="AD207" s="39"/>
      <c r="AE207" s="39"/>
      <c r="AF207" s="39"/>
      <c r="AG207" s="39"/>
      <c r="AH207" s="39"/>
      <c r="AI207" s="39"/>
      <c r="AJ207" s="39"/>
    </row>
    <row r="208" spans="1:36" ht="10.5" customHeight="1">
      <c r="A208" s="39"/>
      <c r="B208" s="39"/>
      <c r="C208" s="39"/>
      <c r="D208" s="39"/>
      <c r="E208" s="39"/>
      <c r="F208" s="39"/>
      <c r="G208" s="39"/>
      <c r="H208" s="39"/>
      <c r="I208" s="39"/>
      <c r="J208" s="39"/>
      <c r="K208" s="39"/>
      <c r="L208" s="39"/>
      <c r="M208" s="39"/>
      <c r="N208" s="39"/>
      <c r="O208" s="39"/>
      <c r="P208" s="39"/>
      <c r="Q208" s="39"/>
      <c r="R208" s="39"/>
      <c r="S208" s="155"/>
      <c r="T208" s="39"/>
      <c r="U208" s="39"/>
      <c r="V208" s="39"/>
      <c r="W208" s="39"/>
      <c r="X208" s="39"/>
      <c r="Y208" s="39"/>
      <c r="Z208" s="39"/>
      <c r="AA208" s="39"/>
      <c r="AB208" s="39"/>
      <c r="AC208" s="39"/>
      <c r="AD208" s="39"/>
      <c r="AE208" s="39"/>
      <c r="AF208" s="39"/>
      <c r="AG208" s="39"/>
      <c r="AH208" s="39"/>
      <c r="AI208" s="39"/>
      <c r="AJ208" s="39"/>
    </row>
    <row r="209" spans="1:36" ht="10.5" customHeight="1">
      <c r="A209" s="39"/>
      <c r="B209" s="39"/>
      <c r="C209" s="39"/>
      <c r="D209" s="39"/>
      <c r="E209" s="39"/>
      <c r="F209" s="39"/>
      <c r="G209" s="39"/>
      <c r="H209" s="39"/>
      <c r="I209" s="39"/>
      <c r="J209" s="39"/>
      <c r="K209" s="39"/>
      <c r="L209" s="39"/>
      <c r="M209" s="39"/>
      <c r="N209" s="39"/>
      <c r="O209" s="39"/>
      <c r="P209" s="39"/>
      <c r="Q209" s="39"/>
      <c r="R209" s="39"/>
      <c r="S209" s="155"/>
      <c r="T209" s="39"/>
      <c r="U209" s="39"/>
      <c r="V209" s="39"/>
      <c r="W209" s="39"/>
      <c r="X209" s="39"/>
      <c r="Y209" s="39"/>
      <c r="Z209" s="39"/>
      <c r="AA209" s="39"/>
      <c r="AB209" s="39"/>
      <c r="AC209" s="39"/>
      <c r="AD209" s="39"/>
      <c r="AE209" s="39"/>
      <c r="AF209" s="39"/>
      <c r="AG209" s="39"/>
      <c r="AH209" s="39"/>
      <c r="AI209" s="39"/>
      <c r="AJ209" s="39"/>
    </row>
    <row r="210" spans="1:36" ht="10.5" customHeight="1">
      <c r="A210" s="39"/>
      <c r="B210" s="39"/>
      <c r="C210" s="39"/>
      <c r="D210" s="39"/>
      <c r="E210" s="39"/>
      <c r="F210" s="39"/>
      <c r="G210" s="39"/>
      <c r="H210" s="39"/>
      <c r="I210" s="39"/>
      <c r="J210" s="39"/>
      <c r="K210" s="39"/>
      <c r="L210" s="39"/>
      <c r="M210" s="39"/>
      <c r="N210" s="39"/>
      <c r="O210" s="39"/>
      <c r="P210" s="39"/>
      <c r="Q210" s="39"/>
      <c r="R210" s="39"/>
      <c r="S210" s="155"/>
      <c r="T210" s="39"/>
      <c r="U210" s="39"/>
      <c r="V210" s="39"/>
      <c r="W210" s="39"/>
      <c r="X210" s="39"/>
      <c r="Y210" s="39"/>
      <c r="Z210" s="39"/>
      <c r="AA210" s="39"/>
      <c r="AB210" s="39"/>
      <c r="AC210" s="39"/>
      <c r="AD210" s="39"/>
      <c r="AE210" s="39"/>
      <c r="AF210" s="39"/>
      <c r="AG210" s="39"/>
      <c r="AH210" s="39"/>
      <c r="AI210" s="39"/>
      <c r="AJ210" s="39"/>
    </row>
    <row r="211" spans="1:36" ht="10.5" customHeight="1">
      <c r="A211" s="39"/>
      <c r="B211" s="39"/>
      <c r="C211" s="39"/>
      <c r="D211" s="39"/>
      <c r="E211" s="39"/>
      <c r="F211" s="39"/>
      <c r="G211" s="39"/>
      <c r="H211" s="39"/>
      <c r="I211" s="39"/>
      <c r="J211" s="39"/>
      <c r="K211" s="39"/>
      <c r="L211" s="39"/>
      <c r="M211" s="39"/>
      <c r="N211" s="39"/>
      <c r="O211" s="39"/>
      <c r="P211" s="39"/>
      <c r="Q211" s="39"/>
      <c r="R211" s="39"/>
      <c r="S211" s="155"/>
      <c r="T211" s="39"/>
      <c r="U211" s="39"/>
      <c r="V211" s="39"/>
      <c r="W211" s="39"/>
      <c r="X211" s="39"/>
      <c r="Y211" s="39"/>
      <c r="Z211" s="39"/>
      <c r="AA211" s="39"/>
      <c r="AB211" s="39"/>
      <c r="AC211" s="39"/>
      <c r="AD211" s="39"/>
      <c r="AE211" s="39"/>
      <c r="AF211" s="39"/>
      <c r="AG211" s="39"/>
      <c r="AH211" s="39"/>
      <c r="AI211" s="39"/>
      <c r="AJ211" s="39"/>
    </row>
    <row r="212" spans="1:36" ht="10.5" customHeight="1">
      <c r="A212" s="39"/>
      <c r="B212" s="39"/>
      <c r="C212" s="39"/>
      <c r="D212" s="39"/>
      <c r="E212" s="39"/>
      <c r="F212" s="39"/>
      <c r="G212" s="39"/>
      <c r="H212" s="39"/>
      <c r="I212" s="39"/>
      <c r="J212" s="39"/>
      <c r="K212" s="39"/>
      <c r="L212" s="39"/>
      <c r="M212" s="39"/>
      <c r="N212" s="39"/>
      <c r="O212" s="39"/>
      <c r="P212" s="39"/>
      <c r="Q212" s="39"/>
      <c r="R212" s="39"/>
      <c r="S212" s="155"/>
      <c r="T212" s="39"/>
      <c r="U212" s="39"/>
      <c r="V212" s="39"/>
      <c r="W212" s="39"/>
      <c r="X212" s="39"/>
      <c r="Y212" s="39"/>
      <c r="Z212" s="39"/>
      <c r="AA212" s="39"/>
      <c r="AB212" s="39"/>
      <c r="AC212" s="39"/>
      <c r="AD212" s="39"/>
      <c r="AE212" s="39"/>
      <c r="AF212" s="39"/>
      <c r="AG212" s="39"/>
      <c r="AH212" s="39"/>
      <c r="AI212" s="39"/>
      <c r="AJ212" s="39"/>
    </row>
    <row r="213" spans="1:36" ht="10.5" customHeight="1">
      <c r="A213" s="39"/>
      <c r="B213" s="39"/>
      <c r="C213" s="39"/>
      <c r="D213" s="39"/>
      <c r="E213" s="39"/>
      <c r="F213" s="39"/>
      <c r="G213" s="39"/>
      <c r="H213" s="39"/>
      <c r="I213" s="39"/>
      <c r="J213" s="39"/>
      <c r="K213" s="39"/>
      <c r="L213" s="39"/>
      <c r="M213" s="39"/>
      <c r="N213" s="39"/>
      <c r="O213" s="39"/>
      <c r="P213" s="39"/>
      <c r="Q213" s="39"/>
      <c r="R213" s="39"/>
      <c r="S213" s="155"/>
      <c r="T213" s="39"/>
      <c r="U213" s="39"/>
      <c r="V213" s="39"/>
      <c r="W213" s="39"/>
      <c r="X213" s="39"/>
      <c r="Y213" s="39"/>
      <c r="Z213" s="39"/>
      <c r="AA213" s="39"/>
      <c r="AB213" s="39"/>
      <c r="AC213" s="39"/>
      <c r="AD213" s="39"/>
      <c r="AE213" s="39"/>
      <c r="AF213" s="39"/>
      <c r="AG213" s="39"/>
      <c r="AH213" s="39"/>
      <c r="AI213" s="39"/>
      <c r="AJ213" s="39"/>
    </row>
    <row r="214" spans="1:36" ht="10.5" customHeight="1">
      <c r="A214" s="39"/>
      <c r="B214" s="39"/>
      <c r="C214" s="39"/>
      <c r="D214" s="39"/>
      <c r="E214" s="39"/>
      <c r="F214" s="39"/>
      <c r="G214" s="39"/>
      <c r="H214" s="39"/>
      <c r="I214" s="39"/>
      <c r="J214" s="39"/>
      <c r="K214" s="39"/>
      <c r="L214" s="39"/>
      <c r="M214" s="39"/>
      <c r="N214" s="39"/>
      <c r="O214" s="39"/>
      <c r="P214" s="39"/>
      <c r="Q214" s="39"/>
      <c r="R214" s="39"/>
      <c r="S214" s="155"/>
      <c r="T214" s="39"/>
      <c r="U214" s="39"/>
      <c r="V214" s="39"/>
      <c r="W214" s="39"/>
      <c r="X214" s="39"/>
      <c r="Y214" s="39"/>
      <c r="Z214" s="39"/>
      <c r="AA214" s="39"/>
      <c r="AB214" s="39"/>
      <c r="AC214" s="39"/>
      <c r="AD214" s="39"/>
      <c r="AE214" s="39"/>
      <c r="AF214" s="39"/>
      <c r="AG214" s="39"/>
      <c r="AH214" s="39"/>
      <c r="AI214" s="39"/>
      <c r="AJ214" s="39"/>
    </row>
    <row r="215" spans="1:36" ht="10.5" customHeight="1">
      <c r="A215" s="39"/>
      <c r="B215" s="39"/>
      <c r="C215" s="39"/>
      <c r="D215" s="39"/>
      <c r="E215" s="39"/>
      <c r="F215" s="39"/>
      <c r="G215" s="39"/>
      <c r="H215" s="39"/>
      <c r="I215" s="39"/>
      <c r="J215" s="39"/>
      <c r="K215" s="39"/>
      <c r="L215" s="39"/>
      <c r="M215" s="39"/>
      <c r="N215" s="39"/>
      <c r="O215" s="39"/>
      <c r="P215" s="39"/>
      <c r="Q215" s="39"/>
      <c r="R215" s="39"/>
      <c r="S215" s="155"/>
      <c r="T215" s="39"/>
      <c r="U215" s="39"/>
      <c r="V215" s="39"/>
      <c r="W215" s="39"/>
      <c r="X215" s="39"/>
      <c r="Y215" s="39"/>
      <c r="Z215" s="39"/>
      <c r="AA215" s="39"/>
      <c r="AB215" s="39"/>
      <c r="AC215" s="39"/>
      <c r="AD215" s="39"/>
      <c r="AE215" s="39"/>
      <c r="AF215" s="39"/>
      <c r="AG215" s="39"/>
      <c r="AH215" s="39"/>
      <c r="AI215" s="39"/>
      <c r="AJ215" s="39"/>
    </row>
    <row r="216" spans="1:36" ht="10.5" customHeight="1">
      <c r="A216" s="39"/>
      <c r="B216" s="39"/>
      <c r="C216" s="39"/>
      <c r="D216" s="39"/>
      <c r="E216" s="39"/>
      <c r="F216" s="39"/>
      <c r="G216" s="39"/>
      <c r="H216" s="39"/>
      <c r="I216" s="39"/>
      <c r="J216" s="39"/>
      <c r="K216" s="39"/>
      <c r="L216" s="39"/>
      <c r="M216" s="39"/>
      <c r="N216" s="39"/>
      <c r="O216" s="39"/>
      <c r="P216" s="39"/>
      <c r="Q216" s="39"/>
      <c r="R216" s="39"/>
      <c r="S216" s="155"/>
      <c r="T216" s="39"/>
      <c r="U216" s="39"/>
      <c r="V216" s="39"/>
      <c r="W216" s="39"/>
      <c r="X216" s="39"/>
      <c r="Y216" s="39"/>
      <c r="Z216" s="39"/>
      <c r="AA216" s="39"/>
      <c r="AB216" s="39"/>
      <c r="AC216" s="39"/>
      <c r="AD216" s="39"/>
      <c r="AE216" s="39"/>
      <c r="AF216" s="39"/>
      <c r="AG216" s="39"/>
      <c r="AH216" s="39"/>
      <c r="AI216" s="39"/>
      <c r="AJ216" s="39"/>
    </row>
    <row r="217" spans="1:36" ht="10.5" customHeight="1">
      <c r="A217" s="39"/>
      <c r="B217" s="39"/>
      <c r="C217" s="39"/>
      <c r="D217" s="39"/>
      <c r="E217" s="39"/>
      <c r="F217" s="39"/>
      <c r="G217" s="39"/>
      <c r="H217" s="39"/>
      <c r="I217" s="39"/>
      <c r="J217" s="39"/>
      <c r="K217" s="39"/>
      <c r="L217" s="39"/>
      <c r="M217" s="39"/>
      <c r="N217" s="39"/>
      <c r="O217" s="39"/>
      <c r="P217" s="39"/>
      <c r="Q217" s="39"/>
      <c r="R217" s="39"/>
      <c r="S217" s="155"/>
      <c r="T217" s="39"/>
      <c r="U217" s="39"/>
      <c r="V217" s="39"/>
      <c r="W217" s="39"/>
      <c r="X217" s="39"/>
      <c r="Y217" s="39"/>
      <c r="Z217" s="39"/>
      <c r="AA217" s="39"/>
      <c r="AB217" s="39"/>
      <c r="AC217" s="39"/>
      <c r="AD217" s="39"/>
      <c r="AE217" s="39"/>
      <c r="AF217" s="39"/>
      <c r="AG217" s="39"/>
      <c r="AH217" s="39"/>
      <c r="AI217" s="39"/>
      <c r="AJ217" s="39"/>
    </row>
    <row r="218" spans="1:36" ht="10.5" customHeight="1">
      <c r="A218" s="39"/>
      <c r="B218" s="39"/>
      <c r="C218" s="39"/>
      <c r="D218" s="39"/>
      <c r="E218" s="39"/>
      <c r="F218" s="39"/>
      <c r="G218" s="39"/>
      <c r="H218" s="39"/>
      <c r="I218" s="39"/>
      <c r="J218" s="39"/>
      <c r="K218" s="39"/>
      <c r="L218" s="39"/>
      <c r="M218" s="39"/>
      <c r="N218" s="39"/>
      <c r="O218" s="39"/>
      <c r="P218" s="39"/>
      <c r="Q218" s="39"/>
      <c r="R218" s="39"/>
      <c r="S218" s="155"/>
      <c r="T218" s="39"/>
      <c r="U218" s="39"/>
      <c r="V218" s="39"/>
      <c r="W218" s="39"/>
      <c r="X218" s="39"/>
      <c r="Y218" s="39"/>
      <c r="Z218" s="39"/>
      <c r="AA218" s="39"/>
      <c r="AB218" s="39"/>
      <c r="AC218" s="39"/>
      <c r="AD218" s="39"/>
      <c r="AE218" s="39"/>
      <c r="AF218" s="39"/>
      <c r="AG218" s="39"/>
      <c r="AH218" s="39"/>
      <c r="AI218" s="39"/>
      <c r="AJ218" s="39"/>
    </row>
    <row r="219" spans="1:36" ht="10.5" customHeight="1">
      <c r="A219" s="39"/>
      <c r="B219" s="39"/>
      <c r="C219" s="39"/>
      <c r="D219" s="39"/>
      <c r="E219" s="39"/>
      <c r="F219" s="39"/>
      <c r="G219" s="39"/>
      <c r="H219" s="39"/>
      <c r="I219" s="39"/>
      <c r="J219" s="39"/>
      <c r="K219" s="39"/>
      <c r="L219" s="39"/>
      <c r="M219" s="39"/>
      <c r="N219" s="39"/>
      <c r="O219" s="39"/>
      <c r="P219" s="39"/>
      <c r="Q219" s="39"/>
      <c r="R219" s="39"/>
      <c r="S219" s="155"/>
      <c r="T219" s="39"/>
      <c r="U219" s="39"/>
      <c r="V219" s="39"/>
      <c r="W219" s="39"/>
      <c r="X219" s="39"/>
      <c r="Y219" s="39"/>
      <c r="Z219" s="39"/>
      <c r="AA219" s="39"/>
      <c r="AB219" s="39"/>
      <c r="AC219" s="39"/>
      <c r="AD219" s="39"/>
      <c r="AE219" s="39"/>
      <c r="AF219" s="39"/>
      <c r="AG219" s="39"/>
      <c r="AH219" s="39"/>
      <c r="AI219" s="39"/>
      <c r="AJ219" s="39"/>
    </row>
    <row r="220" spans="1:36" ht="10.5" customHeight="1">
      <c r="A220" s="39"/>
      <c r="B220" s="39"/>
      <c r="C220" s="39"/>
      <c r="D220" s="39"/>
      <c r="E220" s="39"/>
      <c r="F220" s="39"/>
      <c r="G220" s="39"/>
      <c r="H220" s="39"/>
      <c r="I220" s="39"/>
      <c r="J220" s="39"/>
      <c r="K220" s="39"/>
      <c r="L220" s="39"/>
      <c r="M220" s="39"/>
      <c r="N220" s="39"/>
      <c r="O220" s="39"/>
      <c r="P220" s="39"/>
      <c r="Q220" s="39"/>
      <c r="R220" s="39"/>
      <c r="S220" s="155"/>
      <c r="T220" s="39"/>
      <c r="U220" s="39"/>
      <c r="V220" s="39"/>
      <c r="W220" s="39"/>
      <c r="X220" s="39"/>
      <c r="Y220" s="39"/>
      <c r="Z220" s="39"/>
      <c r="AA220" s="39"/>
      <c r="AB220" s="39"/>
      <c r="AC220" s="39"/>
      <c r="AD220" s="39"/>
      <c r="AE220" s="39"/>
      <c r="AF220" s="39"/>
      <c r="AG220" s="39"/>
      <c r="AH220" s="39"/>
      <c r="AI220" s="39"/>
      <c r="AJ220" s="39"/>
    </row>
    <row r="221" spans="1:36" ht="6" customHeight="1">
      <c r="A221" s="39"/>
      <c r="B221" s="39"/>
      <c r="C221" s="155"/>
      <c r="D221" s="155"/>
      <c r="E221" s="155"/>
      <c r="F221" s="155"/>
      <c r="G221" s="155"/>
      <c r="H221" s="155"/>
      <c r="I221" s="155"/>
      <c r="J221" s="155"/>
      <c r="K221" s="155"/>
      <c r="L221" s="155"/>
      <c r="M221" s="155"/>
      <c r="N221" s="155"/>
      <c r="O221" s="155"/>
      <c r="P221" s="155"/>
      <c r="Q221" s="155"/>
      <c r="R221" s="155"/>
      <c r="S221" s="155"/>
      <c r="T221" s="155"/>
      <c r="U221" s="155"/>
      <c r="V221" s="155"/>
      <c r="W221" s="155"/>
      <c r="X221" s="155"/>
      <c r="Y221" s="155"/>
      <c r="Z221" s="155"/>
      <c r="AA221" s="155"/>
      <c r="AB221" s="155"/>
      <c r="AC221" s="155"/>
      <c r="AD221" s="155"/>
      <c r="AE221" s="155"/>
      <c r="AF221" s="155"/>
      <c r="AG221" s="155"/>
      <c r="AH221" s="155"/>
      <c r="AI221" s="155"/>
      <c r="AJ221" s="39"/>
    </row>
    <row r="222" spans="1:36" ht="10.5" customHeight="1">
      <c r="A222" s="39"/>
      <c r="B222" s="39"/>
      <c r="C222" s="39"/>
      <c r="D222" s="39"/>
      <c r="E222" s="39"/>
      <c r="F222" s="39"/>
      <c r="G222" s="39"/>
      <c r="H222" s="39"/>
      <c r="I222" s="39"/>
      <c r="J222" s="39"/>
      <c r="K222" s="39"/>
      <c r="L222" s="39"/>
      <c r="M222" s="39"/>
      <c r="N222" s="39"/>
      <c r="O222" s="39"/>
      <c r="P222" s="39"/>
      <c r="Q222" s="39"/>
      <c r="R222" s="39"/>
      <c r="S222" s="155"/>
      <c r="T222" s="39"/>
      <c r="U222" s="39"/>
      <c r="V222" s="39"/>
      <c r="W222" s="39"/>
      <c r="X222" s="39"/>
      <c r="Y222" s="39"/>
      <c r="Z222" s="39"/>
      <c r="AA222" s="39"/>
      <c r="AB222" s="39"/>
      <c r="AC222" s="39"/>
      <c r="AD222" s="39"/>
      <c r="AE222" s="39"/>
      <c r="AF222" s="39"/>
      <c r="AG222" s="39"/>
      <c r="AH222" s="39"/>
      <c r="AI222" s="39"/>
      <c r="AJ222" s="39"/>
    </row>
    <row r="223" spans="1:36" ht="10.5" customHeight="1">
      <c r="A223" s="39"/>
      <c r="B223" s="39"/>
      <c r="C223" s="39"/>
      <c r="D223" s="39"/>
      <c r="E223" s="39"/>
      <c r="F223" s="39"/>
      <c r="G223" s="39"/>
      <c r="H223" s="39"/>
      <c r="I223" s="39"/>
      <c r="J223" s="39"/>
      <c r="K223" s="39"/>
      <c r="L223" s="39"/>
      <c r="M223" s="39"/>
      <c r="N223" s="39"/>
      <c r="O223" s="39"/>
      <c r="P223" s="39"/>
      <c r="Q223" s="39"/>
      <c r="R223" s="39"/>
      <c r="S223" s="155"/>
      <c r="T223" s="39"/>
      <c r="U223" s="39"/>
      <c r="V223" s="39"/>
      <c r="W223" s="39"/>
      <c r="X223" s="39"/>
      <c r="Y223" s="39"/>
      <c r="Z223" s="39"/>
      <c r="AA223" s="39"/>
      <c r="AB223" s="39"/>
      <c r="AC223" s="39"/>
      <c r="AD223" s="39"/>
      <c r="AE223" s="39"/>
      <c r="AF223" s="39"/>
      <c r="AG223" s="39"/>
      <c r="AH223" s="39"/>
      <c r="AI223" s="39"/>
      <c r="AJ223" s="39"/>
    </row>
    <row r="224" spans="1:36" ht="10.5" customHeight="1">
      <c r="A224" s="39"/>
      <c r="B224" s="39"/>
      <c r="C224" s="39"/>
      <c r="D224" s="39"/>
      <c r="E224" s="39"/>
      <c r="F224" s="39"/>
      <c r="G224" s="39"/>
      <c r="H224" s="39"/>
      <c r="I224" s="39"/>
      <c r="J224" s="39"/>
      <c r="K224" s="39"/>
      <c r="L224" s="39"/>
      <c r="M224" s="39"/>
      <c r="N224" s="39"/>
      <c r="O224" s="39"/>
      <c r="P224" s="39"/>
      <c r="Q224" s="39"/>
      <c r="R224" s="39"/>
      <c r="S224" s="155"/>
      <c r="T224" s="39"/>
      <c r="U224" s="39"/>
      <c r="V224" s="39"/>
      <c r="W224" s="39"/>
      <c r="X224" s="39"/>
      <c r="Y224" s="39"/>
      <c r="Z224" s="39"/>
      <c r="AA224" s="39"/>
      <c r="AB224" s="39"/>
      <c r="AC224" s="39"/>
      <c r="AD224" s="39"/>
      <c r="AE224" s="39"/>
      <c r="AF224" s="39"/>
      <c r="AG224" s="39"/>
      <c r="AH224" s="39"/>
      <c r="AI224" s="39"/>
      <c r="AJ224" s="39"/>
    </row>
    <row r="225" spans="1:36" ht="10.5" customHeight="1">
      <c r="A225" s="39"/>
      <c r="B225" s="39"/>
      <c r="C225" s="39"/>
      <c r="D225" s="39"/>
      <c r="E225" s="39"/>
      <c r="F225" s="39"/>
      <c r="G225" s="39"/>
      <c r="H225" s="39"/>
      <c r="I225" s="39"/>
      <c r="J225" s="39"/>
      <c r="K225" s="39"/>
      <c r="L225" s="39"/>
      <c r="M225" s="39"/>
      <c r="N225" s="39"/>
      <c r="O225" s="39"/>
      <c r="P225" s="39"/>
      <c r="Q225" s="39"/>
      <c r="R225" s="39"/>
      <c r="S225" s="155"/>
      <c r="T225" s="39"/>
      <c r="U225" s="39"/>
      <c r="V225" s="39"/>
      <c r="W225" s="39"/>
      <c r="X225" s="39"/>
      <c r="Y225" s="39"/>
      <c r="Z225" s="39"/>
      <c r="AA225" s="39"/>
      <c r="AB225" s="39"/>
      <c r="AC225" s="39"/>
      <c r="AD225" s="39"/>
      <c r="AE225" s="39"/>
      <c r="AF225" s="39"/>
      <c r="AG225" s="39"/>
      <c r="AH225" s="39"/>
      <c r="AI225" s="39"/>
      <c r="AJ225" s="39"/>
    </row>
    <row r="226" spans="1:36" ht="10.5" customHeight="1">
      <c r="A226" s="39"/>
      <c r="B226" s="39"/>
      <c r="C226" s="39"/>
      <c r="D226" s="39"/>
      <c r="E226" s="39"/>
      <c r="F226" s="39"/>
      <c r="G226" s="39"/>
      <c r="H226" s="39"/>
      <c r="I226" s="39"/>
      <c r="J226" s="39"/>
      <c r="K226" s="39"/>
      <c r="L226" s="39"/>
      <c r="M226" s="39"/>
      <c r="N226" s="39"/>
      <c r="O226" s="39"/>
      <c r="P226" s="39"/>
      <c r="Q226" s="39"/>
      <c r="R226" s="39"/>
      <c r="S226" s="155"/>
      <c r="T226" s="39"/>
      <c r="U226" s="39"/>
      <c r="V226" s="39"/>
      <c r="W226" s="39"/>
      <c r="X226" s="39"/>
      <c r="Y226" s="39"/>
      <c r="Z226" s="39"/>
      <c r="AA226" s="39"/>
      <c r="AB226" s="39"/>
      <c r="AC226" s="39"/>
      <c r="AD226" s="39"/>
      <c r="AE226" s="39"/>
      <c r="AF226" s="39"/>
      <c r="AG226" s="39"/>
      <c r="AH226" s="39"/>
      <c r="AI226" s="39"/>
      <c r="AJ226" s="39"/>
    </row>
    <row r="227" spans="1:36" ht="10.5" customHeight="1">
      <c r="A227" s="39"/>
      <c r="B227" s="39"/>
      <c r="C227" s="39"/>
      <c r="D227" s="39"/>
      <c r="E227" s="39"/>
      <c r="F227" s="39"/>
      <c r="G227" s="39"/>
      <c r="H227" s="39"/>
      <c r="I227" s="39"/>
      <c r="J227" s="39"/>
      <c r="K227" s="39"/>
      <c r="L227" s="39"/>
      <c r="M227" s="39"/>
      <c r="N227" s="39"/>
      <c r="O227" s="39"/>
      <c r="P227" s="39"/>
      <c r="Q227" s="39"/>
      <c r="R227" s="39"/>
      <c r="S227" s="155"/>
      <c r="T227" s="39"/>
      <c r="U227" s="39"/>
      <c r="V227" s="39"/>
      <c r="W227" s="39"/>
      <c r="X227" s="39"/>
      <c r="Y227" s="39"/>
      <c r="Z227" s="39"/>
      <c r="AA227" s="39"/>
      <c r="AB227" s="39"/>
      <c r="AC227" s="39"/>
      <c r="AD227" s="39"/>
      <c r="AE227" s="39"/>
      <c r="AF227" s="39"/>
      <c r="AG227" s="39"/>
      <c r="AH227" s="39"/>
      <c r="AI227" s="39"/>
      <c r="AJ227" s="39"/>
    </row>
    <row r="228" spans="1:36" ht="10.5" customHeight="1">
      <c r="A228" s="39"/>
      <c r="B228" s="39"/>
      <c r="C228" s="39"/>
      <c r="D228" s="39"/>
      <c r="E228" s="39"/>
      <c r="F228" s="39"/>
      <c r="G228" s="39"/>
      <c r="H228" s="39"/>
      <c r="I228" s="39"/>
      <c r="J228" s="39"/>
      <c r="K228" s="39"/>
      <c r="L228" s="39"/>
      <c r="M228" s="39"/>
      <c r="N228" s="39"/>
      <c r="O228" s="39"/>
      <c r="P228" s="39"/>
      <c r="Q228" s="39"/>
      <c r="R228" s="39"/>
      <c r="S228" s="155"/>
      <c r="T228" s="39"/>
      <c r="U228" s="39"/>
      <c r="V228" s="39"/>
      <c r="W228" s="39"/>
      <c r="X228" s="39"/>
      <c r="Y228" s="39"/>
      <c r="Z228" s="39"/>
      <c r="AA228" s="39"/>
      <c r="AB228" s="39"/>
      <c r="AC228" s="39"/>
      <c r="AD228" s="39"/>
      <c r="AE228" s="39"/>
      <c r="AF228" s="39"/>
      <c r="AG228" s="39"/>
      <c r="AH228" s="39"/>
      <c r="AI228" s="39"/>
      <c r="AJ228" s="39"/>
    </row>
    <row r="229" spans="1:36" ht="10.5" customHeight="1">
      <c r="A229" s="39"/>
      <c r="B229" s="39"/>
      <c r="C229" s="39"/>
      <c r="D229" s="39"/>
      <c r="E229" s="39"/>
      <c r="F229" s="39"/>
      <c r="G229" s="39"/>
      <c r="H229" s="39"/>
      <c r="I229" s="39"/>
      <c r="J229" s="39"/>
      <c r="K229" s="39"/>
      <c r="L229" s="39"/>
      <c r="M229" s="39"/>
      <c r="N229" s="39"/>
      <c r="O229" s="39"/>
      <c r="P229" s="39"/>
      <c r="Q229" s="39"/>
      <c r="R229" s="39"/>
      <c r="S229" s="155"/>
      <c r="T229" s="39"/>
      <c r="U229" s="39"/>
      <c r="V229" s="39"/>
      <c r="W229" s="39"/>
      <c r="X229" s="39"/>
      <c r="Y229" s="39"/>
      <c r="Z229" s="39"/>
      <c r="AA229" s="39"/>
      <c r="AB229" s="39"/>
      <c r="AC229" s="39"/>
      <c r="AD229" s="39"/>
      <c r="AE229" s="39"/>
      <c r="AF229" s="39"/>
      <c r="AG229" s="39"/>
      <c r="AH229" s="39"/>
      <c r="AI229" s="39"/>
      <c r="AJ229" s="39"/>
    </row>
    <row r="230" spans="1:36" ht="10.5" customHeight="1">
      <c r="A230" s="39"/>
      <c r="B230" s="39"/>
      <c r="C230" s="39"/>
      <c r="D230" s="39"/>
      <c r="E230" s="39"/>
      <c r="F230" s="39"/>
      <c r="G230" s="39"/>
      <c r="H230" s="39"/>
      <c r="I230" s="39"/>
      <c r="J230" s="39"/>
      <c r="K230" s="39"/>
      <c r="L230" s="39"/>
      <c r="M230" s="39"/>
      <c r="N230" s="39"/>
      <c r="O230" s="39"/>
      <c r="P230" s="39"/>
      <c r="Q230" s="39"/>
      <c r="R230" s="39"/>
      <c r="S230" s="155"/>
      <c r="T230" s="39"/>
      <c r="U230" s="39"/>
      <c r="V230" s="39"/>
      <c r="W230" s="39"/>
      <c r="X230" s="39"/>
      <c r="Y230" s="39"/>
      <c r="Z230" s="39"/>
      <c r="AA230" s="39"/>
      <c r="AB230" s="39"/>
      <c r="AC230" s="39"/>
      <c r="AD230" s="39"/>
      <c r="AE230" s="39"/>
      <c r="AF230" s="39"/>
      <c r="AG230" s="39"/>
      <c r="AH230" s="39"/>
      <c r="AI230" s="39"/>
      <c r="AJ230" s="39"/>
    </row>
    <row r="231" spans="1:36" ht="10.5" customHeight="1">
      <c r="A231" s="39"/>
      <c r="B231" s="39"/>
      <c r="C231" s="39"/>
      <c r="D231" s="39"/>
      <c r="E231" s="39"/>
      <c r="F231" s="39"/>
      <c r="G231" s="39"/>
      <c r="H231" s="39"/>
      <c r="I231" s="39"/>
      <c r="J231" s="39"/>
      <c r="K231" s="39"/>
      <c r="L231" s="39"/>
      <c r="M231" s="39"/>
      <c r="N231" s="39"/>
      <c r="O231" s="39"/>
      <c r="P231" s="39"/>
      <c r="Q231" s="39"/>
      <c r="R231" s="39"/>
      <c r="S231" s="155"/>
      <c r="T231" s="39"/>
      <c r="U231" s="39"/>
      <c r="V231" s="39"/>
      <c r="W231" s="39"/>
      <c r="X231" s="39"/>
      <c r="Y231" s="39"/>
      <c r="Z231" s="39"/>
      <c r="AA231" s="39"/>
      <c r="AB231" s="39"/>
      <c r="AC231" s="39"/>
      <c r="AD231" s="39"/>
      <c r="AE231" s="39"/>
      <c r="AF231" s="39"/>
      <c r="AG231" s="39"/>
      <c r="AH231" s="39"/>
      <c r="AI231" s="39"/>
      <c r="AJ231" s="39"/>
    </row>
    <row r="232" spans="1:36" ht="10.5" customHeight="1">
      <c r="A232" s="39"/>
      <c r="B232" s="39"/>
      <c r="C232" s="39"/>
      <c r="D232" s="39"/>
      <c r="E232" s="39"/>
      <c r="F232" s="39"/>
      <c r="G232" s="39"/>
      <c r="H232" s="39"/>
      <c r="I232" s="39"/>
      <c r="J232" s="39"/>
      <c r="K232" s="39"/>
      <c r="L232" s="39"/>
      <c r="M232" s="39"/>
      <c r="N232" s="39"/>
      <c r="O232" s="39"/>
      <c r="P232" s="39"/>
      <c r="Q232" s="39"/>
      <c r="R232" s="39"/>
      <c r="S232" s="155"/>
      <c r="T232" s="39"/>
      <c r="U232" s="39"/>
      <c r="V232" s="39"/>
      <c r="W232" s="39"/>
      <c r="X232" s="39"/>
      <c r="Y232" s="39"/>
      <c r="Z232" s="39"/>
      <c r="AA232" s="39"/>
      <c r="AB232" s="39"/>
      <c r="AC232" s="39"/>
      <c r="AD232" s="39"/>
      <c r="AE232" s="39"/>
      <c r="AF232" s="39"/>
      <c r="AG232" s="39"/>
      <c r="AH232" s="39"/>
      <c r="AI232" s="39"/>
      <c r="AJ232" s="39"/>
    </row>
    <row r="233" spans="1:36" ht="10.5" customHeight="1">
      <c r="A233" s="39"/>
      <c r="B233" s="39"/>
      <c r="C233" s="39"/>
      <c r="D233" s="39"/>
      <c r="E233" s="39"/>
      <c r="F233" s="39"/>
      <c r="G233" s="39"/>
      <c r="H233" s="39"/>
      <c r="I233" s="39"/>
      <c r="J233" s="39"/>
      <c r="K233" s="39"/>
      <c r="L233" s="39"/>
      <c r="M233" s="39"/>
      <c r="N233" s="39"/>
      <c r="O233" s="39"/>
      <c r="P233" s="39"/>
      <c r="Q233" s="39"/>
      <c r="R233" s="39"/>
      <c r="S233" s="155"/>
      <c r="T233" s="39"/>
      <c r="U233" s="39"/>
      <c r="V233" s="39"/>
      <c r="W233" s="39"/>
      <c r="X233" s="39"/>
      <c r="Y233" s="39"/>
      <c r="Z233" s="39"/>
      <c r="AA233" s="39"/>
      <c r="AB233" s="39"/>
      <c r="AC233" s="39"/>
      <c r="AD233" s="39"/>
      <c r="AE233" s="39"/>
      <c r="AF233" s="39"/>
      <c r="AG233" s="39"/>
      <c r="AH233" s="39"/>
      <c r="AI233" s="39"/>
      <c r="AJ233" s="39"/>
    </row>
    <row r="234" spans="1:36" ht="10.5" customHeight="1">
      <c r="A234" s="39"/>
      <c r="B234" s="39"/>
      <c r="C234" s="39"/>
      <c r="D234" s="39"/>
      <c r="E234" s="39"/>
      <c r="F234" s="39"/>
      <c r="G234" s="39"/>
      <c r="H234" s="39"/>
      <c r="I234" s="39"/>
      <c r="J234" s="39"/>
      <c r="K234" s="39"/>
      <c r="L234" s="39"/>
      <c r="M234" s="39"/>
      <c r="N234" s="39"/>
      <c r="O234" s="39"/>
      <c r="P234" s="39"/>
      <c r="Q234" s="39"/>
      <c r="R234" s="39"/>
      <c r="S234" s="155"/>
      <c r="T234" s="39"/>
      <c r="U234" s="39"/>
      <c r="V234" s="39"/>
      <c r="W234" s="39"/>
      <c r="X234" s="39"/>
      <c r="Y234" s="39"/>
      <c r="Z234" s="39"/>
      <c r="AA234" s="39"/>
      <c r="AB234" s="39"/>
      <c r="AC234" s="39"/>
      <c r="AD234" s="39"/>
      <c r="AE234" s="39"/>
      <c r="AF234" s="39"/>
      <c r="AG234" s="39"/>
      <c r="AH234" s="39"/>
      <c r="AI234" s="39"/>
      <c r="AJ234" s="39"/>
    </row>
    <row r="235" spans="1:36" ht="10.5" customHeight="1">
      <c r="A235" s="39"/>
      <c r="B235" s="39"/>
      <c r="C235" s="39"/>
      <c r="D235" s="39"/>
      <c r="E235" s="39"/>
      <c r="F235" s="39"/>
      <c r="G235" s="39"/>
      <c r="H235" s="39"/>
      <c r="I235" s="39"/>
      <c r="J235" s="39"/>
      <c r="K235" s="39"/>
      <c r="L235" s="39"/>
      <c r="M235" s="39"/>
      <c r="N235" s="39"/>
      <c r="O235" s="39"/>
      <c r="P235" s="39"/>
      <c r="Q235" s="39"/>
      <c r="R235" s="39"/>
      <c r="S235" s="155"/>
      <c r="T235" s="39"/>
      <c r="U235" s="39"/>
      <c r="V235" s="39"/>
      <c r="W235" s="39"/>
      <c r="X235" s="39"/>
      <c r="Y235" s="39"/>
      <c r="Z235" s="39"/>
      <c r="AA235" s="39"/>
      <c r="AB235" s="39"/>
      <c r="AC235" s="39"/>
      <c r="AD235" s="39"/>
      <c r="AE235" s="39"/>
      <c r="AF235" s="39"/>
      <c r="AG235" s="39"/>
      <c r="AH235" s="39"/>
      <c r="AI235" s="39"/>
      <c r="AJ235" s="39"/>
    </row>
    <row r="236" spans="1:36" ht="10.5" customHeight="1">
      <c r="A236" s="39"/>
      <c r="B236" s="39"/>
      <c r="C236" s="39"/>
      <c r="D236" s="39"/>
      <c r="E236" s="39"/>
      <c r="F236" s="39"/>
      <c r="G236" s="39"/>
      <c r="H236" s="39"/>
      <c r="I236" s="39"/>
      <c r="J236" s="39"/>
      <c r="K236" s="39"/>
      <c r="L236" s="39"/>
      <c r="M236" s="39"/>
      <c r="N236" s="39"/>
      <c r="O236" s="39"/>
      <c r="P236" s="39"/>
      <c r="Q236" s="39"/>
      <c r="R236" s="39"/>
      <c r="S236" s="155"/>
      <c r="T236" s="39"/>
      <c r="U236" s="39"/>
      <c r="V236" s="39"/>
      <c r="W236" s="39"/>
      <c r="X236" s="39"/>
      <c r="Y236" s="39"/>
      <c r="Z236" s="39"/>
      <c r="AA236" s="39"/>
      <c r="AB236" s="39"/>
      <c r="AC236" s="39"/>
      <c r="AD236" s="39"/>
      <c r="AE236" s="39"/>
      <c r="AF236" s="39"/>
      <c r="AG236" s="39"/>
      <c r="AH236" s="39"/>
      <c r="AI236" s="39"/>
      <c r="AJ236" s="39"/>
    </row>
    <row r="237" spans="1:36" ht="10.5" customHeight="1">
      <c r="A237" s="39"/>
      <c r="B237" s="39"/>
      <c r="C237" s="39"/>
      <c r="D237" s="39"/>
      <c r="E237" s="39"/>
      <c r="F237" s="39"/>
      <c r="G237" s="39"/>
      <c r="H237" s="39"/>
      <c r="I237" s="39"/>
      <c r="J237" s="39"/>
      <c r="K237" s="39"/>
      <c r="L237" s="39"/>
      <c r="M237" s="39"/>
      <c r="N237" s="39"/>
      <c r="O237" s="39"/>
      <c r="P237" s="39"/>
      <c r="Q237" s="39"/>
      <c r="R237" s="39"/>
      <c r="S237" s="155"/>
      <c r="T237" s="39"/>
      <c r="U237" s="39"/>
      <c r="V237" s="39"/>
      <c r="W237" s="39"/>
      <c r="X237" s="39"/>
      <c r="Y237" s="39"/>
      <c r="Z237" s="39"/>
      <c r="AA237" s="39"/>
      <c r="AB237" s="39"/>
      <c r="AC237" s="39"/>
      <c r="AD237" s="39"/>
      <c r="AE237" s="39"/>
      <c r="AF237" s="39"/>
      <c r="AG237" s="39"/>
      <c r="AH237" s="39"/>
      <c r="AI237" s="39"/>
      <c r="AJ237" s="39"/>
    </row>
    <row r="238" spans="1:36" ht="10.5" customHeight="1">
      <c r="A238" s="39"/>
      <c r="B238" s="39"/>
      <c r="C238" s="39"/>
      <c r="D238" s="39"/>
      <c r="E238" s="39"/>
      <c r="F238" s="39"/>
      <c r="G238" s="39"/>
      <c r="H238" s="39"/>
      <c r="I238" s="39"/>
      <c r="J238" s="39"/>
      <c r="K238" s="39"/>
      <c r="L238" s="39"/>
      <c r="M238" s="39"/>
      <c r="N238" s="39"/>
      <c r="O238" s="39"/>
      <c r="P238" s="39"/>
      <c r="Q238" s="39"/>
      <c r="R238" s="39"/>
      <c r="S238" s="155"/>
      <c r="T238" s="39"/>
      <c r="U238" s="39"/>
      <c r="V238" s="39"/>
      <c r="W238" s="39"/>
      <c r="X238" s="39"/>
      <c r="Y238" s="39"/>
      <c r="Z238" s="39"/>
      <c r="AA238" s="39"/>
      <c r="AB238" s="39"/>
      <c r="AC238" s="39"/>
      <c r="AD238" s="39"/>
      <c r="AE238" s="39"/>
      <c r="AF238" s="39"/>
      <c r="AG238" s="39"/>
      <c r="AH238" s="39"/>
      <c r="AI238" s="39"/>
      <c r="AJ238" s="39"/>
    </row>
    <row r="239" spans="1:36" ht="10.5" customHeight="1">
      <c r="A239" s="39"/>
      <c r="B239" s="39"/>
      <c r="C239" s="39"/>
      <c r="D239" s="39"/>
      <c r="E239" s="39"/>
      <c r="F239" s="39"/>
      <c r="G239" s="39"/>
      <c r="H239" s="39"/>
      <c r="I239" s="39"/>
      <c r="J239" s="39"/>
      <c r="K239" s="39"/>
      <c r="L239" s="39"/>
      <c r="M239" s="39"/>
      <c r="N239" s="39"/>
      <c r="O239" s="39"/>
      <c r="P239" s="39"/>
      <c r="Q239" s="39"/>
      <c r="R239" s="39"/>
      <c r="S239" s="155"/>
      <c r="T239" s="39"/>
      <c r="U239" s="39"/>
      <c r="V239" s="39"/>
      <c r="W239" s="39"/>
      <c r="X239" s="39"/>
      <c r="Y239" s="39"/>
      <c r="Z239" s="39"/>
      <c r="AA239" s="39"/>
      <c r="AB239" s="39"/>
      <c r="AC239" s="39"/>
      <c r="AD239" s="39"/>
      <c r="AE239" s="39"/>
      <c r="AF239" s="39"/>
      <c r="AG239" s="39"/>
      <c r="AH239" s="39"/>
      <c r="AI239" s="39"/>
      <c r="AJ239" s="39"/>
    </row>
    <row r="240" spans="1:36" ht="10.5" customHeight="1">
      <c r="A240" s="39"/>
      <c r="B240" s="39"/>
      <c r="C240" s="39"/>
      <c r="D240" s="39"/>
      <c r="E240" s="39"/>
      <c r="F240" s="39"/>
      <c r="G240" s="39"/>
      <c r="H240" s="39"/>
      <c r="I240" s="39"/>
      <c r="J240" s="39"/>
      <c r="K240" s="39"/>
      <c r="L240" s="39"/>
      <c r="M240" s="39"/>
      <c r="N240" s="39"/>
      <c r="O240" s="39"/>
      <c r="P240" s="39"/>
      <c r="Q240" s="39"/>
      <c r="R240" s="39"/>
      <c r="S240" s="155"/>
      <c r="T240" s="39"/>
      <c r="U240" s="39"/>
      <c r="V240" s="39"/>
      <c r="W240" s="39"/>
      <c r="X240" s="39"/>
      <c r="Y240" s="39"/>
      <c r="Z240" s="39"/>
      <c r="AA240" s="39"/>
      <c r="AB240" s="39"/>
      <c r="AC240" s="39"/>
      <c r="AD240" s="39"/>
      <c r="AE240" s="39"/>
      <c r="AF240" s="39"/>
      <c r="AG240" s="39"/>
      <c r="AH240" s="39"/>
      <c r="AI240" s="39"/>
      <c r="AJ240" s="39"/>
    </row>
    <row r="241" spans="1:36" ht="10.5" customHeight="1">
      <c r="A241" s="39"/>
      <c r="B241" s="39"/>
      <c r="C241" s="39"/>
      <c r="D241" s="39"/>
      <c r="E241" s="39"/>
      <c r="F241" s="39"/>
      <c r="G241" s="39"/>
      <c r="H241" s="39"/>
      <c r="I241" s="39"/>
      <c r="J241" s="39"/>
      <c r="K241" s="39"/>
      <c r="L241" s="39"/>
      <c r="M241" s="39"/>
      <c r="N241" s="39"/>
      <c r="O241" s="39"/>
      <c r="P241" s="39"/>
      <c r="Q241" s="39"/>
      <c r="R241" s="39"/>
      <c r="S241" s="155"/>
      <c r="T241" s="39"/>
      <c r="U241" s="39"/>
      <c r="V241" s="39"/>
      <c r="W241" s="39"/>
      <c r="X241" s="39"/>
      <c r="Y241" s="39"/>
      <c r="Z241" s="39"/>
      <c r="AA241" s="39"/>
      <c r="AB241" s="39"/>
      <c r="AC241" s="39"/>
      <c r="AD241" s="39"/>
      <c r="AE241" s="39"/>
      <c r="AF241" s="39"/>
      <c r="AG241" s="39"/>
      <c r="AH241" s="39"/>
      <c r="AI241" s="39"/>
      <c r="AJ241" s="39"/>
    </row>
    <row r="242" spans="1:36" ht="10.5" customHeight="1">
      <c r="A242" s="39"/>
      <c r="B242" s="39"/>
      <c r="C242" s="39"/>
      <c r="D242" s="39"/>
      <c r="E242" s="39"/>
      <c r="F242" s="39"/>
      <c r="G242" s="39"/>
      <c r="H242" s="39"/>
      <c r="I242" s="39"/>
      <c r="J242" s="39"/>
      <c r="K242" s="39"/>
      <c r="L242" s="39"/>
      <c r="M242" s="39"/>
      <c r="N242" s="39"/>
      <c r="O242" s="39"/>
      <c r="P242" s="39"/>
      <c r="Q242" s="39"/>
      <c r="R242" s="39"/>
      <c r="S242" s="155"/>
      <c r="T242" s="39"/>
      <c r="U242" s="39"/>
      <c r="V242" s="39"/>
      <c r="W242" s="39"/>
      <c r="X242" s="39"/>
      <c r="Y242" s="39"/>
      <c r="Z242" s="39"/>
      <c r="AA242" s="39"/>
      <c r="AB242" s="39"/>
      <c r="AC242" s="39"/>
      <c r="AD242" s="39"/>
      <c r="AE242" s="39"/>
      <c r="AF242" s="39"/>
      <c r="AG242" s="39"/>
      <c r="AH242" s="39"/>
      <c r="AI242" s="39"/>
      <c r="AJ242" s="39"/>
    </row>
    <row r="243" spans="1:36" ht="6" customHeight="1">
      <c r="A243" s="39"/>
      <c r="B243" s="39"/>
      <c r="C243" s="155"/>
      <c r="D243" s="155"/>
      <c r="E243" s="155"/>
      <c r="F243" s="155"/>
      <c r="G243" s="155"/>
      <c r="H243" s="155"/>
      <c r="I243" s="155"/>
      <c r="J243" s="155"/>
      <c r="K243" s="155"/>
      <c r="L243" s="155"/>
      <c r="M243" s="155"/>
      <c r="N243" s="155"/>
      <c r="O243" s="155"/>
      <c r="P243" s="155"/>
      <c r="Q243" s="155"/>
      <c r="R243" s="155"/>
      <c r="S243" s="155"/>
      <c r="T243" s="155"/>
      <c r="U243" s="155"/>
      <c r="V243" s="155"/>
      <c r="W243" s="155"/>
      <c r="X243" s="155"/>
      <c r="Y243" s="155"/>
      <c r="Z243" s="155"/>
      <c r="AA243" s="155"/>
      <c r="AB243" s="155"/>
      <c r="AC243" s="155"/>
      <c r="AD243" s="155"/>
      <c r="AE243" s="155"/>
      <c r="AF243" s="155"/>
      <c r="AG243" s="155"/>
      <c r="AH243" s="155"/>
      <c r="AI243" s="155"/>
      <c r="AJ243" s="39"/>
    </row>
  </sheetData>
  <sheetProtection sheet="1" objects="1" scenarios="1"/>
  <mergeCells count="2">
    <mergeCell ref="C6:R6"/>
    <mergeCell ref="T6:AI6"/>
  </mergeCells>
  <hyperlinks>
    <hyperlink ref="B3" location="Contents" tooltip="Go to Table of Contents" display="Go to Table of Contents"/>
  </hyperlinks>
  <pageMargins left="0.2" right="0.2" top="0.25" bottom="0.25" header="0" footer="0.25"/>
  <pageSetup paperSize="9" scale="61" fitToHeight="3" orientation="landscape" r:id="rId1"/>
  <headerFooter>
    <oddFooter>&amp;L&amp;12Built with finmodelslab.com template&amp;C&amp;12SaaS KPIs&amp;R&amp;12&amp;D</oddFooter>
  </headerFooter>
  <rowBreaks count="4" manualBreakCount="4">
    <brk id="45" min="1" max="34" man="1"/>
    <brk id="89" min="1" max="34" man="1"/>
    <brk id="133" min="1" max="34" man="1"/>
    <brk id="177" min="1" max="34" man="1"/>
  </rowBreaks>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pageSetUpPr fitToPage="1"/>
  </sheetPr>
  <dimension ref="A1:AC63"/>
  <sheetViews>
    <sheetView showGridLines="0" zoomScaleNormal="100" workbookViewId="0">
      <pane ySplit="5" topLeftCell="A6" activePane="bottomLeft" state="frozen"/>
      <selection activeCell="G1" sqref="G1"/>
      <selection pane="bottomLeft" activeCell="N37" sqref="N37"/>
    </sheetView>
  </sheetViews>
  <sheetFormatPr defaultColWidth="9.1640625" defaultRowHeight="10.15" customHeight="1"/>
  <cols>
    <col min="1" max="1" width="4" customWidth="1"/>
    <col min="2" max="2" width="32.83203125" customWidth="1"/>
    <col min="3" max="3" width="12.6640625" customWidth="1"/>
    <col min="4" max="6" width="10.1640625" customWidth="1"/>
    <col min="7" max="8" width="10" bestFit="1" customWidth="1"/>
    <col min="9" max="9" width="3" customWidth="1"/>
    <col min="10" max="18" width="10" customWidth="1"/>
    <col min="19" max="19" width="3" customWidth="1"/>
    <col min="20" max="28" width="10" customWidth="1"/>
  </cols>
  <sheetData>
    <row r="1" spans="1:29" ht="18">
      <c r="A1" s="631"/>
      <c r="B1" s="632" t="s">
        <v>745</v>
      </c>
      <c r="C1" s="631"/>
      <c r="D1" s="631"/>
      <c r="E1" s="631"/>
      <c r="F1" s="631"/>
      <c r="G1" s="631"/>
      <c r="H1" s="631"/>
      <c r="I1" s="631"/>
      <c r="J1" s="631"/>
      <c r="K1" s="631"/>
      <c r="L1" s="631"/>
      <c r="M1" s="631"/>
      <c r="N1" s="631"/>
      <c r="O1" s="631"/>
      <c r="P1" s="631"/>
      <c r="Q1" s="631"/>
      <c r="R1" s="631"/>
      <c r="S1" s="631"/>
      <c r="T1" s="631"/>
      <c r="U1" s="631"/>
      <c r="V1" s="631"/>
      <c r="W1" s="631"/>
      <c r="X1" s="631"/>
      <c r="Y1" s="631"/>
      <c r="Z1" s="631"/>
      <c r="AA1" s="631"/>
      <c r="AB1" s="631"/>
      <c r="AC1" s="631"/>
    </row>
    <row r="2" spans="1:29" ht="15">
      <c r="A2" s="631"/>
      <c r="B2" s="633" t="s">
        <v>700</v>
      </c>
      <c r="C2" s="631"/>
      <c r="D2" s="631"/>
      <c r="E2" s="631"/>
      <c r="F2" s="631"/>
      <c r="G2" s="631"/>
      <c r="H2" s="631"/>
      <c r="I2" s="631"/>
      <c r="J2" s="631"/>
      <c r="K2" s="631"/>
      <c r="L2" s="631"/>
      <c r="M2" s="631"/>
      <c r="N2" s="634"/>
      <c r="O2" s="631"/>
      <c r="P2" s="631"/>
      <c r="Q2" s="631"/>
      <c r="R2" s="631"/>
      <c r="S2" s="631"/>
      <c r="T2" s="634"/>
      <c r="U2" s="631"/>
      <c r="V2" s="631"/>
      <c r="W2" s="631"/>
      <c r="X2" s="631"/>
      <c r="Y2" s="631"/>
      <c r="Z2" s="631"/>
      <c r="AA2" s="631"/>
      <c r="AB2" s="631"/>
      <c r="AC2" s="631"/>
    </row>
    <row r="3" spans="1:29" ht="12.75">
      <c r="A3" s="635"/>
      <c r="B3" s="716" t="s">
        <v>746</v>
      </c>
      <c r="C3" s="716"/>
      <c r="D3" s="716"/>
      <c r="E3" s="716"/>
      <c r="F3" s="716"/>
      <c r="G3" s="716"/>
      <c r="H3" s="716"/>
      <c r="K3" s="475"/>
      <c r="L3" s="475"/>
      <c r="M3" s="475"/>
      <c r="N3" s="631"/>
      <c r="O3" s="631"/>
      <c r="P3" s="631"/>
      <c r="Q3" s="631"/>
      <c r="R3" s="631"/>
      <c r="S3" s="631"/>
      <c r="T3" s="631"/>
      <c r="U3" s="631"/>
      <c r="V3" s="631"/>
      <c r="W3" s="631"/>
      <c r="X3" s="631"/>
      <c r="Y3" s="631"/>
      <c r="Z3" s="631"/>
      <c r="AA3" s="631"/>
      <c r="AB3" s="631"/>
      <c r="AC3" s="631"/>
    </row>
    <row r="4" spans="1:29" ht="12.75">
      <c r="A4" s="631"/>
      <c r="B4" s="717"/>
      <c r="C4" s="717"/>
      <c r="D4" s="718"/>
      <c r="E4" s="718"/>
      <c r="F4" s="718"/>
      <c r="G4" s="718"/>
      <c r="H4" s="719"/>
      <c r="I4" s="719"/>
      <c r="J4" s="720"/>
      <c r="K4" s="720"/>
      <c r="L4" s="721"/>
      <c r="M4" s="721"/>
      <c r="N4" s="631"/>
      <c r="O4" s="631"/>
      <c r="P4" s="631"/>
      <c r="Q4" s="631"/>
      <c r="R4" s="631"/>
      <c r="S4" s="631"/>
      <c r="T4" s="631"/>
      <c r="U4" s="631"/>
      <c r="V4" s="631"/>
      <c r="W4" s="631"/>
      <c r="X4" s="631"/>
      <c r="Y4" s="631"/>
      <c r="Z4" s="631"/>
      <c r="AA4" s="631"/>
      <c r="AB4" s="631"/>
      <c r="AC4" s="631"/>
    </row>
    <row r="6" spans="1:29" ht="12.75">
      <c r="B6" s="714" t="s">
        <v>747</v>
      </c>
      <c r="C6" s="714"/>
      <c r="D6" s="714"/>
      <c r="E6" s="714"/>
      <c r="F6" s="714"/>
      <c r="G6" s="714"/>
      <c r="H6" s="714"/>
      <c r="J6" s="715" t="s">
        <v>747</v>
      </c>
      <c r="K6" s="715"/>
      <c r="L6" s="715"/>
      <c r="M6" s="715"/>
      <c r="N6" s="715"/>
      <c r="O6" s="715"/>
      <c r="P6" s="715"/>
      <c r="Q6" s="715"/>
      <c r="R6" s="715"/>
      <c r="S6" s="715"/>
      <c r="T6" s="715"/>
      <c r="U6" s="715"/>
      <c r="V6" s="715"/>
      <c r="W6" s="715"/>
      <c r="X6" s="715"/>
      <c r="Y6" s="715"/>
      <c r="Z6" s="715"/>
      <c r="AA6" s="715"/>
      <c r="AB6" s="715"/>
    </row>
    <row r="7" spans="1:29" ht="13.5" customHeight="1">
      <c r="B7" s="636"/>
      <c r="C7" s="637" t="s">
        <v>748</v>
      </c>
      <c r="D7" s="638">
        <v>2019</v>
      </c>
      <c r="E7" s="638">
        <v>2020</v>
      </c>
      <c r="F7" s="638">
        <v>2021</v>
      </c>
      <c r="G7" s="638">
        <v>2022</v>
      </c>
      <c r="H7" s="638">
        <v>2023</v>
      </c>
    </row>
    <row r="8" spans="1:29" ht="13.5" customHeight="1">
      <c r="B8" s="639" t="s">
        <v>757</v>
      </c>
      <c r="C8" s="653">
        <v>3</v>
      </c>
      <c r="D8" s="655">
        <v>45.445765913262342</v>
      </c>
      <c r="E8" s="655">
        <v>61.11164963347175</v>
      </c>
      <c r="F8" s="655">
        <v>81.633180743117549</v>
      </c>
      <c r="G8" s="655">
        <v>112.74934796383589</v>
      </c>
      <c r="H8" s="655">
        <v>170.66745086943411</v>
      </c>
    </row>
    <row r="9" spans="1:29" ht="13.5" customHeight="1">
      <c r="B9" s="639" t="s">
        <v>758</v>
      </c>
      <c r="C9" s="641">
        <v>0.06</v>
      </c>
      <c r="D9" s="640">
        <v>7.2694404577424251E-2</v>
      </c>
      <c r="E9" s="640">
        <v>6.1627954715342853E-2</v>
      </c>
      <c r="F9" s="640">
        <v>5.1305627257428883E-2</v>
      </c>
      <c r="G9" s="640">
        <v>4.117522324968273E-2</v>
      </c>
      <c r="H9" s="640">
        <v>3.0935791346311341E-2</v>
      </c>
    </row>
    <row r="10" spans="1:29" ht="13.5" customHeight="1">
      <c r="B10" s="639" t="s">
        <v>759</v>
      </c>
      <c r="C10" s="654">
        <v>0.15</v>
      </c>
      <c r="D10" s="648">
        <v>0.22881785986062386</v>
      </c>
      <c r="E10" s="648">
        <v>5.2082615033982815E-2</v>
      </c>
      <c r="F10" s="648">
        <v>3.7590443838091847E-2</v>
      </c>
      <c r="G10" s="648">
        <v>3.3949674462177448E-2</v>
      </c>
      <c r="H10" s="648">
        <v>2.5769798554651224E-2</v>
      </c>
    </row>
    <row r="11" spans="1:29" ht="13.5" customHeight="1">
      <c r="B11" s="639" t="s">
        <v>760</v>
      </c>
      <c r="C11" s="654">
        <v>0.7</v>
      </c>
      <c r="D11" s="648">
        <v>0.9</v>
      </c>
      <c r="E11" s="648">
        <v>0.90000000000000013</v>
      </c>
      <c r="F11" s="648">
        <v>0.9</v>
      </c>
      <c r="G11" s="648">
        <v>0.9</v>
      </c>
      <c r="H11" s="648">
        <v>0.9</v>
      </c>
    </row>
    <row r="12" spans="1:29" ht="13.5" customHeight="1">
      <c r="B12" s="639" t="s">
        <v>761</v>
      </c>
      <c r="C12" s="654">
        <v>0.4</v>
      </c>
      <c r="D12" s="648">
        <v>0.7592067157460769</v>
      </c>
      <c r="E12" s="648">
        <v>0.79972456493900157</v>
      </c>
      <c r="F12" s="648">
        <v>0.80946292832051969</v>
      </c>
      <c r="G12" s="648">
        <v>0.81587365293566605</v>
      </c>
      <c r="H12" s="648">
        <v>0.82193469632653471</v>
      </c>
    </row>
    <row r="13" spans="1:29" ht="13.5" customHeight="1"/>
    <row r="14" spans="1:29" ht="13.5" customHeight="1"/>
    <row r="15" spans="1:29" ht="13.5" customHeight="1"/>
    <row r="16" spans="1:29" ht="13.5" customHeight="1"/>
    <row r="17" spans="1:29" ht="13.5" customHeight="1"/>
    <row r="18" spans="1:29" ht="13.5" customHeight="1"/>
    <row r="19" spans="1:29" ht="11.25">
      <c r="B19" s="714" t="s">
        <v>747</v>
      </c>
      <c r="C19" s="714"/>
      <c r="D19" s="714"/>
      <c r="E19" s="714"/>
      <c r="F19" s="714"/>
      <c r="G19" s="714"/>
      <c r="H19" s="714"/>
      <c r="I19" s="714"/>
      <c r="J19" s="714"/>
      <c r="K19" s="714"/>
      <c r="L19" s="714"/>
      <c r="M19" s="714"/>
      <c r="N19" s="714"/>
      <c r="O19" s="714"/>
      <c r="P19" s="714"/>
      <c r="Q19" s="714"/>
      <c r="R19" s="714"/>
      <c r="S19" s="714"/>
      <c r="T19" s="714"/>
      <c r="U19" s="714"/>
      <c r="V19" s="714"/>
      <c r="W19" s="714"/>
      <c r="X19" s="714"/>
      <c r="Y19" s="714"/>
      <c r="Z19" s="714"/>
      <c r="AA19" s="714"/>
      <c r="AB19" s="714"/>
    </row>
    <row r="24" spans="1:29" ht="11.25">
      <c r="B24" s="642"/>
      <c r="C24" s="642"/>
      <c r="D24" s="642"/>
      <c r="E24" s="642"/>
      <c r="F24" s="642"/>
      <c r="G24" s="642"/>
      <c r="H24" s="642"/>
    </row>
    <row r="32" spans="1:29" ht="10.5">
      <c r="A32" s="643"/>
      <c r="B32" s="643"/>
      <c r="C32" s="643"/>
      <c r="D32" s="643"/>
      <c r="E32" s="643"/>
      <c r="F32" s="643"/>
      <c r="G32" s="643"/>
      <c r="H32" s="643"/>
      <c r="I32" s="643"/>
      <c r="J32" s="643"/>
      <c r="K32" s="643"/>
      <c r="L32" s="643"/>
      <c r="M32" s="643"/>
      <c r="N32" s="643"/>
      <c r="O32" s="643"/>
      <c r="P32" s="643"/>
      <c r="Q32" s="631"/>
      <c r="R32" s="631"/>
      <c r="S32" s="631"/>
      <c r="T32" s="631"/>
      <c r="U32" s="631"/>
      <c r="V32" s="631"/>
      <c r="W32" s="631"/>
      <c r="X32" s="631"/>
      <c r="Y32" s="631"/>
      <c r="Z32" s="631"/>
      <c r="AA32" s="631"/>
      <c r="AB32" s="631"/>
      <c r="AC32" s="631"/>
    </row>
    <row r="48" spans="14:18" ht="10.15" hidden="1" customHeight="1">
      <c r="N48" s="162">
        <f>Dashboard!J96</f>
        <v>43708</v>
      </c>
      <c r="O48" s="162">
        <f>Dashboard!K96</f>
        <v>44074</v>
      </c>
      <c r="P48" s="162">
        <f>Dashboard!L96</f>
        <v>44439</v>
      </c>
      <c r="Q48" s="162">
        <f>Dashboard!M96</f>
        <v>44804</v>
      </c>
      <c r="R48" s="162">
        <f>Dashboard!N96</f>
        <v>45169</v>
      </c>
    </row>
    <row r="49" spans="1:29" ht="10.5" hidden="1">
      <c r="A49" s="643"/>
      <c r="B49" s="643"/>
      <c r="C49" s="644"/>
      <c r="D49" s="643"/>
      <c r="E49" s="643"/>
      <c r="F49" s="643"/>
      <c r="G49" s="643"/>
      <c r="H49" s="643"/>
      <c r="I49" s="643"/>
      <c r="J49" s="643"/>
      <c r="K49" s="643"/>
      <c r="L49" s="643"/>
      <c r="M49" s="643"/>
      <c r="N49" s="656">
        <f>D7</f>
        <v>2019</v>
      </c>
      <c r="O49" s="645">
        <f t="shared" ref="O49:R49" si="0">E7</f>
        <v>2020</v>
      </c>
      <c r="P49" s="645">
        <f t="shared" si="0"/>
        <v>2021</v>
      </c>
      <c r="Q49" s="645">
        <f t="shared" si="0"/>
        <v>2022</v>
      </c>
      <c r="R49" s="645">
        <f t="shared" si="0"/>
        <v>2023</v>
      </c>
      <c r="S49" s="646"/>
      <c r="T49" s="646"/>
      <c r="U49" s="646"/>
      <c r="V49" s="646"/>
      <c r="W49" s="646"/>
      <c r="X49" s="646"/>
      <c r="Y49" s="646"/>
      <c r="Z49" s="646"/>
      <c r="AA49" s="631"/>
      <c r="AB49" s="631"/>
      <c r="AC49" s="631"/>
    </row>
    <row r="50" spans="1:29" ht="10.5" hidden="1">
      <c r="A50" s="643"/>
      <c r="B50" s="643"/>
      <c r="C50" s="643"/>
      <c r="E50" s="647"/>
      <c r="F50" s="647"/>
      <c r="G50" s="643"/>
      <c r="H50" s="643"/>
      <c r="I50" s="643"/>
      <c r="J50" s="643"/>
      <c r="K50" s="643"/>
      <c r="L50" s="643"/>
      <c r="M50" s="657" t="s">
        <v>749</v>
      </c>
      <c r="N50" s="648"/>
      <c r="O50" s="648"/>
      <c r="P50" s="648"/>
      <c r="Q50" s="648"/>
      <c r="R50" s="648"/>
      <c r="S50" s="631"/>
      <c r="T50" s="631"/>
      <c r="U50" s="631"/>
      <c r="V50" s="631"/>
      <c r="W50" s="631"/>
      <c r="X50" s="631"/>
      <c r="Y50" s="631"/>
      <c r="Z50" s="631"/>
      <c r="AA50" s="631"/>
      <c r="AB50" s="631"/>
      <c r="AC50" s="631"/>
    </row>
    <row r="51" spans="1:29" ht="10.5" hidden="1">
      <c r="A51" s="643"/>
      <c r="B51" s="643"/>
      <c r="C51" s="644"/>
      <c r="E51" s="636"/>
      <c r="F51" s="636"/>
      <c r="G51" s="643"/>
      <c r="H51" s="643"/>
      <c r="I51" s="643"/>
      <c r="J51" s="643"/>
      <c r="K51" s="643"/>
      <c r="L51" s="643"/>
      <c r="M51" s="660" t="str">
        <f>B8</f>
        <v>LTV/CAC</v>
      </c>
      <c r="N51" s="655">
        <f>D8</f>
        <v>45.445765913262342</v>
      </c>
      <c r="O51" s="655">
        <f t="shared" ref="O51:R51" si="1">E8</f>
        <v>61.11164963347175</v>
      </c>
      <c r="P51" s="655">
        <f t="shared" si="1"/>
        <v>81.633180743117549</v>
      </c>
      <c r="Q51" s="655">
        <f t="shared" si="1"/>
        <v>112.74934796383589</v>
      </c>
      <c r="R51" s="655">
        <f t="shared" si="1"/>
        <v>170.66745086943411</v>
      </c>
      <c r="S51" s="649"/>
      <c r="T51" s="649"/>
      <c r="U51" s="631"/>
      <c r="V51" s="631"/>
      <c r="W51" s="631"/>
      <c r="X51" s="631"/>
      <c r="Y51" s="631"/>
      <c r="Z51" s="631"/>
      <c r="AA51" s="631"/>
      <c r="AB51" s="631"/>
      <c r="AC51" s="631"/>
    </row>
    <row r="52" spans="1:29" ht="10.5" hidden="1">
      <c r="A52" s="643"/>
      <c r="B52" s="643"/>
      <c r="C52" s="644">
        <v>5</v>
      </c>
      <c r="E52" s="636"/>
      <c r="F52" s="636"/>
      <c r="G52" s="643"/>
      <c r="H52" s="643"/>
      <c r="I52" s="643"/>
      <c r="J52" s="643"/>
      <c r="K52" s="643"/>
      <c r="L52" s="643"/>
      <c r="M52" s="660" t="str">
        <f>B9</f>
        <v>Churn rate, %</v>
      </c>
      <c r="N52" s="640">
        <f t="shared" ref="N52:R55" si="2">D9</f>
        <v>7.2694404577424251E-2</v>
      </c>
      <c r="O52" s="640">
        <f t="shared" si="2"/>
        <v>6.1627954715342853E-2</v>
      </c>
      <c r="P52" s="640">
        <f t="shared" si="2"/>
        <v>5.1305627257428883E-2</v>
      </c>
      <c r="Q52" s="640">
        <f t="shared" si="2"/>
        <v>4.117522324968273E-2</v>
      </c>
      <c r="R52" s="640">
        <f t="shared" si="2"/>
        <v>3.0935791346311341E-2</v>
      </c>
      <c r="S52" s="649"/>
      <c r="T52" s="649"/>
      <c r="U52" s="631"/>
      <c r="V52" s="631"/>
      <c r="W52" s="631"/>
      <c r="X52" s="631"/>
      <c r="Y52" s="631"/>
      <c r="Z52" s="631"/>
      <c r="AA52" s="631"/>
      <c r="AB52" s="631"/>
      <c r="AC52" s="631"/>
    </row>
    <row r="53" spans="1:29" ht="10.5" hidden="1">
      <c r="A53" s="643"/>
      <c r="B53" s="643"/>
      <c r="C53" s="644">
        <v>1</v>
      </c>
      <c r="E53" s="643"/>
      <c r="F53" s="643"/>
      <c r="G53" s="643"/>
      <c r="H53" s="643"/>
      <c r="I53" s="643"/>
      <c r="J53" s="643"/>
      <c r="K53" s="643"/>
      <c r="L53" s="643"/>
      <c r="M53" s="661" t="str">
        <f>B10</f>
        <v>MoM Net MRR growth, %</v>
      </c>
      <c r="N53" s="648">
        <f t="shared" si="2"/>
        <v>0.22881785986062386</v>
      </c>
      <c r="O53" s="648">
        <f t="shared" si="2"/>
        <v>5.2082615033982815E-2</v>
      </c>
      <c r="P53" s="648">
        <f t="shared" si="2"/>
        <v>3.7590443838091847E-2</v>
      </c>
      <c r="Q53" s="648">
        <f t="shared" si="2"/>
        <v>3.3949674462177448E-2</v>
      </c>
      <c r="R53" s="648">
        <f t="shared" si="2"/>
        <v>2.5769798554651224E-2</v>
      </c>
      <c r="S53" s="631"/>
      <c r="T53" s="631"/>
      <c r="U53" s="631"/>
      <c r="V53" s="631"/>
      <c r="W53" s="631"/>
      <c r="X53" s="631"/>
      <c r="Y53" s="631"/>
      <c r="Z53" s="631"/>
      <c r="AA53" s="631"/>
      <c r="AB53" s="631"/>
      <c r="AC53" s="631"/>
    </row>
    <row r="54" spans="1:29" ht="10.5" hidden="1">
      <c r="A54" s="643"/>
      <c r="B54" s="643"/>
      <c r="C54" s="644">
        <v>0</v>
      </c>
      <c r="E54" s="643"/>
      <c r="F54" s="643"/>
      <c r="G54" s="643"/>
      <c r="H54" s="643"/>
      <c r="I54" s="643"/>
      <c r="J54" s="643"/>
      <c r="K54" s="643"/>
      <c r="L54" s="643"/>
      <c r="M54" s="661" t="str">
        <f>B11</f>
        <v>Gross Margin, %</v>
      </c>
      <c r="N54" s="648">
        <f t="shared" si="2"/>
        <v>0.9</v>
      </c>
      <c r="O54" s="648">
        <f t="shared" si="2"/>
        <v>0.90000000000000013</v>
      </c>
      <c r="P54" s="648">
        <f t="shared" si="2"/>
        <v>0.9</v>
      </c>
      <c r="Q54" s="648">
        <f t="shared" si="2"/>
        <v>0.9</v>
      </c>
      <c r="R54" s="648">
        <f t="shared" si="2"/>
        <v>0.9</v>
      </c>
      <c r="S54" s="631"/>
      <c r="T54" s="631"/>
      <c r="U54" s="631"/>
      <c r="V54" s="631"/>
      <c r="W54" s="631"/>
      <c r="X54" s="631"/>
      <c r="Y54" s="631"/>
      <c r="Z54" s="631"/>
      <c r="AA54" s="631"/>
      <c r="AB54" s="631"/>
      <c r="AC54" s="631"/>
    </row>
    <row r="55" spans="1:29" ht="10.5" hidden="1">
      <c r="A55" s="643"/>
      <c r="B55" s="643"/>
      <c r="C55" s="644">
        <v>2</v>
      </c>
      <c r="E55" s="643"/>
      <c r="F55" s="643"/>
      <c r="G55" s="643"/>
      <c r="H55" s="643"/>
      <c r="I55" s="643"/>
      <c r="J55" s="643"/>
      <c r="K55" s="643"/>
      <c r="L55" s="643"/>
      <c r="M55" s="661" t="str">
        <f>B12</f>
        <v>EBITDA, %</v>
      </c>
      <c r="N55" s="648">
        <f t="shared" si="2"/>
        <v>0.7592067157460769</v>
      </c>
      <c r="O55" s="648">
        <f t="shared" si="2"/>
        <v>0.79972456493900157</v>
      </c>
      <c r="P55" s="648">
        <f t="shared" si="2"/>
        <v>0.80946292832051969</v>
      </c>
      <c r="Q55" s="648">
        <f t="shared" si="2"/>
        <v>0.81587365293566605</v>
      </c>
      <c r="R55" s="648">
        <f t="shared" si="2"/>
        <v>0.82193469632653471</v>
      </c>
      <c r="S55" s="631"/>
      <c r="T55" s="631"/>
      <c r="U55" s="631"/>
      <c r="V55" s="631"/>
      <c r="W55" s="631"/>
      <c r="X55" s="631"/>
      <c r="Y55" s="631"/>
      <c r="Z55" s="631"/>
      <c r="AA55" s="631"/>
      <c r="AB55" s="631"/>
      <c r="AC55" s="631"/>
    </row>
    <row r="56" spans="1:29" ht="10.5" hidden="1">
      <c r="C56" s="650"/>
      <c r="M56" s="658"/>
    </row>
    <row r="57" spans="1:29" ht="10.15" hidden="1" customHeight="1">
      <c r="M57" s="658"/>
    </row>
    <row r="58" spans="1:29" ht="10.5" hidden="1">
      <c r="A58" s="643"/>
      <c r="B58" s="643"/>
      <c r="C58" s="644"/>
      <c r="E58" s="651"/>
      <c r="F58" s="651"/>
      <c r="G58" s="643"/>
      <c r="H58" s="643"/>
      <c r="I58" s="643"/>
      <c r="J58" s="643"/>
      <c r="K58" s="643"/>
      <c r="L58" s="643"/>
      <c r="M58" s="659" t="s">
        <v>750</v>
      </c>
      <c r="N58" s="643"/>
      <c r="Q58" s="643"/>
      <c r="R58" s="643"/>
      <c r="S58" s="631"/>
      <c r="T58" s="631"/>
      <c r="U58" s="631"/>
      <c r="V58" s="631"/>
      <c r="W58" s="631"/>
      <c r="X58" s="631"/>
      <c r="Y58" s="631"/>
      <c r="Z58" s="631"/>
      <c r="AA58" s="631"/>
      <c r="AB58" s="631"/>
      <c r="AC58" s="631"/>
    </row>
    <row r="59" spans="1:29" ht="10.5" hidden="1">
      <c r="A59" s="643"/>
      <c r="B59" s="643"/>
      <c r="C59" s="644"/>
      <c r="E59" s="651"/>
      <c r="F59" s="651"/>
      <c r="G59" s="643"/>
      <c r="H59" s="643"/>
      <c r="I59" s="643"/>
      <c r="J59" s="643"/>
      <c r="K59" s="643"/>
      <c r="L59" s="643"/>
      <c r="M59" s="660" t="str">
        <f>"Industry "&amp;M51</f>
        <v>Industry LTV/CAC</v>
      </c>
      <c r="N59" s="655">
        <f>$C8</f>
        <v>3</v>
      </c>
      <c r="O59" s="655">
        <f t="shared" ref="O59:R59" si="3">$C8</f>
        <v>3</v>
      </c>
      <c r="P59" s="655">
        <f t="shared" si="3"/>
        <v>3</v>
      </c>
      <c r="Q59" s="655">
        <f t="shared" si="3"/>
        <v>3</v>
      </c>
      <c r="R59" s="655">
        <f t="shared" si="3"/>
        <v>3</v>
      </c>
      <c r="S59" s="631"/>
      <c r="T59" s="631"/>
      <c r="U59" s="631"/>
      <c r="V59" s="631"/>
      <c r="W59" s="631"/>
      <c r="X59" s="631"/>
      <c r="Y59" s="631"/>
      <c r="Z59" s="631"/>
      <c r="AA59" s="631"/>
      <c r="AB59" s="631"/>
      <c r="AC59" s="631"/>
    </row>
    <row r="60" spans="1:29" ht="10.5" hidden="1">
      <c r="A60" s="643"/>
      <c r="B60" s="643"/>
      <c r="C60" s="644">
        <v>5</v>
      </c>
      <c r="E60" s="636"/>
      <c r="F60" s="636"/>
      <c r="G60" s="643"/>
      <c r="H60" s="643"/>
      <c r="I60" s="643"/>
      <c r="J60" s="643"/>
      <c r="K60" s="643"/>
      <c r="L60" s="643"/>
      <c r="M60" s="660" t="str">
        <f t="shared" ref="M60:M63" si="4">"Industry "&amp;M52</f>
        <v>Industry Churn rate, %</v>
      </c>
      <c r="N60" s="640">
        <f t="shared" ref="N60:R63" si="5">$C9</f>
        <v>0.06</v>
      </c>
      <c r="O60" s="640">
        <f t="shared" si="5"/>
        <v>0.06</v>
      </c>
      <c r="P60" s="640">
        <f t="shared" si="5"/>
        <v>0.06</v>
      </c>
      <c r="Q60" s="640">
        <f t="shared" si="5"/>
        <v>0.06</v>
      </c>
      <c r="R60" s="640">
        <f t="shared" si="5"/>
        <v>0.06</v>
      </c>
      <c r="S60" s="631"/>
      <c r="T60" s="631"/>
      <c r="U60" s="631"/>
      <c r="V60" s="631"/>
      <c r="W60" s="631"/>
      <c r="X60" s="631"/>
      <c r="Y60" s="631"/>
      <c r="Z60" s="631"/>
      <c r="AA60" s="631"/>
      <c r="AB60" s="631"/>
      <c r="AC60" s="631"/>
    </row>
    <row r="61" spans="1:29" ht="10.5" hidden="1">
      <c r="A61" s="643"/>
      <c r="B61" s="643"/>
      <c r="C61" s="644">
        <v>1</v>
      </c>
      <c r="E61" s="636"/>
      <c r="F61" s="636"/>
      <c r="G61" s="643"/>
      <c r="H61" s="643"/>
      <c r="I61" s="643"/>
      <c r="J61" s="643"/>
      <c r="K61" s="643"/>
      <c r="L61" s="643"/>
      <c r="M61" s="660" t="str">
        <f t="shared" si="4"/>
        <v>Industry MoM Net MRR growth, %</v>
      </c>
      <c r="N61" s="648">
        <f t="shared" si="5"/>
        <v>0.15</v>
      </c>
      <c r="O61" s="648">
        <f t="shared" si="5"/>
        <v>0.15</v>
      </c>
      <c r="P61" s="648">
        <f t="shared" si="5"/>
        <v>0.15</v>
      </c>
      <c r="Q61" s="648">
        <f t="shared" si="5"/>
        <v>0.15</v>
      </c>
      <c r="R61" s="648">
        <f t="shared" si="5"/>
        <v>0.15</v>
      </c>
      <c r="S61" s="631"/>
      <c r="T61" s="631"/>
      <c r="U61" s="631"/>
      <c r="V61" s="631"/>
      <c r="W61" s="631"/>
      <c r="X61" s="631"/>
      <c r="Y61" s="631"/>
      <c r="Z61" s="631"/>
      <c r="AA61" s="631"/>
      <c r="AB61" s="631"/>
      <c r="AC61" s="631"/>
    </row>
    <row r="62" spans="1:29" ht="10.5" hidden="1">
      <c r="A62" s="643"/>
      <c r="B62" s="643"/>
      <c r="C62" s="643"/>
      <c r="E62" s="636"/>
      <c r="F62" s="636"/>
      <c r="G62" s="643"/>
      <c r="H62" s="643"/>
      <c r="I62" s="643"/>
      <c r="J62" s="643"/>
      <c r="K62" s="643"/>
      <c r="L62" s="643"/>
      <c r="M62" s="660" t="str">
        <f t="shared" si="4"/>
        <v>Industry Gross Margin, %</v>
      </c>
      <c r="N62" s="648">
        <f t="shared" si="5"/>
        <v>0.7</v>
      </c>
      <c r="O62" s="648">
        <f t="shared" si="5"/>
        <v>0.7</v>
      </c>
      <c r="P62" s="648">
        <f t="shared" si="5"/>
        <v>0.7</v>
      </c>
      <c r="Q62" s="648">
        <f t="shared" si="5"/>
        <v>0.7</v>
      </c>
      <c r="R62" s="648">
        <f t="shared" si="5"/>
        <v>0.7</v>
      </c>
      <c r="S62" s="631"/>
      <c r="T62" s="631"/>
      <c r="U62" s="631"/>
      <c r="V62" s="631"/>
      <c r="W62" s="631"/>
      <c r="X62" s="631"/>
      <c r="Y62" s="631"/>
      <c r="Z62" s="631"/>
      <c r="AA62" s="631"/>
      <c r="AB62" s="631"/>
      <c r="AC62" s="631"/>
    </row>
    <row r="63" spans="1:29" ht="10.5" hidden="1">
      <c r="A63" s="643"/>
      <c r="B63" s="643"/>
      <c r="C63" s="644">
        <v>2</v>
      </c>
      <c r="E63" s="636"/>
      <c r="F63" s="636"/>
      <c r="G63" s="643"/>
      <c r="H63" s="643"/>
      <c r="I63" s="643"/>
      <c r="J63" s="643"/>
      <c r="K63" s="643"/>
      <c r="L63" s="643"/>
      <c r="M63" s="660" t="str">
        <f t="shared" si="4"/>
        <v>Industry EBITDA, %</v>
      </c>
      <c r="N63" s="648">
        <f t="shared" si="5"/>
        <v>0.4</v>
      </c>
      <c r="O63" s="648">
        <f t="shared" si="5"/>
        <v>0.4</v>
      </c>
      <c r="P63" s="648">
        <f t="shared" si="5"/>
        <v>0.4</v>
      </c>
      <c r="Q63" s="648">
        <f t="shared" si="5"/>
        <v>0.4</v>
      </c>
      <c r="R63" s="648">
        <f t="shared" si="5"/>
        <v>0.4</v>
      </c>
      <c r="S63" s="631"/>
      <c r="T63" s="631"/>
      <c r="U63" s="631"/>
      <c r="V63" s="631"/>
      <c r="W63" s="631"/>
      <c r="X63" s="631"/>
      <c r="Y63" s="631"/>
      <c r="Z63" s="631"/>
      <c r="AA63" s="631"/>
      <c r="AB63" s="631"/>
      <c r="AC63" s="631"/>
    </row>
  </sheetData>
  <sheetProtection sheet="1" objects="1" scenarios="1"/>
  <mergeCells count="9">
    <mergeCell ref="B6:H6"/>
    <mergeCell ref="J6:AB6"/>
    <mergeCell ref="B19:AB19"/>
    <mergeCell ref="B3:H3"/>
    <mergeCell ref="B4:C4"/>
    <mergeCell ref="D4:G4"/>
    <mergeCell ref="H4:I4"/>
    <mergeCell ref="J4:K4"/>
    <mergeCell ref="L4:M4"/>
  </mergeCells>
  <dataValidations count="5">
    <dataValidation type="decimal" operator="greaterThan" allowBlank="1" showInputMessage="1" showErrorMessage="1" errorTitle="NOT ALLOWED" error="_x000a_Negative figures are not allowed" promptTitle="EBITDA % BENCHMARK" prompt="What is the average EBITDA % in the industry?" sqref="C12">
      <formula1>0</formula1>
    </dataValidation>
    <dataValidation type="decimal" operator="greaterThan" allowBlank="1" showInputMessage="1" showErrorMessage="1" errorTitle="NOT ALLOWED" error="_x000a_Negative figures are not allowed" promptTitle="GROSS MARGIN % BENCHMARK" prompt="What is the average Gross Margin % in the industry?" sqref="C11">
      <formula1>0</formula1>
    </dataValidation>
    <dataValidation type="decimal" allowBlank="1" showInputMessage="1" showErrorMessage="1" errorTitle="NOT ALLOWED" error="_x000a_Negative figures are not allowed" promptTitle="MOM NET MRR GROWTH % BENCHMARK" prompt="What is the average MoM Net MRR growth % in the industry?" sqref="C10">
      <formula1>0</formula1>
      <formula2>1</formula2>
    </dataValidation>
    <dataValidation type="decimal" allowBlank="1" showInputMessage="1" showErrorMessage="1" errorTitle="NOT ALLOWED" error="_x000a_Negative figures are not allowed" promptTitle="CHURN RATE % BENCHMARK" prompt="What is the average churn rate % in the industry?" sqref="C9">
      <formula1>0</formula1>
      <formula2>1</formula2>
    </dataValidation>
    <dataValidation type="decimal" allowBlank="1" showInputMessage="1" showErrorMessage="1" errorTitle="NOT ALLOWED" error="_x000a_Negative figures are not allowed" promptTitle="LTV/CAC BENCHMARK" prompt="What is the average LTV/CAC in the industry?" sqref="C8">
      <formula1>0</formula1>
      <formula2>100</formula2>
    </dataValidation>
  </dataValidations>
  <hyperlinks>
    <hyperlink ref="B3" location="HL_Home" tooltip="Go to Table of Contents" display="HL_Home"/>
    <hyperlink ref="B3:H3" location="Contents!A1" tooltip="Go to Table of Contents" display="Go to Table of Contents"/>
  </hyperlinks>
  <pageMargins left="0.7" right="0.7" top="0.75" bottom="0.75" header="0.3" footer="0.3"/>
  <pageSetup scale="55" orientation="landscape" horizontalDpi="360" verticalDpi="360" r:id="rId1"/>
  <headerFooter>
    <oddFooter>&amp;L&amp;12Built with finmodelslab.com template&amp;C&amp;12KPI`s&amp;R&amp;D</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rgb="FFFFFF99"/>
    <pageSetUpPr fitToPage="1"/>
  </sheetPr>
  <dimension ref="A1:U14"/>
  <sheetViews>
    <sheetView showGridLines="0" zoomScaleNormal="100" workbookViewId="0">
      <selection activeCell="M10" sqref="M10"/>
    </sheetView>
  </sheetViews>
  <sheetFormatPr defaultColWidth="16.83203125" defaultRowHeight="9.9499999999999993" customHeight="1"/>
  <cols>
    <col min="1" max="1" width="3.5" customWidth="1"/>
    <col min="2" max="2" width="4" customWidth="1"/>
    <col min="3" max="3" width="4.5" customWidth="1"/>
    <col min="4" max="6" width="3.83203125" customWidth="1"/>
    <col min="7" max="7" width="5.6640625" customWidth="1"/>
    <col min="8" max="8" width="4.1640625" customWidth="1"/>
    <col min="9" max="9" width="3.33203125" customWidth="1"/>
    <col min="10" max="10" width="2.83203125" customWidth="1"/>
    <col min="11" max="15" width="11.83203125" customWidth="1"/>
    <col min="16" max="16" width="2.83203125" customWidth="1"/>
    <col min="17" max="21" width="11.83203125" customWidth="1"/>
    <col min="22" max="27" width="16.83203125" customWidth="1"/>
  </cols>
  <sheetData>
    <row r="1" spans="1:21" ht="18">
      <c r="A1" s="61"/>
      <c r="B1" s="62" t="s">
        <v>448</v>
      </c>
      <c r="C1" s="61"/>
      <c r="D1" s="61"/>
      <c r="E1" s="61"/>
      <c r="F1" s="61"/>
      <c r="G1" s="61"/>
      <c r="H1" s="61"/>
      <c r="I1" s="61"/>
      <c r="J1" s="61"/>
      <c r="K1" s="61"/>
      <c r="L1" s="61"/>
      <c r="M1" s="61"/>
      <c r="N1" s="61"/>
      <c r="O1" s="61"/>
      <c r="P1" s="64"/>
      <c r="Q1" s="64"/>
      <c r="R1" s="64"/>
      <c r="S1" s="64"/>
      <c r="T1" s="64"/>
      <c r="U1" s="64"/>
    </row>
    <row r="2" spans="1:21" ht="15">
      <c r="A2" s="61"/>
      <c r="B2" s="63" t="s">
        <v>700</v>
      </c>
      <c r="C2" s="61"/>
      <c r="D2" s="61"/>
      <c r="E2" s="61"/>
      <c r="F2" s="61"/>
      <c r="G2" s="61"/>
      <c r="H2" s="61"/>
      <c r="I2" s="61"/>
      <c r="J2" s="61"/>
      <c r="K2" s="64"/>
      <c r="L2" s="64"/>
      <c r="M2" s="64"/>
      <c r="N2" s="64"/>
      <c r="O2" s="64"/>
      <c r="P2" s="64"/>
      <c r="Q2" s="64"/>
      <c r="R2" s="64"/>
      <c r="S2" s="64"/>
      <c r="T2" s="64"/>
      <c r="U2" s="64"/>
    </row>
    <row r="3" spans="1:21" ht="10.5" customHeight="1">
      <c r="A3" s="64"/>
      <c r="B3" s="41" t="s">
        <v>0</v>
      </c>
      <c r="C3" s="42"/>
      <c r="D3" s="42"/>
      <c r="E3" s="42"/>
      <c r="F3" s="42"/>
      <c r="G3" s="42"/>
      <c r="H3" s="64"/>
      <c r="I3" s="64"/>
      <c r="J3" s="64"/>
      <c r="K3" s="64"/>
      <c r="L3" s="64"/>
      <c r="M3" s="64"/>
      <c r="N3" s="64"/>
      <c r="O3" s="64"/>
      <c r="P3" s="64"/>
      <c r="Q3" s="64"/>
      <c r="R3" s="64"/>
      <c r="S3" s="64"/>
      <c r="T3" s="64"/>
      <c r="U3" s="64"/>
    </row>
    <row r="4" spans="1:21" ht="16.149999999999999" customHeight="1">
      <c r="A4" s="64"/>
      <c r="B4" s="64"/>
      <c r="C4" s="64"/>
      <c r="D4" s="64"/>
      <c r="E4" s="64"/>
      <c r="F4" s="64"/>
      <c r="G4" s="64"/>
      <c r="H4" s="64"/>
      <c r="I4" s="64"/>
      <c r="J4" s="64"/>
      <c r="K4" s="61"/>
      <c r="L4" s="61"/>
      <c r="M4" s="61"/>
      <c r="N4" s="61"/>
      <c r="O4" s="61"/>
      <c r="P4" s="64"/>
      <c r="Q4" s="64"/>
      <c r="R4" s="64"/>
      <c r="S4" s="64"/>
      <c r="T4" s="64"/>
      <c r="U4" s="64"/>
    </row>
    <row r="5" spans="1:21" ht="18">
      <c r="A5" s="64"/>
      <c r="B5" s="122" t="s">
        <v>509</v>
      </c>
      <c r="C5" s="39"/>
      <c r="D5" s="39"/>
      <c r="E5" s="141"/>
      <c r="F5" s="141"/>
      <c r="G5" s="141"/>
      <c r="H5" s="64"/>
      <c r="I5" s="64"/>
      <c r="J5" s="64"/>
      <c r="K5" s="64"/>
      <c r="L5" s="64"/>
      <c r="M5" s="64"/>
      <c r="N5" s="64"/>
      <c r="O5" s="64"/>
      <c r="P5" s="64"/>
      <c r="Q5" s="64"/>
      <c r="R5" s="64"/>
      <c r="S5" s="64"/>
      <c r="T5" s="39"/>
      <c r="U5" s="39"/>
    </row>
    <row r="6" spans="1:21" ht="10.5" customHeight="1">
      <c r="A6" s="64"/>
      <c r="B6" s="64"/>
      <c r="C6" s="64"/>
      <c r="D6" s="64"/>
      <c r="E6" s="64"/>
      <c r="F6" s="64"/>
      <c r="G6" s="64"/>
      <c r="H6" s="64"/>
      <c r="I6" s="64"/>
      <c r="J6" s="64"/>
      <c r="K6" s="61"/>
      <c r="L6" s="61"/>
      <c r="M6" s="61"/>
      <c r="N6" s="61"/>
      <c r="O6" s="61"/>
      <c r="P6" s="64"/>
      <c r="Q6" s="64"/>
      <c r="R6" s="64"/>
      <c r="S6" s="64"/>
      <c r="T6" s="64"/>
      <c r="U6" s="64"/>
    </row>
    <row r="7" spans="1:21" ht="33.75" customHeight="1">
      <c r="A7" s="61"/>
      <c r="B7" s="61"/>
      <c r="C7" s="61"/>
      <c r="D7" s="61"/>
      <c r="E7" s="61"/>
      <c r="F7" s="61"/>
      <c r="G7" s="61"/>
      <c r="H7" s="61"/>
      <c r="I7" s="64"/>
      <c r="J7" s="64"/>
      <c r="K7" s="722" t="s">
        <v>823</v>
      </c>
      <c r="L7" s="723"/>
      <c r="M7" s="723"/>
      <c r="N7" s="723"/>
      <c r="O7" s="723"/>
      <c r="P7" s="61"/>
      <c r="Q7" s="722" t="s">
        <v>824</v>
      </c>
      <c r="R7" s="723"/>
      <c r="S7" s="723"/>
      <c r="T7" s="723"/>
      <c r="U7" s="723"/>
    </row>
    <row r="8" spans="1:21" ht="20.25" customHeight="1">
      <c r="A8" s="61"/>
      <c r="B8" s="61"/>
      <c r="C8" s="61"/>
      <c r="D8" s="61"/>
      <c r="E8" s="61"/>
      <c r="F8" s="61"/>
      <c r="G8" s="61"/>
      <c r="H8" s="61"/>
      <c r="I8" s="64"/>
      <c r="J8" s="64"/>
      <c r="K8" s="142">
        <v>2019</v>
      </c>
      <c r="L8" s="142">
        <v>2020</v>
      </c>
      <c r="M8" s="142">
        <v>2021</v>
      </c>
      <c r="N8" s="142">
        <v>2022</v>
      </c>
      <c r="O8" s="142">
        <v>2023</v>
      </c>
      <c r="P8" s="64"/>
      <c r="Q8" s="142">
        <v>2019</v>
      </c>
      <c r="R8" s="142">
        <v>2020</v>
      </c>
      <c r="S8" s="142">
        <v>2021</v>
      </c>
      <c r="T8" s="142">
        <v>2022</v>
      </c>
      <c r="U8" s="142">
        <v>2023</v>
      </c>
    </row>
    <row r="9" spans="1:21" ht="14.25" customHeight="1" thickBot="1">
      <c r="A9" s="61"/>
      <c r="B9" s="61"/>
      <c r="C9" s="397" t="s">
        <v>605</v>
      </c>
      <c r="D9" s="61"/>
      <c r="E9" s="61"/>
      <c r="F9" s="61"/>
      <c r="G9" s="61"/>
      <c r="H9" s="61"/>
      <c r="I9" s="64"/>
      <c r="J9" s="64"/>
      <c r="K9" s="145"/>
      <c r="L9" s="64"/>
      <c r="M9" s="64"/>
      <c r="N9" s="64"/>
      <c r="O9" s="64"/>
      <c r="P9" s="64"/>
      <c r="Q9" s="146"/>
      <c r="R9" s="146"/>
      <c r="S9" s="146"/>
      <c r="T9" s="146"/>
      <c r="U9" s="146"/>
    </row>
    <row r="10" spans="1:21" ht="10.5">
      <c r="A10" s="61"/>
      <c r="B10" s="61"/>
      <c r="C10" s="64"/>
      <c r="D10" s="424" t="s">
        <v>469</v>
      </c>
      <c r="E10" s="61"/>
      <c r="F10" s="61"/>
      <c r="G10" s="61"/>
      <c r="H10" s="61"/>
      <c r="I10" s="64"/>
      <c r="J10" s="64"/>
      <c r="K10" s="426">
        <v>150</v>
      </c>
      <c r="L10" s="427">
        <v>150</v>
      </c>
      <c r="M10" s="427">
        <v>150</v>
      </c>
      <c r="N10" s="427">
        <v>150</v>
      </c>
      <c r="O10" s="428">
        <v>150</v>
      </c>
      <c r="P10" s="64"/>
      <c r="Q10" s="463">
        <v>150</v>
      </c>
      <c r="R10" s="464">
        <v>150</v>
      </c>
      <c r="S10" s="464">
        <v>150</v>
      </c>
      <c r="T10" s="464">
        <v>150</v>
      </c>
      <c r="U10" s="465">
        <v>150</v>
      </c>
    </row>
    <row r="11" spans="1:21" ht="11.25" thickBot="1">
      <c r="A11" s="61"/>
      <c r="B11" s="61"/>
      <c r="C11" s="64"/>
      <c r="D11" s="424" t="s">
        <v>442</v>
      </c>
      <c r="E11" s="61"/>
      <c r="F11" s="61"/>
      <c r="G11" s="61"/>
      <c r="H11" s="61"/>
      <c r="I11" s="64"/>
      <c r="J11" s="64"/>
      <c r="K11" s="429">
        <v>135</v>
      </c>
      <c r="L11" s="430">
        <v>135</v>
      </c>
      <c r="M11" s="430">
        <v>135</v>
      </c>
      <c r="N11" s="430">
        <v>135</v>
      </c>
      <c r="O11" s="431">
        <v>135</v>
      </c>
      <c r="P11" s="64"/>
      <c r="Q11" s="466">
        <v>1620</v>
      </c>
      <c r="R11" s="467">
        <v>1620</v>
      </c>
      <c r="S11" s="467">
        <v>1620</v>
      </c>
      <c r="T11" s="467">
        <v>1620</v>
      </c>
      <c r="U11" s="468">
        <v>1620</v>
      </c>
    </row>
    <row r="12" spans="1:21" ht="11.25" thickBot="1">
      <c r="A12" s="61"/>
      <c r="B12" s="61"/>
      <c r="C12" s="64"/>
      <c r="D12" s="424" t="s">
        <v>491</v>
      </c>
      <c r="E12" s="64"/>
      <c r="F12" s="64"/>
      <c r="G12" s="64"/>
      <c r="H12" s="64"/>
      <c r="I12" s="64"/>
      <c r="J12" s="64"/>
      <c r="K12" s="432">
        <v>0.1</v>
      </c>
      <c r="L12" s="433">
        <v>0.1</v>
      </c>
      <c r="M12" s="433">
        <v>0.1</v>
      </c>
      <c r="N12" s="433">
        <v>0.1</v>
      </c>
      <c r="O12" s="434">
        <v>0.1</v>
      </c>
      <c r="P12" s="64"/>
      <c r="Q12" s="425"/>
      <c r="R12" s="425"/>
      <c r="S12" s="425"/>
      <c r="T12" s="425"/>
      <c r="U12" s="425"/>
    </row>
    <row r="13" spans="1:21" ht="9.9499999999999993" customHeight="1">
      <c r="A13" s="61"/>
      <c r="B13" s="61"/>
      <c r="C13" s="144"/>
      <c r="D13" s="64"/>
      <c r="E13" s="64"/>
      <c r="F13" s="64"/>
      <c r="G13" s="64"/>
      <c r="H13" s="64"/>
      <c r="I13" s="64"/>
      <c r="J13" s="64"/>
      <c r="K13" s="435"/>
      <c r="L13" s="435"/>
      <c r="M13" s="435"/>
      <c r="N13" s="435"/>
      <c r="O13" s="435"/>
      <c r="P13" s="64"/>
      <c r="Q13" s="425"/>
      <c r="R13" s="425"/>
      <c r="S13" s="425"/>
      <c r="T13" s="425"/>
      <c r="U13" s="425"/>
    </row>
    <row r="14" spans="1:21" ht="9.9499999999999993" customHeight="1">
      <c r="A14" s="39"/>
      <c r="B14" s="39"/>
      <c r="C14" s="39"/>
      <c r="D14" s="39"/>
      <c r="E14" s="39"/>
      <c r="F14" s="39"/>
      <c r="G14" s="39"/>
      <c r="H14" s="39"/>
      <c r="I14" s="39"/>
      <c r="J14" s="39"/>
      <c r="K14" s="39"/>
      <c r="L14" s="39"/>
      <c r="M14" s="39"/>
      <c r="N14" s="39"/>
      <c r="O14" s="39"/>
      <c r="P14" s="39"/>
      <c r="Q14" s="39"/>
      <c r="R14" s="39"/>
      <c r="S14" s="39"/>
      <c r="T14" s="39"/>
      <c r="U14" s="39"/>
    </row>
  </sheetData>
  <sheetProtection sheet="1" objects="1" scenarios="1"/>
  <mergeCells count="2">
    <mergeCell ref="K7:O7"/>
    <mergeCell ref="Q7:U7"/>
  </mergeCells>
  <dataValidations count="1">
    <dataValidation type="decimal" allowBlank="1" showInputMessage="1" showErrorMessage="1" errorTitle="NOT ALLOWED" error="Only whole numbers and decimals are allowed to enter. Negative figures not allowed as well." promptTitle="REGULAR PRICE" prompt="How much will you charge the customers for the subscription?" sqref="K10:O11">
      <formula1>0</formula1>
      <formula2>100000000</formula2>
    </dataValidation>
  </dataValidations>
  <hyperlinks>
    <hyperlink ref="B3" location="Contents" tooltip="Go to Table of Contents" display="Go to Table of Contents"/>
  </hyperlinks>
  <pageMargins left="0.2" right="0.2" top="0.25" bottom="0.25" header="0" footer="0.25"/>
  <pageSetup paperSize="9" orientation="landscape" r:id="rId1"/>
  <headerFooter>
    <oddFooter>&amp;L&amp;12Built with finmodelslab.com template&amp;C&amp;12Pricing &amp; billing inputs&amp;R&amp;12&amp;D</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rgb="FFFFFF99"/>
    <pageSetUpPr fitToPage="1"/>
  </sheetPr>
  <dimension ref="A1:M11"/>
  <sheetViews>
    <sheetView showGridLines="0" zoomScaleNormal="100" workbookViewId="0">
      <selection activeCell="K11" sqref="K11"/>
    </sheetView>
  </sheetViews>
  <sheetFormatPr defaultColWidth="16.83203125" defaultRowHeight="9.9499999999999993" customHeight="1"/>
  <cols>
    <col min="1" max="1" width="2.5" customWidth="1"/>
    <col min="2" max="3" width="2.1640625" customWidth="1"/>
    <col min="4" max="5" width="3.83203125" customWidth="1"/>
    <col min="6" max="7" width="5.33203125" customWidth="1"/>
    <col min="8" max="8" width="10.6640625" customWidth="1"/>
    <col min="9" max="13" width="13.5" customWidth="1"/>
    <col min="14" max="26" width="16.83203125" customWidth="1"/>
  </cols>
  <sheetData>
    <row r="1" spans="1:13" ht="18">
      <c r="A1" s="61"/>
      <c r="B1" s="62" t="s">
        <v>663</v>
      </c>
      <c r="C1" s="61"/>
      <c r="D1" s="61"/>
      <c r="E1" s="61"/>
      <c r="F1" s="61"/>
      <c r="G1" s="61"/>
      <c r="H1" s="61"/>
      <c r="I1" s="61"/>
      <c r="J1" s="61"/>
      <c r="K1" s="61"/>
      <c r="L1" s="61"/>
      <c r="M1" s="61"/>
    </row>
    <row r="2" spans="1:13" ht="15">
      <c r="A2" s="61"/>
      <c r="B2" s="63" t="s">
        <v>700</v>
      </c>
      <c r="C2" s="61"/>
      <c r="D2" s="61"/>
      <c r="E2" s="61"/>
      <c r="F2" s="61"/>
      <c r="G2" s="61"/>
      <c r="H2" s="64"/>
      <c r="I2" s="64"/>
      <c r="J2" s="64"/>
      <c r="K2" s="64"/>
      <c r="L2" s="64"/>
      <c r="M2" s="64"/>
    </row>
    <row r="3" spans="1:13" ht="10.5">
      <c r="A3" s="64"/>
      <c r="B3" s="41" t="s">
        <v>0</v>
      </c>
      <c r="C3" s="42"/>
      <c r="D3" s="42"/>
      <c r="E3" s="42"/>
      <c r="F3" s="42"/>
      <c r="G3" s="42"/>
      <c r="H3" s="64"/>
      <c r="I3" s="64"/>
      <c r="J3" s="64"/>
      <c r="K3" s="64"/>
      <c r="L3" s="64"/>
      <c r="M3" s="64"/>
    </row>
    <row r="4" spans="1:13" ht="14.45" customHeight="1">
      <c r="A4" s="64"/>
      <c r="B4" s="141"/>
      <c r="C4" s="141"/>
      <c r="D4" s="141"/>
      <c r="E4" s="141"/>
      <c r="F4" s="141"/>
      <c r="G4" s="141"/>
      <c r="H4" s="64"/>
      <c r="I4" s="64"/>
      <c r="J4" s="64"/>
      <c r="K4" s="64"/>
      <c r="L4" s="64"/>
      <c r="M4" s="64"/>
    </row>
    <row r="5" spans="1:13" ht="18">
      <c r="A5" s="64"/>
      <c r="B5" s="122" t="s">
        <v>492</v>
      </c>
      <c r="C5" s="39"/>
      <c r="D5" s="39"/>
      <c r="E5" s="141"/>
      <c r="F5" s="141"/>
      <c r="G5" s="141"/>
      <c r="H5" s="64"/>
      <c r="I5" s="64"/>
      <c r="J5" s="64"/>
      <c r="K5" s="64"/>
      <c r="L5" s="64"/>
      <c r="M5" s="64"/>
    </row>
    <row r="6" spans="1:13" ht="10.5">
      <c r="A6" s="64"/>
      <c r="B6" s="141"/>
      <c r="C6" s="141"/>
      <c r="D6" s="39"/>
      <c r="E6" s="141"/>
      <c r="F6" s="141"/>
      <c r="G6" s="141"/>
      <c r="H6" s="64"/>
      <c r="I6" s="64"/>
      <c r="J6" s="64"/>
      <c r="K6" s="64"/>
      <c r="L6" s="64"/>
      <c r="M6" s="64"/>
    </row>
    <row r="7" spans="1:13" ht="15">
      <c r="A7" s="39"/>
      <c r="B7" s="39"/>
      <c r="C7" s="39"/>
      <c r="D7" s="39"/>
      <c r="E7" s="39"/>
      <c r="F7" s="39"/>
      <c r="G7" s="39"/>
      <c r="H7" s="39"/>
      <c r="I7" s="722" t="s">
        <v>447</v>
      </c>
      <c r="J7" s="723"/>
      <c r="K7" s="723"/>
      <c r="L7" s="723"/>
      <c r="M7" s="723"/>
    </row>
    <row r="8" spans="1:13" ht="10.5">
      <c r="A8" s="39"/>
      <c r="B8" s="39"/>
      <c r="C8" s="39"/>
      <c r="D8" s="39"/>
      <c r="E8" s="39"/>
      <c r="F8" s="39"/>
      <c r="G8" s="39"/>
      <c r="H8" s="39"/>
      <c r="I8" s="142">
        <v>2019</v>
      </c>
      <c r="J8" s="142">
        <v>2020</v>
      </c>
      <c r="K8" s="142">
        <v>2021</v>
      </c>
      <c r="L8" s="142">
        <v>2022</v>
      </c>
      <c r="M8" s="142">
        <v>2023</v>
      </c>
    </row>
    <row r="9" spans="1:13" ht="15.75" thickBot="1">
      <c r="A9" s="39"/>
      <c r="B9" s="39"/>
      <c r="C9" s="39"/>
      <c r="D9" s="397" t="s">
        <v>605</v>
      </c>
      <c r="E9" s="61"/>
      <c r="F9" s="61"/>
      <c r="G9" s="61"/>
      <c r="H9" s="39"/>
      <c r="I9" s="64"/>
      <c r="J9" s="64"/>
      <c r="K9" s="64"/>
      <c r="L9" s="64"/>
      <c r="M9" s="64"/>
    </row>
    <row r="10" spans="1:13" ht="10.5">
      <c r="A10" s="39"/>
      <c r="B10" s="39"/>
      <c r="C10" s="39"/>
      <c r="D10" s="64"/>
      <c r="E10" s="143" t="s">
        <v>469</v>
      </c>
      <c r="F10" s="61"/>
      <c r="G10" s="61"/>
      <c r="H10" s="39"/>
      <c r="I10" s="391">
        <v>0.09</v>
      </c>
      <c r="J10" s="392">
        <v>0.08</v>
      </c>
      <c r="K10" s="392">
        <v>7.0000000000000007E-2</v>
      </c>
      <c r="L10" s="392">
        <v>0.06</v>
      </c>
      <c r="M10" s="393">
        <v>0.05</v>
      </c>
    </row>
    <row r="11" spans="1:13" ht="11.25" thickBot="1">
      <c r="A11" s="39"/>
      <c r="B11" s="39"/>
      <c r="C11" s="39"/>
      <c r="D11" s="64"/>
      <c r="E11" s="143" t="s">
        <v>442</v>
      </c>
      <c r="F11" s="61"/>
      <c r="G11" s="61"/>
      <c r="H11" s="39"/>
      <c r="I11" s="394">
        <v>0.06</v>
      </c>
      <c r="J11" s="395">
        <v>0.05</v>
      </c>
      <c r="K11" s="395">
        <v>0.04</v>
      </c>
      <c r="L11" s="395">
        <v>0.03</v>
      </c>
      <c r="M11" s="396">
        <v>0.02</v>
      </c>
    </row>
  </sheetData>
  <sheetProtection sheet="1" objects="1" scenarios="1"/>
  <mergeCells count="1">
    <mergeCell ref="I7:M7"/>
  </mergeCells>
  <dataValidations count="1">
    <dataValidation type="decimal" allowBlank="1" showInputMessage="1" showErrorMessage="1" errorTitle="NOT ALLOWED" error="Only whole numbers and decimals are allowed to enter. Negative figures not allowed as well." promptTitle="MONTHLY CHURN RATE" prompt="What will be the monthly customer churn rate by years?" sqref="I10:M11">
      <formula1>0</formula1>
      <formula2>1</formula2>
    </dataValidation>
  </dataValidations>
  <hyperlinks>
    <hyperlink ref="B3" location="Contents" tooltip="Go to Table of Contents" display="Go to Table of Contents"/>
  </hyperlinks>
  <pageMargins left="0.2" right="0.2" top="0.25" bottom="0.25" header="0" footer="0.25"/>
  <pageSetup paperSize="9" orientation="landscape" r:id="rId1"/>
  <headerFooter>
    <oddFooter>&amp;L&amp;12Built with finmodelslab.com template&amp;C&amp;12Customer Churn&amp;R&amp;12&amp;D</oddFooter>
  </headerFooter>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orksheet____5">
    <tabColor rgb="FFFFFF99"/>
    <pageSetUpPr fitToPage="1"/>
  </sheetPr>
  <dimension ref="A1:BQ161"/>
  <sheetViews>
    <sheetView showGridLines="0" zoomScaleNormal="100" workbookViewId="0">
      <pane xSplit="9" ySplit="10" topLeftCell="J11" activePane="bottomRight" state="frozen"/>
      <selection activeCell="K32" sqref="K32"/>
      <selection pane="topRight" activeCell="K32" sqref="K32"/>
      <selection pane="bottomLeft" activeCell="K32" sqref="K32"/>
      <selection pane="bottomRight" activeCell="I18" sqref="I18"/>
    </sheetView>
  </sheetViews>
  <sheetFormatPr defaultColWidth="9.1640625" defaultRowHeight="10.5" customHeight="1" outlineLevelRow="1"/>
  <cols>
    <col min="1" max="1" width="3.5" customWidth="1"/>
    <col min="2" max="3" width="4" customWidth="1"/>
    <col min="4" max="5" width="12.5" customWidth="1"/>
    <col min="6" max="6" width="14.33203125" customWidth="1"/>
    <col min="7" max="8" width="9.33203125" customWidth="1"/>
    <col min="9" max="9" width="16.5" bestFit="1" customWidth="1"/>
    <col min="10" max="10" width="15" customWidth="1"/>
    <col min="11" max="11" width="14.83203125" bestFit="1" customWidth="1"/>
    <col min="12" max="12" width="11.5" customWidth="1"/>
    <col min="13" max="19" width="11.83203125" bestFit="1" customWidth="1"/>
    <col min="20" max="21" width="11.33203125" customWidth="1"/>
    <col min="22" max="22" width="11.6640625" customWidth="1"/>
    <col min="23" max="23" width="14.5" customWidth="1"/>
    <col min="24" max="25" width="11.6640625" customWidth="1"/>
    <col min="26" max="45" width="11.33203125" customWidth="1"/>
    <col min="46" max="65" width="12.33203125" bestFit="1" customWidth="1"/>
    <col min="66" max="66" width="13.83203125" bestFit="1" customWidth="1"/>
    <col min="67" max="69" width="12.33203125" bestFit="1" customWidth="1"/>
    <col min="70" max="70" width="9.1640625" customWidth="1"/>
  </cols>
  <sheetData>
    <row r="1" spans="1:69" ht="18">
      <c r="A1" s="39"/>
      <c r="B1" s="43" t="s">
        <v>290</v>
      </c>
      <c r="C1" s="39"/>
      <c r="D1" s="39"/>
      <c r="E1" s="39"/>
      <c r="F1" s="39"/>
      <c r="G1" s="39"/>
      <c r="H1" s="39"/>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row>
    <row r="2" spans="1:69" ht="15" customHeight="1">
      <c r="A2" s="39"/>
      <c r="B2" s="40" t="s">
        <v>700</v>
      </c>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row>
    <row r="3" spans="1:69" ht="15" customHeight="1">
      <c r="A3" s="39"/>
      <c r="B3" s="41" t="s">
        <v>0</v>
      </c>
      <c r="C3" s="42"/>
      <c r="D3" s="42"/>
      <c r="E3" s="42"/>
      <c r="F3" s="42"/>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row>
    <row r="4" spans="1:69" ht="15" customHeight="1">
      <c r="A4" s="39"/>
      <c r="B4" s="39"/>
      <c r="C4" s="39"/>
      <c r="D4" s="39"/>
      <c r="E4" s="39"/>
      <c r="F4" s="39"/>
      <c r="G4" s="39"/>
      <c r="H4" s="39"/>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row>
    <row r="5" spans="1:69" hidden="1">
      <c r="A5" s="39"/>
      <c r="B5" s="44" t="s">
        <v>497</v>
      </c>
      <c r="C5" s="39"/>
      <c r="D5" s="39"/>
      <c r="E5" s="39"/>
      <c r="F5" s="39"/>
      <c r="G5" s="39"/>
      <c r="H5" s="39"/>
      <c r="I5" s="39"/>
      <c r="J5" s="39"/>
      <c r="K5" s="39"/>
      <c r="L5" s="39"/>
      <c r="M5" s="39"/>
      <c r="N5" s="39"/>
      <c r="O5" s="39"/>
      <c r="P5" s="39"/>
      <c r="Q5" s="39"/>
      <c r="R5" s="39"/>
      <c r="S5" s="39"/>
      <c r="T5" s="39"/>
      <c r="U5" s="39">
        <v>2019</v>
      </c>
      <c r="V5" s="39"/>
      <c r="W5" s="39"/>
      <c r="X5" s="39"/>
      <c r="Y5" s="39"/>
      <c r="Z5" s="39"/>
      <c r="AA5" s="39"/>
      <c r="AB5" s="39"/>
      <c r="AC5" s="39"/>
      <c r="AD5" s="39"/>
      <c r="AE5" s="39"/>
      <c r="AF5" s="39"/>
      <c r="AG5" s="39">
        <v>2020</v>
      </c>
      <c r="AH5" s="39"/>
      <c r="AI5" s="39"/>
      <c r="AJ5" s="39"/>
      <c r="AK5" s="39"/>
      <c r="AL5" s="39"/>
      <c r="AM5" s="39"/>
      <c r="AN5" s="39"/>
      <c r="AO5" s="39"/>
      <c r="AP5" s="39"/>
      <c r="AQ5" s="39"/>
      <c r="AR5" s="39"/>
      <c r="AS5" s="39">
        <v>2021</v>
      </c>
      <c r="AT5" s="39"/>
      <c r="AU5" s="39"/>
      <c r="AV5" s="39"/>
      <c r="AW5" s="39"/>
      <c r="AX5" s="39"/>
      <c r="AY5" s="39"/>
      <c r="AZ5" s="39"/>
      <c r="BA5" s="39"/>
      <c r="BB5" s="39"/>
      <c r="BC5" s="39"/>
      <c r="BD5" s="39"/>
      <c r="BE5" s="39">
        <v>2022</v>
      </c>
      <c r="BF5" s="39"/>
      <c r="BG5" s="39"/>
      <c r="BH5" s="39"/>
      <c r="BI5" s="39"/>
      <c r="BJ5" s="39"/>
      <c r="BK5" s="39"/>
      <c r="BL5" s="39"/>
      <c r="BM5" s="39"/>
      <c r="BN5" s="39"/>
      <c r="BO5" s="39"/>
      <c r="BP5" s="39"/>
      <c r="BQ5" s="39">
        <v>2023</v>
      </c>
    </row>
    <row r="6" spans="1:69">
      <c r="A6" s="39"/>
      <c r="B6" s="45" t="s">
        <v>312</v>
      </c>
      <c r="C6" s="39"/>
      <c r="D6" s="39"/>
      <c r="E6" s="39"/>
      <c r="F6" s="39"/>
      <c r="G6" s="39"/>
      <c r="H6" s="39"/>
      <c r="I6" s="39"/>
      <c r="J6" s="46">
        <v>43373</v>
      </c>
      <c r="K6" s="46">
        <v>43404</v>
      </c>
      <c r="L6" s="46">
        <v>43434</v>
      </c>
      <c r="M6" s="46">
        <v>43465</v>
      </c>
      <c r="N6" s="46">
        <v>43496</v>
      </c>
      <c r="O6" s="46">
        <v>43524</v>
      </c>
      <c r="P6" s="46">
        <v>43555</v>
      </c>
      <c r="Q6" s="46">
        <v>43585</v>
      </c>
      <c r="R6" s="46">
        <v>43616</v>
      </c>
      <c r="S6" s="46">
        <v>43646</v>
      </c>
      <c r="T6" s="46">
        <v>43677</v>
      </c>
      <c r="U6" s="46">
        <v>43708</v>
      </c>
      <c r="V6" s="46">
        <v>43738</v>
      </c>
      <c r="W6" s="46">
        <v>43769</v>
      </c>
      <c r="X6" s="46">
        <v>43799</v>
      </c>
      <c r="Y6" s="46">
        <v>43830</v>
      </c>
      <c r="Z6" s="46">
        <v>43861</v>
      </c>
      <c r="AA6" s="46">
        <v>43890</v>
      </c>
      <c r="AB6" s="46">
        <v>43921</v>
      </c>
      <c r="AC6" s="46">
        <v>43951</v>
      </c>
      <c r="AD6" s="46">
        <v>43982</v>
      </c>
      <c r="AE6" s="46">
        <v>44012</v>
      </c>
      <c r="AF6" s="46">
        <v>44043</v>
      </c>
      <c r="AG6" s="46">
        <v>44074</v>
      </c>
      <c r="AH6" s="46">
        <v>44104</v>
      </c>
      <c r="AI6" s="46">
        <v>44135</v>
      </c>
      <c r="AJ6" s="46">
        <v>44165</v>
      </c>
      <c r="AK6" s="46">
        <v>44196</v>
      </c>
      <c r="AL6" s="46">
        <v>44227</v>
      </c>
      <c r="AM6" s="46">
        <v>44255</v>
      </c>
      <c r="AN6" s="46">
        <v>44286</v>
      </c>
      <c r="AO6" s="46">
        <v>44316</v>
      </c>
      <c r="AP6" s="46">
        <v>44347</v>
      </c>
      <c r="AQ6" s="46">
        <v>44377</v>
      </c>
      <c r="AR6" s="46">
        <v>44408</v>
      </c>
      <c r="AS6" s="46">
        <v>44439</v>
      </c>
      <c r="AT6" s="46">
        <v>44469</v>
      </c>
      <c r="AU6" s="46">
        <v>44500</v>
      </c>
      <c r="AV6" s="46">
        <v>44530</v>
      </c>
      <c r="AW6" s="46">
        <v>44561</v>
      </c>
      <c r="AX6" s="46">
        <v>44592</v>
      </c>
      <c r="AY6" s="46">
        <v>44620</v>
      </c>
      <c r="AZ6" s="46">
        <v>44651</v>
      </c>
      <c r="BA6" s="46">
        <v>44681</v>
      </c>
      <c r="BB6" s="46">
        <v>44712</v>
      </c>
      <c r="BC6" s="46">
        <v>44742</v>
      </c>
      <c r="BD6" s="46">
        <v>44773</v>
      </c>
      <c r="BE6" s="46">
        <v>44804</v>
      </c>
      <c r="BF6" s="46">
        <v>44834</v>
      </c>
      <c r="BG6" s="46">
        <v>44865</v>
      </c>
      <c r="BH6" s="46">
        <v>44895</v>
      </c>
      <c r="BI6" s="46">
        <v>44926</v>
      </c>
      <c r="BJ6" s="46">
        <v>44957</v>
      </c>
      <c r="BK6" s="46">
        <v>44985</v>
      </c>
      <c r="BL6" s="46">
        <v>45016</v>
      </c>
      <c r="BM6" s="46">
        <v>45046</v>
      </c>
      <c r="BN6" s="46">
        <v>45077</v>
      </c>
      <c r="BO6" s="46">
        <v>45107</v>
      </c>
      <c r="BP6" s="46">
        <v>45138</v>
      </c>
      <c r="BQ6" s="46">
        <v>45169</v>
      </c>
    </row>
    <row r="7" spans="1:69" hidden="1">
      <c r="A7" s="39"/>
      <c r="B7" s="44" t="s">
        <v>39</v>
      </c>
      <c r="C7" s="39"/>
      <c r="D7" s="39"/>
      <c r="E7" s="39"/>
      <c r="F7" s="39"/>
      <c r="G7" s="39"/>
      <c r="H7" s="39"/>
      <c r="I7" s="39"/>
      <c r="J7" s="47">
        <v>43344</v>
      </c>
      <c r="K7" s="47">
        <v>43374</v>
      </c>
      <c r="L7" s="47">
        <v>43405</v>
      </c>
      <c r="M7" s="47">
        <v>43435</v>
      </c>
      <c r="N7" s="47">
        <v>43466</v>
      </c>
      <c r="O7" s="47">
        <v>43497</v>
      </c>
      <c r="P7" s="47">
        <v>43525</v>
      </c>
      <c r="Q7" s="47">
        <v>43556</v>
      </c>
      <c r="R7" s="47">
        <v>43586</v>
      </c>
      <c r="S7" s="47">
        <v>43617</v>
      </c>
      <c r="T7" s="47">
        <v>43647</v>
      </c>
      <c r="U7" s="47">
        <v>43678</v>
      </c>
      <c r="V7" s="47">
        <v>43709</v>
      </c>
      <c r="W7" s="47">
        <v>43739</v>
      </c>
      <c r="X7" s="47">
        <v>43770</v>
      </c>
      <c r="Y7" s="47">
        <v>43800</v>
      </c>
      <c r="Z7" s="47">
        <v>43831</v>
      </c>
      <c r="AA7" s="47">
        <v>43862</v>
      </c>
      <c r="AB7" s="47">
        <v>43891</v>
      </c>
      <c r="AC7" s="47">
        <v>43922</v>
      </c>
      <c r="AD7" s="47">
        <v>43952</v>
      </c>
      <c r="AE7" s="47">
        <v>43983</v>
      </c>
      <c r="AF7" s="47">
        <v>44013</v>
      </c>
      <c r="AG7" s="47">
        <v>44044</v>
      </c>
      <c r="AH7" s="47">
        <v>44075</v>
      </c>
      <c r="AI7" s="47">
        <v>44105</v>
      </c>
      <c r="AJ7" s="47">
        <v>44136</v>
      </c>
      <c r="AK7" s="47">
        <v>44166</v>
      </c>
      <c r="AL7" s="47">
        <v>44197</v>
      </c>
      <c r="AM7" s="47">
        <v>44228</v>
      </c>
      <c r="AN7" s="47">
        <v>44256</v>
      </c>
      <c r="AO7" s="47">
        <v>44287</v>
      </c>
      <c r="AP7" s="47">
        <v>44317</v>
      </c>
      <c r="AQ7" s="47">
        <v>44348</v>
      </c>
      <c r="AR7" s="47">
        <v>44378</v>
      </c>
      <c r="AS7" s="47">
        <v>44409</v>
      </c>
      <c r="AT7" s="47">
        <v>44440</v>
      </c>
      <c r="AU7" s="47">
        <v>44470</v>
      </c>
      <c r="AV7" s="47">
        <v>44501</v>
      </c>
      <c r="AW7" s="47">
        <v>44531</v>
      </c>
      <c r="AX7" s="47">
        <v>44562</v>
      </c>
      <c r="AY7" s="47">
        <v>44593</v>
      </c>
      <c r="AZ7" s="47">
        <v>44621</v>
      </c>
      <c r="BA7" s="47">
        <v>44652</v>
      </c>
      <c r="BB7" s="47">
        <v>44682</v>
      </c>
      <c r="BC7" s="47">
        <v>44713</v>
      </c>
      <c r="BD7" s="47">
        <v>44743</v>
      </c>
      <c r="BE7" s="47">
        <v>44774</v>
      </c>
      <c r="BF7" s="47">
        <v>44805</v>
      </c>
      <c r="BG7" s="47">
        <v>44835</v>
      </c>
      <c r="BH7" s="47">
        <v>44866</v>
      </c>
      <c r="BI7" s="47">
        <v>44896</v>
      </c>
      <c r="BJ7" s="47">
        <v>44927</v>
      </c>
      <c r="BK7" s="47">
        <v>44958</v>
      </c>
      <c r="BL7" s="47">
        <v>44986</v>
      </c>
      <c r="BM7" s="47">
        <v>45017</v>
      </c>
      <c r="BN7" s="47">
        <v>45047</v>
      </c>
      <c r="BO7" s="47">
        <v>45078</v>
      </c>
      <c r="BP7" s="47">
        <v>45108</v>
      </c>
      <c r="BQ7" s="47">
        <v>45139</v>
      </c>
    </row>
    <row r="8" spans="1:69" hidden="1">
      <c r="A8" s="39"/>
      <c r="B8" s="44" t="s">
        <v>40</v>
      </c>
      <c r="C8" s="39"/>
      <c r="D8" s="39"/>
      <c r="E8" s="39"/>
      <c r="F8" s="39"/>
      <c r="G8" s="39"/>
      <c r="H8" s="39"/>
      <c r="I8" s="39"/>
      <c r="J8" s="47">
        <v>43373</v>
      </c>
      <c r="K8" s="47">
        <v>43404</v>
      </c>
      <c r="L8" s="47">
        <v>43434</v>
      </c>
      <c r="M8" s="47">
        <v>43465</v>
      </c>
      <c r="N8" s="47">
        <v>43496</v>
      </c>
      <c r="O8" s="47">
        <v>43524</v>
      </c>
      <c r="P8" s="47">
        <v>43555</v>
      </c>
      <c r="Q8" s="47">
        <v>43585</v>
      </c>
      <c r="R8" s="47">
        <v>43616</v>
      </c>
      <c r="S8" s="47">
        <v>43646</v>
      </c>
      <c r="T8" s="47">
        <v>43677</v>
      </c>
      <c r="U8" s="47">
        <v>43708</v>
      </c>
      <c r="V8" s="47">
        <v>43738</v>
      </c>
      <c r="W8" s="47">
        <v>43769</v>
      </c>
      <c r="X8" s="47">
        <v>43799</v>
      </c>
      <c r="Y8" s="47">
        <v>43830</v>
      </c>
      <c r="Z8" s="47">
        <v>43861</v>
      </c>
      <c r="AA8" s="47">
        <v>43890</v>
      </c>
      <c r="AB8" s="47">
        <v>43921</v>
      </c>
      <c r="AC8" s="47">
        <v>43951</v>
      </c>
      <c r="AD8" s="47">
        <v>43982</v>
      </c>
      <c r="AE8" s="47">
        <v>44012</v>
      </c>
      <c r="AF8" s="47">
        <v>44043</v>
      </c>
      <c r="AG8" s="47">
        <v>44074</v>
      </c>
      <c r="AH8" s="47">
        <v>44104</v>
      </c>
      <c r="AI8" s="47">
        <v>44135</v>
      </c>
      <c r="AJ8" s="47">
        <v>44165</v>
      </c>
      <c r="AK8" s="47">
        <v>44196</v>
      </c>
      <c r="AL8" s="47">
        <v>44227</v>
      </c>
      <c r="AM8" s="47">
        <v>44255</v>
      </c>
      <c r="AN8" s="47">
        <v>44286</v>
      </c>
      <c r="AO8" s="47">
        <v>44316</v>
      </c>
      <c r="AP8" s="47">
        <v>44347</v>
      </c>
      <c r="AQ8" s="47">
        <v>44377</v>
      </c>
      <c r="AR8" s="47">
        <v>44408</v>
      </c>
      <c r="AS8" s="47">
        <v>44439</v>
      </c>
      <c r="AT8" s="47">
        <v>44469</v>
      </c>
      <c r="AU8" s="47">
        <v>44500</v>
      </c>
      <c r="AV8" s="47">
        <v>44530</v>
      </c>
      <c r="AW8" s="47">
        <v>44561</v>
      </c>
      <c r="AX8" s="47">
        <v>44592</v>
      </c>
      <c r="AY8" s="47">
        <v>44620</v>
      </c>
      <c r="AZ8" s="47">
        <v>44651</v>
      </c>
      <c r="BA8" s="47">
        <v>44681</v>
      </c>
      <c r="BB8" s="47">
        <v>44712</v>
      </c>
      <c r="BC8" s="47">
        <v>44742</v>
      </c>
      <c r="BD8" s="47">
        <v>44773</v>
      </c>
      <c r="BE8" s="47">
        <v>44804</v>
      </c>
      <c r="BF8" s="47">
        <v>44834</v>
      </c>
      <c r="BG8" s="47">
        <v>44865</v>
      </c>
      <c r="BH8" s="47">
        <v>44895</v>
      </c>
      <c r="BI8" s="47">
        <v>44926</v>
      </c>
      <c r="BJ8" s="47">
        <v>44957</v>
      </c>
      <c r="BK8" s="47">
        <v>44985</v>
      </c>
      <c r="BL8" s="47">
        <v>45016</v>
      </c>
      <c r="BM8" s="47">
        <v>45046</v>
      </c>
      <c r="BN8" s="47">
        <v>45077</v>
      </c>
      <c r="BO8" s="47">
        <v>45107</v>
      </c>
      <c r="BP8" s="47">
        <v>45138</v>
      </c>
      <c r="BQ8" s="47">
        <v>45169</v>
      </c>
    </row>
    <row r="9" spans="1:69" hidden="1">
      <c r="A9" s="39"/>
      <c r="B9" s="44" t="s">
        <v>41</v>
      </c>
      <c r="C9" s="39"/>
      <c r="D9" s="39"/>
      <c r="E9" s="39"/>
      <c r="F9" s="39"/>
      <c r="G9" s="39"/>
      <c r="H9" s="39"/>
      <c r="I9" s="39"/>
      <c r="J9" s="48">
        <v>1</v>
      </c>
      <c r="K9" s="48">
        <v>2</v>
      </c>
      <c r="L9" s="48">
        <v>3</v>
      </c>
      <c r="M9" s="48">
        <v>4</v>
      </c>
      <c r="N9" s="48">
        <v>5</v>
      </c>
      <c r="O9" s="48">
        <v>6</v>
      </c>
      <c r="P9" s="48">
        <v>7</v>
      </c>
      <c r="Q9" s="48">
        <v>8</v>
      </c>
      <c r="R9" s="48">
        <v>9</v>
      </c>
      <c r="S9" s="48">
        <v>10</v>
      </c>
      <c r="T9" s="48">
        <v>11</v>
      </c>
      <c r="U9" s="48">
        <v>12</v>
      </c>
      <c r="V9" s="48">
        <v>13</v>
      </c>
      <c r="W9" s="48">
        <v>14</v>
      </c>
      <c r="X9" s="48">
        <v>15</v>
      </c>
      <c r="Y9" s="48">
        <v>16</v>
      </c>
      <c r="Z9" s="48">
        <v>17</v>
      </c>
      <c r="AA9" s="48">
        <v>18</v>
      </c>
      <c r="AB9" s="48">
        <v>19</v>
      </c>
      <c r="AC9" s="48">
        <v>20</v>
      </c>
      <c r="AD9" s="48">
        <v>21</v>
      </c>
      <c r="AE9" s="48">
        <v>22</v>
      </c>
      <c r="AF9" s="48">
        <v>23</v>
      </c>
      <c r="AG9" s="48">
        <v>24</v>
      </c>
      <c r="AH9" s="48">
        <v>25</v>
      </c>
      <c r="AI9" s="48">
        <v>26</v>
      </c>
      <c r="AJ9" s="48">
        <v>27</v>
      </c>
      <c r="AK9" s="48">
        <v>28</v>
      </c>
      <c r="AL9" s="48">
        <v>29</v>
      </c>
      <c r="AM9" s="48">
        <v>30</v>
      </c>
      <c r="AN9" s="48">
        <v>31</v>
      </c>
      <c r="AO9" s="48">
        <v>32</v>
      </c>
      <c r="AP9" s="48">
        <v>33</v>
      </c>
      <c r="AQ9" s="48">
        <v>34</v>
      </c>
      <c r="AR9" s="48">
        <v>35</v>
      </c>
      <c r="AS9" s="48">
        <v>36</v>
      </c>
      <c r="AT9" s="48">
        <v>37</v>
      </c>
      <c r="AU9" s="48">
        <v>38</v>
      </c>
      <c r="AV9" s="48">
        <v>39</v>
      </c>
      <c r="AW9" s="48">
        <v>40</v>
      </c>
      <c r="AX9" s="48">
        <v>41</v>
      </c>
      <c r="AY9" s="48">
        <v>42</v>
      </c>
      <c r="AZ9" s="48">
        <v>43</v>
      </c>
      <c r="BA9" s="48">
        <v>44</v>
      </c>
      <c r="BB9" s="48">
        <v>45</v>
      </c>
      <c r="BC9" s="48">
        <v>46</v>
      </c>
      <c r="BD9" s="48">
        <v>47</v>
      </c>
      <c r="BE9" s="48">
        <v>48</v>
      </c>
      <c r="BF9" s="48">
        <v>49</v>
      </c>
      <c r="BG9" s="48">
        <v>50</v>
      </c>
      <c r="BH9" s="48">
        <v>51</v>
      </c>
      <c r="BI9" s="48">
        <v>52</v>
      </c>
      <c r="BJ9" s="48">
        <v>53</v>
      </c>
      <c r="BK9" s="48">
        <v>54</v>
      </c>
      <c r="BL9" s="48">
        <v>55</v>
      </c>
      <c r="BM9" s="48">
        <v>56</v>
      </c>
      <c r="BN9" s="48">
        <v>57</v>
      </c>
      <c r="BO9" s="48">
        <v>58</v>
      </c>
      <c r="BP9" s="48">
        <v>59</v>
      </c>
      <c r="BQ9" s="48">
        <v>60</v>
      </c>
    </row>
    <row r="10" spans="1:69">
      <c r="A10" s="49"/>
      <c r="B10" s="45" t="s">
        <v>259</v>
      </c>
      <c r="C10" s="49"/>
      <c r="D10" s="49"/>
      <c r="E10" s="49"/>
      <c r="F10" s="49"/>
      <c r="G10" s="49"/>
      <c r="H10" s="49"/>
      <c r="I10" s="49"/>
      <c r="J10" s="49">
        <v>2019</v>
      </c>
      <c r="K10" s="49">
        <v>2019</v>
      </c>
      <c r="L10" s="49">
        <v>2019</v>
      </c>
      <c r="M10" s="49">
        <v>2019</v>
      </c>
      <c r="N10" s="49">
        <v>2019</v>
      </c>
      <c r="O10" s="49">
        <v>2019</v>
      </c>
      <c r="P10" s="49">
        <v>2019</v>
      </c>
      <c r="Q10" s="49">
        <v>2019</v>
      </c>
      <c r="R10" s="49">
        <v>2019</v>
      </c>
      <c r="S10" s="49">
        <v>2019</v>
      </c>
      <c r="T10" s="49">
        <v>2019</v>
      </c>
      <c r="U10" s="49">
        <v>2019</v>
      </c>
      <c r="V10" s="49">
        <v>2020</v>
      </c>
      <c r="W10" s="49">
        <v>2020</v>
      </c>
      <c r="X10" s="49">
        <v>2020</v>
      </c>
      <c r="Y10" s="49">
        <v>2020</v>
      </c>
      <c r="Z10" s="49">
        <v>2020</v>
      </c>
      <c r="AA10" s="49">
        <v>2020</v>
      </c>
      <c r="AB10" s="49">
        <v>2020</v>
      </c>
      <c r="AC10" s="49">
        <v>2020</v>
      </c>
      <c r="AD10" s="49">
        <v>2020</v>
      </c>
      <c r="AE10" s="49">
        <v>2020</v>
      </c>
      <c r="AF10" s="49">
        <v>2020</v>
      </c>
      <c r="AG10" s="49">
        <v>2020</v>
      </c>
      <c r="AH10" s="49">
        <v>2021</v>
      </c>
      <c r="AI10" s="49">
        <v>2021</v>
      </c>
      <c r="AJ10" s="49">
        <v>2021</v>
      </c>
      <c r="AK10" s="49">
        <v>2021</v>
      </c>
      <c r="AL10" s="49">
        <v>2021</v>
      </c>
      <c r="AM10" s="49">
        <v>2021</v>
      </c>
      <c r="AN10" s="49">
        <v>2021</v>
      </c>
      <c r="AO10" s="49">
        <v>2021</v>
      </c>
      <c r="AP10" s="49">
        <v>2021</v>
      </c>
      <c r="AQ10" s="49">
        <v>2021</v>
      </c>
      <c r="AR10" s="49">
        <v>2021</v>
      </c>
      <c r="AS10" s="49">
        <v>2021</v>
      </c>
      <c r="AT10" s="49">
        <v>2022</v>
      </c>
      <c r="AU10" s="49">
        <v>2022</v>
      </c>
      <c r="AV10" s="49">
        <v>2022</v>
      </c>
      <c r="AW10" s="49">
        <v>2022</v>
      </c>
      <c r="AX10" s="49">
        <v>2022</v>
      </c>
      <c r="AY10" s="49">
        <v>2022</v>
      </c>
      <c r="AZ10" s="49">
        <v>2022</v>
      </c>
      <c r="BA10" s="49">
        <v>2022</v>
      </c>
      <c r="BB10" s="49">
        <v>2022</v>
      </c>
      <c r="BC10" s="49">
        <v>2022</v>
      </c>
      <c r="BD10" s="49">
        <v>2022</v>
      </c>
      <c r="BE10" s="49">
        <v>2022</v>
      </c>
      <c r="BF10" s="49">
        <v>2023</v>
      </c>
      <c r="BG10" s="49">
        <v>2023</v>
      </c>
      <c r="BH10" s="49">
        <v>2023</v>
      </c>
      <c r="BI10" s="49">
        <v>2023</v>
      </c>
      <c r="BJ10" s="49">
        <v>2023</v>
      </c>
      <c r="BK10" s="49">
        <v>2023</v>
      </c>
      <c r="BL10" s="49">
        <v>2023</v>
      </c>
      <c r="BM10" s="49">
        <v>2023</v>
      </c>
      <c r="BN10" s="49">
        <v>2023</v>
      </c>
      <c r="BO10" s="49">
        <v>2023</v>
      </c>
      <c r="BP10" s="49">
        <v>2023</v>
      </c>
      <c r="BQ10" s="49">
        <v>2023</v>
      </c>
    </row>
    <row r="11" spans="1:69" ht="6.75" customHeight="1">
      <c r="A11" s="39"/>
      <c r="B11" s="44"/>
      <c r="C11" s="39"/>
      <c r="D11" s="39"/>
      <c r="E11" s="39"/>
      <c r="F11" s="39"/>
      <c r="G11" s="39"/>
      <c r="H11" s="39"/>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row>
    <row r="12" spans="1:69" ht="18">
      <c r="A12" s="39"/>
      <c r="B12" s="122" t="s">
        <v>122</v>
      </c>
      <c r="C12" s="39"/>
      <c r="D12" s="39"/>
      <c r="E12" s="39"/>
      <c r="F12" s="39"/>
      <c r="G12" s="39"/>
      <c r="H12" s="39"/>
      <c r="I12" s="39"/>
      <c r="J12" s="349"/>
      <c r="K12" s="349"/>
      <c r="L12" s="349"/>
      <c r="M12" s="349"/>
      <c r="N12" s="349"/>
      <c r="O12" s="349"/>
      <c r="P12" s="349"/>
      <c r="Q12" s="349"/>
      <c r="R12" s="349"/>
      <c r="S12" s="349"/>
      <c r="T12" s="349"/>
      <c r="U12" s="349"/>
      <c r="V12" s="349"/>
      <c r="W12" s="349"/>
      <c r="X12" s="349"/>
      <c r="Y12" s="349"/>
      <c r="Z12" s="349"/>
      <c r="AA12" s="349"/>
      <c r="AB12" s="349"/>
      <c r="AC12" s="349"/>
      <c r="AD12" s="349"/>
      <c r="AE12" s="349"/>
      <c r="AF12" s="349"/>
      <c r="AG12" s="349"/>
      <c r="AH12" s="349"/>
      <c r="AI12" s="349"/>
      <c r="AJ12" s="349"/>
      <c r="AK12" s="349"/>
      <c r="AL12" s="349"/>
      <c r="AM12" s="349"/>
      <c r="AN12" s="349"/>
      <c r="AO12" s="349"/>
      <c r="AP12" s="349"/>
      <c r="AQ12" s="349"/>
      <c r="AR12" s="349"/>
      <c r="AS12" s="349"/>
      <c r="AT12" s="349"/>
      <c r="AU12" s="349"/>
      <c r="AV12" s="349"/>
      <c r="AW12" s="349"/>
      <c r="AX12" s="349"/>
      <c r="AY12" s="349"/>
      <c r="AZ12" s="349"/>
      <c r="BA12" s="349"/>
      <c r="BB12" s="349"/>
      <c r="BC12" s="349"/>
      <c r="BD12" s="349"/>
      <c r="BE12" s="349"/>
      <c r="BF12" s="349"/>
      <c r="BG12" s="349"/>
      <c r="BH12" s="349"/>
      <c r="BI12" s="349"/>
      <c r="BJ12" s="349"/>
      <c r="BK12" s="349"/>
      <c r="BL12" s="349"/>
      <c r="BM12" s="349"/>
      <c r="BN12" s="349"/>
      <c r="BO12" s="349"/>
      <c r="BP12" s="349"/>
      <c r="BQ12" s="349"/>
    </row>
    <row r="13" spans="1:69" ht="13.5" customHeight="1">
      <c r="A13" s="39"/>
      <c r="B13" s="39"/>
      <c r="C13" s="39"/>
      <c r="D13" s="39"/>
      <c r="E13" s="39"/>
      <c r="F13" s="39"/>
      <c r="G13" s="39"/>
      <c r="H13" s="39"/>
      <c r="I13" s="39"/>
      <c r="J13" s="39"/>
      <c r="K13" s="734" t="s">
        <v>292</v>
      </c>
      <c r="L13" s="734"/>
      <c r="M13" s="734"/>
      <c r="N13" s="734"/>
      <c r="O13" s="734"/>
      <c r="P13" s="39"/>
      <c r="Q13" s="734" t="s">
        <v>363</v>
      </c>
      <c r="R13" s="734"/>
      <c r="S13" s="734"/>
      <c r="T13" s="734"/>
      <c r="U13" s="734"/>
      <c r="V13" s="39"/>
      <c r="W13" s="733" t="s">
        <v>419</v>
      </c>
      <c r="X13" s="733" t="s">
        <v>512</v>
      </c>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49"/>
      <c r="AY13" s="349"/>
      <c r="AZ13" s="349"/>
      <c r="BA13" s="349"/>
      <c r="BB13" s="349"/>
      <c r="BC13" s="349"/>
      <c r="BD13" s="349"/>
      <c r="BE13" s="349"/>
      <c r="BF13" s="349"/>
      <c r="BG13" s="349"/>
      <c r="BH13" s="349"/>
      <c r="BI13" s="349"/>
      <c r="BJ13" s="349"/>
      <c r="BK13" s="349"/>
      <c r="BL13" s="349"/>
      <c r="BM13" s="349"/>
      <c r="BN13" s="349"/>
      <c r="BO13" s="349"/>
      <c r="BP13" s="349"/>
      <c r="BQ13" s="349"/>
    </row>
    <row r="14" spans="1:69" ht="16.5" customHeight="1">
      <c r="A14" s="11"/>
      <c r="B14" s="11"/>
      <c r="C14" s="398" t="s">
        <v>260</v>
      </c>
      <c r="D14" s="11"/>
      <c r="E14" s="11"/>
      <c r="F14" s="11"/>
      <c r="G14" s="11"/>
      <c r="H14" s="11"/>
      <c r="I14" s="11"/>
      <c r="J14" s="11"/>
      <c r="K14" s="318">
        <v>2019</v>
      </c>
      <c r="L14" s="318">
        <v>2020</v>
      </c>
      <c r="M14" s="318">
        <v>2021</v>
      </c>
      <c r="N14" s="318">
        <v>2022</v>
      </c>
      <c r="O14" s="318">
        <v>2023</v>
      </c>
      <c r="P14" s="11"/>
      <c r="Q14" s="318">
        <v>2019</v>
      </c>
      <c r="R14" s="318">
        <v>2020</v>
      </c>
      <c r="S14" s="318">
        <v>2021</v>
      </c>
      <c r="T14" s="318">
        <v>2022</v>
      </c>
      <c r="U14" s="318">
        <v>2023</v>
      </c>
      <c r="V14" s="11"/>
      <c r="W14" s="733"/>
      <c r="X14" s="733"/>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301"/>
      <c r="AY14" s="301"/>
      <c r="AZ14" s="301"/>
      <c r="BA14" s="301"/>
      <c r="BB14" s="301"/>
      <c r="BC14" s="301"/>
      <c r="BD14" s="301"/>
      <c r="BE14" s="301"/>
      <c r="BF14" s="301"/>
      <c r="BG14" s="301"/>
      <c r="BH14" s="301"/>
      <c r="BI14" s="301"/>
      <c r="BJ14" s="301"/>
      <c r="BK14" s="301"/>
      <c r="BL14" s="301"/>
      <c r="BM14" s="301"/>
      <c r="BN14" s="301"/>
      <c r="BO14" s="301"/>
      <c r="BP14" s="301"/>
      <c r="BQ14" s="301"/>
    </row>
    <row r="15" spans="1:69" ht="0.75" customHeight="1">
      <c r="A15" s="11"/>
      <c r="B15" s="11"/>
      <c r="C15" s="11"/>
      <c r="D15" s="11"/>
      <c r="E15" s="11"/>
      <c r="F15" s="11"/>
      <c r="G15" s="11"/>
      <c r="H15" s="11"/>
      <c r="I15" s="11"/>
      <c r="J15" s="11"/>
      <c r="K15" s="301">
        <v>43708</v>
      </c>
      <c r="L15" s="301">
        <v>44074</v>
      </c>
      <c r="M15" s="301">
        <v>44439</v>
      </c>
      <c r="N15" s="301">
        <v>44804</v>
      </c>
      <c r="O15" s="301">
        <v>45169</v>
      </c>
      <c r="P15" s="11"/>
      <c r="Q15" s="318">
        <v>2019</v>
      </c>
      <c r="R15" s="287">
        <v>2020</v>
      </c>
      <c r="S15" s="287">
        <v>2021</v>
      </c>
      <c r="T15" s="287">
        <v>2022</v>
      </c>
      <c r="U15" s="287">
        <v>2023</v>
      </c>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301"/>
      <c r="AY15" s="301"/>
      <c r="AZ15" s="301"/>
      <c r="BA15" s="301"/>
      <c r="BB15" s="301"/>
      <c r="BC15" s="301"/>
      <c r="BD15" s="301"/>
      <c r="BE15" s="301"/>
      <c r="BF15" s="301"/>
      <c r="BG15" s="301"/>
      <c r="BH15" s="301"/>
      <c r="BI15" s="301"/>
      <c r="BJ15" s="301"/>
      <c r="BK15" s="301"/>
      <c r="BL15" s="301"/>
      <c r="BM15" s="301"/>
      <c r="BN15" s="301"/>
      <c r="BO15" s="301"/>
      <c r="BP15" s="301"/>
      <c r="BQ15" s="301"/>
    </row>
    <row r="16" spans="1:69" ht="11.25" thickBot="1">
      <c r="A16" s="11"/>
      <c r="B16" s="11"/>
      <c r="C16" s="11"/>
      <c r="D16" s="53" t="s">
        <v>120</v>
      </c>
      <c r="E16" s="11"/>
      <c r="F16" s="11"/>
      <c r="G16" s="350" t="s">
        <v>337</v>
      </c>
      <c r="H16" s="350" t="s">
        <v>338</v>
      </c>
      <c r="I16" s="350" t="s">
        <v>825</v>
      </c>
      <c r="J16" s="11"/>
      <c r="K16" s="351"/>
      <c r="L16" s="351"/>
      <c r="M16" s="351"/>
      <c r="N16" s="351"/>
      <c r="O16" s="35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301"/>
      <c r="AY16" s="301"/>
      <c r="AZ16" s="301"/>
      <c r="BA16" s="301"/>
      <c r="BB16" s="301"/>
      <c r="BC16" s="301"/>
      <c r="BD16" s="301"/>
      <c r="BE16" s="301"/>
      <c r="BF16" s="301"/>
      <c r="BG16" s="301"/>
      <c r="BH16" s="301"/>
      <c r="BI16" s="301"/>
      <c r="BJ16" s="301"/>
      <c r="BK16" s="301"/>
      <c r="BL16" s="301"/>
      <c r="BM16" s="301"/>
      <c r="BN16" s="301"/>
      <c r="BO16" s="301"/>
      <c r="BP16" s="301"/>
      <c r="BQ16" s="301"/>
    </row>
    <row r="17" spans="1:69">
      <c r="A17" s="11"/>
      <c r="B17" s="11"/>
      <c r="C17" s="11"/>
      <c r="D17" s="735" t="s">
        <v>396</v>
      </c>
      <c r="E17" s="736"/>
      <c r="F17" s="737"/>
      <c r="G17" s="381">
        <v>43373</v>
      </c>
      <c r="H17" s="381">
        <v>45169</v>
      </c>
      <c r="I17" s="135">
        <v>100000</v>
      </c>
      <c r="J17" s="11"/>
      <c r="K17" s="382">
        <v>1</v>
      </c>
      <c r="L17" s="383">
        <v>2</v>
      </c>
      <c r="M17" s="383">
        <v>3</v>
      </c>
      <c r="N17" s="383">
        <v>4</v>
      </c>
      <c r="O17" s="384">
        <v>5</v>
      </c>
      <c r="P17" s="11"/>
      <c r="Q17" s="352"/>
      <c r="R17" s="111">
        <v>0.03</v>
      </c>
      <c r="S17" s="112">
        <v>0.03</v>
      </c>
      <c r="T17" s="112">
        <v>0.03</v>
      </c>
      <c r="U17" s="113">
        <v>0.03</v>
      </c>
      <c r="V17" s="11"/>
      <c r="W17" s="136">
        <v>0</v>
      </c>
      <c r="X17" s="388">
        <v>0.1</v>
      </c>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301"/>
      <c r="AY17" s="301"/>
      <c r="AZ17" s="301"/>
      <c r="BA17" s="301"/>
      <c r="BB17" s="301"/>
      <c r="BC17" s="301"/>
      <c r="BD17" s="301"/>
      <c r="BE17" s="301"/>
      <c r="BF17" s="301"/>
      <c r="BG17" s="301"/>
      <c r="BH17" s="301"/>
      <c r="BI17" s="301"/>
      <c r="BJ17" s="301"/>
      <c r="BK17" s="301"/>
      <c r="BL17" s="301"/>
      <c r="BM17" s="301"/>
      <c r="BN17" s="301"/>
      <c r="BO17" s="301"/>
      <c r="BP17" s="301"/>
      <c r="BQ17" s="301"/>
    </row>
    <row r="18" spans="1:69">
      <c r="A18" s="11"/>
      <c r="B18" s="11"/>
      <c r="C18" s="11"/>
      <c r="D18" s="726" t="s">
        <v>397</v>
      </c>
      <c r="E18" s="727"/>
      <c r="F18" s="728"/>
      <c r="G18" s="314">
        <v>43373</v>
      </c>
      <c r="H18" s="314">
        <v>45169</v>
      </c>
      <c r="I18" s="137"/>
      <c r="J18" s="11"/>
      <c r="K18" s="382"/>
      <c r="L18" s="383"/>
      <c r="M18" s="383"/>
      <c r="N18" s="383"/>
      <c r="O18" s="384"/>
      <c r="P18" s="11"/>
      <c r="Q18" s="352"/>
      <c r="R18" s="115"/>
      <c r="S18" s="116"/>
      <c r="T18" s="116"/>
      <c r="U18" s="117"/>
      <c r="V18" s="11"/>
      <c r="W18" s="138"/>
      <c r="X18" s="389"/>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301"/>
      <c r="AY18" s="301"/>
      <c r="AZ18" s="301"/>
      <c r="BA18" s="301"/>
      <c r="BB18" s="301"/>
      <c r="BC18" s="301"/>
      <c r="BD18" s="301"/>
      <c r="BE18" s="301"/>
      <c r="BF18" s="301"/>
      <c r="BG18" s="301"/>
      <c r="BH18" s="301"/>
      <c r="BI18" s="301"/>
      <c r="BJ18" s="301"/>
      <c r="BK18" s="301"/>
      <c r="BL18" s="301"/>
      <c r="BM18" s="301"/>
      <c r="BN18" s="301"/>
      <c r="BO18" s="301"/>
      <c r="BP18" s="301"/>
      <c r="BQ18" s="301"/>
    </row>
    <row r="19" spans="1:69">
      <c r="A19" s="11"/>
      <c r="B19" s="11"/>
      <c r="C19" s="11"/>
      <c r="D19" s="726" t="s">
        <v>398</v>
      </c>
      <c r="E19" s="727"/>
      <c r="F19" s="728"/>
      <c r="G19" s="314">
        <v>43373</v>
      </c>
      <c r="H19" s="314">
        <v>45169</v>
      </c>
      <c r="I19" s="137"/>
      <c r="J19" s="11"/>
      <c r="K19" s="382"/>
      <c r="L19" s="383"/>
      <c r="M19" s="383"/>
      <c r="N19" s="383"/>
      <c r="O19" s="384"/>
      <c r="P19" s="11"/>
      <c r="Q19" s="352"/>
      <c r="R19" s="115"/>
      <c r="S19" s="116"/>
      <c r="T19" s="116"/>
      <c r="U19" s="117"/>
      <c r="V19" s="11"/>
      <c r="W19" s="138"/>
      <c r="X19" s="389"/>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301"/>
      <c r="AY19" s="301"/>
      <c r="AZ19" s="301"/>
      <c r="BA19" s="301"/>
      <c r="BB19" s="301"/>
      <c r="BC19" s="301"/>
      <c r="BD19" s="301"/>
      <c r="BE19" s="301"/>
      <c r="BF19" s="301"/>
      <c r="BG19" s="301"/>
      <c r="BH19" s="301"/>
      <c r="BI19" s="301"/>
      <c r="BJ19" s="301"/>
      <c r="BK19" s="301"/>
      <c r="BL19" s="301"/>
      <c r="BM19" s="301"/>
      <c r="BN19" s="301"/>
      <c r="BO19" s="301"/>
      <c r="BP19" s="301"/>
      <c r="BQ19" s="301"/>
    </row>
    <row r="20" spans="1:69">
      <c r="A20" s="11"/>
      <c r="B20" s="11"/>
      <c r="C20" s="11"/>
      <c r="D20" s="726" t="s">
        <v>399</v>
      </c>
      <c r="E20" s="727"/>
      <c r="F20" s="728"/>
      <c r="G20" s="314">
        <v>43373</v>
      </c>
      <c r="H20" s="314">
        <v>45169</v>
      </c>
      <c r="I20" s="137"/>
      <c r="J20" s="11"/>
      <c r="K20" s="382"/>
      <c r="L20" s="383"/>
      <c r="M20" s="383"/>
      <c r="N20" s="383"/>
      <c r="O20" s="384"/>
      <c r="P20" s="11"/>
      <c r="Q20" s="352"/>
      <c r="R20" s="115"/>
      <c r="S20" s="116"/>
      <c r="T20" s="116"/>
      <c r="U20" s="117"/>
      <c r="V20" s="11"/>
      <c r="W20" s="138"/>
      <c r="X20" s="389"/>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301"/>
      <c r="AY20" s="301"/>
      <c r="AZ20" s="301"/>
      <c r="BA20" s="301"/>
      <c r="BB20" s="301"/>
      <c r="BC20" s="301"/>
      <c r="BD20" s="301"/>
      <c r="BE20" s="301"/>
      <c r="BF20" s="301"/>
      <c r="BG20" s="301"/>
      <c r="BH20" s="301"/>
      <c r="BI20" s="301"/>
      <c r="BJ20" s="301"/>
      <c r="BK20" s="301"/>
      <c r="BL20" s="301"/>
      <c r="BM20" s="301"/>
      <c r="BN20" s="301"/>
      <c r="BO20" s="301"/>
      <c r="BP20" s="301"/>
      <c r="BQ20" s="301"/>
    </row>
    <row r="21" spans="1:69">
      <c r="A21" s="11"/>
      <c r="B21" s="11"/>
      <c r="C21" s="11"/>
      <c r="D21" s="726" t="s">
        <v>400</v>
      </c>
      <c r="E21" s="727"/>
      <c r="F21" s="728"/>
      <c r="G21" s="314">
        <v>43373</v>
      </c>
      <c r="H21" s="314">
        <v>45169</v>
      </c>
      <c r="I21" s="137"/>
      <c r="J21" s="11"/>
      <c r="K21" s="382"/>
      <c r="L21" s="383"/>
      <c r="M21" s="383"/>
      <c r="N21" s="383"/>
      <c r="O21" s="384"/>
      <c r="P21" s="11"/>
      <c r="Q21" s="352"/>
      <c r="R21" s="115"/>
      <c r="S21" s="116"/>
      <c r="T21" s="116"/>
      <c r="U21" s="117"/>
      <c r="V21" s="11"/>
      <c r="W21" s="138"/>
      <c r="X21" s="389"/>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301"/>
      <c r="AY21" s="301"/>
      <c r="AZ21" s="301"/>
      <c r="BA21" s="301"/>
      <c r="BB21" s="301"/>
      <c r="BC21" s="301"/>
      <c r="BD21" s="301"/>
      <c r="BE21" s="301"/>
      <c r="BF21" s="301"/>
      <c r="BG21" s="301"/>
      <c r="BH21" s="301"/>
      <c r="BI21" s="301"/>
      <c r="BJ21" s="301"/>
      <c r="BK21" s="301"/>
      <c r="BL21" s="301"/>
      <c r="BM21" s="301"/>
      <c r="BN21" s="301"/>
      <c r="BO21" s="301"/>
      <c r="BP21" s="301"/>
      <c r="BQ21" s="301"/>
    </row>
    <row r="22" spans="1:69">
      <c r="A22" s="11"/>
      <c r="B22" s="11"/>
      <c r="C22" s="11"/>
      <c r="D22" s="726" t="s">
        <v>401</v>
      </c>
      <c r="E22" s="727"/>
      <c r="F22" s="728"/>
      <c r="G22" s="314">
        <v>43373</v>
      </c>
      <c r="H22" s="314">
        <v>45169</v>
      </c>
      <c r="I22" s="137"/>
      <c r="J22" s="11"/>
      <c r="K22" s="382"/>
      <c r="L22" s="383"/>
      <c r="M22" s="383"/>
      <c r="N22" s="383"/>
      <c r="O22" s="384"/>
      <c r="P22" s="11"/>
      <c r="Q22" s="352"/>
      <c r="R22" s="115"/>
      <c r="S22" s="116"/>
      <c r="T22" s="116"/>
      <c r="U22" s="117"/>
      <c r="V22" s="11"/>
      <c r="W22" s="138"/>
      <c r="X22" s="389"/>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301"/>
      <c r="AY22" s="301"/>
      <c r="AZ22" s="301"/>
      <c r="BA22" s="301"/>
      <c r="BB22" s="301"/>
      <c r="BC22" s="301"/>
      <c r="BD22" s="301"/>
      <c r="BE22" s="301"/>
      <c r="BF22" s="301"/>
      <c r="BG22" s="301"/>
      <c r="BH22" s="301"/>
      <c r="BI22" s="301"/>
      <c r="BJ22" s="301"/>
      <c r="BK22" s="301"/>
      <c r="BL22" s="301"/>
      <c r="BM22" s="301"/>
      <c r="BN22" s="301"/>
      <c r="BO22" s="301"/>
      <c r="BP22" s="301"/>
      <c r="BQ22" s="301"/>
    </row>
    <row r="23" spans="1:69">
      <c r="A23" s="11"/>
      <c r="B23" s="11"/>
      <c r="C23" s="11"/>
      <c r="D23" s="726" t="s">
        <v>402</v>
      </c>
      <c r="E23" s="727"/>
      <c r="F23" s="728"/>
      <c r="G23" s="314">
        <v>43373</v>
      </c>
      <c r="H23" s="314">
        <v>45169</v>
      </c>
      <c r="I23" s="137"/>
      <c r="J23" s="11"/>
      <c r="K23" s="382"/>
      <c r="L23" s="383"/>
      <c r="M23" s="383"/>
      <c r="N23" s="383"/>
      <c r="O23" s="384"/>
      <c r="P23" s="11"/>
      <c r="Q23" s="352"/>
      <c r="R23" s="115"/>
      <c r="S23" s="116"/>
      <c r="T23" s="116"/>
      <c r="U23" s="117"/>
      <c r="V23" s="11"/>
      <c r="W23" s="138"/>
      <c r="X23" s="389"/>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301"/>
      <c r="AY23" s="301"/>
      <c r="AZ23" s="301"/>
      <c r="BA23" s="301"/>
      <c r="BB23" s="301"/>
      <c r="BC23" s="301"/>
      <c r="BD23" s="301"/>
      <c r="BE23" s="301"/>
      <c r="BF23" s="301"/>
      <c r="BG23" s="301"/>
      <c r="BH23" s="301"/>
      <c r="BI23" s="301"/>
      <c r="BJ23" s="301"/>
      <c r="BK23" s="301"/>
      <c r="BL23" s="301"/>
      <c r="BM23" s="301"/>
      <c r="BN23" s="301"/>
      <c r="BO23" s="301"/>
      <c r="BP23" s="301"/>
      <c r="BQ23" s="301"/>
    </row>
    <row r="24" spans="1:69">
      <c r="A24" s="11"/>
      <c r="B24" s="11"/>
      <c r="C24" s="11"/>
      <c r="D24" s="726" t="s">
        <v>403</v>
      </c>
      <c r="E24" s="727"/>
      <c r="F24" s="728"/>
      <c r="G24" s="314">
        <v>43373</v>
      </c>
      <c r="H24" s="314">
        <v>45169</v>
      </c>
      <c r="I24" s="137"/>
      <c r="J24" s="11"/>
      <c r="K24" s="382"/>
      <c r="L24" s="383"/>
      <c r="M24" s="383"/>
      <c r="N24" s="383"/>
      <c r="O24" s="384"/>
      <c r="P24" s="11"/>
      <c r="Q24" s="352"/>
      <c r="R24" s="115"/>
      <c r="S24" s="116"/>
      <c r="T24" s="116"/>
      <c r="U24" s="117"/>
      <c r="V24" s="11"/>
      <c r="W24" s="138"/>
      <c r="X24" s="389"/>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301"/>
      <c r="AY24" s="301"/>
      <c r="AZ24" s="301"/>
      <c r="BA24" s="301"/>
      <c r="BB24" s="301"/>
      <c r="BC24" s="301"/>
      <c r="BD24" s="301"/>
      <c r="BE24" s="301"/>
      <c r="BF24" s="301"/>
      <c r="BG24" s="301"/>
      <c r="BH24" s="301"/>
      <c r="BI24" s="301"/>
      <c r="BJ24" s="301"/>
      <c r="BK24" s="301"/>
      <c r="BL24" s="301"/>
      <c r="BM24" s="301"/>
      <c r="BN24" s="301"/>
      <c r="BO24" s="301"/>
      <c r="BP24" s="301"/>
      <c r="BQ24" s="301"/>
    </row>
    <row r="25" spans="1:69">
      <c r="A25" s="11"/>
      <c r="B25" s="11"/>
      <c r="C25" s="11"/>
      <c r="D25" s="726" t="s">
        <v>404</v>
      </c>
      <c r="E25" s="727"/>
      <c r="F25" s="728"/>
      <c r="G25" s="314">
        <v>43373</v>
      </c>
      <c r="H25" s="314">
        <v>45169</v>
      </c>
      <c r="I25" s="137"/>
      <c r="J25" s="11"/>
      <c r="K25" s="382"/>
      <c r="L25" s="383"/>
      <c r="M25" s="383"/>
      <c r="N25" s="383"/>
      <c r="O25" s="384"/>
      <c r="P25" s="11"/>
      <c r="Q25" s="352"/>
      <c r="R25" s="115"/>
      <c r="S25" s="116"/>
      <c r="T25" s="116"/>
      <c r="U25" s="117"/>
      <c r="V25" s="11"/>
      <c r="W25" s="138"/>
      <c r="X25" s="389"/>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301"/>
      <c r="AY25" s="301"/>
      <c r="AZ25" s="301"/>
      <c r="BA25" s="301"/>
      <c r="BB25" s="301"/>
      <c r="BC25" s="301"/>
      <c r="BD25" s="301"/>
      <c r="BE25" s="301"/>
      <c r="BF25" s="301"/>
      <c r="BG25" s="301"/>
      <c r="BH25" s="301"/>
      <c r="BI25" s="301"/>
      <c r="BJ25" s="301"/>
      <c r="BK25" s="301"/>
      <c r="BL25" s="301"/>
      <c r="BM25" s="301"/>
      <c r="BN25" s="301"/>
      <c r="BO25" s="301"/>
      <c r="BP25" s="301"/>
      <c r="BQ25" s="301"/>
    </row>
    <row r="26" spans="1:69">
      <c r="A26" s="11"/>
      <c r="B26" s="11"/>
      <c r="C26" s="11"/>
      <c r="D26" s="726" t="s">
        <v>405</v>
      </c>
      <c r="E26" s="727"/>
      <c r="F26" s="728"/>
      <c r="G26" s="314">
        <v>43373</v>
      </c>
      <c r="H26" s="314">
        <v>45169</v>
      </c>
      <c r="I26" s="137"/>
      <c r="J26" s="11"/>
      <c r="K26" s="382"/>
      <c r="L26" s="383"/>
      <c r="M26" s="383"/>
      <c r="N26" s="383"/>
      <c r="O26" s="384"/>
      <c r="P26" s="11"/>
      <c r="Q26" s="352"/>
      <c r="R26" s="115"/>
      <c r="S26" s="116"/>
      <c r="T26" s="116"/>
      <c r="U26" s="117"/>
      <c r="V26" s="11"/>
      <c r="W26" s="138"/>
      <c r="X26" s="389"/>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301"/>
      <c r="AY26" s="301"/>
      <c r="AZ26" s="301"/>
      <c r="BA26" s="301"/>
      <c r="BB26" s="301"/>
      <c r="BC26" s="301"/>
      <c r="BD26" s="301"/>
      <c r="BE26" s="301"/>
      <c r="BF26" s="301"/>
      <c r="BG26" s="301"/>
      <c r="BH26" s="301"/>
      <c r="BI26" s="301"/>
      <c r="BJ26" s="301"/>
      <c r="BK26" s="301"/>
      <c r="BL26" s="301"/>
      <c r="BM26" s="301"/>
      <c r="BN26" s="301"/>
      <c r="BO26" s="301"/>
      <c r="BP26" s="301"/>
      <c r="BQ26" s="301"/>
    </row>
    <row r="27" spans="1:69">
      <c r="A27" s="11"/>
      <c r="B27" s="11"/>
      <c r="C27" s="11"/>
      <c r="D27" s="726" t="s">
        <v>406</v>
      </c>
      <c r="E27" s="727"/>
      <c r="F27" s="728"/>
      <c r="G27" s="314">
        <v>43373</v>
      </c>
      <c r="H27" s="314">
        <v>45169</v>
      </c>
      <c r="I27" s="137"/>
      <c r="J27" s="11"/>
      <c r="K27" s="382"/>
      <c r="L27" s="383"/>
      <c r="M27" s="383"/>
      <c r="N27" s="383"/>
      <c r="O27" s="384"/>
      <c r="P27" s="11"/>
      <c r="Q27" s="352"/>
      <c r="R27" s="115"/>
      <c r="S27" s="116"/>
      <c r="T27" s="116"/>
      <c r="U27" s="117"/>
      <c r="V27" s="11"/>
      <c r="W27" s="138"/>
      <c r="X27" s="389"/>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301"/>
      <c r="AY27" s="301"/>
      <c r="AZ27" s="301"/>
      <c r="BA27" s="301"/>
      <c r="BB27" s="301"/>
      <c r="BC27" s="301"/>
      <c r="BD27" s="301"/>
      <c r="BE27" s="301"/>
      <c r="BF27" s="301"/>
      <c r="BG27" s="301"/>
      <c r="BH27" s="301"/>
      <c r="BI27" s="301"/>
      <c r="BJ27" s="301"/>
      <c r="BK27" s="301"/>
      <c r="BL27" s="301"/>
      <c r="BM27" s="301"/>
      <c r="BN27" s="301"/>
      <c r="BO27" s="301"/>
      <c r="BP27" s="301"/>
      <c r="BQ27" s="301"/>
    </row>
    <row r="28" spans="1:69">
      <c r="A28" s="11"/>
      <c r="B28" s="11"/>
      <c r="C28" s="11"/>
      <c r="D28" s="726" t="s">
        <v>407</v>
      </c>
      <c r="E28" s="727"/>
      <c r="F28" s="728"/>
      <c r="G28" s="314">
        <v>43373</v>
      </c>
      <c r="H28" s="314">
        <v>45169</v>
      </c>
      <c r="I28" s="137"/>
      <c r="J28" s="11"/>
      <c r="K28" s="382"/>
      <c r="L28" s="383"/>
      <c r="M28" s="383"/>
      <c r="N28" s="383"/>
      <c r="O28" s="384"/>
      <c r="P28" s="11"/>
      <c r="Q28" s="352"/>
      <c r="R28" s="115"/>
      <c r="S28" s="116"/>
      <c r="T28" s="116"/>
      <c r="U28" s="117"/>
      <c r="V28" s="11"/>
      <c r="W28" s="138"/>
      <c r="X28" s="389"/>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301"/>
      <c r="AY28" s="301"/>
      <c r="AZ28" s="301"/>
      <c r="BA28" s="301"/>
      <c r="BB28" s="301"/>
      <c r="BC28" s="301"/>
      <c r="BD28" s="301"/>
      <c r="BE28" s="301"/>
      <c r="BF28" s="301"/>
      <c r="BG28" s="301"/>
      <c r="BH28" s="301"/>
      <c r="BI28" s="301"/>
      <c r="BJ28" s="301"/>
      <c r="BK28" s="301"/>
      <c r="BL28" s="301"/>
      <c r="BM28" s="301"/>
      <c r="BN28" s="301"/>
      <c r="BO28" s="301"/>
      <c r="BP28" s="301"/>
      <c r="BQ28" s="301"/>
    </row>
    <row r="29" spans="1:69">
      <c r="A29" s="11"/>
      <c r="B29" s="11"/>
      <c r="C29" s="11"/>
      <c r="D29" s="726" t="s">
        <v>408</v>
      </c>
      <c r="E29" s="727"/>
      <c r="F29" s="728"/>
      <c r="G29" s="314">
        <v>43373</v>
      </c>
      <c r="H29" s="314">
        <v>45169</v>
      </c>
      <c r="I29" s="137"/>
      <c r="J29" s="11"/>
      <c r="K29" s="382"/>
      <c r="L29" s="383"/>
      <c r="M29" s="383"/>
      <c r="N29" s="383"/>
      <c r="O29" s="384"/>
      <c r="P29" s="11"/>
      <c r="Q29" s="352"/>
      <c r="R29" s="115"/>
      <c r="S29" s="116"/>
      <c r="T29" s="116"/>
      <c r="U29" s="117"/>
      <c r="V29" s="11"/>
      <c r="W29" s="138"/>
      <c r="X29" s="389"/>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301"/>
      <c r="AY29" s="301"/>
      <c r="AZ29" s="301"/>
      <c r="BA29" s="301"/>
      <c r="BB29" s="301"/>
      <c r="BC29" s="301"/>
      <c r="BD29" s="301"/>
      <c r="BE29" s="301"/>
      <c r="BF29" s="301"/>
      <c r="BG29" s="301"/>
      <c r="BH29" s="301"/>
      <c r="BI29" s="301"/>
      <c r="BJ29" s="301"/>
      <c r="BK29" s="301"/>
      <c r="BL29" s="301"/>
      <c r="BM29" s="301"/>
      <c r="BN29" s="301"/>
      <c r="BO29" s="301"/>
      <c r="BP29" s="301"/>
      <c r="BQ29" s="301"/>
    </row>
    <row r="30" spans="1:69">
      <c r="A30" s="11"/>
      <c r="B30" s="11"/>
      <c r="C30" s="11"/>
      <c r="D30" s="726" t="s">
        <v>409</v>
      </c>
      <c r="E30" s="727"/>
      <c r="F30" s="728"/>
      <c r="G30" s="314">
        <v>43373</v>
      </c>
      <c r="H30" s="314">
        <v>45169</v>
      </c>
      <c r="I30" s="137"/>
      <c r="J30" s="11"/>
      <c r="K30" s="382"/>
      <c r="L30" s="383"/>
      <c r="M30" s="383"/>
      <c r="N30" s="383"/>
      <c r="O30" s="384"/>
      <c r="P30" s="11"/>
      <c r="Q30" s="352"/>
      <c r="R30" s="115"/>
      <c r="S30" s="116"/>
      <c r="T30" s="116"/>
      <c r="U30" s="117"/>
      <c r="V30" s="11"/>
      <c r="W30" s="138"/>
      <c r="X30" s="389"/>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301"/>
      <c r="AY30" s="301"/>
      <c r="AZ30" s="301"/>
      <c r="BA30" s="301"/>
      <c r="BB30" s="301"/>
      <c r="BC30" s="301"/>
      <c r="BD30" s="301"/>
      <c r="BE30" s="301"/>
      <c r="BF30" s="301"/>
      <c r="BG30" s="301"/>
      <c r="BH30" s="301"/>
      <c r="BI30" s="301"/>
      <c r="BJ30" s="301"/>
      <c r="BK30" s="301"/>
      <c r="BL30" s="301"/>
      <c r="BM30" s="301"/>
      <c r="BN30" s="301"/>
      <c r="BO30" s="301"/>
      <c r="BP30" s="301"/>
      <c r="BQ30" s="301"/>
    </row>
    <row r="31" spans="1:69">
      <c r="A31" s="11"/>
      <c r="B31" s="11"/>
      <c r="C31" s="11"/>
      <c r="D31" s="726" t="s">
        <v>410</v>
      </c>
      <c r="E31" s="727"/>
      <c r="F31" s="728"/>
      <c r="G31" s="314">
        <v>43373</v>
      </c>
      <c r="H31" s="314">
        <v>45169</v>
      </c>
      <c r="I31" s="137"/>
      <c r="J31" s="11"/>
      <c r="K31" s="382"/>
      <c r="L31" s="383"/>
      <c r="M31" s="383"/>
      <c r="N31" s="383"/>
      <c r="O31" s="384"/>
      <c r="P31" s="11"/>
      <c r="Q31" s="352"/>
      <c r="R31" s="115"/>
      <c r="S31" s="116"/>
      <c r="T31" s="116"/>
      <c r="U31" s="117"/>
      <c r="V31" s="11"/>
      <c r="W31" s="138"/>
      <c r="X31" s="389"/>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301"/>
      <c r="AY31" s="301"/>
      <c r="AZ31" s="301"/>
      <c r="BA31" s="301"/>
      <c r="BB31" s="301"/>
      <c r="BC31" s="301"/>
      <c r="BD31" s="301"/>
      <c r="BE31" s="301"/>
      <c r="BF31" s="301"/>
      <c r="BG31" s="301"/>
      <c r="BH31" s="301"/>
      <c r="BI31" s="301"/>
      <c r="BJ31" s="301"/>
      <c r="BK31" s="301"/>
      <c r="BL31" s="301"/>
      <c r="BM31" s="301"/>
      <c r="BN31" s="301"/>
      <c r="BO31" s="301"/>
      <c r="BP31" s="301"/>
      <c r="BQ31" s="301"/>
    </row>
    <row r="32" spans="1:69">
      <c r="A32" s="11"/>
      <c r="B32" s="11"/>
      <c r="C32" s="11"/>
      <c r="D32" s="726" t="s">
        <v>411</v>
      </c>
      <c r="E32" s="727"/>
      <c r="F32" s="728"/>
      <c r="G32" s="314">
        <v>43373</v>
      </c>
      <c r="H32" s="314">
        <v>45169</v>
      </c>
      <c r="I32" s="137"/>
      <c r="J32" s="11"/>
      <c r="K32" s="382"/>
      <c r="L32" s="383"/>
      <c r="M32" s="383"/>
      <c r="N32" s="383"/>
      <c r="O32" s="384"/>
      <c r="P32" s="11"/>
      <c r="Q32" s="352"/>
      <c r="R32" s="115"/>
      <c r="S32" s="116"/>
      <c r="T32" s="116"/>
      <c r="U32" s="117"/>
      <c r="V32" s="11"/>
      <c r="W32" s="138"/>
      <c r="X32" s="389"/>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301"/>
      <c r="AY32" s="301"/>
      <c r="AZ32" s="301"/>
      <c r="BA32" s="301"/>
      <c r="BB32" s="301"/>
      <c r="BC32" s="301"/>
      <c r="BD32" s="301"/>
      <c r="BE32" s="301"/>
      <c r="BF32" s="301"/>
      <c r="BG32" s="301"/>
      <c r="BH32" s="301"/>
      <c r="BI32" s="301"/>
      <c r="BJ32" s="301"/>
      <c r="BK32" s="301"/>
      <c r="BL32" s="301"/>
      <c r="BM32" s="301"/>
      <c r="BN32" s="301"/>
      <c r="BO32" s="301"/>
      <c r="BP32" s="301"/>
      <c r="BQ32" s="301"/>
    </row>
    <row r="33" spans="1:69">
      <c r="A33" s="11"/>
      <c r="B33" s="11"/>
      <c r="C33" s="11"/>
      <c r="D33" s="726" t="s">
        <v>412</v>
      </c>
      <c r="E33" s="727"/>
      <c r="F33" s="728"/>
      <c r="G33" s="314">
        <v>43373</v>
      </c>
      <c r="H33" s="314">
        <v>45169</v>
      </c>
      <c r="I33" s="137"/>
      <c r="J33" s="11"/>
      <c r="K33" s="382"/>
      <c r="L33" s="383"/>
      <c r="M33" s="383"/>
      <c r="N33" s="383"/>
      <c r="O33" s="384"/>
      <c r="P33" s="11"/>
      <c r="Q33" s="352"/>
      <c r="R33" s="115"/>
      <c r="S33" s="116"/>
      <c r="T33" s="116"/>
      <c r="U33" s="117"/>
      <c r="V33" s="11"/>
      <c r="W33" s="138"/>
      <c r="X33" s="389"/>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301"/>
      <c r="AY33" s="301"/>
      <c r="AZ33" s="301"/>
      <c r="BA33" s="301"/>
      <c r="BB33" s="301"/>
      <c r="BC33" s="301"/>
      <c r="BD33" s="301"/>
      <c r="BE33" s="301"/>
      <c r="BF33" s="301"/>
      <c r="BG33" s="301"/>
      <c r="BH33" s="301"/>
      <c r="BI33" s="301"/>
      <c r="BJ33" s="301"/>
      <c r="BK33" s="301"/>
      <c r="BL33" s="301"/>
      <c r="BM33" s="301"/>
      <c r="BN33" s="301"/>
      <c r="BO33" s="301"/>
      <c r="BP33" s="301"/>
      <c r="BQ33" s="301"/>
    </row>
    <row r="34" spans="1:69">
      <c r="A34" s="11"/>
      <c r="B34" s="11"/>
      <c r="C34" s="11"/>
      <c r="D34" s="726" t="s">
        <v>413</v>
      </c>
      <c r="E34" s="727"/>
      <c r="F34" s="728"/>
      <c r="G34" s="314">
        <v>43373</v>
      </c>
      <c r="H34" s="314">
        <v>45169</v>
      </c>
      <c r="I34" s="137"/>
      <c r="J34" s="11"/>
      <c r="K34" s="382"/>
      <c r="L34" s="383"/>
      <c r="M34" s="383"/>
      <c r="N34" s="383"/>
      <c r="O34" s="384"/>
      <c r="P34" s="11"/>
      <c r="Q34" s="352"/>
      <c r="R34" s="115"/>
      <c r="S34" s="116"/>
      <c r="T34" s="116"/>
      <c r="U34" s="117"/>
      <c r="V34" s="11"/>
      <c r="W34" s="138"/>
      <c r="X34" s="389"/>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301"/>
      <c r="AY34" s="301"/>
      <c r="AZ34" s="301"/>
      <c r="BA34" s="301"/>
      <c r="BB34" s="301"/>
      <c r="BC34" s="301"/>
      <c r="BD34" s="301"/>
      <c r="BE34" s="301"/>
      <c r="BF34" s="301"/>
      <c r="BG34" s="301"/>
      <c r="BH34" s="301"/>
      <c r="BI34" s="301"/>
      <c r="BJ34" s="301"/>
      <c r="BK34" s="301"/>
      <c r="BL34" s="301"/>
      <c r="BM34" s="301"/>
      <c r="BN34" s="301"/>
      <c r="BO34" s="301"/>
      <c r="BP34" s="301"/>
      <c r="BQ34" s="301"/>
    </row>
    <row r="35" spans="1:69" ht="11.25" thickBot="1">
      <c r="A35" s="11"/>
      <c r="B35" s="11"/>
      <c r="C35" s="11"/>
      <c r="D35" s="729" t="s">
        <v>414</v>
      </c>
      <c r="E35" s="730"/>
      <c r="F35" s="731"/>
      <c r="G35" s="315">
        <v>43373</v>
      </c>
      <c r="H35" s="315">
        <v>45169</v>
      </c>
      <c r="I35" s="139"/>
      <c r="J35" s="11"/>
      <c r="K35" s="385"/>
      <c r="L35" s="386"/>
      <c r="M35" s="386"/>
      <c r="N35" s="386"/>
      <c r="O35" s="387"/>
      <c r="P35" s="11"/>
      <c r="Q35" s="352"/>
      <c r="R35" s="119"/>
      <c r="S35" s="120"/>
      <c r="T35" s="120"/>
      <c r="U35" s="121"/>
      <c r="V35" s="11"/>
      <c r="W35" s="140"/>
      <c r="X35" s="390"/>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301"/>
      <c r="AY35" s="301"/>
      <c r="AZ35" s="301"/>
      <c r="BA35" s="301"/>
      <c r="BB35" s="301"/>
      <c r="BC35" s="301"/>
      <c r="BD35" s="301"/>
      <c r="BE35" s="301"/>
      <c r="BF35" s="301"/>
      <c r="BG35" s="301"/>
      <c r="BH35" s="301"/>
      <c r="BI35" s="301"/>
      <c r="BJ35" s="301"/>
      <c r="BK35" s="301"/>
      <c r="BL35" s="301"/>
      <c r="BM35" s="301"/>
      <c r="BN35" s="301"/>
      <c r="BO35" s="301"/>
      <c r="BP35" s="301"/>
      <c r="BQ35" s="301"/>
    </row>
    <row r="36" spans="1:69">
      <c r="A36" s="11"/>
      <c r="B36" s="11"/>
      <c r="C36" s="11"/>
      <c r="D36" s="725" t="s">
        <v>124</v>
      </c>
      <c r="E36" s="725"/>
      <c r="F36" s="725"/>
      <c r="G36" s="725"/>
      <c r="H36" s="725"/>
      <c r="I36" s="11"/>
      <c r="J36" s="11"/>
      <c r="K36" s="353">
        <v>1</v>
      </c>
      <c r="L36" s="353">
        <v>2</v>
      </c>
      <c r="M36" s="353">
        <v>3</v>
      </c>
      <c r="N36" s="353">
        <v>4</v>
      </c>
      <c r="O36" s="353">
        <v>5</v>
      </c>
      <c r="P36" s="11"/>
      <c r="Q36" s="11"/>
      <c r="R36" s="11"/>
      <c r="S36" s="11"/>
      <c r="T36" s="11"/>
      <c r="U36" s="11"/>
      <c r="V36" s="11"/>
      <c r="W36" s="11"/>
      <c r="X36" s="11"/>
      <c r="Y36" s="11"/>
      <c r="Z36" s="11"/>
      <c r="AA36" s="11"/>
      <c r="AB36" s="301"/>
      <c r="AC36" s="301"/>
      <c r="AD36" s="301"/>
      <c r="AE36" s="301"/>
      <c r="AF36" s="301"/>
      <c r="AG36" s="11"/>
      <c r="AH36" s="11"/>
      <c r="AI36" s="11"/>
      <c r="AJ36" s="11"/>
      <c r="AK36" s="11"/>
      <c r="AL36" s="11"/>
      <c r="AM36" s="11"/>
      <c r="AN36" s="11"/>
      <c r="AO36" s="11"/>
      <c r="AP36" s="11"/>
      <c r="AQ36" s="301"/>
      <c r="AR36" s="301"/>
      <c r="AS36" s="301"/>
      <c r="AT36" s="301"/>
      <c r="AU36" s="301"/>
      <c r="AV36" s="301"/>
      <c r="AW36" s="301"/>
      <c r="AX36" s="301"/>
      <c r="AY36" s="301"/>
      <c r="AZ36" s="301"/>
      <c r="BA36" s="301"/>
      <c r="BB36" s="301"/>
      <c r="BC36" s="301"/>
      <c r="BD36" s="301"/>
      <c r="BE36" s="301"/>
      <c r="BF36" s="301"/>
      <c r="BG36" s="301"/>
      <c r="BH36" s="301"/>
      <c r="BI36" s="301"/>
      <c r="BJ36" s="301"/>
      <c r="BK36" s="301"/>
      <c r="BL36" s="301"/>
      <c r="BM36" s="301"/>
      <c r="BN36" s="301"/>
      <c r="BO36" s="301"/>
      <c r="BP36" s="301"/>
      <c r="BQ36" s="301"/>
    </row>
    <row r="37" spans="1:69" ht="10.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c r="AW37" s="11"/>
      <c r="AX37" s="11"/>
      <c r="AY37" s="11"/>
      <c r="AZ37" s="11"/>
      <c r="BA37" s="11"/>
      <c r="BB37" s="11"/>
      <c r="BC37" s="11"/>
      <c r="BD37" s="11"/>
      <c r="BE37" s="11"/>
      <c r="BF37" s="11"/>
      <c r="BG37" s="11"/>
      <c r="BH37" s="11"/>
      <c r="BI37" s="11"/>
      <c r="BJ37" s="11"/>
      <c r="BK37" s="11"/>
      <c r="BL37" s="11"/>
      <c r="BM37" s="11"/>
      <c r="BN37" s="11"/>
      <c r="BO37" s="11"/>
      <c r="BP37" s="11"/>
      <c r="BQ37" s="11"/>
    </row>
    <row r="38" spans="1:69" ht="10.5" customHeight="1">
      <c r="A38" s="39"/>
      <c r="B38" s="39"/>
      <c r="C38" s="3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c r="AJ38" s="39"/>
      <c r="AK38" s="39"/>
      <c r="AL38" s="39"/>
      <c r="AM38" s="39"/>
      <c r="AN38" s="39"/>
      <c r="AO38" s="39"/>
      <c r="AP38" s="39"/>
      <c r="AQ38" s="39"/>
      <c r="AR38" s="39"/>
      <c r="AS38" s="39"/>
      <c r="AT38" s="39"/>
      <c r="AU38" s="39"/>
      <c r="AV38" s="39"/>
      <c r="AW38" s="39"/>
      <c r="AX38" s="39"/>
      <c r="AY38" s="39"/>
      <c r="AZ38" s="39"/>
      <c r="BA38" s="39"/>
      <c r="BB38" s="39"/>
      <c r="BC38" s="39"/>
      <c r="BD38" s="39"/>
      <c r="BE38" s="39"/>
      <c r="BF38" s="39"/>
      <c r="BG38" s="39"/>
      <c r="BH38" s="39"/>
      <c r="BI38" s="39"/>
      <c r="BJ38" s="39"/>
      <c r="BK38" s="39"/>
      <c r="BL38" s="39"/>
      <c r="BM38" s="39"/>
      <c r="BN38" s="39"/>
      <c r="BO38" s="39"/>
      <c r="BP38" s="39"/>
      <c r="BQ38" s="39"/>
    </row>
    <row r="39" spans="1:69" ht="11.25">
      <c r="A39" s="39"/>
      <c r="B39" s="39"/>
      <c r="C39" s="354" t="s">
        <v>125</v>
      </c>
      <c r="D39" s="39"/>
      <c r="E39" s="39"/>
      <c r="F39" s="39"/>
      <c r="G39" s="39"/>
      <c r="H39" s="39"/>
      <c r="I39" s="39"/>
      <c r="J39" s="349"/>
      <c r="K39" s="349"/>
      <c r="L39" s="349"/>
      <c r="M39" s="349"/>
      <c r="N39" s="349"/>
      <c r="O39" s="349"/>
      <c r="P39" s="349"/>
      <c r="Q39" s="39"/>
      <c r="R39" s="39"/>
      <c r="S39" s="39"/>
      <c r="T39" s="39"/>
      <c r="U39" s="39"/>
      <c r="V39" s="39"/>
      <c r="W39" s="349"/>
      <c r="X39" s="355"/>
      <c r="Y39" s="39"/>
      <c r="Z39" s="39"/>
      <c r="AA39" s="39"/>
      <c r="AB39" s="39"/>
      <c r="AC39" s="39"/>
      <c r="AD39" s="39"/>
      <c r="AE39" s="39"/>
      <c r="AF39" s="349"/>
      <c r="AG39" s="349"/>
      <c r="AH39" s="349"/>
      <c r="AI39" s="349"/>
      <c r="AJ39" s="349"/>
      <c r="AK39" s="349"/>
      <c r="AL39" s="349"/>
      <c r="AM39" s="349"/>
      <c r="AN39" s="349"/>
      <c r="AO39" s="349"/>
      <c r="AP39" s="349"/>
      <c r="AQ39" s="349"/>
      <c r="AR39" s="349"/>
      <c r="AS39" s="349"/>
      <c r="AT39" s="349"/>
      <c r="AU39" s="349"/>
      <c r="AV39" s="349"/>
      <c r="AW39" s="349"/>
      <c r="AX39" s="349"/>
      <c r="AY39" s="349"/>
      <c r="AZ39" s="349"/>
      <c r="BA39" s="349"/>
      <c r="BB39" s="349"/>
      <c r="BC39" s="349"/>
      <c r="BD39" s="349"/>
      <c r="BE39" s="349"/>
      <c r="BF39" s="349"/>
      <c r="BG39" s="349"/>
      <c r="BH39" s="349"/>
      <c r="BI39" s="349"/>
      <c r="BJ39" s="349"/>
      <c r="BK39" s="349"/>
      <c r="BL39" s="349"/>
      <c r="BM39" s="349"/>
      <c r="BN39" s="349"/>
      <c r="BO39" s="349"/>
      <c r="BP39" s="349"/>
      <c r="BQ39" s="349"/>
    </row>
    <row r="40" spans="1:69" ht="15" outlineLevel="1">
      <c r="A40" s="39"/>
      <c r="B40" s="39"/>
      <c r="C40" s="39"/>
      <c r="D40" s="39"/>
      <c r="E40" s="39"/>
      <c r="F40" s="39"/>
      <c r="G40" s="39"/>
      <c r="H40" s="39"/>
      <c r="I40" s="39"/>
      <c r="J40" s="39"/>
      <c r="K40" s="39"/>
      <c r="L40" s="39"/>
      <c r="M40" s="39"/>
      <c r="N40" s="39"/>
      <c r="O40" s="39"/>
      <c r="P40" s="39"/>
      <c r="Q40" s="734" t="s">
        <v>825</v>
      </c>
      <c r="R40" s="734"/>
      <c r="S40" s="734"/>
      <c r="T40" s="734"/>
      <c r="U40" s="734"/>
      <c r="V40" s="39"/>
      <c r="W40" s="39"/>
      <c r="X40" s="39"/>
      <c r="Y40" s="39"/>
      <c r="Z40" s="39"/>
      <c r="AA40" s="39"/>
      <c r="AB40" s="39"/>
      <c r="AC40" s="39"/>
      <c r="AD40" s="39"/>
      <c r="AE40" s="39"/>
      <c r="AF40" s="349"/>
      <c r="AG40" s="349"/>
      <c r="AH40" s="349"/>
      <c r="AI40" s="349"/>
      <c r="AJ40" s="349"/>
      <c r="AK40" s="349"/>
      <c r="AL40" s="349"/>
      <c r="AM40" s="349"/>
      <c r="AN40" s="349"/>
      <c r="AO40" s="349"/>
      <c r="AP40" s="349"/>
      <c r="AQ40" s="349"/>
      <c r="AR40" s="349"/>
      <c r="AS40" s="349"/>
      <c r="AT40" s="349"/>
      <c r="AU40" s="349"/>
      <c r="AV40" s="349"/>
      <c r="AW40" s="349"/>
      <c r="AX40" s="349"/>
      <c r="AY40" s="349"/>
      <c r="AZ40" s="349"/>
      <c r="BA40" s="349"/>
      <c r="BB40" s="349"/>
      <c r="BC40" s="349"/>
      <c r="BD40" s="349"/>
      <c r="BE40" s="349"/>
      <c r="BF40" s="349"/>
      <c r="BG40" s="349"/>
      <c r="BH40" s="349"/>
      <c r="BI40" s="349"/>
      <c r="BJ40" s="349"/>
      <c r="BK40" s="349"/>
      <c r="BL40" s="349"/>
      <c r="BM40" s="349"/>
      <c r="BN40" s="349"/>
      <c r="BO40" s="349"/>
      <c r="BP40" s="349"/>
      <c r="BQ40" s="349"/>
    </row>
    <row r="41" spans="1:69" outlineLevel="1">
      <c r="A41" s="39"/>
      <c r="B41" s="39"/>
      <c r="C41" s="39"/>
      <c r="D41" s="39"/>
      <c r="E41" s="39"/>
      <c r="F41" s="39"/>
      <c r="G41" s="39"/>
      <c r="H41" s="39"/>
      <c r="I41" s="39"/>
      <c r="J41" s="39"/>
      <c r="K41" s="39"/>
      <c r="L41" s="39"/>
      <c r="M41" s="39"/>
      <c r="N41" s="39"/>
      <c r="O41" s="39"/>
      <c r="P41" s="39"/>
      <c r="Q41" s="318">
        <v>2019</v>
      </c>
      <c r="R41" s="287">
        <v>2020</v>
      </c>
      <c r="S41" s="287">
        <v>2021</v>
      </c>
      <c r="T41" s="287">
        <v>2022</v>
      </c>
      <c r="U41" s="287">
        <v>2023</v>
      </c>
      <c r="V41" s="39"/>
      <c r="W41" s="39"/>
      <c r="X41" s="39"/>
      <c r="Y41" s="356"/>
      <c r="Z41" s="39"/>
      <c r="AA41" s="39"/>
      <c r="AB41" s="39"/>
      <c r="AC41" s="39"/>
      <c r="AD41" s="39"/>
      <c r="AE41" s="39"/>
      <c r="AF41" s="349"/>
      <c r="AG41" s="349"/>
      <c r="AH41" s="349"/>
      <c r="AI41" s="349"/>
      <c r="AJ41" s="349"/>
      <c r="AK41" s="349"/>
      <c r="AL41" s="349"/>
      <c r="AM41" s="349"/>
      <c r="AN41" s="349"/>
      <c r="AO41" s="349"/>
      <c r="AP41" s="349"/>
      <c r="AQ41" s="349"/>
      <c r="AR41" s="349"/>
      <c r="AS41" s="349"/>
      <c r="AT41" s="349"/>
      <c r="AU41" s="349"/>
      <c r="AV41" s="349"/>
      <c r="AW41" s="349"/>
      <c r="AX41" s="349"/>
      <c r="AY41" s="349"/>
      <c r="AZ41" s="349"/>
      <c r="BA41" s="349"/>
      <c r="BB41" s="349"/>
      <c r="BC41" s="349"/>
      <c r="BD41" s="349"/>
      <c r="BE41" s="349"/>
      <c r="BF41" s="349"/>
      <c r="BG41" s="349"/>
      <c r="BH41" s="349"/>
      <c r="BI41" s="349"/>
      <c r="BJ41" s="349"/>
      <c r="BK41" s="349"/>
      <c r="BL41" s="349"/>
      <c r="BM41" s="349"/>
      <c r="BN41" s="349"/>
      <c r="BO41" s="349"/>
      <c r="BP41" s="349"/>
      <c r="BQ41" s="349"/>
    </row>
    <row r="42" spans="1:69" ht="11.25" outlineLevel="1" thickBot="1">
      <c r="A42" s="39"/>
      <c r="B42" s="39"/>
      <c r="C42" s="39"/>
      <c r="D42" s="357" t="s">
        <v>120</v>
      </c>
      <c r="E42" s="39"/>
      <c r="F42" s="39"/>
      <c r="G42" s="39"/>
      <c r="H42" s="39"/>
      <c r="I42" s="39"/>
      <c r="J42" s="39"/>
      <c r="K42" s="39"/>
      <c r="L42" s="39"/>
      <c r="M42" s="39"/>
      <c r="N42" s="39"/>
      <c r="O42" s="39"/>
      <c r="P42" s="39"/>
      <c r="Q42" s="318"/>
      <c r="R42" s="287"/>
      <c r="S42" s="287"/>
      <c r="T42" s="287"/>
      <c r="U42" s="287"/>
      <c r="V42" s="39"/>
      <c r="W42" s="39"/>
      <c r="X42" s="39"/>
      <c r="Y42" s="356"/>
      <c r="Z42" s="39"/>
      <c r="AA42" s="39"/>
      <c r="AB42" s="39"/>
      <c r="AC42" s="39"/>
      <c r="AD42" s="39"/>
      <c r="AE42" s="39"/>
      <c r="AF42" s="349"/>
      <c r="AG42" s="349"/>
      <c r="AH42" s="349"/>
      <c r="AI42" s="349"/>
      <c r="AJ42" s="349"/>
      <c r="AK42" s="349"/>
      <c r="AL42" s="349"/>
      <c r="AM42" s="349"/>
      <c r="AN42" s="349"/>
      <c r="AO42" s="349"/>
      <c r="AP42" s="349"/>
      <c r="AQ42" s="349"/>
      <c r="AR42" s="349"/>
      <c r="AS42" s="349"/>
      <c r="AT42" s="349"/>
      <c r="AU42" s="349"/>
      <c r="AV42" s="349"/>
      <c r="AW42" s="349"/>
      <c r="AX42" s="349"/>
      <c r="AY42" s="349"/>
      <c r="AZ42" s="349"/>
      <c r="BA42" s="349"/>
      <c r="BB42" s="349"/>
      <c r="BC42" s="349"/>
      <c r="BD42" s="349"/>
      <c r="BE42" s="349"/>
      <c r="BF42" s="349"/>
      <c r="BG42" s="349"/>
      <c r="BH42" s="349"/>
      <c r="BI42" s="349"/>
      <c r="BJ42" s="349"/>
      <c r="BK42" s="349"/>
      <c r="BL42" s="349"/>
      <c r="BM42" s="349"/>
      <c r="BN42" s="349"/>
      <c r="BO42" s="349"/>
      <c r="BP42" s="349"/>
      <c r="BQ42" s="349"/>
    </row>
    <row r="43" spans="1:69" outlineLevel="1">
      <c r="A43" s="39"/>
      <c r="B43" s="39"/>
      <c r="C43" s="39"/>
      <c r="D43" s="358" t="s">
        <v>396</v>
      </c>
      <c r="E43" s="359"/>
      <c r="F43" s="359"/>
      <c r="G43" s="359"/>
      <c r="H43" s="39"/>
      <c r="I43" s="39"/>
      <c r="J43" s="39"/>
      <c r="K43" s="39"/>
      <c r="L43" s="39"/>
      <c r="M43" s="39"/>
      <c r="N43" s="39"/>
      <c r="O43" s="39"/>
      <c r="P43" s="39"/>
      <c r="Q43" s="360">
        <v>100000</v>
      </c>
      <c r="R43" s="361">
        <v>103000</v>
      </c>
      <c r="S43" s="361">
        <v>106090</v>
      </c>
      <c r="T43" s="361">
        <v>109272.7</v>
      </c>
      <c r="U43" s="362">
        <v>112550.88099999999</v>
      </c>
      <c r="V43" s="39"/>
      <c r="W43" s="39"/>
      <c r="X43" s="39"/>
      <c r="Y43" s="363"/>
      <c r="Z43" s="39"/>
      <c r="AA43" s="39"/>
      <c r="AB43" s="39"/>
      <c r="AC43" s="39"/>
      <c r="AD43" s="39"/>
      <c r="AE43" s="39"/>
      <c r="AF43" s="39"/>
      <c r="AG43" s="39"/>
      <c r="AH43" s="39"/>
      <c r="AI43" s="39"/>
      <c r="AJ43" s="39"/>
      <c r="AK43" s="39"/>
      <c r="AL43" s="39"/>
      <c r="AM43" s="39"/>
      <c r="AN43" s="39"/>
      <c r="AO43" s="39"/>
      <c r="AP43" s="39"/>
      <c r="AQ43" s="39"/>
      <c r="AR43" s="39"/>
      <c r="AS43" s="39"/>
      <c r="AT43" s="39"/>
      <c r="AU43" s="39"/>
      <c r="AV43" s="39"/>
      <c r="AW43" s="39"/>
      <c r="AX43" s="39"/>
      <c r="AY43" s="39"/>
      <c r="AZ43" s="39"/>
      <c r="BA43" s="39"/>
      <c r="BB43" s="39"/>
      <c r="BC43" s="39"/>
      <c r="BD43" s="39"/>
      <c r="BE43" s="39"/>
      <c r="BF43" s="39"/>
      <c r="BG43" s="39"/>
      <c r="BH43" s="39"/>
      <c r="BI43" s="39"/>
      <c r="BJ43" s="39"/>
      <c r="BK43" s="39"/>
      <c r="BL43" s="39"/>
      <c r="BM43" s="39"/>
      <c r="BN43" s="39"/>
      <c r="BO43" s="39"/>
      <c r="BP43" s="39"/>
      <c r="BQ43" s="39"/>
    </row>
    <row r="44" spans="1:69" outlineLevel="1">
      <c r="A44" s="39"/>
      <c r="B44" s="39"/>
      <c r="C44" s="39"/>
      <c r="D44" s="358" t="s">
        <v>397</v>
      </c>
      <c r="E44" s="359"/>
      <c r="F44" s="359"/>
      <c r="G44" s="359"/>
      <c r="H44" s="39"/>
      <c r="I44" s="39"/>
      <c r="J44" s="39"/>
      <c r="K44" s="39"/>
      <c r="L44" s="39"/>
      <c r="M44" s="39"/>
      <c r="N44" s="39"/>
      <c r="O44" s="39"/>
      <c r="P44" s="39"/>
      <c r="Q44" s="364">
        <v>0</v>
      </c>
      <c r="R44" s="365">
        <v>0</v>
      </c>
      <c r="S44" s="365">
        <v>0</v>
      </c>
      <c r="T44" s="365">
        <v>0</v>
      </c>
      <c r="U44" s="366">
        <v>0</v>
      </c>
      <c r="V44" s="39"/>
      <c r="W44" s="39"/>
      <c r="X44" s="39"/>
      <c r="Y44" s="363"/>
      <c r="Z44" s="39"/>
      <c r="AA44" s="39"/>
      <c r="AB44" s="39"/>
      <c r="AC44" s="39"/>
      <c r="AD44" s="39"/>
      <c r="AE44" s="39"/>
      <c r="AF44" s="39"/>
      <c r="AG44" s="39"/>
      <c r="AH44" s="39"/>
      <c r="AI44" s="39"/>
      <c r="AJ44" s="39"/>
      <c r="AK44" s="39"/>
      <c r="AL44" s="39"/>
      <c r="AM44" s="39"/>
      <c r="AN44" s="39"/>
      <c r="AO44" s="39"/>
      <c r="AP44" s="39"/>
      <c r="AQ44" s="39"/>
      <c r="AR44" s="39"/>
      <c r="AS44" s="39"/>
      <c r="AT44" s="39"/>
      <c r="AU44" s="39"/>
      <c r="AV44" s="39"/>
      <c r="AW44" s="39"/>
      <c r="AX44" s="39"/>
      <c r="AY44" s="39"/>
      <c r="AZ44" s="39"/>
      <c r="BA44" s="39"/>
      <c r="BB44" s="39"/>
      <c r="BC44" s="39"/>
      <c r="BD44" s="39"/>
      <c r="BE44" s="39"/>
      <c r="BF44" s="39"/>
      <c r="BG44" s="39"/>
      <c r="BH44" s="39"/>
      <c r="BI44" s="39"/>
      <c r="BJ44" s="39"/>
      <c r="BK44" s="39"/>
      <c r="BL44" s="39"/>
      <c r="BM44" s="39"/>
      <c r="BN44" s="39"/>
      <c r="BO44" s="39"/>
      <c r="BP44" s="39"/>
      <c r="BQ44" s="39"/>
    </row>
    <row r="45" spans="1:69" outlineLevel="1">
      <c r="A45" s="39"/>
      <c r="B45" s="39"/>
      <c r="C45" s="39"/>
      <c r="D45" s="358" t="s">
        <v>398</v>
      </c>
      <c r="E45" s="359"/>
      <c r="F45" s="359"/>
      <c r="G45" s="359"/>
      <c r="H45" s="39"/>
      <c r="I45" s="39"/>
      <c r="J45" s="39"/>
      <c r="K45" s="39"/>
      <c r="L45" s="39"/>
      <c r="M45" s="39"/>
      <c r="N45" s="39"/>
      <c r="O45" s="39"/>
      <c r="P45" s="39"/>
      <c r="Q45" s="364">
        <v>0</v>
      </c>
      <c r="R45" s="365">
        <v>0</v>
      </c>
      <c r="S45" s="365">
        <v>0</v>
      </c>
      <c r="T45" s="365">
        <v>0</v>
      </c>
      <c r="U45" s="366">
        <v>0</v>
      </c>
      <c r="V45" s="39"/>
      <c r="W45" s="39"/>
      <c r="X45" s="39"/>
      <c r="Y45" s="363"/>
      <c r="Z45" s="39"/>
      <c r="AA45" s="39"/>
      <c r="AB45" s="39"/>
      <c r="AC45" s="39"/>
      <c r="AD45" s="39"/>
      <c r="AE45" s="39"/>
      <c r="AF45" s="39"/>
      <c r="AG45" s="39"/>
      <c r="AH45" s="39"/>
      <c r="AI45" s="39"/>
      <c r="AJ45" s="39"/>
      <c r="AK45" s="39"/>
      <c r="AL45" s="39"/>
      <c r="AM45" s="39"/>
      <c r="AN45" s="39"/>
      <c r="AO45" s="39"/>
      <c r="AP45" s="39"/>
      <c r="AQ45" s="39"/>
      <c r="AR45" s="39"/>
      <c r="AS45" s="39"/>
      <c r="AT45" s="39"/>
      <c r="AU45" s="39"/>
      <c r="AV45" s="39"/>
      <c r="AW45" s="39"/>
      <c r="AX45" s="39"/>
      <c r="AY45" s="39"/>
      <c r="AZ45" s="39"/>
      <c r="BA45" s="39"/>
      <c r="BB45" s="39"/>
      <c r="BC45" s="39"/>
      <c r="BD45" s="39"/>
      <c r="BE45" s="39"/>
      <c r="BF45" s="39"/>
      <c r="BG45" s="39"/>
      <c r="BH45" s="39"/>
      <c r="BI45" s="39"/>
      <c r="BJ45" s="39"/>
      <c r="BK45" s="39"/>
      <c r="BL45" s="39"/>
      <c r="BM45" s="39"/>
      <c r="BN45" s="39"/>
      <c r="BO45" s="39"/>
      <c r="BP45" s="39"/>
      <c r="BQ45" s="39"/>
    </row>
    <row r="46" spans="1:69" outlineLevel="1">
      <c r="A46" s="39"/>
      <c r="B46" s="39"/>
      <c r="C46" s="39"/>
      <c r="D46" s="358" t="s">
        <v>399</v>
      </c>
      <c r="E46" s="359"/>
      <c r="F46" s="359"/>
      <c r="G46" s="359"/>
      <c r="H46" s="39"/>
      <c r="I46" s="39"/>
      <c r="J46" s="39"/>
      <c r="K46" s="39"/>
      <c r="L46" s="39"/>
      <c r="M46" s="39"/>
      <c r="N46" s="39"/>
      <c r="O46" s="39"/>
      <c r="P46" s="39"/>
      <c r="Q46" s="364">
        <v>0</v>
      </c>
      <c r="R46" s="365">
        <v>0</v>
      </c>
      <c r="S46" s="365">
        <v>0</v>
      </c>
      <c r="T46" s="365">
        <v>0</v>
      </c>
      <c r="U46" s="366">
        <v>0</v>
      </c>
      <c r="V46" s="39"/>
      <c r="W46" s="39"/>
      <c r="X46" s="39"/>
      <c r="Y46" s="363"/>
      <c r="Z46" s="39"/>
      <c r="AA46" s="39"/>
      <c r="AB46" s="39"/>
      <c r="AC46" s="39"/>
      <c r="AD46" s="39"/>
      <c r="AE46" s="39"/>
      <c r="AF46" s="39"/>
      <c r="AG46" s="39"/>
      <c r="AH46" s="39"/>
      <c r="AI46" s="39"/>
      <c r="AJ46" s="39"/>
      <c r="AK46" s="39"/>
      <c r="AL46" s="39"/>
      <c r="AM46" s="39"/>
      <c r="AN46" s="39"/>
      <c r="AO46" s="39"/>
      <c r="AP46" s="39"/>
      <c r="AQ46" s="39"/>
      <c r="AR46" s="39"/>
      <c r="AS46" s="39"/>
      <c r="AT46" s="39"/>
      <c r="AU46" s="39"/>
      <c r="AV46" s="39"/>
      <c r="AW46" s="39"/>
      <c r="AX46" s="39"/>
      <c r="AY46" s="39"/>
      <c r="AZ46" s="39"/>
      <c r="BA46" s="39"/>
      <c r="BB46" s="39"/>
      <c r="BC46" s="39"/>
      <c r="BD46" s="39"/>
      <c r="BE46" s="39"/>
      <c r="BF46" s="39"/>
      <c r="BG46" s="39"/>
      <c r="BH46" s="39"/>
      <c r="BI46" s="39"/>
      <c r="BJ46" s="39"/>
      <c r="BK46" s="39"/>
      <c r="BL46" s="39"/>
      <c r="BM46" s="39"/>
      <c r="BN46" s="39"/>
      <c r="BO46" s="39"/>
      <c r="BP46" s="39"/>
      <c r="BQ46" s="39"/>
    </row>
    <row r="47" spans="1:69" outlineLevel="1">
      <c r="A47" s="39"/>
      <c r="B47" s="39"/>
      <c r="C47" s="39"/>
      <c r="D47" s="358" t="s">
        <v>400</v>
      </c>
      <c r="E47" s="359"/>
      <c r="F47" s="359"/>
      <c r="G47" s="359"/>
      <c r="H47" s="39"/>
      <c r="I47" s="39"/>
      <c r="J47" s="39"/>
      <c r="K47" s="39"/>
      <c r="L47" s="39"/>
      <c r="M47" s="39"/>
      <c r="N47" s="39"/>
      <c r="O47" s="39"/>
      <c r="P47" s="39"/>
      <c r="Q47" s="364">
        <v>0</v>
      </c>
      <c r="R47" s="365">
        <v>0</v>
      </c>
      <c r="S47" s="365">
        <v>0</v>
      </c>
      <c r="T47" s="365">
        <v>0</v>
      </c>
      <c r="U47" s="366">
        <v>0</v>
      </c>
      <c r="V47" s="39"/>
      <c r="W47" s="39"/>
      <c r="X47" s="39"/>
      <c r="Y47" s="363"/>
      <c r="Z47" s="39"/>
      <c r="AA47" s="39"/>
      <c r="AB47" s="39"/>
      <c r="AC47" s="39"/>
      <c r="AD47" s="39"/>
      <c r="AE47" s="39"/>
      <c r="AF47" s="39"/>
      <c r="AG47" s="39"/>
      <c r="AH47" s="39"/>
      <c r="AI47" s="39"/>
      <c r="AJ47" s="39"/>
      <c r="AK47" s="39"/>
      <c r="AL47" s="39"/>
      <c r="AM47" s="39"/>
      <c r="AN47" s="39"/>
      <c r="AO47" s="39"/>
      <c r="AP47" s="39"/>
      <c r="AQ47" s="39"/>
      <c r="AR47" s="39"/>
      <c r="AS47" s="39"/>
      <c r="AT47" s="39"/>
      <c r="AU47" s="39"/>
      <c r="AV47" s="39"/>
      <c r="AW47" s="39"/>
      <c r="AX47" s="39"/>
      <c r="AY47" s="39"/>
      <c r="AZ47" s="39"/>
      <c r="BA47" s="39"/>
      <c r="BB47" s="39"/>
      <c r="BC47" s="39"/>
      <c r="BD47" s="39"/>
      <c r="BE47" s="39"/>
      <c r="BF47" s="39"/>
      <c r="BG47" s="39"/>
      <c r="BH47" s="39"/>
      <c r="BI47" s="39"/>
      <c r="BJ47" s="39"/>
      <c r="BK47" s="39"/>
      <c r="BL47" s="39"/>
      <c r="BM47" s="39"/>
      <c r="BN47" s="39"/>
      <c r="BO47" s="39"/>
      <c r="BP47" s="39"/>
      <c r="BQ47" s="39"/>
    </row>
    <row r="48" spans="1:69" outlineLevel="1">
      <c r="A48" s="39"/>
      <c r="B48" s="39"/>
      <c r="C48" s="39"/>
      <c r="D48" s="358" t="s">
        <v>401</v>
      </c>
      <c r="E48" s="359"/>
      <c r="F48" s="359"/>
      <c r="G48" s="359"/>
      <c r="H48" s="39"/>
      <c r="I48" s="39"/>
      <c r="J48" s="39"/>
      <c r="K48" s="39"/>
      <c r="L48" s="39"/>
      <c r="M48" s="39"/>
      <c r="N48" s="39"/>
      <c r="O48" s="39"/>
      <c r="P48" s="39"/>
      <c r="Q48" s="364">
        <v>0</v>
      </c>
      <c r="R48" s="365">
        <v>0</v>
      </c>
      <c r="S48" s="365">
        <v>0</v>
      </c>
      <c r="T48" s="365">
        <v>0</v>
      </c>
      <c r="U48" s="366">
        <v>0</v>
      </c>
      <c r="V48" s="39"/>
      <c r="W48" s="39"/>
      <c r="X48" s="39"/>
      <c r="Y48" s="363"/>
      <c r="Z48" s="39"/>
      <c r="AA48" s="39"/>
      <c r="AB48" s="39"/>
      <c r="AC48" s="39"/>
      <c r="AD48" s="39"/>
      <c r="AE48" s="39"/>
      <c r="AF48" s="39"/>
      <c r="AG48" s="39"/>
      <c r="AH48" s="39"/>
      <c r="AI48" s="39"/>
      <c r="AJ48" s="39"/>
      <c r="AK48" s="39"/>
      <c r="AL48" s="39"/>
      <c r="AM48" s="39"/>
      <c r="AN48" s="39"/>
      <c r="AO48" s="39"/>
      <c r="AP48" s="39"/>
      <c r="AQ48" s="39"/>
      <c r="AR48" s="39"/>
      <c r="AS48" s="39"/>
      <c r="AT48" s="39"/>
      <c r="AU48" s="39"/>
      <c r="AV48" s="39"/>
      <c r="AW48" s="39"/>
      <c r="AX48" s="39"/>
      <c r="AY48" s="39"/>
      <c r="AZ48" s="39"/>
      <c r="BA48" s="39"/>
      <c r="BB48" s="39"/>
      <c r="BC48" s="39"/>
      <c r="BD48" s="39"/>
      <c r="BE48" s="39"/>
      <c r="BF48" s="39"/>
      <c r="BG48" s="39"/>
      <c r="BH48" s="39"/>
      <c r="BI48" s="39"/>
      <c r="BJ48" s="39"/>
      <c r="BK48" s="39"/>
      <c r="BL48" s="39"/>
      <c r="BM48" s="39"/>
      <c r="BN48" s="39"/>
      <c r="BO48" s="39"/>
      <c r="BP48" s="39"/>
      <c r="BQ48" s="39"/>
    </row>
    <row r="49" spans="1:69" outlineLevel="1">
      <c r="A49" s="39"/>
      <c r="B49" s="39"/>
      <c r="C49" s="39"/>
      <c r="D49" s="358" t="s">
        <v>402</v>
      </c>
      <c r="E49" s="359"/>
      <c r="F49" s="359"/>
      <c r="G49" s="359"/>
      <c r="H49" s="39"/>
      <c r="I49" s="39"/>
      <c r="J49" s="39"/>
      <c r="K49" s="39"/>
      <c r="L49" s="39"/>
      <c r="M49" s="39"/>
      <c r="N49" s="39"/>
      <c r="O49" s="39"/>
      <c r="P49" s="39"/>
      <c r="Q49" s="364">
        <v>0</v>
      </c>
      <c r="R49" s="365">
        <v>0</v>
      </c>
      <c r="S49" s="365">
        <v>0</v>
      </c>
      <c r="T49" s="365">
        <v>0</v>
      </c>
      <c r="U49" s="366">
        <v>0</v>
      </c>
      <c r="V49" s="39"/>
      <c r="W49" s="39"/>
      <c r="X49" s="39"/>
      <c r="Y49" s="363"/>
      <c r="Z49" s="39"/>
      <c r="AA49" s="39"/>
      <c r="AB49" s="39"/>
      <c r="AC49" s="39"/>
      <c r="AD49" s="39"/>
      <c r="AE49" s="39"/>
      <c r="AF49" s="39"/>
      <c r="AG49" s="39"/>
      <c r="AH49" s="39"/>
      <c r="AI49" s="39"/>
      <c r="AJ49" s="39"/>
      <c r="AK49" s="39"/>
      <c r="AL49" s="39"/>
      <c r="AM49" s="39"/>
      <c r="AN49" s="39"/>
      <c r="AO49" s="39"/>
      <c r="AP49" s="39"/>
      <c r="AQ49" s="39"/>
      <c r="AR49" s="39"/>
      <c r="AS49" s="39"/>
      <c r="AT49" s="39"/>
      <c r="AU49" s="39"/>
      <c r="AV49" s="39"/>
      <c r="AW49" s="39"/>
      <c r="AX49" s="39"/>
      <c r="AY49" s="39"/>
      <c r="AZ49" s="39"/>
      <c r="BA49" s="39"/>
      <c r="BB49" s="39"/>
      <c r="BC49" s="39"/>
      <c r="BD49" s="39"/>
      <c r="BE49" s="39"/>
      <c r="BF49" s="39"/>
      <c r="BG49" s="39"/>
      <c r="BH49" s="39"/>
      <c r="BI49" s="39"/>
      <c r="BJ49" s="39"/>
      <c r="BK49" s="39"/>
      <c r="BL49" s="39"/>
      <c r="BM49" s="39"/>
      <c r="BN49" s="39"/>
      <c r="BO49" s="39"/>
      <c r="BP49" s="39"/>
      <c r="BQ49" s="39"/>
    </row>
    <row r="50" spans="1:69" outlineLevel="1">
      <c r="A50" s="39"/>
      <c r="B50" s="39"/>
      <c r="C50" s="39"/>
      <c r="D50" s="358" t="s">
        <v>403</v>
      </c>
      <c r="E50" s="359"/>
      <c r="F50" s="359"/>
      <c r="G50" s="359"/>
      <c r="H50" s="39"/>
      <c r="I50" s="39"/>
      <c r="J50" s="39"/>
      <c r="K50" s="39"/>
      <c r="L50" s="39"/>
      <c r="M50" s="39"/>
      <c r="N50" s="39"/>
      <c r="O50" s="39"/>
      <c r="P50" s="39"/>
      <c r="Q50" s="364">
        <v>0</v>
      </c>
      <c r="R50" s="365">
        <v>0</v>
      </c>
      <c r="S50" s="365">
        <v>0</v>
      </c>
      <c r="T50" s="365">
        <v>0</v>
      </c>
      <c r="U50" s="366">
        <v>0</v>
      </c>
      <c r="V50" s="39"/>
      <c r="W50" s="39"/>
      <c r="X50" s="39"/>
      <c r="Y50" s="363"/>
      <c r="Z50" s="39"/>
      <c r="AA50" s="39"/>
      <c r="AB50" s="39"/>
      <c r="AC50" s="39"/>
      <c r="AD50" s="39"/>
      <c r="AE50" s="39"/>
      <c r="AF50" s="39"/>
      <c r="AG50" s="39"/>
      <c r="AH50" s="39"/>
      <c r="AI50" s="39"/>
      <c r="AJ50" s="39"/>
      <c r="AK50" s="39"/>
      <c r="AL50" s="39"/>
      <c r="AM50" s="39"/>
      <c r="AN50" s="39"/>
      <c r="AO50" s="39"/>
      <c r="AP50" s="39"/>
      <c r="AQ50" s="39"/>
      <c r="AR50" s="39"/>
      <c r="AS50" s="39"/>
      <c r="AT50" s="39"/>
      <c r="AU50" s="39"/>
      <c r="AV50" s="39"/>
      <c r="AW50" s="39"/>
      <c r="AX50" s="39"/>
      <c r="AY50" s="39"/>
      <c r="AZ50" s="39"/>
      <c r="BA50" s="39"/>
      <c r="BB50" s="39"/>
      <c r="BC50" s="39"/>
      <c r="BD50" s="39"/>
      <c r="BE50" s="39"/>
      <c r="BF50" s="39"/>
      <c r="BG50" s="39"/>
      <c r="BH50" s="39"/>
      <c r="BI50" s="39"/>
      <c r="BJ50" s="39"/>
      <c r="BK50" s="39"/>
      <c r="BL50" s="39"/>
      <c r="BM50" s="39"/>
      <c r="BN50" s="39"/>
      <c r="BO50" s="39"/>
      <c r="BP50" s="39"/>
      <c r="BQ50" s="39"/>
    </row>
    <row r="51" spans="1:69" outlineLevel="1">
      <c r="A51" s="39"/>
      <c r="B51" s="39"/>
      <c r="C51" s="39"/>
      <c r="D51" s="358" t="s">
        <v>404</v>
      </c>
      <c r="E51" s="359"/>
      <c r="F51" s="359"/>
      <c r="G51" s="359"/>
      <c r="H51" s="39"/>
      <c r="I51" s="39"/>
      <c r="J51" s="39"/>
      <c r="K51" s="39"/>
      <c r="L51" s="39"/>
      <c r="M51" s="39"/>
      <c r="N51" s="39"/>
      <c r="O51" s="39"/>
      <c r="P51" s="39"/>
      <c r="Q51" s="364">
        <v>0</v>
      </c>
      <c r="R51" s="365">
        <v>0</v>
      </c>
      <c r="S51" s="365">
        <v>0</v>
      </c>
      <c r="T51" s="365">
        <v>0</v>
      </c>
      <c r="U51" s="366">
        <v>0</v>
      </c>
      <c r="V51" s="39"/>
      <c r="W51" s="39"/>
      <c r="X51" s="39"/>
      <c r="Y51" s="363"/>
      <c r="Z51" s="39"/>
      <c r="AA51" s="39"/>
      <c r="AB51" s="39"/>
      <c r="AC51" s="39"/>
      <c r="AD51" s="39"/>
      <c r="AE51" s="39"/>
      <c r="AF51" s="39"/>
      <c r="AG51" s="39"/>
      <c r="AH51" s="39"/>
      <c r="AI51" s="39"/>
      <c r="AJ51" s="39"/>
      <c r="AK51" s="39"/>
      <c r="AL51" s="39"/>
      <c r="AM51" s="39"/>
      <c r="AN51" s="39"/>
      <c r="AO51" s="39"/>
      <c r="AP51" s="39"/>
      <c r="AQ51" s="39"/>
      <c r="AR51" s="39"/>
      <c r="AS51" s="39"/>
      <c r="AT51" s="39"/>
      <c r="AU51" s="39"/>
      <c r="AV51" s="39"/>
      <c r="AW51" s="39"/>
      <c r="AX51" s="39"/>
      <c r="AY51" s="39"/>
      <c r="AZ51" s="39"/>
      <c r="BA51" s="39"/>
      <c r="BB51" s="39"/>
      <c r="BC51" s="39"/>
      <c r="BD51" s="39"/>
      <c r="BE51" s="39"/>
      <c r="BF51" s="39"/>
      <c r="BG51" s="39"/>
      <c r="BH51" s="39"/>
      <c r="BI51" s="39"/>
      <c r="BJ51" s="39"/>
      <c r="BK51" s="39"/>
      <c r="BL51" s="39"/>
      <c r="BM51" s="39"/>
      <c r="BN51" s="39"/>
      <c r="BO51" s="39"/>
      <c r="BP51" s="39"/>
      <c r="BQ51" s="39"/>
    </row>
    <row r="52" spans="1:69" outlineLevel="1">
      <c r="A52" s="39"/>
      <c r="B52" s="39"/>
      <c r="C52" s="39"/>
      <c r="D52" s="358" t="s">
        <v>405</v>
      </c>
      <c r="E52" s="359"/>
      <c r="F52" s="359"/>
      <c r="G52" s="359"/>
      <c r="H52" s="39"/>
      <c r="I52" s="39"/>
      <c r="J52" s="39"/>
      <c r="K52" s="39"/>
      <c r="L52" s="39"/>
      <c r="M52" s="39"/>
      <c r="N52" s="39"/>
      <c r="O52" s="39"/>
      <c r="P52" s="39"/>
      <c r="Q52" s="364">
        <v>0</v>
      </c>
      <c r="R52" s="365">
        <v>0</v>
      </c>
      <c r="S52" s="365">
        <v>0</v>
      </c>
      <c r="T52" s="365">
        <v>0</v>
      </c>
      <c r="U52" s="366">
        <v>0</v>
      </c>
      <c r="V52" s="39"/>
      <c r="W52" s="39"/>
      <c r="X52" s="39"/>
      <c r="Y52" s="363"/>
      <c r="Z52" s="39"/>
      <c r="AA52" s="39"/>
      <c r="AB52" s="39"/>
      <c r="AC52" s="39"/>
      <c r="AD52" s="39"/>
      <c r="AE52" s="39"/>
      <c r="AF52" s="39"/>
      <c r="AG52" s="39"/>
      <c r="AH52" s="39"/>
      <c r="AI52" s="39"/>
      <c r="AJ52" s="39"/>
      <c r="AK52" s="39"/>
      <c r="AL52" s="39"/>
      <c r="AM52" s="39"/>
      <c r="AN52" s="39"/>
      <c r="AO52" s="39"/>
      <c r="AP52" s="39"/>
      <c r="AQ52" s="39"/>
      <c r="AR52" s="39"/>
      <c r="AS52" s="39"/>
      <c r="AT52" s="39"/>
      <c r="AU52" s="39"/>
      <c r="AV52" s="39"/>
      <c r="AW52" s="39"/>
      <c r="AX52" s="39"/>
      <c r="AY52" s="39"/>
      <c r="AZ52" s="39"/>
      <c r="BA52" s="39"/>
      <c r="BB52" s="39"/>
      <c r="BC52" s="39"/>
      <c r="BD52" s="39"/>
      <c r="BE52" s="39"/>
      <c r="BF52" s="39"/>
      <c r="BG52" s="39"/>
      <c r="BH52" s="39"/>
      <c r="BI52" s="39"/>
      <c r="BJ52" s="39"/>
      <c r="BK52" s="39"/>
      <c r="BL52" s="39"/>
      <c r="BM52" s="39"/>
      <c r="BN52" s="39"/>
      <c r="BO52" s="39"/>
      <c r="BP52" s="39"/>
      <c r="BQ52" s="39"/>
    </row>
    <row r="53" spans="1:69" outlineLevel="1">
      <c r="A53" s="39"/>
      <c r="B53" s="39"/>
      <c r="C53" s="39"/>
      <c r="D53" s="358" t="s">
        <v>406</v>
      </c>
      <c r="E53" s="359"/>
      <c r="F53" s="359"/>
      <c r="G53" s="359"/>
      <c r="H53" s="39"/>
      <c r="I53" s="39"/>
      <c r="J53" s="39"/>
      <c r="K53" s="39"/>
      <c r="L53" s="39"/>
      <c r="M53" s="39"/>
      <c r="N53" s="39"/>
      <c r="O53" s="39"/>
      <c r="P53" s="39"/>
      <c r="Q53" s="364">
        <v>0</v>
      </c>
      <c r="R53" s="365">
        <v>0</v>
      </c>
      <c r="S53" s="365">
        <v>0</v>
      </c>
      <c r="T53" s="365">
        <v>0</v>
      </c>
      <c r="U53" s="366">
        <v>0</v>
      </c>
      <c r="V53" s="39"/>
      <c r="W53" s="39"/>
      <c r="X53" s="39"/>
      <c r="Y53" s="363"/>
      <c r="Z53" s="39"/>
      <c r="AA53" s="39"/>
      <c r="AB53" s="39"/>
      <c r="AC53" s="39"/>
      <c r="AD53" s="39"/>
      <c r="AE53" s="39"/>
      <c r="AF53" s="39"/>
      <c r="AG53" s="39"/>
      <c r="AH53" s="39"/>
      <c r="AI53" s="39"/>
      <c r="AJ53" s="39"/>
      <c r="AK53" s="39"/>
      <c r="AL53" s="39"/>
      <c r="AM53" s="39"/>
      <c r="AN53" s="39"/>
      <c r="AO53" s="39"/>
      <c r="AP53" s="39"/>
      <c r="AQ53" s="39"/>
      <c r="AR53" s="39"/>
      <c r="AS53" s="39"/>
      <c r="AT53" s="39"/>
      <c r="AU53" s="39"/>
      <c r="AV53" s="39"/>
      <c r="AW53" s="39"/>
      <c r="AX53" s="39"/>
      <c r="AY53" s="39"/>
      <c r="AZ53" s="39"/>
      <c r="BA53" s="39"/>
      <c r="BB53" s="39"/>
      <c r="BC53" s="39"/>
      <c r="BD53" s="39"/>
      <c r="BE53" s="39"/>
      <c r="BF53" s="39"/>
      <c r="BG53" s="39"/>
      <c r="BH53" s="39"/>
      <c r="BI53" s="39"/>
      <c r="BJ53" s="39"/>
      <c r="BK53" s="39"/>
      <c r="BL53" s="39"/>
      <c r="BM53" s="39"/>
      <c r="BN53" s="39"/>
      <c r="BO53" s="39"/>
      <c r="BP53" s="39"/>
      <c r="BQ53" s="39"/>
    </row>
    <row r="54" spans="1:69" outlineLevel="1">
      <c r="A54" s="39"/>
      <c r="B54" s="39"/>
      <c r="C54" s="39"/>
      <c r="D54" s="358" t="s">
        <v>407</v>
      </c>
      <c r="E54" s="359"/>
      <c r="F54" s="359"/>
      <c r="G54" s="359"/>
      <c r="H54" s="39"/>
      <c r="I54" s="39"/>
      <c r="J54" s="39"/>
      <c r="K54" s="39"/>
      <c r="L54" s="39"/>
      <c r="M54" s="39"/>
      <c r="N54" s="39"/>
      <c r="O54" s="39"/>
      <c r="P54" s="39"/>
      <c r="Q54" s="364">
        <v>0</v>
      </c>
      <c r="R54" s="365">
        <v>0</v>
      </c>
      <c r="S54" s="365">
        <v>0</v>
      </c>
      <c r="T54" s="365">
        <v>0</v>
      </c>
      <c r="U54" s="366">
        <v>0</v>
      </c>
      <c r="V54" s="39"/>
      <c r="W54" s="39"/>
      <c r="X54" s="39"/>
      <c r="Y54" s="363"/>
      <c r="Z54" s="39"/>
      <c r="AA54" s="39"/>
      <c r="AB54" s="39"/>
      <c r="AC54" s="39"/>
      <c r="AD54" s="39"/>
      <c r="AE54" s="39"/>
      <c r="AF54" s="39"/>
      <c r="AG54" s="39"/>
      <c r="AH54" s="39"/>
      <c r="AI54" s="39"/>
      <c r="AJ54" s="39"/>
      <c r="AK54" s="39"/>
      <c r="AL54" s="39"/>
      <c r="AM54" s="39"/>
      <c r="AN54" s="39"/>
      <c r="AO54" s="39"/>
      <c r="AP54" s="39"/>
      <c r="AQ54" s="39"/>
      <c r="AR54" s="39"/>
      <c r="AS54" s="39"/>
      <c r="AT54" s="39"/>
      <c r="AU54" s="39"/>
      <c r="AV54" s="39"/>
      <c r="AW54" s="39"/>
      <c r="AX54" s="39"/>
      <c r="AY54" s="39"/>
      <c r="AZ54" s="39"/>
      <c r="BA54" s="39"/>
      <c r="BB54" s="39"/>
      <c r="BC54" s="39"/>
      <c r="BD54" s="39"/>
      <c r="BE54" s="39"/>
      <c r="BF54" s="39"/>
      <c r="BG54" s="39"/>
      <c r="BH54" s="39"/>
      <c r="BI54" s="39"/>
      <c r="BJ54" s="39"/>
      <c r="BK54" s="39"/>
      <c r="BL54" s="39"/>
      <c r="BM54" s="39"/>
      <c r="BN54" s="39"/>
      <c r="BO54" s="39"/>
      <c r="BP54" s="39"/>
      <c r="BQ54" s="39"/>
    </row>
    <row r="55" spans="1:69" outlineLevel="1">
      <c r="A55" s="39"/>
      <c r="B55" s="39"/>
      <c r="C55" s="39"/>
      <c r="D55" s="358" t="s">
        <v>408</v>
      </c>
      <c r="E55" s="359"/>
      <c r="F55" s="359"/>
      <c r="G55" s="359"/>
      <c r="H55" s="39"/>
      <c r="I55" s="39"/>
      <c r="J55" s="39"/>
      <c r="K55" s="39"/>
      <c r="L55" s="39"/>
      <c r="M55" s="39"/>
      <c r="N55" s="39"/>
      <c r="O55" s="39"/>
      <c r="P55" s="39"/>
      <c r="Q55" s="364">
        <v>0</v>
      </c>
      <c r="R55" s="365">
        <v>0</v>
      </c>
      <c r="S55" s="365">
        <v>0</v>
      </c>
      <c r="T55" s="365">
        <v>0</v>
      </c>
      <c r="U55" s="366">
        <v>0</v>
      </c>
      <c r="V55" s="39"/>
      <c r="W55" s="39"/>
      <c r="X55" s="39"/>
      <c r="Y55" s="363"/>
      <c r="Z55" s="39"/>
      <c r="AA55" s="39"/>
      <c r="AB55" s="39"/>
      <c r="AC55" s="39"/>
      <c r="AD55" s="39"/>
      <c r="AE55" s="39"/>
      <c r="AF55" s="39"/>
      <c r="AG55" s="39"/>
      <c r="AH55" s="39"/>
      <c r="AI55" s="39"/>
      <c r="AJ55" s="39"/>
      <c r="AK55" s="39"/>
      <c r="AL55" s="39"/>
      <c r="AM55" s="39"/>
      <c r="AN55" s="39"/>
      <c r="AO55" s="39"/>
      <c r="AP55" s="39"/>
      <c r="AQ55" s="39"/>
      <c r="AR55" s="39"/>
      <c r="AS55" s="39"/>
      <c r="AT55" s="39"/>
      <c r="AU55" s="39"/>
      <c r="AV55" s="39"/>
      <c r="AW55" s="39"/>
      <c r="AX55" s="39"/>
      <c r="AY55" s="39"/>
      <c r="AZ55" s="39"/>
      <c r="BA55" s="39"/>
      <c r="BB55" s="39"/>
      <c r="BC55" s="39"/>
      <c r="BD55" s="39"/>
      <c r="BE55" s="39"/>
      <c r="BF55" s="39"/>
      <c r="BG55" s="39"/>
      <c r="BH55" s="39"/>
      <c r="BI55" s="39"/>
      <c r="BJ55" s="39"/>
      <c r="BK55" s="39"/>
      <c r="BL55" s="39"/>
      <c r="BM55" s="39"/>
      <c r="BN55" s="39"/>
      <c r="BO55" s="39"/>
      <c r="BP55" s="39"/>
      <c r="BQ55" s="39"/>
    </row>
    <row r="56" spans="1:69" outlineLevel="1">
      <c r="A56" s="39"/>
      <c r="B56" s="39"/>
      <c r="C56" s="39"/>
      <c r="D56" s="358" t="s">
        <v>409</v>
      </c>
      <c r="E56" s="359"/>
      <c r="F56" s="359"/>
      <c r="G56" s="359"/>
      <c r="H56" s="39"/>
      <c r="I56" s="39"/>
      <c r="J56" s="39"/>
      <c r="K56" s="39"/>
      <c r="L56" s="39"/>
      <c r="M56" s="39"/>
      <c r="N56" s="39"/>
      <c r="O56" s="39"/>
      <c r="P56" s="39"/>
      <c r="Q56" s="364">
        <v>0</v>
      </c>
      <c r="R56" s="365">
        <v>0</v>
      </c>
      <c r="S56" s="365">
        <v>0</v>
      </c>
      <c r="T56" s="365">
        <v>0</v>
      </c>
      <c r="U56" s="366">
        <v>0</v>
      </c>
      <c r="V56" s="39"/>
      <c r="W56" s="39"/>
      <c r="X56" s="39"/>
      <c r="Y56" s="363"/>
      <c r="Z56" s="39"/>
      <c r="AA56" s="39"/>
      <c r="AB56" s="39"/>
      <c r="AC56" s="39"/>
      <c r="AD56" s="39"/>
      <c r="AE56" s="39"/>
      <c r="AF56" s="39"/>
      <c r="AG56" s="39"/>
      <c r="AH56" s="39"/>
      <c r="AI56" s="39"/>
      <c r="AJ56" s="39"/>
      <c r="AK56" s="39"/>
      <c r="AL56" s="39"/>
      <c r="AM56" s="39"/>
      <c r="AN56" s="39"/>
      <c r="AO56" s="39"/>
      <c r="AP56" s="39"/>
      <c r="AQ56" s="39"/>
      <c r="AR56" s="39"/>
      <c r="AS56" s="39"/>
      <c r="AT56" s="39"/>
      <c r="AU56" s="39"/>
      <c r="AV56" s="39"/>
      <c r="AW56" s="39"/>
      <c r="AX56" s="39"/>
      <c r="AY56" s="39"/>
      <c r="AZ56" s="39"/>
      <c r="BA56" s="39"/>
      <c r="BB56" s="39"/>
      <c r="BC56" s="39"/>
      <c r="BD56" s="39"/>
      <c r="BE56" s="39"/>
      <c r="BF56" s="39"/>
      <c r="BG56" s="39"/>
      <c r="BH56" s="39"/>
      <c r="BI56" s="39"/>
      <c r="BJ56" s="39"/>
      <c r="BK56" s="39"/>
      <c r="BL56" s="39"/>
      <c r="BM56" s="39"/>
      <c r="BN56" s="39"/>
      <c r="BO56" s="39"/>
      <c r="BP56" s="39"/>
      <c r="BQ56" s="39"/>
    </row>
    <row r="57" spans="1:69" outlineLevel="1">
      <c r="A57" s="39"/>
      <c r="B57" s="39"/>
      <c r="C57" s="39"/>
      <c r="D57" s="358" t="s">
        <v>410</v>
      </c>
      <c r="E57" s="359"/>
      <c r="F57" s="359"/>
      <c r="G57" s="359"/>
      <c r="H57" s="39"/>
      <c r="I57" s="39"/>
      <c r="J57" s="39"/>
      <c r="K57" s="39"/>
      <c r="L57" s="39"/>
      <c r="M57" s="39"/>
      <c r="N57" s="39"/>
      <c r="O57" s="39"/>
      <c r="P57" s="39"/>
      <c r="Q57" s="364">
        <v>0</v>
      </c>
      <c r="R57" s="365">
        <v>0</v>
      </c>
      <c r="S57" s="365">
        <v>0</v>
      </c>
      <c r="T57" s="365">
        <v>0</v>
      </c>
      <c r="U57" s="366">
        <v>0</v>
      </c>
      <c r="V57" s="39"/>
      <c r="W57" s="39"/>
      <c r="X57" s="39"/>
      <c r="Y57" s="363"/>
      <c r="Z57" s="39"/>
      <c r="AA57" s="39"/>
      <c r="AB57" s="39"/>
      <c r="AC57" s="39"/>
      <c r="AD57" s="39"/>
      <c r="AE57" s="39"/>
      <c r="AF57" s="39"/>
      <c r="AG57" s="39"/>
      <c r="AH57" s="39"/>
      <c r="AI57" s="39"/>
      <c r="AJ57" s="39"/>
      <c r="AK57" s="39"/>
      <c r="AL57" s="39"/>
      <c r="AM57" s="39"/>
      <c r="AN57" s="39"/>
      <c r="AO57" s="39"/>
      <c r="AP57" s="39"/>
      <c r="AQ57" s="39"/>
      <c r="AR57" s="39"/>
      <c r="AS57" s="39"/>
      <c r="AT57" s="39"/>
      <c r="AU57" s="39"/>
      <c r="AV57" s="39"/>
      <c r="AW57" s="39"/>
      <c r="AX57" s="39"/>
      <c r="AY57" s="39"/>
      <c r="AZ57" s="39"/>
      <c r="BA57" s="39"/>
      <c r="BB57" s="39"/>
      <c r="BC57" s="39"/>
      <c r="BD57" s="39"/>
      <c r="BE57" s="39"/>
      <c r="BF57" s="39"/>
      <c r="BG57" s="39"/>
      <c r="BH57" s="39"/>
      <c r="BI57" s="39"/>
      <c r="BJ57" s="39"/>
      <c r="BK57" s="39"/>
      <c r="BL57" s="39"/>
      <c r="BM57" s="39"/>
      <c r="BN57" s="39"/>
      <c r="BO57" s="39"/>
      <c r="BP57" s="39"/>
      <c r="BQ57" s="39"/>
    </row>
    <row r="58" spans="1:69" outlineLevel="1">
      <c r="A58" s="39"/>
      <c r="B58" s="39"/>
      <c r="C58" s="39"/>
      <c r="D58" s="358" t="s">
        <v>411</v>
      </c>
      <c r="E58" s="359"/>
      <c r="F58" s="359"/>
      <c r="G58" s="359"/>
      <c r="H58" s="39"/>
      <c r="I58" s="39"/>
      <c r="J58" s="39"/>
      <c r="K58" s="39"/>
      <c r="L58" s="39"/>
      <c r="M58" s="39"/>
      <c r="N58" s="39"/>
      <c r="O58" s="39"/>
      <c r="P58" s="39"/>
      <c r="Q58" s="364">
        <v>0</v>
      </c>
      <c r="R58" s="365">
        <v>0</v>
      </c>
      <c r="S58" s="365">
        <v>0</v>
      </c>
      <c r="T58" s="365">
        <v>0</v>
      </c>
      <c r="U58" s="366">
        <v>0</v>
      </c>
      <c r="V58" s="39"/>
      <c r="W58" s="39"/>
      <c r="X58" s="39"/>
      <c r="Y58" s="363"/>
      <c r="Z58" s="39"/>
      <c r="AA58" s="39"/>
      <c r="AB58" s="39"/>
      <c r="AC58" s="39"/>
      <c r="AD58" s="39"/>
      <c r="AE58" s="39"/>
      <c r="AF58" s="39"/>
      <c r="AG58" s="39"/>
      <c r="AH58" s="39"/>
      <c r="AI58" s="39"/>
      <c r="AJ58" s="39"/>
      <c r="AK58" s="39"/>
      <c r="AL58" s="39"/>
      <c r="AM58" s="39"/>
      <c r="AN58" s="39"/>
      <c r="AO58" s="39"/>
      <c r="AP58" s="39"/>
      <c r="AQ58" s="39"/>
      <c r="AR58" s="39"/>
      <c r="AS58" s="39"/>
      <c r="AT58" s="39"/>
      <c r="AU58" s="39"/>
      <c r="AV58" s="39"/>
      <c r="AW58" s="39"/>
      <c r="AX58" s="39"/>
      <c r="AY58" s="39"/>
      <c r="AZ58" s="39"/>
      <c r="BA58" s="39"/>
      <c r="BB58" s="39"/>
      <c r="BC58" s="39"/>
      <c r="BD58" s="39"/>
      <c r="BE58" s="39"/>
      <c r="BF58" s="39"/>
      <c r="BG58" s="39"/>
      <c r="BH58" s="39"/>
      <c r="BI58" s="39"/>
      <c r="BJ58" s="39"/>
      <c r="BK58" s="39"/>
      <c r="BL58" s="39"/>
      <c r="BM58" s="39"/>
      <c r="BN58" s="39"/>
      <c r="BO58" s="39"/>
      <c r="BP58" s="39"/>
      <c r="BQ58" s="39"/>
    </row>
    <row r="59" spans="1:69" outlineLevel="1">
      <c r="A59" s="39"/>
      <c r="B59" s="39"/>
      <c r="C59" s="39"/>
      <c r="D59" s="358" t="s">
        <v>412</v>
      </c>
      <c r="E59" s="359"/>
      <c r="F59" s="359"/>
      <c r="G59" s="359"/>
      <c r="H59" s="39"/>
      <c r="I59" s="39"/>
      <c r="J59" s="39"/>
      <c r="K59" s="39"/>
      <c r="L59" s="39"/>
      <c r="M59" s="39"/>
      <c r="N59" s="39"/>
      <c r="O59" s="39"/>
      <c r="P59" s="39"/>
      <c r="Q59" s="364">
        <v>0</v>
      </c>
      <c r="R59" s="365">
        <v>0</v>
      </c>
      <c r="S59" s="365">
        <v>0</v>
      </c>
      <c r="T59" s="365">
        <v>0</v>
      </c>
      <c r="U59" s="366">
        <v>0</v>
      </c>
      <c r="V59" s="39"/>
      <c r="W59" s="39"/>
      <c r="X59" s="39"/>
      <c r="Y59" s="363"/>
      <c r="Z59" s="39"/>
      <c r="AA59" s="39"/>
      <c r="AB59" s="39"/>
      <c r="AC59" s="39"/>
      <c r="AD59" s="39"/>
      <c r="AE59" s="39"/>
      <c r="AF59" s="39"/>
      <c r="AG59" s="39"/>
      <c r="AH59" s="39"/>
      <c r="AI59" s="39"/>
      <c r="AJ59" s="39"/>
      <c r="AK59" s="39"/>
      <c r="AL59" s="39"/>
      <c r="AM59" s="39"/>
      <c r="AN59" s="39"/>
      <c r="AO59" s="39"/>
      <c r="AP59" s="39"/>
      <c r="AQ59" s="39"/>
      <c r="AR59" s="39"/>
      <c r="AS59" s="39"/>
      <c r="AT59" s="39"/>
      <c r="AU59" s="39"/>
      <c r="AV59" s="39"/>
      <c r="AW59" s="39"/>
      <c r="AX59" s="39"/>
      <c r="AY59" s="39"/>
      <c r="AZ59" s="39"/>
      <c r="BA59" s="39"/>
      <c r="BB59" s="39"/>
      <c r="BC59" s="39"/>
      <c r="BD59" s="39"/>
      <c r="BE59" s="39"/>
      <c r="BF59" s="39"/>
      <c r="BG59" s="39"/>
      <c r="BH59" s="39"/>
      <c r="BI59" s="39"/>
      <c r="BJ59" s="39"/>
      <c r="BK59" s="39"/>
      <c r="BL59" s="39"/>
      <c r="BM59" s="39"/>
      <c r="BN59" s="39"/>
      <c r="BO59" s="39"/>
      <c r="BP59" s="39"/>
      <c r="BQ59" s="39"/>
    </row>
    <row r="60" spans="1:69" outlineLevel="1">
      <c r="A60" s="39"/>
      <c r="B60" s="39"/>
      <c r="C60" s="39"/>
      <c r="D60" s="358" t="s">
        <v>413</v>
      </c>
      <c r="E60" s="359"/>
      <c r="F60" s="359"/>
      <c r="G60" s="359"/>
      <c r="H60" s="39"/>
      <c r="I60" s="39"/>
      <c r="J60" s="39"/>
      <c r="K60" s="39"/>
      <c r="L60" s="39"/>
      <c r="M60" s="39"/>
      <c r="N60" s="39"/>
      <c r="O60" s="39"/>
      <c r="P60" s="39"/>
      <c r="Q60" s="364">
        <v>0</v>
      </c>
      <c r="R60" s="365">
        <v>0</v>
      </c>
      <c r="S60" s="365">
        <v>0</v>
      </c>
      <c r="T60" s="365">
        <v>0</v>
      </c>
      <c r="U60" s="366">
        <v>0</v>
      </c>
      <c r="V60" s="39"/>
      <c r="W60" s="39"/>
      <c r="X60" s="39"/>
      <c r="Y60" s="363"/>
      <c r="Z60" s="39"/>
      <c r="AA60" s="39"/>
      <c r="AB60" s="39"/>
      <c r="AC60" s="39"/>
      <c r="AD60" s="39"/>
      <c r="AE60" s="39"/>
      <c r="AF60" s="39"/>
      <c r="AG60" s="39"/>
      <c r="AH60" s="39"/>
      <c r="AI60" s="39"/>
      <c r="AJ60" s="39"/>
      <c r="AK60" s="39"/>
      <c r="AL60" s="39"/>
      <c r="AM60" s="39"/>
      <c r="AN60" s="39"/>
      <c r="AO60" s="39"/>
      <c r="AP60" s="39"/>
      <c r="AQ60" s="39"/>
      <c r="AR60" s="39"/>
      <c r="AS60" s="39"/>
      <c r="AT60" s="39"/>
      <c r="AU60" s="39"/>
      <c r="AV60" s="39"/>
      <c r="AW60" s="39"/>
      <c r="AX60" s="39"/>
      <c r="AY60" s="39"/>
      <c r="AZ60" s="39"/>
      <c r="BA60" s="39"/>
      <c r="BB60" s="39"/>
      <c r="BC60" s="39"/>
      <c r="BD60" s="39"/>
      <c r="BE60" s="39"/>
      <c r="BF60" s="39"/>
      <c r="BG60" s="39"/>
      <c r="BH60" s="39"/>
      <c r="BI60" s="39"/>
      <c r="BJ60" s="39"/>
      <c r="BK60" s="39"/>
      <c r="BL60" s="39"/>
      <c r="BM60" s="39"/>
      <c r="BN60" s="39"/>
      <c r="BO60" s="39"/>
      <c r="BP60" s="39"/>
      <c r="BQ60" s="39"/>
    </row>
    <row r="61" spans="1:69" ht="11.25" outlineLevel="1" thickBot="1">
      <c r="A61" s="39"/>
      <c r="B61" s="39"/>
      <c r="C61" s="39"/>
      <c r="D61" s="358" t="s">
        <v>414</v>
      </c>
      <c r="E61" s="359"/>
      <c r="F61" s="359"/>
      <c r="G61" s="359"/>
      <c r="H61" s="39"/>
      <c r="I61" s="39"/>
      <c r="J61" s="39"/>
      <c r="K61" s="39"/>
      <c r="L61" s="39"/>
      <c r="M61" s="39"/>
      <c r="N61" s="39"/>
      <c r="O61" s="39"/>
      <c r="P61" s="39"/>
      <c r="Q61" s="367">
        <v>0</v>
      </c>
      <c r="R61" s="368">
        <v>0</v>
      </c>
      <c r="S61" s="368">
        <v>0</v>
      </c>
      <c r="T61" s="368">
        <v>0</v>
      </c>
      <c r="U61" s="369">
        <v>0</v>
      </c>
      <c r="V61" s="39"/>
      <c r="W61" s="39"/>
      <c r="X61" s="39"/>
      <c r="Y61" s="363"/>
      <c r="Z61" s="39"/>
      <c r="AA61" s="39"/>
      <c r="AB61" s="39"/>
      <c r="AC61" s="39"/>
      <c r="AD61" s="39"/>
      <c r="AE61" s="39"/>
      <c r="AF61" s="39"/>
      <c r="AG61" s="39"/>
      <c r="AH61" s="39"/>
      <c r="AI61" s="39"/>
      <c r="AJ61" s="39"/>
      <c r="AK61" s="39"/>
      <c r="AL61" s="39"/>
      <c r="AM61" s="39"/>
      <c r="AN61" s="39"/>
      <c r="AO61" s="39"/>
      <c r="AP61" s="39"/>
      <c r="AQ61" s="39"/>
      <c r="AR61" s="39"/>
      <c r="AS61" s="39"/>
      <c r="AT61" s="39"/>
      <c r="AU61" s="39"/>
      <c r="AV61" s="39"/>
      <c r="AW61" s="39"/>
      <c r="AX61" s="39"/>
      <c r="AY61" s="39"/>
      <c r="AZ61" s="39"/>
      <c r="BA61" s="39"/>
      <c r="BB61" s="39"/>
      <c r="BC61" s="39"/>
      <c r="BD61" s="39"/>
      <c r="BE61" s="39"/>
      <c r="BF61" s="39"/>
      <c r="BG61" s="39"/>
      <c r="BH61" s="39"/>
      <c r="BI61" s="39"/>
      <c r="BJ61" s="39"/>
      <c r="BK61" s="39"/>
      <c r="BL61" s="39"/>
      <c r="BM61" s="39"/>
      <c r="BN61" s="39"/>
      <c r="BO61" s="39"/>
      <c r="BP61" s="39"/>
      <c r="BQ61" s="39"/>
    </row>
    <row r="62" spans="1:69">
      <c r="A62" s="39"/>
      <c r="B62" s="39"/>
      <c r="C62" s="39"/>
      <c r="D62" s="39"/>
      <c r="E62" s="39"/>
      <c r="F62" s="39"/>
      <c r="G62" s="39"/>
      <c r="H62" s="39"/>
      <c r="I62" s="39"/>
      <c r="J62" s="349"/>
      <c r="K62" s="39"/>
      <c r="L62" s="39"/>
      <c r="M62" s="39"/>
      <c r="N62" s="39"/>
      <c r="O62" s="39"/>
      <c r="P62" s="349"/>
      <c r="Q62" s="349"/>
      <c r="R62" s="349"/>
      <c r="S62" s="349"/>
      <c r="T62" s="349"/>
      <c r="U62" s="349"/>
      <c r="V62" s="349"/>
      <c r="W62" s="349"/>
      <c r="X62" s="349"/>
      <c r="Y62" s="349"/>
      <c r="Z62" s="349"/>
      <c r="AA62" s="349"/>
      <c r="AB62" s="349"/>
      <c r="AC62" s="349"/>
      <c r="AD62" s="349"/>
      <c r="AE62" s="349"/>
      <c r="AF62" s="349"/>
      <c r="AG62" s="349"/>
      <c r="AH62" s="349"/>
      <c r="AI62" s="349"/>
      <c r="AJ62" s="349"/>
      <c r="AK62" s="349"/>
      <c r="AL62" s="349"/>
      <c r="AM62" s="349"/>
      <c r="AN62" s="349"/>
      <c r="AO62" s="349"/>
      <c r="AP62" s="349"/>
      <c r="AQ62" s="349"/>
      <c r="AR62" s="349"/>
      <c r="AS62" s="349"/>
      <c r="AT62" s="349"/>
      <c r="AU62" s="349"/>
      <c r="AV62" s="349"/>
      <c r="AW62" s="349"/>
      <c r="AX62" s="349"/>
      <c r="AY62" s="349"/>
      <c r="AZ62" s="349"/>
      <c r="BA62" s="349"/>
      <c r="BB62" s="349"/>
      <c r="BC62" s="349"/>
      <c r="BD62" s="349"/>
      <c r="BE62" s="349"/>
      <c r="BF62" s="349"/>
      <c r="BG62" s="349"/>
      <c r="BH62" s="349"/>
      <c r="BI62" s="349"/>
      <c r="BJ62" s="349"/>
      <c r="BK62" s="349"/>
      <c r="BL62" s="349"/>
      <c r="BM62" s="349"/>
      <c r="BN62" s="349"/>
      <c r="BO62" s="349"/>
      <c r="BP62" s="349"/>
      <c r="BQ62" s="349"/>
    </row>
    <row r="63" spans="1:69" ht="11.25">
      <c r="A63" s="39"/>
      <c r="B63" s="39"/>
      <c r="C63" s="354" t="s">
        <v>123</v>
      </c>
      <c r="D63" s="39"/>
      <c r="E63" s="39"/>
      <c r="F63" s="39"/>
      <c r="G63" s="39"/>
      <c r="H63" s="39"/>
      <c r="I63" s="39"/>
      <c r="J63" s="349"/>
      <c r="K63" s="349"/>
      <c r="L63" s="349"/>
      <c r="M63" s="349"/>
      <c r="N63" s="349"/>
      <c r="O63" s="349"/>
      <c r="P63" s="349"/>
      <c r="Q63" s="349"/>
      <c r="R63" s="349"/>
      <c r="S63" s="349"/>
      <c r="T63" s="349"/>
      <c r="U63" s="349"/>
      <c r="V63" s="349"/>
      <c r="W63" s="349"/>
      <c r="X63" s="349"/>
      <c r="Y63" s="349"/>
      <c r="Z63" s="349"/>
      <c r="AA63" s="349"/>
      <c r="AB63" s="349"/>
      <c r="AC63" s="349"/>
      <c r="AD63" s="349"/>
      <c r="AE63" s="349"/>
      <c r="AF63" s="349"/>
      <c r="AG63" s="349"/>
      <c r="AH63" s="349"/>
      <c r="AI63" s="349"/>
      <c r="AJ63" s="349"/>
      <c r="AK63" s="349"/>
      <c r="AL63" s="349"/>
      <c r="AM63" s="349"/>
      <c r="AN63" s="349"/>
      <c r="AO63" s="349"/>
      <c r="AP63" s="349"/>
      <c r="AQ63" s="349"/>
      <c r="AR63" s="349"/>
      <c r="AS63" s="349"/>
      <c r="AT63" s="349"/>
      <c r="AU63" s="349"/>
      <c r="AV63" s="349"/>
      <c r="AW63" s="349"/>
      <c r="AX63" s="349"/>
      <c r="AY63" s="349"/>
      <c r="AZ63" s="349"/>
      <c r="BA63" s="349"/>
      <c r="BB63" s="349"/>
      <c r="BC63" s="349"/>
      <c r="BD63" s="349"/>
      <c r="BE63" s="349"/>
      <c r="BF63" s="349"/>
      <c r="BG63" s="349"/>
      <c r="BH63" s="349"/>
      <c r="BI63" s="349"/>
      <c r="BJ63" s="349"/>
      <c r="BK63" s="349"/>
      <c r="BL63" s="349"/>
      <c r="BM63" s="349"/>
      <c r="BN63" s="349"/>
      <c r="BO63" s="349"/>
      <c r="BP63" s="349"/>
      <c r="BQ63" s="349"/>
    </row>
    <row r="64" spans="1:69" outlineLevel="1">
      <c r="A64" s="39"/>
      <c r="B64" s="39"/>
      <c r="C64" s="39"/>
      <c r="D64" s="39"/>
      <c r="E64" s="39"/>
      <c r="F64" s="39"/>
      <c r="G64" s="39"/>
      <c r="H64" s="39"/>
      <c r="I64" s="39"/>
      <c r="J64" s="349"/>
      <c r="K64" s="349"/>
      <c r="L64" s="349"/>
      <c r="M64" s="349"/>
      <c r="N64" s="349"/>
      <c r="O64" s="349"/>
      <c r="P64" s="349"/>
      <c r="Q64" s="349"/>
      <c r="R64" s="349"/>
      <c r="S64" s="349"/>
      <c r="T64" s="349"/>
      <c r="U64" s="349"/>
      <c r="V64" s="349"/>
      <c r="W64" s="349"/>
      <c r="X64" s="349"/>
      <c r="Y64" s="349"/>
      <c r="Z64" s="349"/>
      <c r="AA64" s="349"/>
      <c r="AB64" s="349"/>
      <c r="AC64" s="349"/>
      <c r="AD64" s="349"/>
      <c r="AE64" s="349"/>
      <c r="AF64" s="349"/>
      <c r="AG64" s="349"/>
      <c r="AH64" s="349"/>
      <c r="AI64" s="349"/>
      <c r="AJ64" s="349"/>
      <c r="AK64" s="349"/>
      <c r="AL64" s="349"/>
      <c r="AM64" s="349"/>
      <c r="AN64" s="349"/>
      <c r="AO64" s="349"/>
      <c r="AP64" s="349"/>
      <c r="AQ64" s="349"/>
      <c r="AR64" s="349"/>
      <c r="AS64" s="349"/>
      <c r="AT64" s="349"/>
      <c r="AU64" s="349"/>
      <c r="AV64" s="349"/>
      <c r="AW64" s="349"/>
      <c r="AX64" s="349"/>
      <c r="AY64" s="349"/>
      <c r="AZ64" s="349"/>
      <c r="BA64" s="349"/>
      <c r="BB64" s="349"/>
      <c r="BC64" s="349"/>
      <c r="BD64" s="349"/>
      <c r="BE64" s="349"/>
      <c r="BF64" s="349"/>
      <c r="BG64" s="349"/>
      <c r="BH64" s="349"/>
      <c r="BI64" s="349"/>
      <c r="BJ64" s="349"/>
      <c r="BK64" s="349"/>
      <c r="BL64" s="349"/>
      <c r="BM64" s="349"/>
      <c r="BN64" s="349"/>
      <c r="BO64" s="349"/>
      <c r="BP64" s="349"/>
      <c r="BQ64" s="349"/>
    </row>
    <row r="65" spans="1:69" outlineLevel="1">
      <c r="A65" s="39"/>
      <c r="B65" s="39"/>
      <c r="C65" s="39"/>
      <c r="D65" s="357" t="s">
        <v>120</v>
      </c>
      <c r="E65" s="39"/>
      <c r="F65" s="39"/>
      <c r="G65" s="39"/>
      <c r="H65" s="39"/>
      <c r="I65" s="39"/>
      <c r="J65" s="370"/>
      <c r="K65" s="349"/>
      <c r="L65" s="349"/>
      <c r="M65" s="349"/>
      <c r="N65" s="349"/>
      <c r="O65" s="349"/>
      <c r="P65" s="349"/>
      <c r="Q65" s="349"/>
      <c r="R65" s="349"/>
      <c r="S65" s="349"/>
      <c r="T65" s="349"/>
      <c r="U65" s="349"/>
      <c r="V65" s="349"/>
      <c r="W65" s="349"/>
      <c r="X65" s="349"/>
      <c r="Y65" s="349"/>
      <c r="Z65" s="349"/>
      <c r="AA65" s="349"/>
      <c r="AB65" s="349"/>
      <c r="AC65" s="349"/>
      <c r="AD65" s="349"/>
      <c r="AE65" s="349"/>
      <c r="AF65" s="349"/>
      <c r="AG65" s="349"/>
      <c r="AH65" s="349"/>
      <c r="AI65" s="349"/>
      <c r="AJ65" s="349"/>
      <c r="AK65" s="349"/>
      <c r="AL65" s="349"/>
      <c r="AM65" s="349"/>
      <c r="AN65" s="349"/>
      <c r="AO65" s="349"/>
      <c r="AP65" s="349"/>
      <c r="AQ65" s="349"/>
      <c r="AR65" s="349"/>
      <c r="AS65" s="349"/>
      <c r="AT65" s="349"/>
      <c r="AU65" s="349"/>
      <c r="AV65" s="349"/>
      <c r="AW65" s="349"/>
      <c r="AX65" s="349"/>
      <c r="AY65" s="349"/>
      <c r="AZ65" s="349"/>
      <c r="BA65" s="349"/>
      <c r="BB65" s="349"/>
      <c r="BC65" s="349"/>
      <c r="BD65" s="349"/>
      <c r="BE65" s="349"/>
      <c r="BF65" s="349"/>
      <c r="BG65" s="349"/>
      <c r="BH65" s="349"/>
      <c r="BI65" s="349"/>
      <c r="BJ65" s="349"/>
      <c r="BK65" s="349"/>
      <c r="BL65" s="349"/>
      <c r="BM65" s="349"/>
      <c r="BN65" s="349"/>
      <c r="BO65" s="349"/>
      <c r="BP65" s="349"/>
      <c r="BQ65" s="349"/>
    </row>
    <row r="66" spans="1:69" outlineLevel="1">
      <c r="A66" s="39"/>
      <c r="B66" s="39"/>
      <c r="C66" s="39"/>
      <c r="D66" s="358" t="s">
        <v>396</v>
      </c>
      <c r="E66" s="359"/>
      <c r="F66" s="359"/>
      <c r="G66" s="359"/>
      <c r="H66" s="371"/>
      <c r="I66" s="39"/>
      <c r="J66" s="372">
        <v>1</v>
      </c>
      <c r="K66" s="372">
        <v>1</v>
      </c>
      <c r="L66" s="372">
        <v>1</v>
      </c>
      <c r="M66" s="372">
        <v>1</v>
      </c>
      <c r="N66" s="372">
        <v>1</v>
      </c>
      <c r="O66" s="372">
        <v>1</v>
      </c>
      <c r="P66" s="372">
        <v>1</v>
      </c>
      <c r="Q66" s="372">
        <v>1</v>
      </c>
      <c r="R66" s="372">
        <v>1</v>
      </c>
      <c r="S66" s="372">
        <v>1</v>
      </c>
      <c r="T66" s="372">
        <v>1</v>
      </c>
      <c r="U66" s="372">
        <v>1</v>
      </c>
      <c r="V66" s="372">
        <v>2</v>
      </c>
      <c r="W66" s="372">
        <v>2</v>
      </c>
      <c r="X66" s="372">
        <v>2</v>
      </c>
      <c r="Y66" s="372">
        <v>2</v>
      </c>
      <c r="Z66" s="372">
        <v>2</v>
      </c>
      <c r="AA66" s="372">
        <v>2</v>
      </c>
      <c r="AB66" s="372">
        <v>2</v>
      </c>
      <c r="AC66" s="372">
        <v>2</v>
      </c>
      <c r="AD66" s="372">
        <v>2</v>
      </c>
      <c r="AE66" s="372">
        <v>2</v>
      </c>
      <c r="AF66" s="372">
        <v>2</v>
      </c>
      <c r="AG66" s="372">
        <v>2</v>
      </c>
      <c r="AH66" s="372">
        <v>3</v>
      </c>
      <c r="AI66" s="372">
        <v>3</v>
      </c>
      <c r="AJ66" s="372">
        <v>3</v>
      </c>
      <c r="AK66" s="372">
        <v>3</v>
      </c>
      <c r="AL66" s="372">
        <v>3</v>
      </c>
      <c r="AM66" s="372">
        <v>3</v>
      </c>
      <c r="AN66" s="372">
        <v>3</v>
      </c>
      <c r="AO66" s="372">
        <v>3</v>
      </c>
      <c r="AP66" s="372">
        <v>3</v>
      </c>
      <c r="AQ66" s="372">
        <v>3</v>
      </c>
      <c r="AR66" s="372">
        <v>3</v>
      </c>
      <c r="AS66" s="372">
        <v>3</v>
      </c>
      <c r="AT66" s="372">
        <v>4</v>
      </c>
      <c r="AU66" s="372">
        <v>4</v>
      </c>
      <c r="AV66" s="372">
        <v>4</v>
      </c>
      <c r="AW66" s="372">
        <v>4</v>
      </c>
      <c r="AX66" s="372">
        <v>4</v>
      </c>
      <c r="AY66" s="372">
        <v>4</v>
      </c>
      <c r="AZ66" s="372">
        <v>4</v>
      </c>
      <c r="BA66" s="372">
        <v>4</v>
      </c>
      <c r="BB66" s="372">
        <v>4</v>
      </c>
      <c r="BC66" s="372">
        <v>4</v>
      </c>
      <c r="BD66" s="372">
        <v>4</v>
      </c>
      <c r="BE66" s="372">
        <v>4</v>
      </c>
      <c r="BF66" s="372">
        <v>5</v>
      </c>
      <c r="BG66" s="372">
        <v>5</v>
      </c>
      <c r="BH66" s="372">
        <v>5</v>
      </c>
      <c r="BI66" s="372">
        <v>5</v>
      </c>
      <c r="BJ66" s="372">
        <v>5</v>
      </c>
      <c r="BK66" s="372">
        <v>5</v>
      </c>
      <c r="BL66" s="372">
        <v>5</v>
      </c>
      <c r="BM66" s="372">
        <v>5</v>
      </c>
      <c r="BN66" s="372">
        <v>5</v>
      </c>
      <c r="BO66" s="372">
        <v>5</v>
      </c>
      <c r="BP66" s="372">
        <v>5</v>
      </c>
      <c r="BQ66" s="372">
        <v>5</v>
      </c>
    </row>
    <row r="67" spans="1:69" outlineLevel="1">
      <c r="A67" s="39"/>
      <c r="B67" s="39"/>
      <c r="C67" s="39"/>
      <c r="D67" s="358" t="s">
        <v>397</v>
      </c>
      <c r="E67" s="359"/>
      <c r="F67" s="359"/>
      <c r="G67" s="359"/>
      <c r="H67" s="371"/>
      <c r="I67" s="39"/>
      <c r="J67" s="372">
        <v>0</v>
      </c>
      <c r="K67" s="372">
        <v>0</v>
      </c>
      <c r="L67" s="372">
        <v>0</v>
      </c>
      <c r="M67" s="372">
        <v>0</v>
      </c>
      <c r="N67" s="372">
        <v>0</v>
      </c>
      <c r="O67" s="372">
        <v>0</v>
      </c>
      <c r="P67" s="372">
        <v>0</v>
      </c>
      <c r="Q67" s="372">
        <v>0</v>
      </c>
      <c r="R67" s="372">
        <v>0</v>
      </c>
      <c r="S67" s="372">
        <v>0</v>
      </c>
      <c r="T67" s="372">
        <v>0</v>
      </c>
      <c r="U67" s="372">
        <v>0</v>
      </c>
      <c r="V67" s="372">
        <v>0</v>
      </c>
      <c r="W67" s="372">
        <v>0</v>
      </c>
      <c r="X67" s="372">
        <v>0</v>
      </c>
      <c r="Y67" s="372">
        <v>0</v>
      </c>
      <c r="Z67" s="372">
        <v>0</v>
      </c>
      <c r="AA67" s="372">
        <v>0</v>
      </c>
      <c r="AB67" s="372">
        <v>0</v>
      </c>
      <c r="AC67" s="372">
        <v>0</v>
      </c>
      <c r="AD67" s="372">
        <v>0</v>
      </c>
      <c r="AE67" s="372">
        <v>0</v>
      </c>
      <c r="AF67" s="372">
        <v>0</v>
      </c>
      <c r="AG67" s="372">
        <v>0</v>
      </c>
      <c r="AH67" s="372">
        <v>0</v>
      </c>
      <c r="AI67" s="372">
        <v>0</v>
      </c>
      <c r="AJ67" s="372">
        <v>0</v>
      </c>
      <c r="AK67" s="372">
        <v>0</v>
      </c>
      <c r="AL67" s="372">
        <v>0</v>
      </c>
      <c r="AM67" s="372">
        <v>0</v>
      </c>
      <c r="AN67" s="372">
        <v>0</v>
      </c>
      <c r="AO67" s="372">
        <v>0</v>
      </c>
      <c r="AP67" s="372">
        <v>0</v>
      </c>
      <c r="AQ67" s="372">
        <v>0</v>
      </c>
      <c r="AR67" s="372">
        <v>0</v>
      </c>
      <c r="AS67" s="372">
        <v>0</v>
      </c>
      <c r="AT67" s="372">
        <v>0</v>
      </c>
      <c r="AU67" s="372">
        <v>0</v>
      </c>
      <c r="AV67" s="372">
        <v>0</v>
      </c>
      <c r="AW67" s="372">
        <v>0</v>
      </c>
      <c r="AX67" s="372">
        <v>0</v>
      </c>
      <c r="AY67" s="372">
        <v>0</v>
      </c>
      <c r="AZ67" s="372">
        <v>0</v>
      </c>
      <c r="BA67" s="372">
        <v>0</v>
      </c>
      <c r="BB67" s="372">
        <v>0</v>
      </c>
      <c r="BC67" s="372">
        <v>0</v>
      </c>
      <c r="BD67" s="372">
        <v>0</v>
      </c>
      <c r="BE67" s="372">
        <v>0</v>
      </c>
      <c r="BF67" s="372">
        <v>0</v>
      </c>
      <c r="BG67" s="372">
        <v>0</v>
      </c>
      <c r="BH67" s="372">
        <v>0</v>
      </c>
      <c r="BI67" s="372">
        <v>0</v>
      </c>
      <c r="BJ67" s="372">
        <v>0</v>
      </c>
      <c r="BK67" s="372">
        <v>0</v>
      </c>
      <c r="BL67" s="372">
        <v>0</v>
      </c>
      <c r="BM67" s="372">
        <v>0</v>
      </c>
      <c r="BN67" s="372">
        <v>0</v>
      </c>
      <c r="BO67" s="372">
        <v>0</v>
      </c>
      <c r="BP67" s="372">
        <v>0</v>
      </c>
      <c r="BQ67" s="372">
        <v>0</v>
      </c>
    </row>
    <row r="68" spans="1:69" outlineLevel="1">
      <c r="A68" s="39"/>
      <c r="B68" s="39"/>
      <c r="C68" s="39"/>
      <c r="D68" s="358" t="s">
        <v>398</v>
      </c>
      <c r="E68" s="359"/>
      <c r="F68" s="359"/>
      <c r="G68" s="359"/>
      <c r="H68" s="371"/>
      <c r="I68" s="39"/>
      <c r="J68" s="372">
        <v>0</v>
      </c>
      <c r="K68" s="372">
        <v>0</v>
      </c>
      <c r="L68" s="372">
        <v>0</v>
      </c>
      <c r="M68" s="372">
        <v>0</v>
      </c>
      <c r="N68" s="372">
        <v>0</v>
      </c>
      <c r="O68" s="372">
        <v>0</v>
      </c>
      <c r="P68" s="372">
        <v>0</v>
      </c>
      <c r="Q68" s="372">
        <v>0</v>
      </c>
      <c r="R68" s="372">
        <v>0</v>
      </c>
      <c r="S68" s="372">
        <v>0</v>
      </c>
      <c r="T68" s="372">
        <v>0</v>
      </c>
      <c r="U68" s="372">
        <v>0</v>
      </c>
      <c r="V68" s="372">
        <v>0</v>
      </c>
      <c r="W68" s="372">
        <v>0</v>
      </c>
      <c r="X68" s="372">
        <v>0</v>
      </c>
      <c r="Y68" s="372">
        <v>0</v>
      </c>
      <c r="Z68" s="372">
        <v>0</v>
      </c>
      <c r="AA68" s="372">
        <v>0</v>
      </c>
      <c r="AB68" s="372">
        <v>0</v>
      </c>
      <c r="AC68" s="372">
        <v>0</v>
      </c>
      <c r="AD68" s="372">
        <v>0</v>
      </c>
      <c r="AE68" s="372">
        <v>0</v>
      </c>
      <c r="AF68" s="372">
        <v>0</v>
      </c>
      <c r="AG68" s="372">
        <v>0</v>
      </c>
      <c r="AH68" s="372">
        <v>0</v>
      </c>
      <c r="AI68" s="372">
        <v>0</v>
      </c>
      <c r="AJ68" s="372">
        <v>0</v>
      </c>
      <c r="AK68" s="372">
        <v>0</v>
      </c>
      <c r="AL68" s="372">
        <v>0</v>
      </c>
      <c r="AM68" s="372">
        <v>0</v>
      </c>
      <c r="AN68" s="372">
        <v>0</v>
      </c>
      <c r="AO68" s="372">
        <v>0</v>
      </c>
      <c r="AP68" s="372">
        <v>0</v>
      </c>
      <c r="AQ68" s="372">
        <v>0</v>
      </c>
      <c r="AR68" s="372">
        <v>0</v>
      </c>
      <c r="AS68" s="372">
        <v>0</v>
      </c>
      <c r="AT68" s="372">
        <v>0</v>
      </c>
      <c r="AU68" s="372">
        <v>0</v>
      </c>
      <c r="AV68" s="372">
        <v>0</v>
      </c>
      <c r="AW68" s="372">
        <v>0</v>
      </c>
      <c r="AX68" s="372">
        <v>0</v>
      </c>
      <c r="AY68" s="372">
        <v>0</v>
      </c>
      <c r="AZ68" s="372">
        <v>0</v>
      </c>
      <c r="BA68" s="372">
        <v>0</v>
      </c>
      <c r="BB68" s="372">
        <v>0</v>
      </c>
      <c r="BC68" s="372">
        <v>0</v>
      </c>
      <c r="BD68" s="372">
        <v>0</v>
      </c>
      <c r="BE68" s="372">
        <v>0</v>
      </c>
      <c r="BF68" s="372">
        <v>0</v>
      </c>
      <c r="BG68" s="372">
        <v>0</v>
      </c>
      <c r="BH68" s="372">
        <v>0</v>
      </c>
      <c r="BI68" s="372">
        <v>0</v>
      </c>
      <c r="BJ68" s="372">
        <v>0</v>
      </c>
      <c r="BK68" s="372">
        <v>0</v>
      </c>
      <c r="BL68" s="372">
        <v>0</v>
      </c>
      <c r="BM68" s="372">
        <v>0</v>
      </c>
      <c r="BN68" s="372">
        <v>0</v>
      </c>
      <c r="BO68" s="372">
        <v>0</v>
      </c>
      <c r="BP68" s="372">
        <v>0</v>
      </c>
      <c r="BQ68" s="372">
        <v>0</v>
      </c>
    </row>
    <row r="69" spans="1:69" outlineLevel="1">
      <c r="A69" s="39"/>
      <c r="B69" s="39"/>
      <c r="C69" s="39"/>
      <c r="D69" s="358" t="s">
        <v>399</v>
      </c>
      <c r="E69" s="359"/>
      <c r="F69" s="359"/>
      <c r="G69" s="359"/>
      <c r="H69" s="371"/>
      <c r="I69" s="39"/>
      <c r="J69" s="372">
        <v>0</v>
      </c>
      <c r="K69" s="372">
        <v>0</v>
      </c>
      <c r="L69" s="372">
        <v>0</v>
      </c>
      <c r="M69" s="372">
        <v>0</v>
      </c>
      <c r="N69" s="372">
        <v>0</v>
      </c>
      <c r="O69" s="372">
        <v>0</v>
      </c>
      <c r="P69" s="372">
        <v>0</v>
      </c>
      <c r="Q69" s="372">
        <v>0</v>
      </c>
      <c r="R69" s="372">
        <v>0</v>
      </c>
      <c r="S69" s="372">
        <v>0</v>
      </c>
      <c r="T69" s="372">
        <v>0</v>
      </c>
      <c r="U69" s="372">
        <v>0</v>
      </c>
      <c r="V69" s="372">
        <v>0</v>
      </c>
      <c r="W69" s="372">
        <v>0</v>
      </c>
      <c r="X69" s="372">
        <v>0</v>
      </c>
      <c r="Y69" s="372">
        <v>0</v>
      </c>
      <c r="Z69" s="372">
        <v>0</v>
      </c>
      <c r="AA69" s="372">
        <v>0</v>
      </c>
      <c r="AB69" s="372">
        <v>0</v>
      </c>
      <c r="AC69" s="372">
        <v>0</v>
      </c>
      <c r="AD69" s="372">
        <v>0</v>
      </c>
      <c r="AE69" s="372">
        <v>0</v>
      </c>
      <c r="AF69" s="372">
        <v>0</v>
      </c>
      <c r="AG69" s="372">
        <v>0</v>
      </c>
      <c r="AH69" s="372">
        <v>0</v>
      </c>
      <c r="AI69" s="372">
        <v>0</v>
      </c>
      <c r="AJ69" s="372">
        <v>0</v>
      </c>
      <c r="AK69" s="372">
        <v>0</v>
      </c>
      <c r="AL69" s="372">
        <v>0</v>
      </c>
      <c r="AM69" s="372">
        <v>0</v>
      </c>
      <c r="AN69" s="372">
        <v>0</v>
      </c>
      <c r="AO69" s="372">
        <v>0</v>
      </c>
      <c r="AP69" s="372">
        <v>0</v>
      </c>
      <c r="AQ69" s="372">
        <v>0</v>
      </c>
      <c r="AR69" s="372">
        <v>0</v>
      </c>
      <c r="AS69" s="372">
        <v>0</v>
      </c>
      <c r="AT69" s="372">
        <v>0</v>
      </c>
      <c r="AU69" s="372">
        <v>0</v>
      </c>
      <c r="AV69" s="372">
        <v>0</v>
      </c>
      <c r="AW69" s="372">
        <v>0</v>
      </c>
      <c r="AX69" s="372">
        <v>0</v>
      </c>
      <c r="AY69" s="372">
        <v>0</v>
      </c>
      <c r="AZ69" s="372">
        <v>0</v>
      </c>
      <c r="BA69" s="372">
        <v>0</v>
      </c>
      <c r="BB69" s="372">
        <v>0</v>
      </c>
      <c r="BC69" s="372">
        <v>0</v>
      </c>
      <c r="BD69" s="372">
        <v>0</v>
      </c>
      <c r="BE69" s="372">
        <v>0</v>
      </c>
      <c r="BF69" s="372">
        <v>0</v>
      </c>
      <c r="BG69" s="372">
        <v>0</v>
      </c>
      <c r="BH69" s="372">
        <v>0</v>
      </c>
      <c r="BI69" s="372">
        <v>0</v>
      </c>
      <c r="BJ69" s="372">
        <v>0</v>
      </c>
      <c r="BK69" s="372">
        <v>0</v>
      </c>
      <c r="BL69" s="372">
        <v>0</v>
      </c>
      <c r="BM69" s="372">
        <v>0</v>
      </c>
      <c r="BN69" s="372">
        <v>0</v>
      </c>
      <c r="BO69" s="372">
        <v>0</v>
      </c>
      <c r="BP69" s="372">
        <v>0</v>
      </c>
      <c r="BQ69" s="372">
        <v>0</v>
      </c>
    </row>
    <row r="70" spans="1:69" outlineLevel="1">
      <c r="A70" s="39"/>
      <c r="B70" s="39"/>
      <c r="C70" s="39"/>
      <c r="D70" s="358" t="s">
        <v>400</v>
      </c>
      <c r="E70" s="359"/>
      <c r="F70" s="359"/>
      <c r="G70" s="359"/>
      <c r="H70" s="371"/>
      <c r="I70" s="39"/>
      <c r="J70" s="372">
        <v>0</v>
      </c>
      <c r="K70" s="372">
        <v>0</v>
      </c>
      <c r="L70" s="372">
        <v>0</v>
      </c>
      <c r="M70" s="372">
        <v>0</v>
      </c>
      <c r="N70" s="372">
        <v>0</v>
      </c>
      <c r="O70" s="372">
        <v>0</v>
      </c>
      <c r="P70" s="372">
        <v>0</v>
      </c>
      <c r="Q70" s="372">
        <v>0</v>
      </c>
      <c r="R70" s="372">
        <v>0</v>
      </c>
      <c r="S70" s="372">
        <v>0</v>
      </c>
      <c r="T70" s="372">
        <v>0</v>
      </c>
      <c r="U70" s="372">
        <v>0</v>
      </c>
      <c r="V70" s="372">
        <v>0</v>
      </c>
      <c r="W70" s="372">
        <v>0</v>
      </c>
      <c r="X70" s="372">
        <v>0</v>
      </c>
      <c r="Y70" s="372">
        <v>0</v>
      </c>
      <c r="Z70" s="372">
        <v>0</v>
      </c>
      <c r="AA70" s="372">
        <v>0</v>
      </c>
      <c r="AB70" s="372">
        <v>0</v>
      </c>
      <c r="AC70" s="372">
        <v>0</v>
      </c>
      <c r="AD70" s="372">
        <v>0</v>
      </c>
      <c r="AE70" s="372">
        <v>0</v>
      </c>
      <c r="AF70" s="372">
        <v>0</v>
      </c>
      <c r="AG70" s="372">
        <v>0</v>
      </c>
      <c r="AH70" s="372">
        <v>0</v>
      </c>
      <c r="AI70" s="372">
        <v>0</v>
      </c>
      <c r="AJ70" s="372">
        <v>0</v>
      </c>
      <c r="AK70" s="372">
        <v>0</v>
      </c>
      <c r="AL70" s="372">
        <v>0</v>
      </c>
      <c r="AM70" s="372">
        <v>0</v>
      </c>
      <c r="AN70" s="372">
        <v>0</v>
      </c>
      <c r="AO70" s="372">
        <v>0</v>
      </c>
      <c r="AP70" s="372">
        <v>0</v>
      </c>
      <c r="AQ70" s="372">
        <v>0</v>
      </c>
      <c r="AR70" s="372">
        <v>0</v>
      </c>
      <c r="AS70" s="372">
        <v>0</v>
      </c>
      <c r="AT70" s="372">
        <v>0</v>
      </c>
      <c r="AU70" s="372">
        <v>0</v>
      </c>
      <c r="AV70" s="372">
        <v>0</v>
      </c>
      <c r="AW70" s="372">
        <v>0</v>
      </c>
      <c r="AX70" s="372">
        <v>0</v>
      </c>
      <c r="AY70" s="372">
        <v>0</v>
      </c>
      <c r="AZ70" s="372">
        <v>0</v>
      </c>
      <c r="BA70" s="372">
        <v>0</v>
      </c>
      <c r="BB70" s="372">
        <v>0</v>
      </c>
      <c r="BC70" s="372">
        <v>0</v>
      </c>
      <c r="BD70" s="372">
        <v>0</v>
      </c>
      <c r="BE70" s="372">
        <v>0</v>
      </c>
      <c r="BF70" s="372">
        <v>0</v>
      </c>
      <c r="BG70" s="372">
        <v>0</v>
      </c>
      <c r="BH70" s="372">
        <v>0</v>
      </c>
      <c r="BI70" s="372">
        <v>0</v>
      </c>
      <c r="BJ70" s="372">
        <v>0</v>
      </c>
      <c r="BK70" s="372">
        <v>0</v>
      </c>
      <c r="BL70" s="372">
        <v>0</v>
      </c>
      <c r="BM70" s="372">
        <v>0</v>
      </c>
      <c r="BN70" s="372">
        <v>0</v>
      </c>
      <c r="BO70" s="372">
        <v>0</v>
      </c>
      <c r="BP70" s="372">
        <v>0</v>
      </c>
      <c r="BQ70" s="372">
        <v>0</v>
      </c>
    </row>
    <row r="71" spans="1:69" outlineLevel="1">
      <c r="A71" s="39"/>
      <c r="B71" s="39"/>
      <c r="C71" s="39"/>
      <c r="D71" s="358" t="s">
        <v>401</v>
      </c>
      <c r="E71" s="359"/>
      <c r="F71" s="359"/>
      <c r="G71" s="359"/>
      <c r="H71" s="371"/>
      <c r="I71" s="39"/>
      <c r="J71" s="372">
        <v>0</v>
      </c>
      <c r="K71" s="372">
        <v>0</v>
      </c>
      <c r="L71" s="372">
        <v>0</v>
      </c>
      <c r="M71" s="372">
        <v>0</v>
      </c>
      <c r="N71" s="372">
        <v>0</v>
      </c>
      <c r="O71" s="372">
        <v>0</v>
      </c>
      <c r="P71" s="372">
        <v>0</v>
      </c>
      <c r="Q71" s="372">
        <v>0</v>
      </c>
      <c r="R71" s="372">
        <v>0</v>
      </c>
      <c r="S71" s="372">
        <v>0</v>
      </c>
      <c r="T71" s="372">
        <v>0</v>
      </c>
      <c r="U71" s="372">
        <v>0</v>
      </c>
      <c r="V71" s="372">
        <v>0</v>
      </c>
      <c r="W71" s="372">
        <v>0</v>
      </c>
      <c r="X71" s="372">
        <v>0</v>
      </c>
      <c r="Y71" s="372">
        <v>0</v>
      </c>
      <c r="Z71" s="372">
        <v>0</v>
      </c>
      <c r="AA71" s="372">
        <v>0</v>
      </c>
      <c r="AB71" s="372">
        <v>0</v>
      </c>
      <c r="AC71" s="372">
        <v>0</v>
      </c>
      <c r="AD71" s="372">
        <v>0</v>
      </c>
      <c r="AE71" s="372">
        <v>0</v>
      </c>
      <c r="AF71" s="372">
        <v>0</v>
      </c>
      <c r="AG71" s="372">
        <v>0</v>
      </c>
      <c r="AH71" s="372">
        <v>0</v>
      </c>
      <c r="AI71" s="372">
        <v>0</v>
      </c>
      <c r="AJ71" s="372">
        <v>0</v>
      </c>
      <c r="AK71" s="372">
        <v>0</v>
      </c>
      <c r="AL71" s="372">
        <v>0</v>
      </c>
      <c r="AM71" s="372">
        <v>0</v>
      </c>
      <c r="AN71" s="372">
        <v>0</v>
      </c>
      <c r="AO71" s="372">
        <v>0</v>
      </c>
      <c r="AP71" s="372">
        <v>0</v>
      </c>
      <c r="AQ71" s="372">
        <v>0</v>
      </c>
      <c r="AR71" s="372">
        <v>0</v>
      </c>
      <c r="AS71" s="372">
        <v>0</v>
      </c>
      <c r="AT71" s="372">
        <v>0</v>
      </c>
      <c r="AU71" s="372">
        <v>0</v>
      </c>
      <c r="AV71" s="372">
        <v>0</v>
      </c>
      <c r="AW71" s="372">
        <v>0</v>
      </c>
      <c r="AX71" s="372">
        <v>0</v>
      </c>
      <c r="AY71" s="372">
        <v>0</v>
      </c>
      <c r="AZ71" s="372">
        <v>0</v>
      </c>
      <c r="BA71" s="372">
        <v>0</v>
      </c>
      <c r="BB71" s="372">
        <v>0</v>
      </c>
      <c r="BC71" s="372">
        <v>0</v>
      </c>
      <c r="BD71" s="372">
        <v>0</v>
      </c>
      <c r="BE71" s="372">
        <v>0</v>
      </c>
      <c r="BF71" s="372">
        <v>0</v>
      </c>
      <c r="BG71" s="372">
        <v>0</v>
      </c>
      <c r="BH71" s="372">
        <v>0</v>
      </c>
      <c r="BI71" s="372">
        <v>0</v>
      </c>
      <c r="BJ71" s="372">
        <v>0</v>
      </c>
      <c r="BK71" s="372">
        <v>0</v>
      </c>
      <c r="BL71" s="372">
        <v>0</v>
      </c>
      <c r="BM71" s="372">
        <v>0</v>
      </c>
      <c r="BN71" s="372">
        <v>0</v>
      </c>
      <c r="BO71" s="372">
        <v>0</v>
      </c>
      <c r="BP71" s="372">
        <v>0</v>
      </c>
      <c r="BQ71" s="372">
        <v>0</v>
      </c>
    </row>
    <row r="72" spans="1:69" outlineLevel="1">
      <c r="A72" s="39"/>
      <c r="B72" s="39"/>
      <c r="C72" s="39"/>
      <c r="D72" s="358" t="s">
        <v>402</v>
      </c>
      <c r="E72" s="359"/>
      <c r="F72" s="359"/>
      <c r="G72" s="359"/>
      <c r="H72" s="371"/>
      <c r="I72" s="39"/>
      <c r="J72" s="372">
        <v>0</v>
      </c>
      <c r="K72" s="372">
        <v>0</v>
      </c>
      <c r="L72" s="372">
        <v>0</v>
      </c>
      <c r="M72" s="372">
        <v>0</v>
      </c>
      <c r="N72" s="372">
        <v>0</v>
      </c>
      <c r="O72" s="372">
        <v>0</v>
      </c>
      <c r="P72" s="372">
        <v>0</v>
      </c>
      <c r="Q72" s="372">
        <v>0</v>
      </c>
      <c r="R72" s="372">
        <v>0</v>
      </c>
      <c r="S72" s="372">
        <v>0</v>
      </c>
      <c r="T72" s="372">
        <v>0</v>
      </c>
      <c r="U72" s="372">
        <v>0</v>
      </c>
      <c r="V72" s="372">
        <v>0</v>
      </c>
      <c r="W72" s="372">
        <v>0</v>
      </c>
      <c r="X72" s="372">
        <v>0</v>
      </c>
      <c r="Y72" s="372">
        <v>0</v>
      </c>
      <c r="Z72" s="372">
        <v>0</v>
      </c>
      <c r="AA72" s="372">
        <v>0</v>
      </c>
      <c r="AB72" s="372">
        <v>0</v>
      </c>
      <c r="AC72" s="372">
        <v>0</v>
      </c>
      <c r="AD72" s="372">
        <v>0</v>
      </c>
      <c r="AE72" s="372">
        <v>0</v>
      </c>
      <c r="AF72" s="372">
        <v>0</v>
      </c>
      <c r="AG72" s="372">
        <v>0</v>
      </c>
      <c r="AH72" s="372">
        <v>0</v>
      </c>
      <c r="AI72" s="372">
        <v>0</v>
      </c>
      <c r="AJ72" s="372">
        <v>0</v>
      </c>
      <c r="AK72" s="372">
        <v>0</v>
      </c>
      <c r="AL72" s="372">
        <v>0</v>
      </c>
      <c r="AM72" s="372">
        <v>0</v>
      </c>
      <c r="AN72" s="372">
        <v>0</v>
      </c>
      <c r="AO72" s="372">
        <v>0</v>
      </c>
      <c r="AP72" s="372">
        <v>0</v>
      </c>
      <c r="AQ72" s="372">
        <v>0</v>
      </c>
      <c r="AR72" s="372">
        <v>0</v>
      </c>
      <c r="AS72" s="372">
        <v>0</v>
      </c>
      <c r="AT72" s="372">
        <v>0</v>
      </c>
      <c r="AU72" s="372">
        <v>0</v>
      </c>
      <c r="AV72" s="372">
        <v>0</v>
      </c>
      <c r="AW72" s="372">
        <v>0</v>
      </c>
      <c r="AX72" s="372">
        <v>0</v>
      </c>
      <c r="AY72" s="372">
        <v>0</v>
      </c>
      <c r="AZ72" s="372">
        <v>0</v>
      </c>
      <c r="BA72" s="372">
        <v>0</v>
      </c>
      <c r="BB72" s="372">
        <v>0</v>
      </c>
      <c r="BC72" s="372">
        <v>0</v>
      </c>
      <c r="BD72" s="372">
        <v>0</v>
      </c>
      <c r="BE72" s="372">
        <v>0</v>
      </c>
      <c r="BF72" s="372">
        <v>0</v>
      </c>
      <c r="BG72" s="372">
        <v>0</v>
      </c>
      <c r="BH72" s="372">
        <v>0</v>
      </c>
      <c r="BI72" s="372">
        <v>0</v>
      </c>
      <c r="BJ72" s="372">
        <v>0</v>
      </c>
      <c r="BK72" s="372">
        <v>0</v>
      </c>
      <c r="BL72" s="372">
        <v>0</v>
      </c>
      <c r="BM72" s="372">
        <v>0</v>
      </c>
      <c r="BN72" s="372">
        <v>0</v>
      </c>
      <c r="BO72" s="372">
        <v>0</v>
      </c>
      <c r="BP72" s="372">
        <v>0</v>
      </c>
      <c r="BQ72" s="372">
        <v>0</v>
      </c>
    </row>
    <row r="73" spans="1:69" outlineLevel="1">
      <c r="A73" s="39"/>
      <c r="B73" s="39"/>
      <c r="C73" s="39"/>
      <c r="D73" s="358" t="s">
        <v>403</v>
      </c>
      <c r="E73" s="359"/>
      <c r="F73" s="359"/>
      <c r="G73" s="359"/>
      <c r="H73" s="371"/>
      <c r="I73" s="39"/>
      <c r="J73" s="372">
        <v>0</v>
      </c>
      <c r="K73" s="372">
        <v>0</v>
      </c>
      <c r="L73" s="372">
        <v>0</v>
      </c>
      <c r="M73" s="372">
        <v>0</v>
      </c>
      <c r="N73" s="372">
        <v>0</v>
      </c>
      <c r="O73" s="372">
        <v>0</v>
      </c>
      <c r="P73" s="372">
        <v>0</v>
      </c>
      <c r="Q73" s="372">
        <v>0</v>
      </c>
      <c r="R73" s="372">
        <v>0</v>
      </c>
      <c r="S73" s="372">
        <v>0</v>
      </c>
      <c r="T73" s="372">
        <v>0</v>
      </c>
      <c r="U73" s="372">
        <v>0</v>
      </c>
      <c r="V73" s="372">
        <v>0</v>
      </c>
      <c r="W73" s="372">
        <v>0</v>
      </c>
      <c r="X73" s="372">
        <v>0</v>
      </c>
      <c r="Y73" s="372">
        <v>0</v>
      </c>
      <c r="Z73" s="372">
        <v>0</v>
      </c>
      <c r="AA73" s="372">
        <v>0</v>
      </c>
      <c r="AB73" s="372">
        <v>0</v>
      </c>
      <c r="AC73" s="372">
        <v>0</v>
      </c>
      <c r="AD73" s="372">
        <v>0</v>
      </c>
      <c r="AE73" s="372">
        <v>0</v>
      </c>
      <c r="AF73" s="372">
        <v>0</v>
      </c>
      <c r="AG73" s="372">
        <v>0</v>
      </c>
      <c r="AH73" s="372">
        <v>0</v>
      </c>
      <c r="AI73" s="372">
        <v>0</v>
      </c>
      <c r="AJ73" s="372">
        <v>0</v>
      </c>
      <c r="AK73" s="372">
        <v>0</v>
      </c>
      <c r="AL73" s="372">
        <v>0</v>
      </c>
      <c r="AM73" s="372">
        <v>0</v>
      </c>
      <c r="AN73" s="372">
        <v>0</v>
      </c>
      <c r="AO73" s="372">
        <v>0</v>
      </c>
      <c r="AP73" s="372">
        <v>0</v>
      </c>
      <c r="AQ73" s="372">
        <v>0</v>
      </c>
      <c r="AR73" s="372">
        <v>0</v>
      </c>
      <c r="AS73" s="372">
        <v>0</v>
      </c>
      <c r="AT73" s="372">
        <v>0</v>
      </c>
      <c r="AU73" s="372">
        <v>0</v>
      </c>
      <c r="AV73" s="372">
        <v>0</v>
      </c>
      <c r="AW73" s="372">
        <v>0</v>
      </c>
      <c r="AX73" s="372">
        <v>0</v>
      </c>
      <c r="AY73" s="372">
        <v>0</v>
      </c>
      <c r="AZ73" s="372">
        <v>0</v>
      </c>
      <c r="BA73" s="372">
        <v>0</v>
      </c>
      <c r="BB73" s="372">
        <v>0</v>
      </c>
      <c r="BC73" s="372">
        <v>0</v>
      </c>
      <c r="BD73" s="372">
        <v>0</v>
      </c>
      <c r="BE73" s="372">
        <v>0</v>
      </c>
      <c r="BF73" s="372">
        <v>0</v>
      </c>
      <c r="BG73" s="372">
        <v>0</v>
      </c>
      <c r="BH73" s="372">
        <v>0</v>
      </c>
      <c r="BI73" s="372">
        <v>0</v>
      </c>
      <c r="BJ73" s="372">
        <v>0</v>
      </c>
      <c r="BK73" s="372">
        <v>0</v>
      </c>
      <c r="BL73" s="372">
        <v>0</v>
      </c>
      <c r="BM73" s="372">
        <v>0</v>
      </c>
      <c r="BN73" s="372">
        <v>0</v>
      </c>
      <c r="BO73" s="372">
        <v>0</v>
      </c>
      <c r="BP73" s="372">
        <v>0</v>
      </c>
      <c r="BQ73" s="372">
        <v>0</v>
      </c>
    </row>
    <row r="74" spans="1:69" outlineLevel="1">
      <c r="A74" s="39"/>
      <c r="B74" s="39"/>
      <c r="C74" s="39"/>
      <c r="D74" s="358" t="s">
        <v>404</v>
      </c>
      <c r="E74" s="359"/>
      <c r="F74" s="359"/>
      <c r="G74" s="359"/>
      <c r="H74" s="371"/>
      <c r="I74" s="39"/>
      <c r="J74" s="372">
        <v>0</v>
      </c>
      <c r="K74" s="372">
        <v>0</v>
      </c>
      <c r="L74" s="372">
        <v>0</v>
      </c>
      <c r="M74" s="372">
        <v>0</v>
      </c>
      <c r="N74" s="372">
        <v>0</v>
      </c>
      <c r="O74" s="372">
        <v>0</v>
      </c>
      <c r="P74" s="372">
        <v>0</v>
      </c>
      <c r="Q74" s="372">
        <v>0</v>
      </c>
      <c r="R74" s="372">
        <v>0</v>
      </c>
      <c r="S74" s="372">
        <v>0</v>
      </c>
      <c r="T74" s="372">
        <v>0</v>
      </c>
      <c r="U74" s="372">
        <v>0</v>
      </c>
      <c r="V74" s="372">
        <v>0</v>
      </c>
      <c r="W74" s="372">
        <v>0</v>
      </c>
      <c r="X74" s="372">
        <v>0</v>
      </c>
      <c r="Y74" s="372">
        <v>0</v>
      </c>
      <c r="Z74" s="372">
        <v>0</v>
      </c>
      <c r="AA74" s="372">
        <v>0</v>
      </c>
      <c r="AB74" s="372">
        <v>0</v>
      </c>
      <c r="AC74" s="372">
        <v>0</v>
      </c>
      <c r="AD74" s="372">
        <v>0</v>
      </c>
      <c r="AE74" s="372">
        <v>0</v>
      </c>
      <c r="AF74" s="372">
        <v>0</v>
      </c>
      <c r="AG74" s="372">
        <v>0</v>
      </c>
      <c r="AH74" s="372">
        <v>0</v>
      </c>
      <c r="AI74" s="372">
        <v>0</v>
      </c>
      <c r="AJ74" s="372">
        <v>0</v>
      </c>
      <c r="AK74" s="372">
        <v>0</v>
      </c>
      <c r="AL74" s="372">
        <v>0</v>
      </c>
      <c r="AM74" s="372">
        <v>0</v>
      </c>
      <c r="AN74" s="372">
        <v>0</v>
      </c>
      <c r="AO74" s="372">
        <v>0</v>
      </c>
      <c r="AP74" s="372">
        <v>0</v>
      </c>
      <c r="AQ74" s="372">
        <v>0</v>
      </c>
      <c r="AR74" s="372">
        <v>0</v>
      </c>
      <c r="AS74" s="372">
        <v>0</v>
      </c>
      <c r="AT74" s="372">
        <v>0</v>
      </c>
      <c r="AU74" s="372">
        <v>0</v>
      </c>
      <c r="AV74" s="372">
        <v>0</v>
      </c>
      <c r="AW74" s="372">
        <v>0</v>
      </c>
      <c r="AX74" s="372">
        <v>0</v>
      </c>
      <c r="AY74" s="372">
        <v>0</v>
      </c>
      <c r="AZ74" s="372">
        <v>0</v>
      </c>
      <c r="BA74" s="372">
        <v>0</v>
      </c>
      <c r="BB74" s="372">
        <v>0</v>
      </c>
      <c r="BC74" s="372">
        <v>0</v>
      </c>
      <c r="BD74" s="372">
        <v>0</v>
      </c>
      <c r="BE74" s="372">
        <v>0</v>
      </c>
      <c r="BF74" s="372">
        <v>0</v>
      </c>
      <c r="BG74" s="372">
        <v>0</v>
      </c>
      <c r="BH74" s="372">
        <v>0</v>
      </c>
      <c r="BI74" s="372">
        <v>0</v>
      </c>
      <c r="BJ74" s="372">
        <v>0</v>
      </c>
      <c r="BK74" s="372">
        <v>0</v>
      </c>
      <c r="BL74" s="372">
        <v>0</v>
      </c>
      <c r="BM74" s="372">
        <v>0</v>
      </c>
      <c r="BN74" s="372">
        <v>0</v>
      </c>
      <c r="BO74" s="372">
        <v>0</v>
      </c>
      <c r="BP74" s="372">
        <v>0</v>
      </c>
      <c r="BQ74" s="372">
        <v>0</v>
      </c>
    </row>
    <row r="75" spans="1:69" outlineLevel="1">
      <c r="A75" s="39"/>
      <c r="B75" s="39"/>
      <c r="C75" s="39"/>
      <c r="D75" s="358" t="s">
        <v>405</v>
      </c>
      <c r="E75" s="359"/>
      <c r="F75" s="359"/>
      <c r="G75" s="359"/>
      <c r="H75" s="371"/>
      <c r="I75" s="39"/>
      <c r="J75" s="372">
        <v>0</v>
      </c>
      <c r="K75" s="372">
        <v>0</v>
      </c>
      <c r="L75" s="372">
        <v>0</v>
      </c>
      <c r="M75" s="372">
        <v>0</v>
      </c>
      <c r="N75" s="372">
        <v>0</v>
      </c>
      <c r="O75" s="372">
        <v>0</v>
      </c>
      <c r="P75" s="372">
        <v>0</v>
      </c>
      <c r="Q75" s="372">
        <v>0</v>
      </c>
      <c r="R75" s="372">
        <v>0</v>
      </c>
      <c r="S75" s="372">
        <v>0</v>
      </c>
      <c r="T75" s="372">
        <v>0</v>
      </c>
      <c r="U75" s="372">
        <v>0</v>
      </c>
      <c r="V75" s="372">
        <v>0</v>
      </c>
      <c r="W75" s="372">
        <v>0</v>
      </c>
      <c r="X75" s="372">
        <v>0</v>
      </c>
      <c r="Y75" s="372">
        <v>0</v>
      </c>
      <c r="Z75" s="372">
        <v>0</v>
      </c>
      <c r="AA75" s="372">
        <v>0</v>
      </c>
      <c r="AB75" s="372">
        <v>0</v>
      </c>
      <c r="AC75" s="372">
        <v>0</v>
      </c>
      <c r="AD75" s="372">
        <v>0</v>
      </c>
      <c r="AE75" s="372">
        <v>0</v>
      </c>
      <c r="AF75" s="372">
        <v>0</v>
      </c>
      <c r="AG75" s="372">
        <v>0</v>
      </c>
      <c r="AH75" s="372">
        <v>0</v>
      </c>
      <c r="AI75" s="372">
        <v>0</v>
      </c>
      <c r="AJ75" s="372">
        <v>0</v>
      </c>
      <c r="AK75" s="372">
        <v>0</v>
      </c>
      <c r="AL75" s="372">
        <v>0</v>
      </c>
      <c r="AM75" s="372">
        <v>0</v>
      </c>
      <c r="AN75" s="372">
        <v>0</v>
      </c>
      <c r="AO75" s="372">
        <v>0</v>
      </c>
      <c r="AP75" s="372">
        <v>0</v>
      </c>
      <c r="AQ75" s="372">
        <v>0</v>
      </c>
      <c r="AR75" s="372">
        <v>0</v>
      </c>
      <c r="AS75" s="372">
        <v>0</v>
      </c>
      <c r="AT75" s="372">
        <v>0</v>
      </c>
      <c r="AU75" s="372">
        <v>0</v>
      </c>
      <c r="AV75" s="372">
        <v>0</v>
      </c>
      <c r="AW75" s="372">
        <v>0</v>
      </c>
      <c r="AX75" s="372">
        <v>0</v>
      </c>
      <c r="AY75" s="372">
        <v>0</v>
      </c>
      <c r="AZ75" s="372">
        <v>0</v>
      </c>
      <c r="BA75" s="372">
        <v>0</v>
      </c>
      <c r="BB75" s="372">
        <v>0</v>
      </c>
      <c r="BC75" s="372">
        <v>0</v>
      </c>
      <c r="BD75" s="372">
        <v>0</v>
      </c>
      <c r="BE75" s="372">
        <v>0</v>
      </c>
      <c r="BF75" s="372">
        <v>0</v>
      </c>
      <c r="BG75" s="372">
        <v>0</v>
      </c>
      <c r="BH75" s="372">
        <v>0</v>
      </c>
      <c r="BI75" s="372">
        <v>0</v>
      </c>
      <c r="BJ75" s="372">
        <v>0</v>
      </c>
      <c r="BK75" s="372">
        <v>0</v>
      </c>
      <c r="BL75" s="372">
        <v>0</v>
      </c>
      <c r="BM75" s="372">
        <v>0</v>
      </c>
      <c r="BN75" s="372">
        <v>0</v>
      </c>
      <c r="BO75" s="372">
        <v>0</v>
      </c>
      <c r="BP75" s="372">
        <v>0</v>
      </c>
      <c r="BQ75" s="372">
        <v>0</v>
      </c>
    </row>
    <row r="76" spans="1:69" outlineLevel="1">
      <c r="A76" s="39"/>
      <c r="B76" s="39"/>
      <c r="C76" s="39"/>
      <c r="D76" s="358" t="s">
        <v>406</v>
      </c>
      <c r="E76" s="359"/>
      <c r="F76" s="359"/>
      <c r="G76" s="359"/>
      <c r="H76" s="371"/>
      <c r="I76" s="39"/>
      <c r="J76" s="372">
        <v>0</v>
      </c>
      <c r="K76" s="372">
        <v>0</v>
      </c>
      <c r="L76" s="372">
        <v>0</v>
      </c>
      <c r="M76" s="372">
        <v>0</v>
      </c>
      <c r="N76" s="372">
        <v>0</v>
      </c>
      <c r="O76" s="372">
        <v>0</v>
      </c>
      <c r="P76" s="372">
        <v>0</v>
      </c>
      <c r="Q76" s="372">
        <v>0</v>
      </c>
      <c r="R76" s="372">
        <v>0</v>
      </c>
      <c r="S76" s="372">
        <v>0</v>
      </c>
      <c r="T76" s="372">
        <v>0</v>
      </c>
      <c r="U76" s="372">
        <v>0</v>
      </c>
      <c r="V76" s="372">
        <v>0</v>
      </c>
      <c r="W76" s="372">
        <v>0</v>
      </c>
      <c r="X76" s="372">
        <v>0</v>
      </c>
      <c r="Y76" s="372">
        <v>0</v>
      </c>
      <c r="Z76" s="372">
        <v>0</v>
      </c>
      <c r="AA76" s="372">
        <v>0</v>
      </c>
      <c r="AB76" s="372">
        <v>0</v>
      </c>
      <c r="AC76" s="372">
        <v>0</v>
      </c>
      <c r="AD76" s="372">
        <v>0</v>
      </c>
      <c r="AE76" s="372">
        <v>0</v>
      </c>
      <c r="AF76" s="372">
        <v>0</v>
      </c>
      <c r="AG76" s="372">
        <v>0</v>
      </c>
      <c r="AH76" s="372">
        <v>0</v>
      </c>
      <c r="AI76" s="372">
        <v>0</v>
      </c>
      <c r="AJ76" s="372">
        <v>0</v>
      </c>
      <c r="AK76" s="372">
        <v>0</v>
      </c>
      <c r="AL76" s="372">
        <v>0</v>
      </c>
      <c r="AM76" s="372">
        <v>0</v>
      </c>
      <c r="AN76" s="372">
        <v>0</v>
      </c>
      <c r="AO76" s="372">
        <v>0</v>
      </c>
      <c r="AP76" s="372">
        <v>0</v>
      </c>
      <c r="AQ76" s="372">
        <v>0</v>
      </c>
      <c r="AR76" s="372">
        <v>0</v>
      </c>
      <c r="AS76" s="372">
        <v>0</v>
      </c>
      <c r="AT76" s="372">
        <v>0</v>
      </c>
      <c r="AU76" s="372">
        <v>0</v>
      </c>
      <c r="AV76" s="372">
        <v>0</v>
      </c>
      <c r="AW76" s="372">
        <v>0</v>
      </c>
      <c r="AX76" s="372">
        <v>0</v>
      </c>
      <c r="AY76" s="372">
        <v>0</v>
      </c>
      <c r="AZ76" s="372">
        <v>0</v>
      </c>
      <c r="BA76" s="372">
        <v>0</v>
      </c>
      <c r="BB76" s="372">
        <v>0</v>
      </c>
      <c r="BC76" s="372">
        <v>0</v>
      </c>
      <c r="BD76" s="372">
        <v>0</v>
      </c>
      <c r="BE76" s="372">
        <v>0</v>
      </c>
      <c r="BF76" s="372">
        <v>0</v>
      </c>
      <c r="BG76" s="372">
        <v>0</v>
      </c>
      <c r="BH76" s="372">
        <v>0</v>
      </c>
      <c r="BI76" s="372">
        <v>0</v>
      </c>
      <c r="BJ76" s="372">
        <v>0</v>
      </c>
      <c r="BK76" s="372">
        <v>0</v>
      </c>
      <c r="BL76" s="372">
        <v>0</v>
      </c>
      <c r="BM76" s="372">
        <v>0</v>
      </c>
      <c r="BN76" s="372">
        <v>0</v>
      </c>
      <c r="BO76" s="372">
        <v>0</v>
      </c>
      <c r="BP76" s="372">
        <v>0</v>
      </c>
      <c r="BQ76" s="372">
        <v>0</v>
      </c>
    </row>
    <row r="77" spans="1:69" outlineLevel="1">
      <c r="A77" s="39"/>
      <c r="B77" s="39"/>
      <c r="C77" s="39"/>
      <c r="D77" s="358" t="s">
        <v>407</v>
      </c>
      <c r="E77" s="359"/>
      <c r="F77" s="359"/>
      <c r="G77" s="359"/>
      <c r="H77" s="371"/>
      <c r="I77" s="39"/>
      <c r="J77" s="372">
        <v>0</v>
      </c>
      <c r="K77" s="372">
        <v>0</v>
      </c>
      <c r="L77" s="372">
        <v>0</v>
      </c>
      <c r="M77" s="372">
        <v>0</v>
      </c>
      <c r="N77" s="372">
        <v>0</v>
      </c>
      <c r="O77" s="372">
        <v>0</v>
      </c>
      <c r="P77" s="372">
        <v>0</v>
      </c>
      <c r="Q77" s="372">
        <v>0</v>
      </c>
      <c r="R77" s="372">
        <v>0</v>
      </c>
      <c r="S77" s="372">
        <v>0</v>
      </c>
      <c r="T77" s="372">
        <v>0</v>
      </c>
      <c r="U77" s="372">
        <v>0</v>
      </c>
      <c r="V77" s="372">
        <v>0</v>
      </c>
      <c r="W77" s="372">
        <v>0</v>
      </c>
      <c r="X77" s="372">
        <v>0</v>
      </c>
      <c r="Y77" s="372">
        <v>0</v>
      </c>
      <c r="Z77" s="372">
        <v>0</v>
      </c>
      <c r="AA77" s="372">
        <v>0</v>
      </c>
      <c r="AB77" s="372">
        <v>0</v>
      </c>
      <c r="AC77" s="372">
        <v>0</v>
      </c>
      <c r="AD77" s="372">
        <v>0</v>
      </c>
      <c r="AE77" s="372">
        <v>0</v>
      </c>
      <c r="AF77" s="372">
        <v>0</v>
      </c>
      <c r="AG77" s="372">
        <v>0</v>
      </c>
      <c r="AH77" s="372">
        <v>0</v>
      </c>
      <c r="AI77" s="372">
        <v>0</v>
      </c>
      <c r="AJ77" s="372">
        <v>0</v>
      </c>
      <c r="AK77" s="372">
        <v>0</v>
      </c>
      <c r="AL77" s="372">
        <v>0</v>
      </c>
      <c r="AM77" s="372">
        <v>0</v>
      </c>
      <c r="AN77" s="372">
        <v>0</v>
      </c>
      <c r="AO77" s="372">
        <v>0</v>
      </c>
      <c r="AP77" s="372">
        <v>0</v>
      </c>
      <c r="AQ77" s="372">
        <v>0</v>
      </c>
      <c r="AR77" s="372">
        <v>0</v>
      </c>
      <c r="AS77" s="372">
        <v>0</v>
      </c>
      <c r="AT77" s="372">
        <v>0</v>
      </c>
      <c r="AU77" s="372">
        <v>0</v>
      </c>
      <c r="AV77" s="372">
        <v>0</v>
      </c>
      <c r="AW77" s="372">
        <v>0</v>
      </c>
      <c r="AX77" s="372">
        <v>0</v>
      </c>
      <c r="AY77" s="372">
        <v>0</v>
      </c>
      <c r="AZ77" s="372">
        <v>0</v>
      </c>
      <c r="BA77" s="372">
        <v>0</v>
      </c>
      <c r="BB77" s="372">
        <v>0</v>
      </c>
      <c r="BC77" s="372">
        <v>0</v>
      </c>
      <c r="BD77" s="372">
        <v>0</v>
      </c>
      <c r="BE77" s="372">
        <v>0</v>
      </c>
      <c r="BF77" s="372">
        <v>0</v>
      </c>
      <c r="BG77" s="372">
        <v>0</v>
      </c>
      <c r="BH77" s="372">
        <v>0</v>
      </c>
      <c r="BI77" s="372">
        <v>0</v>
      </c>
      <c r="BJ77" s="372">
        <v>0</v>
      </c>
      <c r="BK77" s="372">
        <v>0</v>
      </c>
      <c r="BL77" s="372">
        <v>0</v>
      </c>
      <c r="BM77" s="372">
        <v>0</v>
      </c>
      <c r="BN77" s="372">
        <v>0</v>
      </c>
      <c r="BO77" s="372">
        <v>0</v>
      </c>
      <c r="BP77" s="372">
        <v>0</v>
      </c>
      <c r="BQ77" s="372">
        <v>0</v>
      </c>
    </row>
    <row r="78" spans="1:69" outlineLevel="1">
      <c r="A78" s="39"/>
      <c r="B78" s="39"/>
      <c r="C78" s="39"/>
      <c r="D78" s="358" t="s">
        <v>408</v>
      </c>
      <c r="E78" s="359"/>
      <c r="F78" s="359"/>
      <c r="G78" s="359"/>
      <c r="H78" s="371"/>
      <c r="I78" s="39"/>
      <c r="J78" s="372">
        <v>0</v>
      </c>
      <c r="K78" s="372">
        <v>0</v>
      </c>
      <c r="L78" s="372">
        <v>0</v>
      </c>
      <c r="M78" s="372">
        <v>0</v>
      </c>
      <c r="N78" s="372">
        <v>0</v>
      </c>
      <c r="O78" s="372">
        <v>0</v>
      </c>
      <c r="P78" s="372">
        <v>0</v>
      </c>
      <c r="Q78" s="372">
        <v>0</v>
      </c>
      <c r="R78" s="372">
        <v>0</v>
      </c>
      <c r="S78" s="372">
        <v>0</v>
      </c>
      <c r="T78" s="372">
        <v>0</v>
      </c>
      <c r="U78" s="372">
        <v>0</v>
      </c>
      <c r="V78" s="372">
        <v>0</v>
      </c>
      <c r="W78" s="372">
        <v>0</v>
      </c>
      <c r="X78" s="372">
        <v>0</v>
      </c>
      <c r="Y78" s="372">
        <v>0</v>
      </c>
      <c r="Z78" s="372">
        <v>0</v>
      </c>
      <c r="AA78" s="372">
        <v>0</v>
      </c>
      <c r="AB78" s="372">
        <v>0</v>
      </c>
      <c r="AC78" s="372">
        <v>0</v>
      </c>
      <c r="AD78" s="372">
        <v>0</v>
      </c>
      <c r="AE78" s="372">
        <v>0</v>
      </c>
      <c r="AF78" s="372">
        <v>0</v>
      </c>
      <c r="AG78" s="372">
        <v>0</v>
      </c>
      <c r="AH78" s="372">
        <v>0</v>
      </c>
      <c r="AI78" s="372">
        <v>0</v>
      </c>
      <c r="AJ78" s="372">
        <v>0</v>
      </c>
      <c r="AK78" s="372">
        <v>0</v>
      </c>
      <c r="AL78" s="372">
        <v>0</v>
      </c>
      <c r="AM78" s="372">
        <v>0</v>
      </c>
      <c r="AN78" s="372">
        <v>0</v>
      </c>
      <c r="AO78" s="372">
        <v>0</v>
      </c>
      <c r="AP78" s="372">
        <v>0</v>
      </c>
      <c r="AQ78" s="372">
        <v>0</v>
      </c>
      <c r="AR78" s="372">
        <v>0</v>
      </c>
      <c r="AS78" s="372">
        <v>0</v>
      </c>
      <c r="AT78" s="372">
        <v>0</v>
      </c>
      <c r="AU78" s="372">
        <v>0</v>
      </c>
      <c r="AV78" s="372">
        <v>0</v>
      </c>
      <c r="AW78" s="372">
        <v>0</v>
      </c>
      <c r="AX78" s="372">
        <v>0</v>
      </c>
      <c r="AY78" s="372">
        <v>0</v>
      </c>
      <c r="AZ78" s="372">
        <v>0</v>
      </c>
      <c r="BA78" s="372">
        <v>0</v>
      </c>
      <c r="BB78" s="372">
        <v>0</v>
      </c>
      <c r="BC78" s="372">
        <v>0</v>
      </c>
      <c r="BD78" s="372">
        <v>0</v>
      </c>
      <c r="BE78" s="372">
        <v>0</v>
      </c>
      <c r="BF78" s="372">
        <v>0</v>
      </c>
      <c r="BG78" s="372">
        <v>0</v>
      </c>
      <c r="BH78" s="372">
        <v>0</v>
      </c>
      <c r="BI78" s="372">
        <v>0</v>
      </c>
      <c r="BJ78" s="372">
        <v>0</v>
      </c>
      <c r="BK78" s="372">
        <v>0</v>
      </c>
      <c r="BL78" s="372">
        <v>0</v>
      </c>
      <c r="BM78" s="372">
        <v>0</v>
      </c>
      <c r="BN78" s="372">
        <v>0</v>
      </c>
      <c r="BO78" s="372">
        <v>0</v>
      </c>
      <c r="BP78" s="372">
        <v>0</v>
      </c>
      <c r="BQ78" s="372">
        <v>0</v>
      </c>
    </row>
    <row r="79" spans="1:69" outlineLevel="1">
      <c r="A79" s="39"/>
      <c r="B79" s="39"/>
      <c r="C79" s="39"/>
      <c r="D79" s="358" t="s">
        <v>409</v>
      </c>
      <c r="E79" s="359"/>
      <c r="F79" s="359"/>
      <c r="G79" s="359"/>
      <c r="H79" s="371"/>
      <c r="I79" s="39"/>
      <c r="J79" s="372">
        <v>0</v>
      </c>
      <c r="K79" s="372">
        <v>0</v>
      </c>
      <c r="L79" s="372">
        <v>0</v>
      </c>
      <c r="M79" s="372">
        <v>0</v>
      </c>
      <c r="N79" s="372">
        <v>0</v>
      </c>
      <c r="O79" s="372">
        <v>0</v>
      </c>
      <c r="P79" s="372">
        <v>0</v>
      </c>
      <c r="Q79" s="372">
        <v>0</v>
      </c>
      <c r="R79" s="372">
        <v>0</v>
      </c>
      <c r="S79" s="372">
        <v>0</v>
      </c>
      <c r="T79" s="372">
        <v>0</v>
      </c>
      <c r="U79" s="372">
        <v>0</v>
      </c>
      <c r="V79" s="372">
        <v>0</v>
      </c>
      <c r="W79" s="372">
        <v>0</v>
      </c>
      <c r="X79" s="372">
        <v>0</v>
      </c>
      <c r="Y79" s="372">
        <v>0</v>
      </c>
      <c r="Z79" s="372">
        <v>0</v>
      </c>
      <c r="AA79" s="372">
        <v>0</v>
      </c>
      <c r="AB79" s="372">
        <v>0</v>
      </c>
      <c r="AC79" s="372">
        <v>0</v>
      </c>
      <c r="AD79" s="372">
        <v>0</v>
      </c>
      <c r="AE79" s="372">
        <v>0</v>
      </c>
      <c r="AF79" s="372">
        <v>0</v>
      </c>
      <c r="AG79" s="372">
        <v>0</v>
      </c>
      <c r="AH79" s="372">
        <v>0</v>
      </c>
      <c r="AI79" s="372">
        <v>0</v>
      </c>
      <c r="AJ79" s="372">
        <v>0</v>
      </c>
      <c r="AK79" s="372">
        <v>0</v>
      </c>
      <c r="AL79" s="372">
        <v>0</v>
      </c>
      <c r="AM79" s="372">
        <v>0</v>
      </c>
      <c r="AN79" s="372">
        <v>0</v>
      </c>
      <c r="AO79" s="372">
        <v>0</v>
      </c>
      <c r="AP79" s="372">
        <v>0</v>
      </c>
      <c r="AQ79" s="372">
        <v>0</v>
      </c>
      <c r="AR79" s="372">
        <v>0</v>
      </c>
      <c r="AS79" s="372">
        <v>0</v>
      </c>
      <c r="AT79" s="372">
        <v>0</v>
      </c>
      <c r="AU79" s="372">
        <v>0</v>
      </c>
      <c r="AV79" s="372">
        <v>0</v>
      </c>
      <c r="AW79" s="372">
        <v>0</v>
      </c>
      <c r="AX79" s="372">
        <v>0</v>
      </c>
      <c r="AY79" s="372">
        <v>0</v>
      </c>
      <c r="AZ79" s="372">
        <v>0</v>
      </c>
      <c r="BA79" s="372">
        <v>0</v>
      </c>
      <c r="BB79" s="372">
        <v>0</v>
      </c>
      <c r="BC79" s="372">
        <v>0</v>
      </c>
      <c r="BD79" s="372">
        <v>0</v>
      </c>
      <c r="BE79" s="372">
        <v>0</v>
      </c>
      <c r="BF79" s="372">
        <v>0</v>
      </c>
      <c r="BG79" s="372">
        <v>0</v>
      </c>
      <c r="BH79" s="372">
        <v>0</v>
      </c>
      <c r="BI79" s="372">
        <v>0</v>
      </c>
      <c r="BJ79" s="372">
        <v>0</v>
      </c>
      <c r="BK79" s="372">
        <v>0</v>
      </c>
      <c r="BL79" s="372">
        <v>0</v>
      </c>
      <c r="BM79" s="372">
        <v>0</v>
      </c>
      <c r="BN79" s="372">
        <v>0</v>
      </c>
      <c r="BO79" s="372">
        <v>0</v>
      </c>
      <c r="BP79" s="372">
        <v>0</v>
      </c>
      <c r="BQ79" s="372">
        <v>0</v>
      </c>
    </row>
    <row r="80" spans="1:69" outlineLevel="1">
      <c r="A80" s="39"/>
      <c r="B80" s="39"/>
      <c r="C80" s="39"/>
      <c r="D80" s="358" t="s">
        <v>410</v>
      </c>
      <c r="E80" s="359"/>
      <c r="F80" s="359"/>
      <c r="G80" s="359"/>
      <c r="H80" s="371"/>
      <c r="I80" s="39"/>
      <c r="J80" s="372">
        <v>0</v>
      </c>
      <c r="K80" s="372">
        <v>0</v>
      </c>
      <c r="L80" s="372">
        <v>0</v>
      </c>
      <c r="M80" s="372">
        <v>0</v>
      </c>
      <c r="N80" s="372">
        <v>0</v>
      </c>
      <c r="O80" s="372">
        <v>0</v>
      </c>
      <c r="P80" s="372">
        <v>0</v>
      </c>
      <c r="Q80" s="372">
        <v>0</v>
      </c>
      <c r="R80" s="372">
        <v>0</v>
      </c>
      <c r="S80" s="372">
        <v>0</v>
      </c>
      <c r="T80" s="372">
        <v>0</v>
      </c>
      <c r="U80" s="372">
        <v>0</v>
      </c>
      <c r="V80" s="372">
        <v>0</v>
      </c>
      <c r="W80" s="372">
        <v>0</v>
      </c>
      <c r="X80" s="372">
        <v>0</v>
      </c>
      <c r="Y80" s="372">
        <v>0</v>
      </c>
      <c r="Z80" s="372">
        <v>0</v>
      </c>
      <c r="AA80" s="372">
        <v>0</v>
      </c>
      <c r="AB80" s="372">
        <v>0</v>
      </c>
      <c r="AC80" s="372">
        <v>0</v>
      </c>
      <c r="AD80" s="372">
        <v>0</v>
      </c>
      <c r="AE80" s="372">
        <v>0</v>
      </c>
      <c r="AF80" s="372">
        <v>0</v>
      </c>
      <c r="AG80" s="372">
        <v>0</v>
      </c>
      <c r="AH80" s="372">
        <v>0</v>
      </c>
      <c r="AI80" s="372">
        <v>0</v>
      </c>
      <c r="AJ80" s="372">
        <v>0</v>
      </c>
      <c r="AK80" s="372">
        <v>0</v>
      </c>
      <c r="AL80" s="372">
        <v>0</v>
      </c>
      <c r="AM80" s="372">
        <v>0</v>
      </c>
      <c r="AN80" s="372">
        <v>0</v>
      </c>
      <c r="AO80" s="372">
        <v>0</v>
      </c>
      <c r="AP80" s="372">
        <v>0</v>
      </c>
      <c r="AQ80" s="372">
        <v>0</v>
      </c>
      <c r="AR80" s="372">
        <v>0</v>
      </c>
      <c r="AS80" s="372">
        <v>0</v>
      </c>
      <c r="AT80" s="372">
        <v>0</v>
      </c>
      <c r="AU80" s="372">
        <v>0</v>
      </c>
      <c r="AV80" s="372">
        <v>0</v>
      </c>
      <c r="AW80" s="372">
        <v>0</v>
      </c>
      <c r="AX80" s="372">
        <v>0</v>
      </c>
      <c r="AY80" s="372">
        <v>0</v>
      </c>
      <c r="AZ80" s="372">
        <v>0</v>
      </c>
      <c r="BA80" s="372">
        <v>0</v>
      </c>
      <c r="BB80" s="372">
        <v>0</v>
      </c>
      <c r="BC80" s="372">
        <v>0</v>
      </c>
      <c r="BD80" s="372">
        <v>0</v>
      </c>
      <c r="BE80" s="372">
        <v>0</v>
      </c>
      <c r="BF80" s="372">
        <v>0</v>
      </c>
      <c r="BG80" s="372">
        <v>0</v>
      </c>
      <c r="BH80" s="372">
        <v>0</v>
      </c>
      <c r="BI80" s="372">
        <v>0</v>
      </c>
      <c r="BJ80" s="372">
        <v>0</v>
      </c>
      <c r="BK80" s="372">
        <v>0</v>
      </c>
      <c r="BL80" s="372">
        <v>0</v>
      </c>
      <c r="BM80" s="372">
        <v>0</v>
      </c>
      <c r="BN80" s="372">
        <v>0</v>
      </c>
      <c r="BO80" s="372">
        <v>0</v>
      </c>
      <c r="BP80" s="372">
        <v>0</v>
      </c>
      <c r="BQ80" s="372">
        <v>0</v>
      </c>
    </row>
    <row r="81" spans="1:69" outlineLevel="1">
      <c r="A81" s="39"/>
      <c r="B81" s="39"/>
      <c r="C81" s="39"/>
      <c r="D81" s="358" t="s">
        <v>411</v>
      </c>
      <c r="E81" s="359"/>
      <c r="F81" s="359"/>
      <c r="G81" s="359"/>
      <c r="H81" s="371"/>
      <c r="I81" s="39"/>
      <c r="J81" s="372">
        <v>0</v>
      </c>
      <c r="K81" s="372">
        <v>0</v>
      </c>
      <c r="L81" s="372">
        <v>0</v>
      </c>
      <c r="M81" s="372">
        <v>0</v>
      </c>
      <c r="N81" s="372">
        <v>0</v>
      </c>
      <c r="O81" s="372">
        <v>0</v>
      </c>
      <c r="P81" s="372">
        <v>0</v>
      </c>
      <c r="Q81" s="372">
        <v>0</v>
      </c>
      <c r="R81" s="372">
        <v>0</v>
      </c>
      <c r="S81" s="372">
        <v>0</v>
      </c>
      <c r="T81" s="372">
        <v>0</v>
      </c>
      <c r="U81" s="372">
        <v>0</v>
      </c>
      <c r="V81" s="372">
        <v>0</v>
      </c>
      <c r="W81" s="372">
        <v>0</v>
      </c>
      <c r="X81" s="372">
        <v>0</v>
      </c>
      <c r="Y81" s="372">
        <v>0</v>
      </c>
      <c r="Z81" s="372">
        <v>0</v>
      </c>
      <c r="AA81" s="372">
        <v>0</v>
      </c>
      <c r="AB81" s="372">
        <v>0</v>
      </c>
      <c r="AC81" s="372">
        <v>0</v>
      </c>
      <c r="AD81" s="372">
        <v>0</v>
      </c>
      <c r="AE81" s="372">
        <v>0</v>
      </c>
      <c r="AF81" s="372">
        <v>0</v>
      </c>
      <c r="AG81" s="372">
        <v>0</v>
      </c>
      <c r="AH81" s="372">
        <v>0</v>
      </c>
      <c r="AI81" s="372">
        <v>0</v>
      </c>
      <c r="AJ81" s="372">
        <v>0</v>
      </c>
      <c r="AK81" s="372">
        <v>0</v>
      </c>
      <c r="AL81" s="372">
        <v>0</v>
      </c>
      <c r="AM81" s="372">
        <v>0</v>
      </c>
      <c r="AN81" s="372">
        <v>0</v>
      </c>
      <c r="AO81" s="372">
        <v>0</v>
      </c>
      <c r="AP81" s="372">
        <v>0</v>
      </c>
      <c r="AQ81" s="372">
        <v>0</v>
      </c>
      <c r="AR81" s="372">
        <v>0</v>
      </c>
      <c r="AS81" s="372">
        <v>0</v>
      </c>
      <c r="AT81" s="372">
        <v>0</v>
      </c>
      <c r="AU81" s="372">
        <v>0</v>
      </c>
      <c r="AV81" s="372">
        <v>0</v>
      </c>
      <c r="AW81" s="372">
        <v>0</v>
      </c>
      <c r="AX81" s="372">
        <v>0</v>
      </c>
      <c r="AY81" s="372">
        <v>0</v>
      </c>
      <c r="AZ81" s="372">
        <v>0</v>
      </c>
      <c r="BA81" s="372">
        <v>0</v>
      </c>
      <c r="BB81" s="372">
        <v>0</v>
      </c>
      <c r="BC81" s="372">
        <v>0</v>
      </c>
      <c r="BD81" s="372">
        <v>0</v>
      </c>
      <c r="BE81" s="372">
        <v>0</v>
      </c>
      <c r="BF81" s="372">
        <v>0</v>
      </c>
      <c r="BG81" s="372">
        <v>0</v>
      </c>
      <c r="BH81" s="372">
        <v>0</v>
      </c>
      <c r="BI81" s="372">
        <v>0</v>
      </c>
      <c r="BJ81" s="372">
        <v>0</v>
      </c>
      <c r="BK81" s="372">
        <v>0</v>
      </c>
      <c r="BL81" s="372">
        <v>0</v>
      </c>
      <c r="BM81" s="372">
        <v>0</v>
      </c>
      <c r="BN81" s="372">
        <v>0</v>
      </c>
      <c r="BO81" s="372">
        <v>0</v>
      </c>
      <c r="BP81" s="372">
        <v>0</v>
      </c>
      <c r="BQ81" s="372">
        <v>0</v>
      </c>
    </row>
    <row r="82" spans="1:69" outlineLevel="1">
      <c r="A82" s="39"/>
      <c r="B82" s="39"/>
      <c r="C82" s="39"/>
      <c r="D82" s="358" t="s">
        <v>412</v>
      </c>
      <c r="E82" s="359"/>
      <c r="F82" s="359"/>
      <c r="G82" s="359"/>
      <c r="H82" s="371"/>
      <c r="I82" s="39"/>
      <c r="J82" s="372">
        <v>0</v>
      </c>
      <c r="K82" s="372">
        <v>0</v>
      </c>
      <c r="L82" s="372">
        <v>0</v>
      </c>
      <c r="M82" s="372">
        <v>0</v>
      </c>
      <c r="N82" s="372">
        <v>0</v>
      </c>
      <c r="O82" s="372">
        <v>0</v>
      </c>
      <c r="P82" s="372">
        <v>0</v>
      </c>
      <c r="Q82" s="372">
        <v>0</v>
      </c>
      <c r="R82" s="372">
        <v>0</v>
      </c>
      <c r="S82" s="372">
        <v>0</v>
      </c>
      <c r="T82" s="372">
        <v>0</v>
      </c>
      <c r="U82" s="372">
        <v>0</v>
      </c>
      <c r="V82" s="372">
        <v>0</v>
      </c>
      <c r="W82" s="372">
        <v>0</v>
      </c>
      <c r="X82" s="372">
        <v>0</v>
      </c>
      <c r="Y82" s="372">
        <v>0</v>
      </c>
      <c r="Z82" s="372">
        <v>0</v>
      </c>
      <c r="AA82" s="372">
        <v>0</v>
      </c>
      <c r="AB82" s="372">
        <v>0</v>
      </c>
      <c r="AC82" s="372">
        <v>0</v>
      </c>
      <c r="AD82" s="372">
        <v>0</v>
      </c>
      <c r="AE82" s="372">
        <v>0</v>
      </c>
      <c r="AF82" s="372">
        <v>0</v>
      </c>
      <c r="AG82" s="372">
        <v>0</v>
      </c>
      <c r="AH82" s="372">
        <v>0</v>
      </c>
      <c r="AI82" s="372">
        <v>0</v>
      </c>
      <c r="AJ82" s="372">
        <v>0</v>
      </c>
      <c r="AK82" s="372">
        <v>0</v>
      </c>
      <c r="AL82" s="372">
        <v>0</v>
      </c>
      <c r="AM82" s="372">
        <v>0</v>
      </c>
      <c r="AN82" s="372">
        <v>0</v>
      </c>
      <c r="AO82" s="372">
        <v>0</v>
      </c>
      <c r="AP82" s="372">
        <v>0</v>
      </c>
      <c r="AQ82" s="372">
        <v>0</v>
      </c>
      <c r="AR82" s="372">
        <v>0</v>
      </c>
      <c r="AS82" s="372">
        <v>0</v>
      </c>
      <c r="AT82" s="372">
        <v>0</v>
      </c>
      <c r="AU82" s="372">
        <v>0</v>
      </c>
      <c r="AV82" s="372">
        <v>0</v>
      </c>
      <c r="AW82" s="372">
        <v>0</v>
      </c>
      <c r="AX82" s="372">
        <v>0</v>
      </c>
      <c r="AY82" s="372">
        <v>0</v>
      </c>
      <c r="AZ82" s="372">
        <v>0</v>
      </c>
      <c r="BA82" s="372">
        <v>0</v>
      </c>
      <c r="BB82" s="372">
        <v>0</v>
      </c>
      <c r="BC82" s="372">
        <v>0</v>
      </c>
      <c r="BD82" s="372">
        <v>0</v>
      </c>
      <c r="BE82" s="372">
        <v>0</v>
      </c>
      <c r="BF82" s="372">
        <v>0</v>
      </c>
      <c r="BG82" s="372">
        <v>0</v>
      </c>
      <c r="BH82" s="372">
        <v>0</v>
      </c>
      <c r="BI82" s="372">
        <v>0</v>
      </c>
      <c r="BJ82" s="372">
        <v>0</v>
      </c>
      <c r="BK82" s="372">
        <v>0</v>
      </c>
      <c r="BL82" s="372">
        <v>0</v>
      </c>
      <c r="BM82" s="372">
        <v>0</v>
      </c>
      <c r="BN82" s="372">
        <v>0</v>
      </c>
      <c r="BO82" s="372">
        <v>0</v>
      </c>
      <c r="BP82" s="372">
        <v>0</v>
      </c>
      <c r="BQ82" s="372">
        <v>0</v>
      </c>
    </row>
    <row r="83" spans="1:69" outlineLevel="1">
      <c r="A83" s="39"/>
      <c r="B83" s="39"/>
      <c r="C83" s="39"/>
      <c r="D83" s="358" t="s">
        <v>413</v>
      </c>
      <c r="E83" s="359"/>
      <c r="F83" s="359"/>
      <c r="G83" s="359"/>
      <c r="H83" s="371"/>
      <c r="I83" s="39"/>
      <c r="J83" s="372">
        <v>0</v>
      </c>
      <c r="K83" s="372">
        <v>0</v>
      </c>
      <c r="L83" s="372">
        <v>0</v>
      </c>
      <c r="M83" s="372">
        <v>0</v>
      </c>
      <c r="N83" s="372">
        <v>0</v>
      </c>
      <c r="O83" s="372">
        <v>0</v>
      </c>
      <c r="P83" s="372">
        <v>0</v>
      </c>
      <c r="Q83" s="372">
        <v>0</v>
      </c>
      <c r="R83" s="372">
        <v>0</v>
      </c>
      <c r="S83" s="372">
        <v>0</v>
      </c>
      <c r="T83" s="372">
        <v>0</v>
      </c>
      <c r="U83" s="372">
        <v>0</v>
      </c>
      <c r="V83" s="372">
        <v>0</v>
      </c>
      <c r="W83" s="372">
        <v>0</v>
      </c>
      <c r="X83" s="372">
        <v>0</v>
      </c>
      <c r="Y83" s="372">
        <v>0</v>
      </c>
      <c r="Z83" s="372">
        <v>0</v>
      </c>
      <c r="AA83" s="372">
        <v>0</v>
      </c>
      <c r="AB83" s="372">
        <v>0</v>
      </c>
      <c r="AC83" s="372">
        <v>0</v>
      </c>
      <c r="AD83" s="372">
        <v>0</v>
      </c>
      <c r="AE83" s="372">
        <v>0</v>
      </c>
      <c r="AF83" s="372">
        <v>0</v>
      </c>
      <c r="AG83" s="372">
        <v>0</v>
      </c>
      <c r="AH83" s="372">
        <v>0</v>
      </c>
      <c r="AI83" s="372">
        <v>0</v>
      </c>
      <c r="AJ83" s="372">
        <v>0</v>
      </c>
      <c r="AK83" s="372">
        <v>0</v>
      </c>
      <c r="AL83" s="372">
        <v>0</v>
      </c>
      <c r="AM83" s="372">
        <v>0</v>
      </c>
      <c r="AN83" s="372">
        <v>0</v>
      </c>
      <c r="AO83" s="372">
        <v>0</v>
      </c>
      <c r="AP83" s="372">
        <v>0</v>
      </c>
      <c r="AQ83" s="372">
        <v>0</v>
      </c>
      <c r="AR83" s="372">
        <v>0</v>
      </c>
      <c r="AS83" s="372">
        <v>0</v>
      </c>
      <c r="AT83" s="372">
        <v>0</v>
      </c>
      <c r="AU83" s="372">
        <v>0</v>
      </c>
      <c r="AV83" s="372">
        <v>0</v>
      </c>
      <c r="AW83" s="372">
        <v>0</v>
      </c>
      <c r="AX83" s="372">
        <v>0</v>
      </c>
      <c r="AY83" s="372">
        <v>0</v>
      </c>
      <c r="AZ83" s="372">
        <v>0</v>
      </c>
      <c r="BA83" s="372">
        <v>0</v>
      </c>
      <c r="BB83" s="372">
        <v>0</v>
      </c>
      <c r="BC83" s="372">
        <v>0</v>
      </c>
      <c r="BD83" s="372">
        <v>0</v>
      </c>
      <c r="BE83" s="372">
        <v>0</v>
      </c>
      <c r="BF83" s="372">
        <v>0</v>
      </c>
      <c r="BG83" s="372">
        <v>0</v>
      </c>
      <c r="BH83" s="372">
        <v>0</v>
      </c>
      <c r="BI83" s="372">
        <v>0</v>
      </c>
      <c r="BJ83" s="372">
        <v>0</v>
      </c>
      <c r="BK83" s="372">
        <v>0</v>
      </c>
      <c r="BL83" s="372">
        <v>0</v>
      </c>
      <c r="BM83" s="372">
        <v>0</v>
      </c>
      <c r="BN83" s="372">
        <v>0</v>
      </c>
      <c r="BO83" s="372">
        <v>0</v>
      </c>
      <c r="BP83" s="372">
        <v>0</v>
      </c>
      <c r="BQ83" s="372">
        <v>0</v>
      </c>
    </row>
    <row r="84" spans="1:69" outlineLevel="1">
      <c r="A84" s="39"/>
      <c r="B84" s="39"/>
      <c r="C84" s="39"/>
      <c r="D84" s="358" t="s">
        <v>414</v>
      </c>
      <c r="E84" s="359"/>
      <c r="F84" s="359"/>
      <c r="G84" s="359"/>
      <c r="H84" s="371"/>
      <c r="I84" s="39"/>
      <c r="J84" s="373">
        <v>0</v>
      </c>
      <c r="K84" s="373">
        <v>0</v>
      </c>
      <c r="L84" s="373">
        <v>0</v>
      </c>
      <c r="M84" s="373">
        <v>0</v>
      </c>
      <c r="N84" s="373">
        <v>0</v>
      </c>
      <c r="O84" s="373">
        <v>0</v>
      </c>
      <c r="P84" s="373">
        <v>0</v>
      </c>
      <c r="Q84" s="373">
        <v>0</v>
      </c>
      <c r="R84" s="373">
        <v>0</v>
      </c>
      <c r="S84" s="373">
        <v>0</v>
      </c>
      <c r="T84" s="373">
        <v>0</v>
      </c>
      <c r="U84" s="373">
        <v>0</v>
      </c>
      <c r="V84" s="373">
        <v>0</v>
      </c>
      <c r="W84" s="373">
        <v>0</v>
      </c>
      <c r="X84" s="373">
        <v>0</v>
      </c>
      <c r="Y84" s="373">
        <v>0</v>
      </c>
      <c r="Z84" s="373">
        <v>0</v>
      </c>
      <c r="AA84" s="373">
        <v>0</v>
      </c>
      <c r="AB84" s="373">
        <v>0</v>
      </c>
      <c r="AC84" s="373">
        <v>0</v>
      </c>
      <c r="AD84" s="373">
        <v>0</v>
      </c>
      <c r="AE84" s="373">
        <v>0</v>
      </c>
      <c r="AF84" s="373">
        <v>0</v>
      </c>
      <c r="AG84" s="373">
        <v>0</v>
      </c>
      <c r="AH84" s="373">
        <v>0</v>
      </c>
      <c r="AI84" s="373">
        <v>0</v>
      </c>
      <c r="AJ84" s="373">
        <v>0</v>
      </c>
      <c r="AK84" s="373">
        <v>0</v>
      </c>
      <c r="AL84" s="373">
        <v>0</v>
      </c>
      <c r="AM84" s="373">
        <v>0</v>
      </c>
      <c r="AN84" s="373">
        <v>0</v>
      </c>
      <c r="AO84" s="373">
        <v>0</v>
      </c>
      <c r="AP84" s="373">
        <v>0</v>
      </c>
      <c r="AQ84" s="373">
        <v>0</v>
      </c>
      <c r="AR84" s="373">
        <v>0</v>
      </c>
      <c r="AS84" s="373">
        <v>0</v>
      </c>
      <c r="AT84" s="373">
        <v>0</v>
      </c>
      <c r="AU84" s="373">
        <v>0</v>
      </c>
      <c r="AV84" s="373">
        <v>0</v>
      </c>
      <c r="AW84" s="373">
        <v>0</v>
      </c>
      <c r="AX84" s="373">
        <v>0</v>
      </c>
      <c r="AY84" s="373">
        <v>0</v>
      </c>
      <c r="AZ84" s="373">
        <v>0</v>
      </c>
      <c r="BA84" s="373">
        <v>0</v>
      </c>
      <c r="BB84" s="373">
        <v>0</v>
      </c>
      <c r="BC84" s="373">
        <v>0</v>
      </c>
      <c r="BD84" s="373">
        <v>0</v>
      </c>
      <c r="BE84" s="373">
        <v>0</v>
      </c>
      <c r="BF84" s="373">
        <v>0</v>
      </c>
      <c r="BG84" s="373">
        <v>0</v>
      </c>
      <c r="BH84" s="373">
        <v>0</v>
      </c>
      <c r="BI84" s="373">
        <v>0</v>
      </c>
      <c r="BJ84" s="373">
        <v>0</v>
      </c>
      <c r="BK84" s="373">
        <v>0</v>
      </c>
      <c r="BL84" s="373">
        <v>0</v>
      </c>
      <c r="BM84" s="373">
        <v>0</v>
      </c>
      <c r="BN84" s="373">
        <v>0</v>
      </c>
      <c r="BO84" s="373">
        <v>0</v>
      </c>
      <c r="BP84" s="373">
        <v>0</v>
      </c>
      <c r="BQ84" s="373">
        <v>0</v>
      </c>
    </row>
    <row r="85" spans="1:69" outlineLevel="1">
      <c r="A85" s="39"/>
      <c r="B85" s="39"/>
      <c r="C85" s="39"/>
      <c r="D85" s="732" t="s">
        <v>124</v>
      </c>
      <c r="E85" s="732"/>
      <c r="F85" s="732"/>
      <c r="G85" s="732"/>
      <c r="H85" s="732"/>
      <c r="I85" s="39"/>
      <c r="J85" s="374">
        <v>1</v>
      </c>
      <c r="K85" s="374">
        <v>1</v>
      </c>
      <c r="L85" s="374">
        <v>1</v>
      </c>
      <c r="M85" s="374">
        <v>1</v>
      </c>
      <c r="N85" s="374">
        <v>1</v>
      </c>
      <c r="O85" s="374">
        <v>1</v>
      </c>
      <c r="P85" s="374">
        <v>1</v>
      </c>
      <c r="Q85" s="374">
        <v>1</v>
      </c>
      <c r="R85" s="374">
        <v>1</v>
      </c>
      <c r="S85" s="374">
        <v>1</v>
      </c>
      <c r="T85" s="374">
        <v>1</v>
      </c>
      <c r="U85" s="374">
        <v>1</v>
      </c>
      <c r="V85" s="374">
        <v>2</v>
      </c>
      <c r="W85" s="374">
        <v>2</v>
      </c>
      <c r="X85" s="374">
        <v>2</v>
      </c>
      <c r="Y85" s="374">
        <v>2</v>
      </c>
      <c r="Z85" s="374">
        <v>2</v>
      </c>
      <c r="AA85" s="374">
        <v>2</v>
      </c>
      <c r="AB85" s="374">
        <v>2</v>
      </c>
      <c r="AC85" s="374">
        <v>2</v>
      </c>
      <c r="AD85" s="374">
        <v>2</v>
      </c>
      <c r="AE85" s="374">
        <v>2</v>
      </c>
      <c r="AF85" s="374">
        <v>2</v>
      </c>
      <c r="AG85" s="374">
        <v>2</v>
      </c>
      <c r="AH85" s="374">
        <v>3</v>
      </c>
      <c r="AI85" s="374">
        <v>3</v>
      </c>
      <c r="AJ85" s="374">
        <v>3</v>
      </c>
      <c r="AK85" s="374">
        <v>3</v>
      </c>
      <c r="AL85" s="374">
        <v>3</v>
      </c>
      <c r="AM85" s="374">
        <v>3</v>
      </c>
      <c r="AN85" s="374">
        <v>3</v>
      </c>
      <c r="AO85" s="374">
        <v>3</v>
      </c>
      <c r="AP85" s="374">
        <v>3</v>
      </c>
      <c r="AQ85" s="374">
        <v>3</v>
      </c>
      <c r="AR85" s="374">
        <v>3</v>
      </c>
      <c r="AS85" s="374">
        <v>3</v>
      </c>
      <c r="AT85" s="374">
        <v>4</v>
      </c>
      <c r="AU85" s="374">
        <v>4</v>
      </c>
      <c r="AV85" s="374">
        <v>4</v>
      </c>
      <c r="AW85" s="374">
        <v>4</v>
      </c>
      <c r="AX85" s="374">
        <v>4</v>
      </c>
      <c r="AY85" s="374">
        <v>4</v>
      </c>
      <c r="AZ85" s="374">
        <v>4</v>
      </c>
      <c r="BA85" s="374">
        <v>4</v>
      </c>
      <c r="BB85" s="374">
        <v>4</v>
      </c>
      <c r="BC85" s="374">
        <v>4</v>
      </c>
      <c r="BD85" s="374">
        <v>4</v>
      </c>
      <c r="BE85" s="374">
        <v>4</v>
      </c>
      <c r="BF85" s="374">
        <v>5</v>
      </c>
      <c r="BG85" s="374">
        <v>5</v>
      </c>
      <c r="BH85" s="374">
        <v>5</v>
      </c>
      <c r="BI85" s="374">
        <v>5</v>
      </c>
      <c r="BJ85" s="374">
        <v>5</v>
      </c>
      <c r="BK85" s="374">
        <v>5</v>
      </c>
      <c r="BL85" s="374">
        <v>5</v>
      </c>
      <c r="BM85" s="374">
        <v>5</v>
      </c>
      <c r="BN85" s="374">
        <v>5</v>
      </c>
      <c r="BO85" s="374">
        <v>5</v>
      </c>
      <c r="BP85" s="374">
        <v>5</v>
      </c>
      <c r="BQ85" s="374">
        <v>5</v>
      </c>
    </row>
    <row r="86" spans="1:69" outlineLevel="1">
      <c r="A86" s="39"/>
      <c r="B86" s="39"/>
      <c r="C86" s="39"/>
      <c r="D86" s="39"/>
      <c r="E86" s="39"/>
      <c r="F86" s="39"/>
      <c r="G86" s="39"/>
      <c r="H86" s="39"/>
      <c r="I86" s="39"/>
      <c r="J86" s="349"/>
      <c r="K86" s="349"/>
      <c r="L86" s="349"/>
      <c r="M86" s="349"/>
      <c r="N86" s="349"/>
      <c r="O86" s="349"/>
      <c r="P86" s="349"/>
      <c r="Q86" s="349"/>
      <c r="R86" s="349"/>
      <c r="S86" s="349"/>
      <c r="T86" s="349"/>
      <c r="U86" s="349"/>
      <c r="V86" s="349"/>
      <c r="W86" s="349"/>
      <c r="X86" s="349"/>
      <c r="Y86" s="349"/>
      <c r="Z86" s="349"/>
      <c r="AA86" s="349"/>
      <c r="AB86" s="349"/>
      <c r="AC86" s="349"/>
      <c r="AD86" s="349"/>
      <c r="AE86" s="349"/>
      <c r="AF86" s="349"/>
      <c r="AG86" s="349"/>
      <c r="AH86" s="349"/>
      <c r="AI86" s="349"/>
      <c r="AJ86" s="349"/>
      <c r="AK86" s="349"/>
      <c r="AL86" s="349"/>
      <c r="AM86" s="349"/>
      <c r="AN86" s="349"/>
      <c r="AO86" s="349"/>
      <c r="AP86" s="349"/>
      <c r="AQ86" s="349"/>
      <c r="AR86" s="349"/>
      <c r="AS86" s="349"/>
      <c r="AT86" s="349"/>
      <c r="AU86" s="349"/>
      <c r="AV86" s="349"/>
      <c r="AW86" s="349"/>
      <c r="AX86" s="349"/>
      <c r="AY86" s="349"/>
      <c r="AZ86" s="349"/>
      <c r="BA86" s="349"/>
      <c r="BB86" s="349"/>
      <c r="BC86" s="349"/>
      <c r="BD86" s="349"/>
      <c r="BE86" s="349"/>
      <c r="BF86" s="349"/>
      <c r="BG86" s="349"/>
      <c r="BH86" s="349"/>
      <c r="BI86" s="349"/>
      <c r="BJ86" s="349"/>
      <c r="BK86" s="349"/>
      <c r="BL86" s="349"/>
      <c r="BM86" s="349"/>
      <c r="BN86" s="349"/>
      <c r="BO86" s="349"/>
      <c r="BP86" s="349"/>
      <c r="BQ86" s="349"/>
    </row>
    <row r="87" spans="1:69" outlineLevel="1">
      <c r="A87" s="39"/>
      <c r="B87" s="39"/>
      <c r="C87" s="39"/>
      <c r="D87" s="39"/>
      <c r="E87" s="39"/>
      <c r="F87" s="39"/>
      <c r="G87" s="39"/>
      <c r="H87" s="39"/>
      <c r="I87" s="39"/>
      <c r="J87" s="349"/>
      <c r="K87" s="349"/>
      <c r="L87" s="349"/>
      <c r="M87" s="349"/>
      <c r="N87" s="349"/>
      <c r="O87" s="349"/>
      <c r="P87" s="349"/>
      <c r="Q87" s="349"/>
      <c r="R87" s="349"/>
      <c r="S87" s="349"/>
      <c r="T87" s="349"/>
      <c r="U87" s="349"/>
      <c r="V87" s="349"/>
      <c r="W87" s="349"/>
      <c r="X87" s="349"/>
      <c r="Y87" s="349"/>
      <c r="Z87" s="349"/>
      <c r="AA87" s="349"/>
      <c r="AB87" s="349"/>
      <c r="AC87" s="349"/>
      <c r="AD87" s="349"/>
      <c r="AE87" s="349"/>
      <c r="AF87" s="349"/>
      <c r="AG87" s="349"/>
      <c r="AH87" s="349"/>
      <c r="AI87" s="349"/>
      <c r="AJ87" s="349"/>
      <c r="AK87" s="349"/>
      <c r="AL87" s="349"/>
      <c r="AM87" s="349"/>
      <c r="AN87" s="349"/>
      <c r="AO87" s="349"/>
      <c r="AP87" s="349"/>
      <c r="AQ87" s="349"/>
      <c r="AR87" s="349"/>
      <c r="AS87" s="349"/>
      <c r="AT87" s="349"/>
      <c r="AU87" s="349"/>
      <c r="AV87" s="349"/>
      <c r="AW87" s="349"/>
      <c r="AX87" s="349"/>
      <c r="AY87" s="349"/>
      <c r="AZ87" s="349"/>
      <c r="BA87" s="349"/>
      <c r="BB87" s="349"/>
      <c r="BC87" s="349"/>
      <c r="BD87" s="349"/>
      <c r="BE87" s="349"/>
      <c r="BF87" s="349"/>
      <c r="BG87" s="349"/>
      <c r="BH87" s="349"/>
      <c r="BI87" s="349"/>
      <c r="BJ87" s="349"/>
      <c r="BK87" s="349"/>
      <c r="BL87" s="349"/>
      <c r="BM87" s="349"/>
      <c r="BN87" s="349"/>
      <c r="BO87" s="349"/>
      <c r="BP87" s="349"/>
      <c r="BQ87" s="349"/>
    </row>
    <row r="88" spans="1:69">
      <c r="A88" s="39"/>
      <c r="B88" s="39"/>
      <c r="C88" s="39"/>
      <c r="D88" s="39"/>
      <c r="E88" s="39"/>
      <c r="F88" s="39"/>
      <c r="G88" s="39"/>
      <c r="H88" s="39"/>
      <c r="I88" s="39"/>
      <c r="J88" s="349"/>
      <c r="K88" s="349"/>
      <c r="L88" s="349"/>
      <c r="M88" s="349"/>
      <c r="N88" s="349"/>
      <c r="O88" s="349"/>
      <c r="P88" s="349"/>
      <c r="Q88" s="349"/>
      <c r="R88" s="349"/>
      <c r="S88" s="349"/>
      <c r="T88" s="349"/>
      <c r="U88" s="349"/>
      <c r="V88" s="349"/>
      <c r="W88" s="39"/>
      <c r="X88" s="39"/>
      <c r="Y88" s="39"/>
      <c r="Z88" s="39"/>
      <c r="AA88" s="39"/>
      <c r="AB88" s="39"/>
      <c r="AC88" s="39"/>
      <c r="AD88" s="39"/>
      <c r="AE88" s="39"/>
      <c r="AF88" s="39"/>
      <c r="AG88" s="39"/>
      <c r="AH88" s="39"/>
      <c r="AI88" s="39"/>
      <c r="AJ88" s="39"/>
      <c r="AK88" s="39"/>
      <c r="AL88" s="39"/>
      <c r="AM88" s="39"/>
      <c r="AN88" s="39"/>
      <c r="AO88" s="39"/>
      <c r="AP88" s="39"/>
      <c r="AQ88" s="39"/>
      <c r="AR88" s="39"/>
      <c r="AS88" s="39"/>
      <c r="AT88" s="39"/>
      <c r="AU88" s="39"/>
      <c r="AV88" s="39"/>
      <c r="AW88" s="39"/>
      <c r="AX88" s="39"/>
      <c r="AY88" s="39"/>
      <c r="AZ88" s="39"/>
      <c r="BA88" s="39"/>
      <c r="BB88" s="39"/>
      <c r="BC88" s="39"/>
      <c r="BD88" s="39"/>
      <c r="BE88" s="39"/>
      <c r="BF88" s="39"/>
      <c r="BG88" s="39"/>
      <c r="BH88" s="39"/>
      <c r="BI88" s="39"/>
      <c r="BJ88" s="39"/>
      <c r="BK88" s="39"/>
      <c r="BL88" s="39"/>
      <c r="BM88" s="39"/>
      <c r="BN88" s="39"/>
      <c r="BO88" s="39"/>
      <c r="BP88" s="39"/>
      <c r="BQ88" s="39"/>
    </row>
    <row r="89" spans="1:69" ht="11.25">
      <c r="A89" s="39"/>
      <c r="B89" s="39"/>
      <c r="C89" s="354" t="s">
        <v>826</v>
      </c>
      <c r="D89" s="39"/>
      <c r="E89" s="39"/>
      <c r="F89" s="39"/>
      <c r="G89" s="39"/>
      <c r="H89" s="39"/>
      <c r="I89" s="39"/>
      <c r="J89" s="349"/>
      <c r="K89" s="349"/>
      <c r="L89" s="349"/>
      <c r="M89" s="349"/>
      <c r="N89" s="349"/>
      <c r="O89" s="349"/>
      <c r="P89" s="349"/>
      <c r="Q89" s="349"/>
      <c r="R89" s="349"/>
      <c r="S89" s="349"/>
      <c r="T89" s="349"/>
      <c r="U89" s="349"/>
      <c r="V89" s="349"/>
      <c r="W89" s="349"/>
      <c r="X89" s="349"/>
      <c r="Y89" s="349"/>
      <c r="Z89" s="349"/>
      <c r="AA89" s="349"/>
      <c r="AB89" s="349"/>
      <c r="AC89" s="349"/>
      <c r="AD89" s="349"/>
      <c r="AE89" s="349"/>
      <c r="AF89" s="349"/>
      <c r="AG89" s="349"/>
      <c r="AH89" s="349"/>
      <c r="AI89" s="349"/>
      <c r="AJ89" s="349"/>
      <c r="AK89" s="349"/>
      <c r="AL89" s="349"/>
      <c r="AM89" s="349"/>
      <c r="AN89" s="349"/>
      <c r="AO89" s="349"/>
      <c r="AP89" s="349"/>
      <c r="AQ89" s="349"/>
      <c r="AR89" s="349"/>
      <c r="AS89" s="349"/>
      <c r="AT89" s="349"/>
      <c r="AU89" s="349"/>
      <c r="AV89" s="349"/>
      <c r="AW89" s="349"/>
      <c r="AX89" s="349"/>
      <c r="AY89" s="349"/>
      <c r="AZ89" s="349"/>
      <c r="BA89" s="349"/>
      <c r="BB89" s="349"/>
      <c r="BC89" s="349"/>
      <c r="BD89" s="349"/>
      <c r="BE89" s="349"/>
      <c r="BF89" s="349"/>
      <c r="BG89" s="349"/>
      <c r="BH89" s="349"/>
      <c r="BI89" s="349"/>
      <c r="BJ89" s="349"/>
      <c r="BK89" s="349"/>
      <c r="BL89" s="349"/>
      <c r="BM89" s="349"/>
      <c r="BN89" s="349"/>
      <c r="BO89" s="349"/>
      <c r="BP89" s="349"/>
      <c r="BQ89" s="349"/>
    </row>
    <row r="90" spans="1:69" outlineLevel="1">
      <c r="A90" s="39"/>
      <c r="B90" s="39"/>
      <c r="C90" s="39"/>
      <c r="D90" s="39"/>
      <c r="E90" s="39"/>
      <c r="F90" s="39"/>
      <c r="G90" s="39"/>
      <c r="H90" s="39"/>
      <c r="I90" s="39"/>
      <c r="J90" s="349"/>
      <c r="K90" s="349"/>
      <c r="L90" s="349"/>
      <c r="M90" s="349"/>
      <c r="N90" s="349"/>
      <c r="O90" s="349"/>
      <c r="P90" s="349"/>
      <c r="Q90" s="349"/>
      <c r="R90" s="349"/>
      <c r="S90" s="349"/>
      <c r="T90" s="349"/>
      <c r="U90" s="349"/>
      <c r="V90" s="349"/>
      <c r="W90" s="349"/>
      <c r="X90" s="349"/>
      <c r="Y90" s="349"/>
      <c r="Z90" s="349"/>
      <c r="AA90" s="349"/>
      <c r="AB90" s="349"/>
      <c r="AC90" s="349"/>
      <c r="AD90" s="349"/>
      <c r="AE90" s="349"/>
      <c r="AF90" s="349"/>
      <c r="AG90" s="349"/>
      <c r="AH90" s="349"/>
      <c r="AI90" s="349"/>
      <c r="AJ90" s="349"/>
      <c r="AK90" s="349"/>
      <c r="AL90" s="349"/>
      <c r="AM90" s="349"/>
      <c r="AN90" s="349"/>
      <c r="AO90" s="349"/>
      <c r="AP90" s="349"/>
      <c r="AQ90" s="349"/>
      <c r="AR90" s="349"/>
      <c r="AS90" s="349"/>
      <c r="AT90" s="349"/>
      <c r="AU90" s="349"/>
      <c r="AV90" s="349"/>
      <c r="AW90" s="349"/>
      <c r="AX90" s="349"/>
      <c r="AY90" s="349"/>
      <c r="AZ90" s="349"/>
      <c r="BA90" s="349"/>
      <c r="BB90" s="349"/>
      <c r="BC90" s="349"/>
      <c r="BD90" s="349"/>
      <c r="BE90" s="349"/>
      <c r="BF90" s="349"/>
      <c r="BG90" s="349"/>
      <c r="BH90" s="349"/>
      <c r="BI90" s="349"/>
      <c r="BJ90" s="349"/>
      <c r="BK90" s="349"/>
      <c r="BL90" s="349"/>
      <c r="BM90" s="349"/>
      <c r="BN90" s="349"/>
      <c r="BO90" s="349"/>
      <c r="BP90" s="349"/>
      <c r="BQ90" s="349"/>
    </row>
    <row r="91" spans="1:69" outlineLevel="1">
      <c r="A91" s="39"/>
      <c r="B91" s="39"/>
      <c r="C91" s="39"/>
      <c r="D91" s="357" t="s">
        <v>120</v>
      </c>
      <c r="E91" s="39"/>
      <c r="F91" s="39"/>
      <c r="G91" s="39"/>
      <c r="H91" s="39"/>
      <c r="I91" s="39"/>
      <c r="J91" s="370"/>
      <c r="K91" s="349"/>
      <c r="L91" s="349"/>
      <c r="M91" s="349"/>
      <c r="N91" s="349"/>
      <c r="O91" s="349"/>
      <c r="P91" s="349"/>
      <c r="Q91" s="349"/>
      <c r="R91" s="349"/>
      <c r="S91" s="349"/>
      <c r="T91" s="349"/>
      <c r="U91" s="349"/>
      <c r="V91" s="349"/>
      <c r="W91" s="349"/>
      <c r="X91" s="349"/>
      <c r="Y91" s="349"/>
      <c r="Z91" s="349"/>
      <c r="AA91" s="349"/>
      <c r="AB91" s="349"/>
      <c r="AC91" s="349"/>
      <c r="AD91" s="349"/>
      <c r="AE91" s="349"/>
      <c r="AF91" s="349"/>
      <c r="AG91" s="349"/>
      <c r="AH91" s="349"/>
      <c r="AI91" s="349"/>
      <c r="AJ91" s="349"/>
      <c r="AK91" s="349"/>
      <c r="AL91" s="349"/>
      <c r="AM91" s="349"/>
      <c r="AN91" s="349"/>
      <c r="AO91" s="349"/>
      <c r="AP91" s="349"/>
      <c r="AQ91" s="349"/>
      <c r="AR91" s="349"/>
      <c r="AS91" s="349"/>
      <c r="AT91" s="349"/>
      <c r="AU91" s="349"/>
      <c r="AV91" s="349"/>
      <c r="AW91" s="349"/>
      <c r="AX91" s="349"/>
      <c r="AY91" s="349"/>
      <c r="AZ91" s="349"/>
      <c r="BA91" s="349"/>
      <c r="BB91" s="349"/>
      <c r="BC91" s="349"/>
      <c r="BD91" s="349"/>
      <c r="BE91" s="349"/>
      <c r="BF91" s="349"/>
      <c r="BG91" s="349"/>
      <c r="BH91" s="349"/>
      <c r="BI91" s="349"/>
      <c r="BJ91" s="349"/>
      <c r="BK91" s="349"/>
      <c r="BL91" s="349"/>
      <c r="BM91" s="349"/>
      <c r="BN91" s="349"/>
      <c r="BO91" s="349"/>
      <c r="BP91" s="349"/>
      <c r="BQ91" s="349"/>
    </row>
    <row r="92" spans="1:69" outlineLevel="1">
      <c r="A92" s="39"/>
      <c r="B92" s="39"/>
      <c r="C92" s="39"/>
      <c r="D92" s="358" t="s">
        <v>396</v>
      </c>
      <c r="E92" s="359"/>
      <c r="F92" s="359"/>
      <c r="G92" s="359"/>
      <c r="H92" s="371"/>
      <c r="I92" s="39"/>
      <c r="J92" s="375">
        <v>8333.3333333333339</v>
      </c>
      <c r="K92" s="375">
        <v>8333.3333333333339</v>
      </c>
      <c r="L92" s="375">
        <v>8333.3333333333339</v>
      </c>
      <c r="M92" s="375">
        <v>8333.3333333333339</v>
      </c>
      <c r="N92" s="375">
        <v>8333.3333333333339</v>
      </c>
      <c r="O92" s="375">
        <v>8333.3333333333339</v>
      </c>
      <c r="P92" s="375">
        <v>8333.3333333333339</v>
      </c>
      <c r="Q92" s="375">
        <v>8333.3333333333339</v>
      </c>
      <c r="R92" s="375">
        <v>8333.3333333333339</v>
      </c>
      <c r="S92" s="375">
        <v>8333.3333333333339</v>
      </c>
      <c r="T92" s="375">
        <v>8333.3333333333339</v>
      </c>
      <c r="U92" s="375">
        <v>8333.3333333333339</v>
      </c>
      <c r="V92" s="375">
        <v>17166.666666666668</v>
      </c>
      <c r="W92" s="375">
        <v>17166.666666666668</v>
      </c>
      <c r="X92" s="375">
        <v>17166.666666666668</v>
      </c>
      <c r="Y92" s="375">
        <v>17166.666666666668</v>
      </c>
      <c r="Z92" s="375">
        <v>17166.666666666668</v>
      </c>
      <c r="AA92" s="375">
        <v>17166.666666666668</v>
      </c>
      <c r="AB92" s="375">
        <v>17166.666666666668</v>
      </c>
      <c r="AC92" s="375">
        <v>17166.666666666668</v>
      </c>
      <c r="AD92" s="375">
        <v>17166.666666666668</v>
      </c>
      <c r="AE92" s="375">
        <v>17166.666666666668</v>
      </c>
      <c r="AF92" s="375">
        <v>17166.666666666668</v>
      </c>
      <c r="AG92" s="375">
        <v>17166.666666666668</v>
      </c>
      <c r="AH92" s="375">
        <v>26522.5</v>
      </c>
      <c r="AI92" s="375">
        <v>26522.5</v>
      </c>
      <c r="AJ92" s="375">
        <v>26522.5</v>
      </c>
      <c r="AK92" s="375">
        <v>26522.5</v>
      </c>
      <c r="AL92" s="375">
        <v>26522.5</v>
      </c>
      <c r="AM92" s="375">
        <v>26522.5</v>
      </c>
      <c r="AN92" s="375">
        <v>26522.5</v>
      </c>
      <c r="AO92" s="375">
        <v>26522.5</v>
      </c>
      <c r="AP92" s="375">
        <v>26522.5</v>
      </c>
      <c r="AQ92" s="375">
        <v>26522.5</v>
      </c>
      <c r="AR92" s="375">
        <v>26522.5</v>
      </c>
      <c r="AS92" s="375">
        <v>26522.5</v>
      </c>
      <c r="AT92" s="375">
        <v>36424.23333333333</v>
      </c>
      <c r="AU92" s="375">
        <v>36424.23333333333</v>
      </c>
      <c r="AV92" s="375">
        <v>36424.23333333333</v>
      </c>
      <c r="AW92" s="375">
        <v>36424.23333333333</v>
      </c>
      <c r="AX92" s="375">
        <v>36424.23333333333</v>
      </c>
      <c r="AY92" s="375">
        <v>36424.23333333333</v>
      </c>
      <c r="AZ92" s="375">
        <v>36424.23333333333</v>
      </c>
      <c r="BA92" s="375">
        <v>36424.23333333333</v>
      </c>
      <c r="BB92" s="375">
        <v>36424.23333333333</v>
      </c>
      <c r="BC92" s="375">
        <v>36424.23333333333</v>
      </c>
      <c r="BD92" s="375">
        <v>36424.23333333333</v>
      </c>
      <c r="BE92" s="375">
        <v>36424.23333333333</v>
      </c>
      <c r="BF92" s="375">
        <v>46896.200416666667</v>
      </c>
      <c r="BG92" s="375">
        <v>46896.200416666667</v>
      </c>
      <c r="BH92" s="375">
        <v>46896.200416666667</v>
      </c>
      <c r="BI92" s="375">
        <v>46896.200416666667</v>
      </c>
      <c r="BJ92" s="375">
        <v>46896.200416666667</v>
      </c>
      <c r="BK92" s="375">
        <v>46896.200416666667</v>
      </c>
      <c r="BL92" s="375">
        <v>46896.200416666667</v>
      </c>
      <c r="BM92" s="375">
        <v>46896.200416666667</v>
      </c>
      <c r="BN92" s="375">
        <v>46896.200416666667</v>
      </c>
      <c r="BO92" s="375">
        <v>46896.200416666667</v>
      </c>
      <c r="BP92" s="375">
        <v>46896.200416666667</v>
      </c>
      <c r="BQ92" s="375">
        <v>46896.200416666667</v>
      </c>
    </row>
    <row r="93" spans="1:69" outlineLevel="1">
      <c r="A93" s="39"/>
      <c r="B93" s="39"/>
      <c r="C93" s="39"/>
      <c r="D93" s="358" t="s">
        <v>397</v>
      </c>
      <c r="E93" s="359"/>
      <c r="F93" s="359"/>
      <c r="G93" s="359"/>
      <c r="H93" s="371"/>
      <c r="I93" s="39"/>
      <c r="J93" s="375">
        <v>0</v>
      </c>
      <c r="K93" s="375">
        <v>0</v>
      </c>
      <c r="L93" s="375">
        <v>0</v>
      </c>
      <c r="M93" s="375">
        <v>0</v>
      </c>
      <c r="N93" s="375">
        <v>0</v>
      </c>
      <c r="O93" s="375">
        <v>0</v>
      </c>
      <c r="P93" s="375">
        <v>0</v>
      </c>
      <c r="Q93" s="375">
        <v>0</v>
      </c>
      <c r="R93" s="375">
        <v>0</v>
      </c>
      <c r="S93" s="375">
        <v>0</v>
      </c>
      <c r="T93" s="375">
        <v>0</v>
      </c>
      <c r="U93" s="375">
        <v>0</v>
      </c>
      <c r="V93" s="375">
        <v>0</v>
      </c>
      <c r="W93" s="375">
        <v>0</v>
      </c>
      <c r="X93" s="375">
        <v>0</v>
      </c>
      <c r="Y93" s="375">
        <v>0</v>
      </c>
      <c r="Z93" s="375">
        <v>0</v>
      </c>
      <c r="AA93" s="375">
        <v>0</v>
      </c>
      <c r="AB93" s="375">
        <v>0</v>
      </c>
      <c r="AC93" s="375">
        <v>0</v>
      </c>
      <c r="AD93" s="375">
        <v>0</v>
      </c>
      <c r="AE93" s="375">
        <v>0</v>
      </c>
      <c r="AF93" s="375">
        <v>0</v>
      </c>
      <c r="AG93" s="375">
        <v>0</v>
      </c>
      <c r="AH93" s="375">
        <v>0</v>
      </c>
      <c r="AI93" s="375">
        <v>0</v>
      </c>
      <c r="AJ93" s="375">
        <v>0</v>
      </c>
      <c r="AK93" s="375">
        <v>0</v>
      </c>
      <c r="AL93" s="375">
        <v>0</v>
      </c>
      <c r="AM93" s="375">
        <v>0</v>
      </c>
      <c r="AN93" s="375">
        <v>0</v>
      </c>
      <c r="AO93" s="375">
        <v>0</v>
      </c>
      <c r="AP93" s="375">
        <v>0</v>
      </c>
      <c r="AQ93" s="375">
        <v>0</v>
      </c>
      <c r="AR93" s="375">
        <v>0</v>
      </c>
      <c r="AS93" s="375">
        <v>0</v>
      </c>
      <c r="AT93" s="375">
        <v>0</v>
      </c>
      <c r="AU93" s="375">
        <v>0</v>
      </c>
      <c r="AV93" s="375">
        <v>0</v>
      </c>
      <c r="AW93" s="375">
        <v>0</v>
      </c>
      <c r="AX93" s="375">
        <v>0</v>
      </c>
      <c r="AY93" s="375">
        <v>0</v>
      </c>
      <c r="AZ93" s="375">
        <v>0</v>
      </c>
      <c r="BA93" s="375">
        <v>0</v>
      </c>
      <c r="BB93" s="375">
        <v>0</v>
      </c>
      <c r="BC93" s="375">
        <v>0</v>
      </c>
      <c r="BD93" s="375">
        <v>0</v>
      </c>
      <c r="BE93" s="375">
        <v>0</v>
      </c>
      <c r="BF93" s="375">
        <v>0</v>
      </c>
      <c r="BG93" s="375">
        <v>0</v>
      </c>
      <c r="BH93" s="375">
        <v>0</v>
      </c>
      <c r="BI93" s="375">
        <v>0</v>
      </c>
      <c r="BJ93" s="375">
        <v>0</v>
      </c>
      <c r="BK93" s="375">
        <v>0</v>
      </c>
      <c r="BL93" s="375">
        <v>0</v>
      </c>
      <c r="BM93" s="375">
        <v>0</v>
      </c>
      <c r="BN93" s="375">
        <v>0</v>
      </c>
      <c r="BO93" s="375">
        <v>0</v>
      </c>
      <c r="BP93" s="375">
        <v>0</v>
      </c>
      <c r="BQ93" s="375">
        <v>0</v>
      </c>
    </row>
    <row r="94" spans="1:69" outlineLevel="1">
      <c r="A94" s="39"/>
      <c r="B94" s="39"/>
      <c r="C94" s="39"/>
      <c r="D94" s="358" t="s">
        <v>398</v>
      </c>
      <c r="E94" s="359"/>
      <c r="F94" s="359"/>
      <c r="G94" s="359"/>
      <c r="H94" s="371"/>
      <c r="I94" s="39"/>
      <c r="J94" s="375">
        <v>0</v>
      </c>
      <c r="K94" s="375">
        <v>0</v>
      </c>
      <c r="L94" s="375">
        <v>0</v>
      </c>
      <c r="M94" s="375">
        <v>0</v>
      </c>
      <c r="N94" s="375">
        <v>0</v>
      </c>
      <c r="O94" s="375">
        <v>0</v>
      </c>
      <c r="P94" s="375">
        <v>0</v>
      </c>
      <c r="Q94" s="375">
        <v>0</v>
      </c>
      <c r="R94" s="375">
        <v>0</v>
      </c>
      <c r="S94" s="375">
        <v>0</v>
      </c>
      <c r="T94" s="375">
        <v>0</v>
      </c>
      <c r="U94" s="375">
        <v>0</v>
      </c>
      <c r="V94" s="375">
        <v>0</v>
      </c>
      <c r="W94" s="375">
        <v>0</v>
      </c>
      <c r="X94" s="375">
        <v>0</v>
      </c>
      <c r="Y94" s="375">
        <v>0</v>
      </c>
      <c r="Z94" s="375">
        <v>0</v>
      </c>
      <c r="AA94" s="375">
        <v>0</v>
      </c>
      <c r="AB94" s="375">
        <v>0</v>
      </c>
      <c r="AC94" s="375">
        <v>0</v>
      </c>
      <c r="AD94" s="375">
        <v>0</v>
      </c>
      <c r="AE94" s="375">
        <v>0</v>
      </c>
      <c r="AF94" s="375">
        <v>0</v>
      </c>
      <c r="AG94" s="375">
        <v>0</v>
      </c>
      <c r="AH94" s="375">
        <v>0</v>
      </c>
      <c r="AI94" s="375">
        <v>0</v>
      </c>
      <c r="AJ94" s="375">
        <v>0</v>
      </c>
      <c r="AK94" s="375">
        <v>0</v>
      </c>
      <c r="AL94" s="375">
        <v>0</v>
      </c>
      <c r="AM94" s="375">
        <v>0</v>
      </c>
      <c r="AN94" s="375">
        <v>0</v>
      </c>
      <c r="AO94" s="375">
        <v>0</v>
      </c>
      <c r="AP94" s="375">
        <v>0</v>
      </c>
      <c r="AQ94" s="375">
        <v>0</v>
      </c>
      <c r="AR94" s="375">
        <v>0</v>
      </c>
      <c r="AS94" s="375">
        <v>0</v>
      </c>
      <c r="AT94" s="375">
        <v>0</v>
      </c>
      <c r="AU94" s="375">
        <v>0</v>
      </c>
      <c r="AV94" s="375">
        <v>0</v>
      </c>
      <c r="AW94" s="375">
        <v>0</v>
      </c>
      <c r="AX94" s="375">
        <v>0</v>
      </c>
      <c r="AY94" s="375">
        <v>0</v>
      </c>
      <c r="AZ94" s="375">
        <v>0</v>
      </c>
      <c r="BA94" s="375">
        <v>0</v>
      </c>
      <c r="BB94" s="375">
        <v>0</v>
      </c>
      <c r="BC94" s="375">
        <v>0</v>
      </c>
      <c r="BD94" s="375">
        <v>0</v>
      </c>
      <c r="BE94" s="375">
        <v>0</v>
      </c>
      <c r="BF94" s="375">
        <v>0</v>
      </c>
      <c r="BG94" s="375">
        <v>0</v>
      </c>
      <c r="BH94" s="375">
        <v>0</v>
      </c>
      <c r="BI94" s="375">
        <v>0</v>
      </c>
      <c r="BJ94" s="375">
        <v>0</v>
      </c>
      <c r="BK94" s="375">
        <v>0</v>
      </c>
      <c r="BL94" s="375">
        <v>0</v>
      </c>
      <c r="BM94" s="375">
        <v>0</v>
      </c>
      <c r="BN94" s="375">
        <v>0</v>
      </c>
      <c r="BO94" s="375">
        <v>0</v>
      </c>
      <c r="BP94" s="375">
        <v>0</v>
      </c>
      <c r="BQ94" s="375">
        <v>0</v>
      </c>
    </row>
    <row r="95" spans="1:69" outlineLevel="1">
      <c r="A95" s="39"/>
      <c r="B95" s="39"/>
      <c r="C95" s="39"/>
      <c r="D95" s="358" t="s">
        <v>399</v>
      </c>
      <c r="E95" s="359"/>
      <c r="F95" s="359"/>
      <c r="G95" s="359"/>
      <c r="H95" s="371"/>
      <c r="I95" s="39"/>
      <c r="J95" s="375">
        <v>0</v>
      </c>
      <c r="K95" s="375">
        <v>0</v>
      </c>
      <c r="L95" s="375">
        <v>0</v>
      </c>
      <c r="M95" s="375">
        <v>0</v>
      </c>
      <c r="N95" s="375">
        <v>0</v>
      </c>
      <c r="O95" s="375">
        <v>0</v>
      </c>
      <c r="P95" s="375">
        <v>0</v>
      </c>
      <c r="Q95" s="375">
        <v>0</v>
      </c>
      <c r="R95" s="375">
        <v>0</v>
      </c>
      <c r="S95" s="375">
        <v>0</v>
      </c>
      <c r="T95" s="375">
        <v>0</v>
      </c>
      <c r="U95" s="375">
        <v>0</v>
      </c>
      <c r="V95" s="375">
        <v>0</v>
      </c>
      <c r="W95" s="375">
        <v>0</v>
      </c>
      <c r="X95" s="375">
        <v>0</v>
      </c>
      <c r="Y95" s="375">
        <v>0</v>
      </c>
      <c r="Z95" s="375">
        <v>0</v>
      </c>
      <c r="AA95" s="375">
        <v>0</v>
      </c>
      <c r="AB95" s="375">
        <v>0</v>
      </c>
      <c r="AC95" s="375">
        <v>0</v>
      </c>
      <c r="AD95" s="375">
        <v>0</v>
      </c>
      <c r="AE95" s="375">
        <v>0</v>
      </c>
      <c r="AF95" s="375">
        <v>0</v>
      </c>
      <c r="AG95" s="375">
        <v>0</v>
      </c>
      <c r="AH95" s="375">
        <v>0</v>
      </c>
      <c r="AI95" s="375">
        <v>0</v>
      </c>
      <c r="AJ95" s="375">
        <v>0</v>
      </c>
      <c r="AK95" s="375">
        <v>0</v>
      </c>
      <c r="AL95" s="375">
        <v>0</v>
      </c>
      <c r="AM95" s="375">
        <v>0</v>
      </c>
      <c r="AN95" s="375">
        <v>0</v>
      </c>
      <c r="AO95" s="375">
        <v>0</v>
      </c>
      <c r="AP95" s="375">
        <v>0</v>
      </c>
      <c r="AQ95" s="375">
        <v>0</v>
      </c>
      <c r="AR95" s="375">
        <v>0</v>
      </c>
      <c r="AS95" s="375">
        <v>0</v>
      </c>
      <c r="AT95" s="375">
        <v>0</v>
      </c>
      <c r="AU95" s="375">
        <v>0</v>
      </c>
      <c r="AV95" s="375">
        <v>0</v>
      </c>
      <c r="AW95" s="375">
        <v>0</v>
      </c>
      <c r="AX95" s="375">
        <v>0</v>
      </c>
      <c r="AY95" s="375">
        <v>0</v>
      </c>
      <c r="AZ95" s="375">
        <v>0</v>
      </c>
      <c r="BA95" s="375">
        <v>0</v>
      </c>
      <c r="BB95" s="375">
        <v>0</v>
      </c>
      <c r="BC95" s="375">
        <v>0</v>
      </c>
      <c r="BD95" s="375">
        <v>0</v>
      </c>
      <c r="BE95" s="375">
        <v>0</v>
      </c>
      <c r="BF95" s="375">
        <v>0</v>
      </c>
      <c r="BG95" s="375">
        <v>0</v>
      </c>
      <c r="BH95" s="375">
        <v>0</v>
      </c>
      <c r="BI95" s="375">
        <v>0</v>
      </c>
      <c r="BJ95" s="375">
        <v>0</v>
      </c>
      <c r="BK95" s="375">
        <v>0</v>
      </c>
      <c r="BL95" s="375">
        <v>0</v>
      </c>
      <c r="BM95" s="375">
        <v>0</v>
      </c>
      <c r="BN95" s="375">
        <v>0</v>
      </c>
      <c r="BO95" s="375">
        <v>0</v>
      </c>
      <c r="BP95" s="375">
        <v>0</v>
      </c>
      <c r="BQ95" s="375">
        <v>0</v>
      </c>
    </row>
    <row r="96" spans="1:69" outlineLevel="1">
      <c r="A96" s="39"/>
      <c r="B96" s="39"/>
      <c r="C96" s="39"/>
      <c r="D96" s="358" t="s">
        <v>400</v>
      </c>
      <c r="E96" s="359"/>
      <c r="F96" s="359"/>
      <c r="G96" s="359"/>
      <c r="H96" s="371"/>
      <c r="I96" s="39"/>
      <c r="J96" s="375">
        <v>0</v>
      </c>
      <c r="K96" s="375">
        <v>0</v>
      </c>
      <c r="L96" s="375">
        <v>0</v>
      </c>
      <c r="M96" s="375">
        <v>0</v>
      </c>
      <c r="N96" s="375">
        <v>0</v>
      </c>
      <c r="O96" s="375">
        <v>0</v>
      </c>
      <c r="P96" s="375">
        <v>0</v>
      </c>
      <c r="Q96" s="375">
        <v>0</v>
      </c>
      <c r="R96" s="375">
        <v>0</v>
      </c>
      <c r="S96" s="375">
        <v>0</v>
      </c>
      <c r="T96" s="375">
        <v>0</v>
      </c>
      <c r="U96" s="375">
        <v>0</v>
      </c>
      <c r="V96" s="375">
        <v>0</v>
      </c>
      <c r="W96" s="375">
        <v>0</v>
      </c>
      <c r="X96" s="375">
        <v>0</v>
      </c>
      <c r="Y96" s="375">
        <v>0</v>
      </c>
      <c r="Z96" s="375">
        <v>0</v>
      </c>
      <c r="AA96" s="375">
        <v>0</v>
      </c>
      <c r="AB96" s="375">
        <v>0</v>
      </c>
      <c r="AC96" s="375">
        <v>0</v>
      </c>
      <c r="AD96" s="375">
        <v>0</v>
      </c>
      <c r="AE96" s="375">
        <v>0</v>
      </c>
      <c r="AF96" s="375">
        <v>0</v>
      </c>
      <c r="AG96" s="375">
        <v>0</v>
      </c>
      <c r="AH96" s="375">
        <v>0</v>
      </c>
      <c r="AI96" s="375">
        <v>0</v>
      </c>
      <c r="AJ96" s="375">
        <v>0</v>
      </c>
      <c r="AK96" s="375">
        <v>0</v>
      </c>
      <c r="AL96" s="375">
        <v>0</v>
      </c>
      <c r="AM96" s="375">
        <v>0</v>
      </c>
      <c r="AN96" s="375">
        <v>0</v>
      </c>
      <c r="AO96" s="375">
        <v>0</v>
      </c>
      <c r="AP96" s="375">
        <v>0</v>
      </c>
      <c r="AQ96" s="375">
        <v>0</v>
      </c>
      <c r="AR96" s="375">
        <v>0</v>
      </c>
      <c r="AS96" s="375">
        <v>0</v>
      </c>
      <c r="AT96" s="375">
        <v>0</v>
      </c>
      <c r="AU96" s="375">
        <v>0</v>
      </c>
      <c r="AV96" s="375">
        <v>0</v>
      </c>
      <c r="AW96" s="375">
        <v>0</v>
      </c>
      <c r="AX96" s="375">
        <v>0</v>
      </c>
      <c r="AY96" s="375">
        <v>0</v>
      </c>
      <c r="AZ96" s="375">
        <v>0</v>
      </c>
      <c r="BA96" s="375">
        <v>0</v>
      </c>
      <c r="BB96" s="375">
        <v>0</v>
      </c>
      <c r="BC96" s="375">
        <v>0</v>
      </c>
      <c r="BD96" s="375">
        <v>0</v>
      </c>
      <c r="BE96" s="375">
        <v>0</v>
      </c>
      <c r="BF96" s="375">
        <v>0</v>
      </c>
      <c r="BG96" s="375">
        <v>0</v>
      </c>
      <c r="BH96" s="375">
        <v>0</v>
      </c>
      <c r="BI96" s="375">
        <v>0</v>
      </c>
      <c r="BJ96" s="375">
        <v>0</v>
      </c>
      <c r="BK96" s="375">
        <v>0</v>
      </c>
      <c r="BL96" s="375">
        <v>0</v>
      </c>
      <c r="BM96" s="375">
        <v>0</v>
      </c>
      <c r="BN96" s="375">
        <v>0</v>
      </c>
      <c r="BO96" s="375">
        <v>0</v>
      </c>
      <c r="BP96" s="375">
        <v>0</v>
      </c>
      <c r="BQ96" s="375">
        <v>0</v>
      </c>
    </row>
    <row r="97" spans="1:69" outlineLevel="1">
      <c r="A97" s="39"/>
      <c r="B97" s="39"/>
      <c r="C97" s="39"/>
      <c r="D97" s="358" t="s">
        <v>401</v>
      </c>
      <c r="E97" s="359"/>
      <c r="F97" s="359"/>
      <c r="G97" s="359"/>
      <c r="H97" s="371"/>
      <c r="I97" s="39"/>
      <c r="J97" s="375">
        <v>0</v>
      </c>
      <c r="K97" s="375">
        <v>0</v>
      </c>
      <c r="L97" s="375">
        <v>0</v>
      </c>
      <c r="M97" s="375">
        <v>0</v>
      </c>
      <c r="N97" s="375">
        <v>0</v>
      </c>
      <c r="O97" s="375">
        <v>0</v>
      </c>
      <c r="P97" s="375">
        <v>0</v>
      </c>
      <c r="Q97" s="375">
        <v>0</v>
      </c>
      <c r="R97" s="375">
        <v>0</v>
      </c>
      <c r="S97" s="375">
        <v>0</v>
      </c>
      <c r="T97" s="375">
        <v>0</v>
      </c>
      <c r="U97" s="375">
        <v>0</v>
      </c>
      <c r="V97" s="375">
        <v>0</v>
      </c>
      <c r="W97" s="375">
        <v>0</v>
      </c>
      <c r="X97" s="375">
        <v>0</v>
      </c>
      <c r="Y97" s="375">
        <v>0</v>
      </c>
      <c r="Z97" s="375">
        <v>0</v>
      </c>
      <c r="AA97" s="375">
        <v>0</v>
      </c>
      <c r="AB97" s="375">
        <v>0</v>
      </c>
      <c r="AC97" s="375">
        <v>0</v>
      </c>
      <c r="AD97" s="375">
        <v>0</v>
      </c>
      <c r="AE97" s="375">
        <v>0</v>
      </c>
      <c r="AF97" s="375">
        <v>0</v>
      </c>
      <c r="AG97" s="375">
        <v>0</v>
      </c>
      <c r="AH97" s="375">
        <v>0</v>
      </c>
      <c r="AI97" s="375">
        <v>0</v>
      </c>
      <c r="AJ97" s="375">
        <v>0</v>
      </c>
      <c r="AK97" s="375">
        <v>0</v>
      </c>
      <c r="AL97" s="375">
        <v>0</v>
      </c>
      <c r="AM97" s="375">
        <v>0</v>
      </c>
      <c r="AN97" s="375">
        <v>0</v>
      </c>
      <c r="AO97" s="375">
        <v>0</v>
      </c>
      <c r="AP97" s="375">
        <v>0</v>
      </c>
      <c r="AQ97" s="375">
        <v>0</v>
      </c>
      <c r="AR97" s="375">
        <v>0</v>
      </c>
      <c r="AS97" s="375">
        <v>0</v>
      </c>
      <c r="AT97" s="375">
        <v>0</v>
      </c>
      <c r="AU97" s="375">
        <v>0</v>
      </c>
      <c r="AV97" s="375">
        <v>0</v>
      </c>
      <c r="AW97" s="375">
        <v>0</v>
      </c>
      <c r="AX97" s="375">
        <v>0</v>
      </c>
      <c r="AY97" s="375">
        <v>0</v>
      </c>
      <c r="AZ97" s="375">
        <v>0</v>
      </c>
      <c r="BA97" s="375">
        <v>0</v>
      </c>
      <c r="BB97" s="375">
        <v>0</v>
      </c>
      <c r="BC97" s="375">
        <v>0</v>
      </c>
      <c r="BD97" s="375">
        <v>0</v>
      </c>
      <c r="BE97" s="375">
        <v>0</v>
      </c>
      <c r="BF97" s="375">
        <v>0</v>
      </c>
      <c r="BG97" s="375">
        <v>0</v>
      </c>
      <c r="BH97" s="375">
        <v>0</v>
      </c>
      <c r="BI97" s="375">
        <v>0</v>
      </c>
      <c r="BJ97" s="375">
        <v>0</v>
      </c>
      <c r="BK97" s="375">
        <v>0</v>
      </c>
      <c r="BL97" s="375">
        <v>0</v>
      </c>
      <c r="BM97" s="375">
        <v>0</v>
      </c>
      <c r="BN97" s="375">
        <v>0</v>
      </c>
      <c r="BO97" s="375">
        <v>0</v>
      </c>
      <c r="BP97" s="375">
        <v>0</v>
      </c>
      <c r="BQ97" s="375">
        <v>0</v>
      </c>
    </row>
    <row r="98" spans="1:69" outlineLevel="1">
      <c r="A98" s="39"/>
      <c r="B98" s="39"/>
      <c r="C98" s="39"/>
      <c r="D98" s="358" t="s">
        <v>402</v>
      </c>
      <c r="E98" s="359"/>
      <c r="F98" s="359"/>
      <c r="G98" s="359"/>
      <c r="H98" s="371"/>
      <c r="I98" s="39"/>
      <c r="J98" s="375">
        <v>0</v>
      </c>
      <c r="K98" s="375">
        <v>0</v>
      </c>
      <c r="L98" s="375">
        <v>0</v>
      </c>
      <c r="M98" s="375">
        <v>0</v>
      </c>
      <c r="N98" s="375">
        <v>0</v>
      </c>
      <c r="O98" s="375">
        <v>0</v>
      </c>
      <c r="P98" s="375">
        <v>0</v>
      </c>
      <c r="Q98" s="375">
        <v>0</v>
      </c>
      <c r="R98" s="375">
        <v>0</v>
      </c>
      <c r="S98" s="375">
        <v>0</v>
      </c>
      <c r="T98" s="375">
        <v>0</v>
      </c>
      <c r="U98" s="375">
        <v>0</v>
      </c>
      <c r="V98" s="375">
        <v>0</v>
      </c>
      <c r="W98" s="375">
        <v>0</v>
      </c>
      <c r="X98" s="375">
        <v>0</v>
      </c>
      <c r="Y98" s="375">
        <v>0</v>
      </c>
      <c r="Z98" s="375">
        <v>0</v>
      </c>
      <c r="AA98" s="375">
        <v>0</v>
      </c>
      <c r="AB98" s="375">
        <v>0</v>
      </c>
      <c r="AC98" s="375">
        <v>0</v>
      </c>
      <c r="AD98" s="375">
        <v>0</v>
      </c>
      <c r="AE98" s="375">
        <v>0</v>
      </c>
      <c r="AF98" s="375">
        <v>0</v>
      </c>
      <c r="AG98" s="375">
        <v>0</v>
      </c>
      <c r="AH98" s="375">
        <v>0</v>
      </c>
      <c r="AI98" s="375">
        <v>0</v>
      </c>
      <c r="AJ98" s="375">
        <v>0</v>
      </c>
      <c r="AK98" s="375">
        <v>0</v>
      </c>
      <c r="AL98" s="375">
        <v>0</v>
      </c>
      <c r="AM98" s="375">
        <v>0</v>
      </c>
      <c r="AN98" s="375">
        <v>0</v>
      </c>
      <c r="AO98" s="375">
        <v>0</v>
      </c>
      <c r="AP98" s="375">
        <v>0</v>
      </c>
      <c r="AQ98" s="375">
        <v>0</v>
      </c>
      <c r="AR98" s="375">
        <v>0</v>
      </c>
      <c r="AS98" s="375">
        <v>0</v>
      </c>
      <c r="AT98" s="375">
        <v>0</v>
      </c>
      <c r="AU98" s="375">
        <v>0</v>
      </c>
      <c r="AV98" s="375">
        <v>0</v>
      </c>
      <c r="AW98" s="375">
        <v>0</v>
      </c>
      <c r="AX98" s="375">
        <v>0</v>
      </c>
      <c r="AY98" s="375">
        <v>0</v>
      </c>
      <c r="AZ98" s="375">
        <v>0</v>
      </c>
      <c r="BA98" s="375">
        <v>0</v>
      </c>
      <c r="BB98" s="375">
        <v>0</v>
      </c>
      <c r="BC98" s="375">
        <v>0</v>
      </c>
      <c r="BD98" s="375">
        <v>0</v>
      </c>
      <c r="BE98" s="375">
        <v>0</v>
      </c>
      <c r="BF98" s="375">
        <v>0</v>
      </c>
      <c r="BG98" s="375">
        <v>0</v>
      </c>
      <c r="BH98" s="375">
        <v>0</v>
      </c>
      <c r="BI98" s="375">
        <v>0</v>
      </c>
      <c r="BJ98" s="375">
        <v>0</v>
      </c>
      <c r="BK98" s="375">
        <v>0</v>
      </c>
      <c r="BL98" s="375">
        <v>0</v>
      </c>
      <c r="BM98" s="375">
        <v>0</v>
      </c>
      <c r="BN98" s="375">
        <v>0</v>
      </c>
      <c r="BO98" s="375">
        <v>0</v>
      </c>
      <c r="BP98" s="375">
        <v>0</v>
      </c>
      <c r="BQ98" s="375">
        <v>0</v>
      </c>
    </row>
    <row r="99" spans="1:69" outlineLevel="1">
      <c r="A99" s="39"/>
      <c r="B99" s="39"/>
      <c r="C99" s="39"/>
      <c r="D99" s="358" t="s">
        <v>403</v>
      </c>
      <c r="E99" s="359"/>
      <c r="F99" s="359"/>
      <c r="G99" s="359"/>
      <c r="H99" s="371"/>
      <c r="I99" s="39"/>
      <c r="J99" s="375">
        <v>0</v>
      </c>
      <c r="K99" s="375">
        <v>0</v>
      </c>
      <c r="L99" s="375">
        <v>0</v>
      </c>
      <c r="M99" s="375">
        <v>0</v>
      </c>
      <c r="N99" s="375">
        <v>0</v>
      </c>
      <c r="O99" s="375">
        <v>0</v>
      </c>
      <c r="P99" s="375">
        <v>0</v>
      </c>
      <c r="Q99" s="375">
        <v>0</v>
      </c>
      <c r="R99" s="375">
        <v>0</v>
      </c>
      <c r="S99" s="375">
        <v>0</v>
      </c>
      <c r="T99" s="375">
        <v>0</v>
      </c>
      <c r="U99" s="375">
        <v>0</v>
      </c>
      <c r="V99" s="375">
        <v>0</v>
      </c>
      <c r="W99" s="375">
        <v>0</v>
      </c>
      <c r="X99" s="375">
        <v>0</v>
      </c>
      <c r="Y99" s="375">
        <v>0</v>
      </c>
      <c r="Z99" s="375">
        <v>0</v>
      </c>
      <c r="AA99" s="375">
        <v>0</v>
      </c>
      <c r="AB99" s="375">
        <v>0</v>
      </c>
      <c r="AC99" s="375">
        <v>0</v>
      </c>
      <c r="AD99" s="375">
        <v>0</v>
      </c>
      <c r="AE99" s="375">
        <v>0</v>
      </c>
      <c r="AF99" s="375">
        <v>0</v>
      </c>
      <c r="AG99" s="375">
        <v>0</v>
      </c>
      <c r="AH99" s="375">
        <v>0</v>
      </c>
      <c r="AI99" s="375">
        <v>0</v>
      </c>
      <c r="AJ99" s="375">
        <v>0</v>
      </c>
      <c r="AK99" s="375">
        <v>0</v>
      </c>
      <c r="AL99" s="375">
        <v>0</v>
      </c>
      <c r="AM99" s="375">
        <v>0</v>
      </c>
      <c r="AN99" s="375">
        <v>0</v>
      </c>
      <c r="AO99" s="375">
        <v>0</v>
      </c>
      <c r="AP99" s="375">
        <v>0</v>
      </c>
      <c r="AQ99" s="375">
        <v>0</v>
      </c>
      <c r="AR99" s="375">
        <v>0</v>
      </c>
      <c r="AS99" s="375">
        <v>0</v>
      </c>
      <c r="AT99" s="375">
        <v>0</v>
      </c>
      <c r="AU99" s="375">
        <v>0</v>
      </c>
      <c r="AV99" s="375">
        <v>0</v>
      </c>
      <c r="AW99" s="375">
        <v>0</v>
      </c>
      <c r="AX99" s="375">
        <v>0</v>
      </c>
      <c r="AY99" s="375">
        <v>0</v>
      </c>
      <c r="AZ99" s="375">
        <v>0</v>
      </c>
      <c r="BA99" s="375">
        <v>0</v>
      </c>
      <c r="BB99" s="375">
        <v>0</v>
      </c>
      <c r="BC99" s="375">
        <v>0</v>
      </c>
      <c r="BD99" s="375">
        <v>0</v>
      </c>
      <c r="BE99" s="375">
        <v>0</v>
      </c>
      <c r="BF99" s="375">
        <v>0</v>
      </c>
      <c r="BG99" s="375">
        <v>0</v>
      </c>
      <c r="BH99" s="375">
        <v>0</v>
      </c>
      <c r="BI99" s="375">
        <v>0</v>
      </c>
      <c r="BJ99" s="375">
        <v>0</v>
      </c>
      <c r="BK99" s="375">
        <v>0</v>
      </c>
      <c r="BL99" s="375">
        <v>0</v>
      </c>
      <c r="BM99" s="375">
        <v>0</v>
      </c>
      <c r="BN99" s="375">
        <v>0</v>
      </c>
      <c r="BO99" s="375">
        <v>0</v>
      </c>
      <c r="BP99" s="375">
        <v>0</v>
      </c>
      <c r="BQ99" s="375">
        <v>0</v>
      </c>
    </row>
    <row r="100" spans="1:69" outlineLevel="1">
      <c r="A100" s="39"/>
      <c r="B100" s="39"/>
      <c r="C100" s="39"/>
      <c r="D100" s="358" t="s">
        <v>404</v>
      </c>
      <c r="E100" s="359"/>
      <c r="F100" s="359"/>
      <c r="G100" s="359"/>
      <c r="H100" s="371"/>
      <c r="I100" s="39"/>
      <c r="J100" s="375">
        <v>0</v>
      </c>
      <c r="K100" s="375">
        <v>0</v>
      </c>
      <c r="L100" s="375">
        <v>0</v>
      </c>
      <c r="M100" s="375">
        <v>0</v>
      </c>
      <c r="N100" s="375">
        <v>0</v>
      </c>
      <c r="O100" s="375">
        <v>0</v>
      </c>
      <c r="P100" s="375">
        <v>0</v>
      </c>
      <c r="Q100" s="375">
        <v>0</v>
      </c>
      <c r="R100" s="375">
        <v>0</v>
      </c>
      <c r="S100" s="375">
        <v>0</v>
      </c>
      <c r="T100" s="375">
        <v>0</v>
      </c>
      <c r="U100" s="375">
        <v>0</v>
      </c>
      <c r="V100" s="375">
        <v>0</v>
      </c>
      <c r="W100" s="375">
        <v>0</v>
      </c>
      <c r="X100" s="375">
        <v>0</v>
      </c>
      <c r="Y100" s="375">
        <v>0</v>
      </c>
      <c r="Z100" s="375">
        <v>0</v>
      </c>
      <c r="AA100" s="375">
        <v>0</v>
      </c>
      <c r="AB100" s="375">
        <v>0</v>
      </c>
      <c r="AC100" s="375">
        <v>0</v>
      </c>
      <c r="AD100" s="375">
        <v>0</v>
      </c>
      <c r="AE100" s="375">
        <v>0</v>
      </c>
      <c r="AF100" s="375">
        <v>0</v>
      </c>
      <c r="AG100" s="375">
        <v>0</v>
      </c>
      <c r="AH100" s="375">
        <v>0</v>
      </c>
      <c r="AI100" s="375">
        <v>0</v>
      </c>
      <c r="AJ100" s="375">
        <v>0</v>
      </c>
      <c r="AK100" s="375">
        <v>0</v>
      </c>
      <c r="AL100" s="375">
        <v>0</v>
      </c>
      <c r="AM100" s="375">
        <v>0</v>
      </c>
      <c r="AN100" s="375">
        <v>0</v>
      </c>
      <c r="AO100" s="375">
        <v>0</v>
      </c>
      <c r="AP100" s="375">
        <v>0</v>
      </c>
      <c r="AQ100" s="375">
        <v>0</v>
      </c>
      <c r="AR100" s="375">
        <v>0</v>
      </c>
      <c r="AS100" s="375">
        <v>0</v>
      </c>
      <c r="AT100" s="375">
        <v>0</v>
      </c>
      <c r="AU100" s="375">
        <v>0</v>
      </c>
      <c r="AV100" s="375">
        <v>0</v>
      </c>
      <c r="AW100" s="375">
        <v>0</v>
      </c>
      <c r="AX100" s="375">
        <v>0</v>
      </c>
      <c r="AY100" s="375">
        <v>0</v>
      </c>
      <c r="AZ100" s="375">
        <v>0</v>
      </c>
      <c r="BA100" s="375">
        <v>0</v>
      </c>
      <c r="BB100" s="375">
        <v>0</v>
      </c>
      <c r="BC100" s="375">
        <v>0</v>
      </c>
      <c r="BD100" s="375">
        <v>0</v>
      </c>
      <c r="BE100" s="375">
        <v>0</v>
      </c>
      <c r="BF100" s="375">
        <v>0</v>
      </c>
      <c r="BG100" s="375">
        <v>0</v>
      </c>
      <c r="BH100" s="375">
        <v>0</v>
      </c>
      <c r="BI100" s="375">
        <v>0</v>
      </c>
      <c r="BJ100" s="375">
        <v>0</v>
      </c>
      <c r="BK100" s="375">
        <v>0</v>
      </c>
      <c r="BL100" s="375">
        <v>0</v>
      </c>
      <c r="BM100" s="375">
        <v>0</v>
      </c>
      <c r="BN100" s="375">
        <v>0</v>
      </c>
      <c r="BO100" s="375">
        <v>0</v>
      </c>
      <c r="BP100" s="375">
        <v>0</v>
      </c>
      <c r="BQ100" s="375">
        <v>0</v>
      </c>
    </row>
    <row r="101" spans="1:69" outlineLevel="1">
      <c r="A101" s="39"/>
      <c r="B101" s="39"/>
      <c r="C101" s="39"/>
      <c r="D101" s="358" t="s">
        <v>405</v>
      </c>
      <c r="E101" s="359"/>
      <c r="F101" s="359"/>
      <c r="G101" s="359"/>
      <c r="H101" s="371"/>
      <c r="I101" s="39"/>
      <c r="J101" s="375">
        <v>0</v>
      </c>
      <c r="K101" s="375">
        <v>0</v>
      </c>
      <c r="L101" s="375">
        <v>0</v>
      </c>
      <c r="M101" s="375">
        <v>0</v>
      </c>
      <c r="N101" s="375">
        <v>0</v>
      </c>
      <c r="O101" s="375">
        <v>0</v>
      </c>
      <c r="P101" s="375">
        <v>0</v>
      </c>
      <c r="Q101" s="375">
        <v>0</v>
      </c>
      <c r="R101" s="375">
        <v>0</v>
      </c>
      <c r="S101" s="375">
        <v>0</v>
      </c>
      <c r="T101" s="375">
        <v>0</v>
      </c>
      <c r="U101" s="375">
        <v>0</v>
      </c>
      <c r="V101" s="375">
        <v>0</v>
      </c>
      <c r="W101" s="375">
        <v>0</v>
      </c>
      <c r="X101" s="375">
        <v>0</v>
      </c>
      <c r="Y101" s="375">
        <v>0</v>
      </c>
      <c r="Z101" s="375">
        <v>0</v>
      </c>
      <c r="AA101" s="375">
        <v>0</v>
      </c>
      <c r="AB101" s="375">
        <v>0</v>
      </c>
      <c r="AC101" s="375">
        <v>0</v>
      </c>
      <c r="AD101" s="375">
        <v>0</v>
      </c>
      <c r="AE101" s="375">
        <v>0</v>
      </c>
      <c r="AF101" s="375">
        <v>0</v>
      </c>
      <c r="AG101" s="375">
        <v>0</v>
      </c>
      <c r="AH101" s="375">
        <v>0</v>
      </c>
      <c r="AI101" s="375">
        <v>0</v>
      </c>
      <c r="AJ101" s="375">
        <v>0</v>
      </c>
      <c r="AK101" s="375">
        <v>0</v>
      </c>
      <c r="AL101" s="375">
        <v>0</v>
      </c>
      <c r="AM101" s="375">
        <v>0</v>
      </c>
      <c r="AN101" s="375">
        <v>0</v>
      </c>
      <c r="AO101" s="375">
        <v>0</v>
      </c>
      <c r="AP101" s="375">
        <v>0</v>
      </c>
      <c r="AQ101" s="375">
        <v>0</v>
      </c>
      <c r="AR101" s="375">
        <v>0</v>
      </c>
      <c r="AS101" s="375">
        <v>0</v>
      </c>
      <c r="AT101" s="375">
        <v>0</v>
      </c>
      <c r="AU101" s="375">
        <v>0</v>
      </c>
      <c r="AV101" s="375">
        <v>0</v>
      </c>
      <c r="AW101" s="375">
        <v>0</v>
      </c>
      <c r="AX101" s="375">
        <v>0</v>
      </c>
      <c r="AY101" s="375">
        <v>0</v>
      </c>
      <c r="AZ101" s="375">
        <v>0</v>
      </c>
      <c r="BA101" s="375">
        <v>0</v>
      </c>
      <c r="BB101" s="375">
        <v>0</v>
      </c>
      <c r="BC101" s="375">
        <v>0</v>
      </c>
      <c r="BD101" s="375">
        <v>0</v>
      </c>
      <c r="BE101" s="375">
        <v>0</v>
      </c>
      <c r="BF101" s="375">
        <v>0</v>
      </c>
      <c r="BG101" s="375">
        <v>0</v>
      </c>
      <c r="BH101" s="375">
        <v>0</v>
      </c>
      <c r="BI101" s="375">
        <v>0</v>
      </c>
      <c r="BJ101" s="375">
        <v>0</v>
      </c>
      <c r="BK101" s="375">
        <v>0</v>
      </c>
      <c r="BL101" s="375">
        <v>0</v>
      </c>
      <c r="BM101" s="375">
        <v>0</v>
      </c>
      <c r="BN101" s="375">
        <v>0</v>
      </c>
      <c r="BO101" s="375">
        <v>0</v>
      </c>
      <c r="BP101" s="375">
        <v>0</v>
      </c>
      <c r="BQ101" s="375">
        <v>0</v>
      </c>
    </row>
    <row r="102" spans="1:69" outlineLevel="1">
      <c r="A102" s="39"/>
      <c r="B102" s="39"/>
      <c r="C102" s="39"/>
      <c r="D102" s="358" t="s">
        <v>406</v>
      </c>
      <c r="E102" s="359"/>
      <c r="F102" s="359"/>
      <c r="G102" s="359"/>
      <c r="H102" s="371"/>
      <c r="I102" s="39"/>
      <c r="J102" s="375">
        <v>0</v>
      </c>
      <c r="K102" s="375">
        <v>0</v>
      </c>
      <c r="L102" s="375">
        <v>0</v>
      </c>
      <c r="M102" s="375">
        <v>0</v>
      </c>
      <c r="N102" s="375">
        <v>0</v>
      </c>
      <c r="O102" s="375">
        <v>0</v>
      </c>
      <c r="P102" s="375">
        <v>0</v>
      </c>
      <c r="Q102" s="375">
        <v>0</v>
      </c>
      <c r="R102" s="375">
        <v>0</v>
      </c>
      <c r="S102" s="375">
        <v>0</v>
      </c>
      <c r="T102" s="375">
        <v>0</v>
      </c>
      <c r="U102" s="375">
        <v>0</v>
      </c>
      <c r="V102" s="375">
        <v>0</v>
      </c>
      <c r="W102" s="375">
        <v>0</v>
      </c>
      <c r="X102" s="375">
        <v>0</v>
      </c>
      <c r="Y102" s="375">
        <v>0</v>
      </c>
      <c r="Z102" s="375">
        <v>0</v>
      </c>
      <c r="AA102" s="375">
        <v>0</v>
      </c>
      <c r="AB102" s="375">
        <v>0</v>
      </c>
      <c r="AC102" s="375">
        <v>0</v>
      </c>
      <c r="AD102" s="375">
        <v>0</v>
      </c>
      <c r="AE102" s="375">
        <v>0</v>
      </c>
      <c r="AF102" s="375">
        <v>0</v>
      </c>
      <c r="AG102" s="375">
        <v>0</v>
      </c>
      <c r="AH102" s="375">
        <v>0</v>
      </c>
      <c r="AI102" s="375">
        <v>0</v>
      </c>
      <c r="AJ102" s="375">
        <v>0</v>
      </c>
      <c r="AK102" s="375">
        <v>0</v>
      </c>
      <c r="AL102" s="375">
        <v>0</v>
      </c>
      <c r="AM102" s="375">
        <v>0</v>
      </c>
      <c r="AN102" s="375">
        <v>0</v>
      </c>
      <c r="AO102" s="375">
        <v>0</v>
      </c>
      <c r="AP102" s="375">
        <v>0</v>
      </c>
      <c r="AQ102" s="375">
        <v>0</v>
      </c>
      <c r="AR102" s="375">
        <v>0</v>
      </c>
      <c r="AS102" s="375">
        <v>0</v>
      </c>
      <c r="AT102" s="375">
        <v>0</v>
      </c>
      <c r="AU102" s="375">
        <v>0</v>
      </c>
      <c r="AV102" s="375">
        <v>0</v>
      </c>
      <c r="AW102" s="375">
        <v>0</v>
      </c>
      <c r="AX102" s="375">
        <v>0</v>
      </c>
      <c r="AY102" s="375">
        <v>0</v>
      </c>
      <c r="AZ102" s="375">
        <v>0</v>
      </c>
      <c r="BA102" s="375">
        <v>0</v>
      </c>
      <c r="BB102" s="375">
        <v>0</v>
      </c>
      <c r="BC102" s="375">
        <v>0</v>
      </c>
      <c r="BD102" s="375">
        <v>0</v>
      </c>
      <c r="BE102" s="375">
        <v>0</v>
      </c>
      <c r="BF102" s="375">
        <v>0</v>
      </c>
      <c r="BG102" s="375">
        <v>0</v>
      </c>
      <c r="BH102" s="375">
        <v>0</v>
      </c>
      <c r="BI102" s="375">
        <v>0</v>
      </c>
      <c r="BJ102" s="375">
        <v>0</v>
      </c>
      <c r="BK102" s="375">
        <v>0</v>
      </c>
      <c r="BL102" s="375">
        <v>0</v>
      </c>
      <c r="BM102" s="375">
        <v>0</v>
      </c>
      <c r="BN102" s="375">
        <v>0</v>
      </c>
      <c r="BO102" s="375">
        <v>0</v>
      </c>
      <c r="BP102" s="375">
        <v>0</v>
      </c>
      <c r="BQ102" s="375">
        <v>0</v>
      </c>
    </row>
    <row r="103" spans="1:69" outlineLevel="1">
      <c r="A103" s="39"/>
      <c r="B103" s="39"/>
      <c r="C103" s="39"/>
      <c r="D103" s="358" t="s">
        <v>407</v>
      </c>
      <c r="E103" s="359"/>
      <c r="F103" s="359"/>
      <c r="G103" s="359"/>
      <c r="H103" s="371"/>
      <c r="I103" s="39"/>
      <c r="J103" s="375">
        <v>0</v>
      </c>
      <c r="K103" s="375">
        <v>0</v>
      </c>
      <c r="L103" s="375">
        <v>0</v>
      </c>
      <c r="M103" s="375">
        <v>0</v>
      </c>
      <c r="N103" s="375">
        <v>0</v>
      </c>
      <c r="O103" s="375">
        <v>0</v>
      </c>
      <c r="P103" s="375">
        <v>0</v>
      </c>
      <c r="Q103" s="375">
        <v>0</v>
      </c>
      <c r="R103" s="375">
        <v>0</v>
      </c>
      <c r="S103" s="375">
        <v>0</v>
      </c>
      <c r="T103" s="375">
        <v>0</v>
      </c>
      <c r="U103" s="375">
        <v>0</v>
      </c>
      <c r="V103" s="375">
        <v>0</v>
      </c>
      <c r="W103" s="375">
        <v>0</v>
      </c>
      <c r="X103" s="375">
        <v>0</v>
      </c>
      <c r="Y103" s="375">
        <v>0</v>
      </c>
      <c r="Z103" s="375">
        <v>0</v>
      </c>
      <c r="AA103" s="375">
        <v>0</v>
      </c>
      <c r="AB103" s="375">
        <v>0</v>
      </c>
      <c r="AC103" s="375">
        <v>0</v>
      </c>
      <c r="AD103" s="375">
        <v>0</v>
      </c>
      <c r="AE103" s="375">
        <v>0</v>
      </c>
      <c r="AF103" s="375">
        <v>0</v>
      </c>
      <c r="AG103" s="375">
        <v>0</v>
      </c>
      <c r="AH103" s="375">
        <v>0</v>
      </c>
      <c r="AI103" s="375">
        <v>0</v>
      </c>
      <c r="AJ103" s="375">
        <v>0</v>
      </c>
      <c r="AK103" s="375">
        <v>0</v>
      </c>
      <c r="AL103" s="375">
        <v>0</v>
      </c>
      <c r="AM103" s="375">
        <v>0</v>
      </c>
      <c r="AN103" s="375">
        <v>0</v>
      </c>
      <c r="AO103" s="375">
        <v>0</v>
      </c>
      <c r="AP103" s="375">
        <v>0</v>
      </c>
      <c r="AQ103" s="375">
        <v>0</v>
      </c>
      <c r="AR103" s="375">
        <v>0</v>
      </c>
      <c r="AS103" s="375">
        <v>0</v>
      </c>
      <c r="AT103" s="375">
        <v>0</v>
      </c>
      <c r="AU103" s="375">
        <v>0</v>
      </c>
      <c r="AV103" s="375">
        <v>0</v>
      </c>
      <c r="AW103" s="375">
        <v>0</v>
      </c>
      <c r="AX103" s="375">
        <v>0</v>
      </c>
      <c r="AY103" s="375">
        <v>0</v>
      </c>
      <c r="AZ103" s="375">
        <v>0</v>
      </c>
      <c r="BA103" s="375">
        <v>0</v>
      </c>
      <c r="BB103" s="375">
        <v>0</v>
      </c>
      <c r="BC103" s="375">
        <v>0</v>
      </c>
      <c r="BD103" s="375">
        <v>0</v>
      </c>
      <c r="BE103" s="375">
        <v>0</v>
      </c>
      <c r="BF103" s="375">
        <v>0</v>
      </c>
      <c r="BG103" s="375">
        <v>0</v>
      </c>
      <c r="BH103" s="375">
        <v>0</v>
      </c>
      <c r="BI103" s="375">
        <v>0</v>
      </c>
      <c r="BJ103" s="375">
        <v>0</v>
      </c>
      <c r="BK103" s="375">
        <v>0</v>
      </c>
      <c r="BL103" s="375">
        <v>0</v>
      </c>
      <c r="BM103" s="375">
        <v>0</v>
      </c>
      <c r="BN103" s="375">
        <v>0</v>
      </c>
      <c r="BO103" s="375">
        <v>0</v>
      </c>
      <c r="BP103" s="375">
        <v>0</v>
      </c>
      <c r="BQ103" s="375">
        <v>0</v>
      </c>
    </row>
    <row r="104" spans="1:69" outlineLevel="1">
      <c r="A104" s="39"/>
      <c r="B104" s="39"/>
      <c r="C104" s="39"/>
      <c r="D104" s="358" t="s">
        <v>408</v>
      </c>
      <c r="E104" s="359"/>
      <c r="F104" s="359"/>
      <c r="G104" s="359"/>
      <c r="H104" s="371"/>
      <c r="I104" s="39"/>
      <c r="J104" s="375">
        <v>0</v>
      </c>
      <c r="K104" s="375">
        <v>0</v>
      </c>
      <c r="L104" s="375">
        <v>0</v>
      </c>
      <c r="M104" s="375">
        <v>0</v>
      </c>
      <c r="N104" s="375">
        <v>0</v>
      </c>
      <c r="O104" s="375">
        <v>0</v>
      </c>
      <c r="P104" s="375">
        <v>0</v>
      </c>
      <c r="Q104" s="375">
        <v>0</v>
      </c>
      <c r="R104" s="375">
        <v>0</v>
      </c>
      <c r="S104" s="375">
        <v>0</v>
      </c>
      <c r="T104" s="375">
        <v>0</v>
      </c>
      <c r="U104" s="375">
        <v>0</v>
      </c>
      <c r="V104" s="375">
        <v>0</v>
      </c>
      <c r="W104" s="375">
        <v>0</v>
      </c>
      <c r="X104" s="375">
        <v>0</v>
      </c>
      <c r="Y104" s="375">
        <v>0</v>
      </c>
      <c r="Z104" s="375">
        <v>0</v>
      </c>
      <c r="AA104" s="375">
        <v>0</v>
      </c>
      <c r="AB104" s="375">
        <v>0</v>
      </c>
      <c r="AC104" s="375">
        <v>0</v>
      </c>
      <c r="AD104" s="375">
        <v>0</v>
      </c>
      <c r="AE104" s="375">
        <v>0</v>
      </c>
      <c r="AF104" s="375">
        <v>0</v>
      </c>
      <c r="AG104" s="375">
        <v>0</v>
      </c>
      <c r="AH104" s="375">
        <v>0</v>
      </c>
      <c r="AI104" s="375">
        <v>0</v>
      </c>
      <c r="AJ104" s="375">
        <v>0</v>
      </c>
      <c r="AK104" s="375">
        <v>0</v>
      </c>
      <c r="AL104" s="375">
        <v>0</v>
      </c>
      <c r="AM104" s="375">
        <v>0</v>
      </c>
      <c r="AN104" s="375">
        <v>0</v>
      </c>
      <c r="AO104" s="375">
        <v>0</v>
      </c>
      <c r="AP104" s="375">
        <v>0</v>
      </c>
      <c r="AQ104" s="375">
        <v>0</v>
      </c>
      <c r="AR104" s="375">
        <v>0</v>
      </c>
      <c r="AS104" s="375">
        <v>0</v>
      </c>
      <c r="AT104" s="375">
        <v>0</v>
      </c>
      <c r="AU104" s="375">
        <v>0</v>
      </c>
      <c r="AV104" s="375">
        <v>0</v>
      </c>
      <c r="AW104" s="375">
        <v>0</v>
      </c>
      <c r="AX104" s="375">
        <v>0</v>
      </c>
      <c r="AY104" s="375">
        <v>0</v>
      </c>
      <c r="AZ104" s="375">
        <v>0</v>
      </c>
      <c r="BA104" s="375">
        <v>0</v>
      </c>
      <c r="BB104" s="375">
        <v>0</v>
      </c>
      <c r="BC104" s="375">
        <v>0</v>
      </c>
      <c r="BD104" s="375">
        <v>0</v>
      </c>
      <c r="BE104" s="375">
        <v>0</v>
      </c>
      <c r="BF104" s="375">
        <v>0</v>
      </c>
      <c r="BG104" s="375">
        <v>0</v>
      </c>
      <c r="BH104" s="375">
        <v>0</v>
      </c>
      <c r="BI104" s="375">
        <v>0</v>
      </c>
      <c r="BJ104" s="375">
        <v>0</v>
      </c>
      <c r="BK104" s="375">
        <v>0</v>
      </c>
      <c r="BL104" s="375">
        <v>0</v>
      </c>
      <c r="BM104" s="375">
        <v>0</v>
      </c>
      <c r="BN104" s="375">
        <v>0</v>
      </c>
      <c r="BO104" s="375">
        <v>0</v>
      </c>
      <c r="BP104" s="375">
        <v>0</v>
      </c>
      <c r="BQ104" s="375">
        <v>0</v>
      </c>
    </row>
    <row r="105" spans="1:69" outlineLevel="1">
      <c r="A105" s="39"/>
      <c r="B105" s="39"/>
      <c r="C105" s="39"/>
      <c r="D105" s="358" t="s">
        <v>409</v>
      </c>
      <c r="E105" s="359"/>
      <c r="F105" s="359"/>
      <c r="G105" s="359"/>
      <c r="H105" s="371"/>
      <c r="I105" s="39"/>
      <c r="J105" s="375">
        <v>0</v>
      </c>
      <c r="K105" s="375">
        <v>0</v>
      </c>
      <c r="L105" s="375">
        <v>0</v>
      </c>
      <c r="M105" s="375">
        <v>0</v>
      </c>
      <c r="N105" s="375">
        <v>0</v>
      </c>
      <c r="O105" s="375">
        <v>0</v>
      </c>
      <c r="P105" s="375">
        <v>0</v>
      </c>
      <c r="Q105" s="375">
        <v>0</v>
      </c>
      <c r="R105" s="375">
        <v>0</v>
      </c>
      <c r="S105" s="375">
        <v>0</v>
      </c>
      <c r="T105" s="375">
        <v>0</v>
      </c>
      <c r="U105" s="375">
        <v>0</v>
      </c>
      <c r="V105" s="375">
        <v>0</v>
      </c>
      <c r="W105" s="375">
        <v>0</v>
      </c>
      <c r="X105" s="375">
        <v>0</v>
      </c>
      <c r="Y105" s="375">
        <v>0</v>
      </c>
      <c r="Z105" s="375">
        <v>0</v>
      </c>
      <c r="AA105" s="375">
        <v>0</v>
      </c>
      <c r="AB105" s="375">
        <v>0</v>
      </c>
      <c r="AC105" s="375">
        <v>0</v>
      </c>
      <c r="AD105" s="375">
        <v>0</v>
      </c>
      <c r="AE105" s="375">
        <v>0</v>
      </c>
      <c r="AF105" s="375">
        <v>0</v>
      </c>
      <c r="AG105" s="375">
        <v>0</v>
      </c>
      <c r="AH105" s="375">
        <v>0</v>
      </c>
      <c r="AI105" s="375">
        <v>0</v>
      </c>
      <c r="AJ105" s="375">
        <v>0</v>
      </c>
      <c r="AK105" s="375">
        <v>0</v>
      </c>
      <c r="AL105" s="375">
        <v>0</v>
      </c>
      <c r="AM105" s="375">
        <v>0</v>
      </c>
      <c r="AN105" s="375">
        <v>0</v>
      </c>
      <c r="AO105" s="375">
        <v>0</v>
      </c>
      <c r="AP105" s="375">
        <v>0</v>
      </c>
      <c r="AQ105" s="375">
        <v>0</v>
      </c>
      <c r="AR105" s="375">
        <v>0</v>
      </c>
      <c r="AS105" s="375">
        <v>0</v>
      </c>
      <c r="AT105" s="375">
        <v>0</v>
      </c>
      <c r="AU105" s="375">
        <v>0</v>
      </c>
      <c r="AV105" s="375">
        <v>0</v>
      </c>
      <c r="AW105" s="375">
        <v>0</v>
      </c>
      <c r="AX105" s="375">
        <v>0</v>
      </c>
      <c r="AY105" s="375">
        <v>0</v>
      </c>
      <c r="AZ105" s="375">
        <v>0</v>
      </c>
      <c r="BA105" s="375">
        <v>0</v>
      </c>
      <c r="BB105" s="375">
        <v>0</v>
      </c>
      <c r="BC105" s="375">
        <v>0</v>
      </c>
      <c r="BD105" s="375">
        <v>0</v>
      </c>
      <c r="BE105" s="375">
        <v>0</v>
      </c>
      <c r="BF105" s="375">
        <v>0</v>
      </c>
      <c r="BG105" s="375">
        <v>0</v>
      </c>
      <c r="BH105" s="375">
        <v>0</v>
      </c>
      <c r="BI105" s="375">
        <v>0</v>
      </c>
      <c r="BJ105" s="375">
        <v>0</v>
      </c>
      <c r="BK105" s="375">
        <v>0</v>
      </c>
      <c r="BL105" s="375">
        <v>0</v>
      </c>
      <c r="BM105" s="375">
        <v>0</v>
      </c>
      <c r="BN105" s="375">
        <v>0</v>
      </c>
      <c r="BO105" s="375">
        <v>0</v>
      </c>
      <c r="BP105" s="375">
        <v>0</v>
      </c>
      <c r="BQ105" s="375">
        <v>0</v>
      </c>
    </row>
    <row r="106" spans="1:69" outlineLevel="1">
      <c r="A106" s="39"/>
      <c r="B106" s="39"/>
      <c r="C106" s="39"/>
      <c r="D106" s="358" t="s">
        <v>410</v>
      </c>
      <c r="E106" s="359"/>
      <c r="F106" s="359"/>
      <c r="G106" s="359"/>
      <c r="H106" s="371"/>
      <c r="I106" s="39"/>
      <c r="J106" s="375">
        <v>0</v>
      </c>
      <c r="K106" s="375">
        <v>0</v>
      </c>
      <c r="L106" s="375">
        <v>0</v>
      </c>
      <c r="M106" s="375">
        <v>0</v>
      </c>
      <c r="N106" s="375">
        <v>0</v>
      </c>
      <c r="O106" s="375">
        <v>0</v>
      </c>
      <c r="P106" s="375">
        <v>0</v>
      </c>
      <c r="Q106" s="375">
        <v>0</v>
      </c>
      <c r="R106" s="375">
        <v>0</v>
      </c>
      <c r="S106" s="375">
        <v>0</v>
      </c>
      <c r="T106" s="375">
        <v>0</v>
      </c>
      <c r="U106" s="375">
        <v>0</v>
      </c>
      <c r="V106" s="375">
        <v>0</v>
      </c>
      <c r="W106" s="375">
        <v>0</v>
      </c>
      <c r="X106" s="375">
        <v>0</v>
      </c>
      <c r="Y106" s="375">
        <v>0</v>
      </c>
      <c r="Z106" s="375">
        <v>0</v>
      </c>
      <c r="AA106" s="375">
        <v>0</v>
      </c>
      <c r="AB106" s="375">
        <v>0</v>
      </c>
      <c r="AC106" s="375">
        <v>0</v>
      </c>
      <c r="AD106" s="375">
        <v>0</v>
      </c>
      <c r="AE106" s="375">
        <v>0</v>
      </c>
      <c r="AF106" s="375">
        <v>0</v>
      </c>
      <c r="AG106" s="375">
        <v>0</v>
      </c>
      <c r="AH106" s="375">
        <v>0</v>
      </c>
      <c r="AI106" s="375">
        <v>0</v>
      </c>
      <c r="AJ106" s="375">
        <v>0</v>
      </c>
      <c r="AK106" s="375">
        <v>0</v>
      </c>
      <c r="AL106" s="375">
        <v>0</v>
      </c>
      <c r="AM106" s="375">
        <v>0</v>
      </c>
      <c r="AN106" s="375">
        <v>0</v>
      </c>
      <c r="AO106" s="375">
        <v>0</v>
      </c>
      <c r="AP106" s="375">
        <v>0</v>
      </c>
      <c r="AQ106" s="375">
        <v>0</v>
      </c>
      <c r="AR106" s="375">
        <v>0</v>
      </c>
      <c r="AS106" s="375">
        <v>0</v>
      </c>
      <c r="AT106" s="375">
        <v>0</v>
      </c>
      <c r="AU106" s="375">
        <v>0</v>
      </c>
      <c r="AV106" s="375">
        <v>0</v>
      </c>
      <c r="AW106" s="375">
        <v>0</v>
      </c>
      <c r="AX106" s="375">
        <v>0</v>
      </c>
      <c r="AY106" s="375">
        <v>0</v>
      </c>
      <c r="AZ106" s="375">
        <v>0</v>
      </c>
      <c r="BA106" s="375">
        <v>0</v>
      </c>
      <c r="BB106" s="375">
        <v>0</v>
      </c>
      <c r="BC106" s="375">
        <v>0</v>
      </c>
      <c r="BD106" s="375">
        <v>0</v>
      </c>
      <c r="BE106" s="375">
        <v>0</v>
      </c>
      <c r="BF106" s="375">
        <v>0</v>
      </c>
      <c r="BG106" s="375">
        <v>0</v>
      </c>
      <c r="BH106" s="375">
        <v>0</v>
      </c>
      <c r="BI106" s="375">
        <v>0</v>
      </c>
      <c r="BJ106" s="375">
        <v>0</v>
      </c>
      <c r="BK106" s="375">
        <v>0</v>
      </c>
      <c r="BL106" s="375">
        <v>0</v>
      </c>
      <c r="BM106" s="375">
        <v>0</v>
      </c>
      <c r="BN106" s="375">
        <v>0</v>
      </c>
      <c r="BO106" s="375">
        <v>0</v>
      </c>
      <c r="BP106" s="375">
        <v>0</v>
      </c>
      <c r="BQ106" s="375">
        <v>0</v>
      </c>
    </row>
    <row r="107" spans="1:69" outlineLevel="1">
      <c r="A107" s="39"/>
      <c r="B107" s="39"/>
      <c r="C107" s="39"/>
      <c r="D107" s="358" t="s">
        <v>411</v>
      </c>
      <c r="E107" s="359"/>
      <c r="F107" s="359"/>
      <c r="G107" s="359"/>
      <c r="H107" s="371"/>
      <c r="I107" s="39"/>
      <c r="J107" s="375">
        <v>0</v>
      </c>
      <c r="K107" s="375">
        <v>0</v>
      </c>
      <c r="L107" s="375">
        <v>0</v>
      </c>
      <c r="M107" s="375">
        <v>0</v>
      </c>
      <c r="N107" s="375">
        <v>0</v>
      </c>
      <c r="O107" s="375">
        <v>0</v>
      </c>
      <c r="P107" s="375">
        <v>0</v>
      </c>
      <c r="Q107" s="375">
        <v>0</v>
      </c>
      <c r="R107" s="375">
        <v>0</v>
      </c>
      <c r="S107" s="375">
        <v>0</v>
      </c>
      <c r="T107" s="375">
        <v>0</v>
      </c>
      <c r="U107" s="375">
        <v>0</v>
      </c>
      <c r="V107" s="375">
        <v>0</v>
      </c>
      <c r="W107" s="375">
        <v>0</v>
      </c>
      <c r="X107" s="375">
        <v>0</v>
      </c>
      <c r="Y107" s="375">
        <v>0</v>
      </c>
      <c r="Z107" s="375">
        <v>0</v>
      </c>
      <c r="AA107" s="375">
        <v>0</v>
      </c>
      <c r="AB107" s="375">
        <v>0</v>
      </c>
      <c r="AC107" s="375">
        <v>0</v>
      </c>
      <c r="AD107" s="375">
        <v>0</v>
      </c>
      <c r="AE107" s="375">
        <v>0</v>
      </c>
      <c r="AF107" s="375">
        <v>0</v>
      </c>
      <c r="AG107" s="375">
        <v>0</v>
      </c>
      <c r="AH107" s="375">
        <v>0</v>
      </c>
      <c r="AI107" s="375">
        <v>0</v>
      </c>
      <c r="AJ107" s="375">
        <v>0</v>
      </c>
      <c r="AK107" s="375">
        <v>0</v>
      </c>
      <c r="AL107" s="375">
        <v>0</v>
      </c>
      <c r="AM107" s="375">
        <v>0</v>
      </c>
      <c r="AN107" s="375">
        <v>0</v>
      </c>
      <c r="AO107" s="375">
        <v>0</v>
      </c>
      <c r="AP107" s="375">
        <v>0</v>
      </c>
      <c r="AQ107" s="375">
        <v>0</v>
      </c>
      <c r="AR107" s="375">
        <v>0</v>
      </c>
      <c r="AS107" s="375">
        <v>0</v>
      </c>
      <c r="AT107" s="375">
        <v>0</v>
      </c>
      <c r="AU107" s="375">
        <v>0</v>
      </c>
      <c r="AV107" s="375">
        <v>0</v>
      </c>
      <c r="AW107" s="375">
        <v>0</v>
      </c>
      <c r="AX107" s="375">
        <v>0</v>
      </c>
      <c r="AY107" s="375">
        <v>0</v>
      </c>
      <c r="AZ107" s="375">
        <v>0</v>
      </c>
      <c r="BA107" s="375">
        <v>0</v>
      </c>
      <c r="BB107" s="375">
        <v>0</v>
      </c>
      <c r="BC107" s="375">
        <v>0</v>
      </c>
      <c r="BD107" s="375">
        <v>0</v>
      </c>
      <c r="BE107" s="375">
        <v>0</v>
      </c>
      <c r="BF107" s="375">
        <v>0</v>
      </c>
      <c r="BG107" s="375">
        <v>0</v>
      </c>
      <c r="BH107" s="375">
        <v>0</v>
      </c>
      <c r="BI107" s="375">
        <v>0</v>
      </c>
      <c r="BJ107" s="375">
        <v>0</v>
      </c>
      <c r="BK107" s="375">
        <v>0</v>
      </c>
      <c r="BL107" s="375">
        <v>0</v>
      </c>
      <c r="BM107" s="375">
        <v>0</v>
      </c>
      <c r="BN107" s="375">
        <v>0</v>
      </c>
      <c r="BO107" s="375">
        <v>0</v>
      </c>
      <c r="BP107" s="375">
        <v>0</v>
      </c>
      <c r="BQ107" s="375">
        <v>0</v>
      </c>
    </row>
    <row r="108" spans="1:69" outlineLevel="1">
      <c r="A108" s="39"/>
      <c r="B108" s="39"/>
      <c r="C108" s="39"/>
      <c r="D108" s="358" t="s">
        <v>412</v>
      </c>
      <c r="E108" s="359"/>
      <c r="F108" s="359"/>
      <c r="G108" s="359"/>
      <c r="H108" s="371"/>
      <c r="I108" s="39"/>
      <c r="J108" s="375">
        <v>0</v>
      </c>
      <c r="K108" s="375">
        <v>0</v>
      </c>
      <c r="L108" s="375">
        <v>0</v>
      </c>
      <c r="M108" s="375">
        <v>0</v>
      </c>
      <c r="N108" s="375">
        <v>0</v>
      </c>
      <c r="O108" s="375">
        <v>0</v>
      </c>
      <c r="P108" s="375">
        <v>0</v>
      </c>
      <c r="Q108" s="375">
        <v>0</v>
      </c>
      <c r="R108" s="375">
        <v>0</v>
      </c>
      <c r="S108" s="375">
        <v>0</v>
      </c>
      <c r="T108" s="375">
        <v>0</v>
      </c>
      <c r="U108" s="375">
        <v>0</v>
      </c>
      <c r="V108" s="375">
        <v>0</v>
      </c>
      <c r="W108" s="375">
        <v>0</v>
      </c>
      <c r="X108" s="375">
        <v>0</v>
      </c>
      <c r="Y108" s="375">
        <v>0</v>
      </c>
      <c r="Z108" s="375">
        <v>0</v>
      </c>
      <c r="AA108" s="375">
        <v>0</v>
      </c>
      <c r="AB108" s="375">
        <v>0</v>
      </c>
      <c r="AC108" s="375">
        <v>0</v>
      </c>
      <c r="AD108" s="375">
        <v>0</v>
      </c>
      <c r="AE108" s="375">
        <v>0</v>
      </c>
      <c r="AF108" s="375">
        <v>0</v>
      </c>
      <c r="AG108" s="375">
        <v>0</v>
      </c>
      <c r="AH108" s="375">
        <v>0</v>
      </c>
      <c r="AI108" s="375">
        <v>0</v>
      </c>
      <c r="AJ108" s="375">
        <v>0</v>
      </c>
      <c r="AK108" s="375">
        <v>0</v>
      </c>
      <c r="AL108" s="375">
        <v>0</v>
      </c>
      <c r="AM108" s="375">
        <v>0</v>
      </c>
      <c r="AN108" s="375">
        <v>0</v>
      </c>
      <c r="AO108" s="375">
        <v>0</v>
      </c>
      <c r="AP108" s="375">
        <v>0</v>
      </c>
      <c r="AQ108" s="375">
        <v>0</v>
      </c>
      <c r="AR108" s="375">
        <v>0</v>
      </c>
      <c r="AS108" s="375">
        <v>0</v>
      </c>
      <c r="AT108" s="375">
        <v>0</v>
      </c>
      <c r="AU108" s="375">
        <v>0</v>
      </c>
      <c r="AV108" s="375">
        <v>0</v>
      </c>
      <c r="AW108" s="375">
        <v>0</v>
      </c>
      <c r="AX108" s="375">
        <v>0</v>
      </c>
      <c r="AY108" s="375">
        <v>0</v>
      </c>
      <c r="AZ108" s="375">
        <v>0</v>
      </c>
      <c r="BA108" s="375">
        <v>0</v>
      </c>
      <c r="BB108" s="375">
        <v>0</v>
      </c>
      <c r="BC108" s="375">
        <v>0</v>
      </c>
      <c r="BD108" s="375">
        <v>0</v>
      </c>
      <c r="BE108" s="375">
        <v>0</v>
      </c>
      <c r="BF108" s="375">
        <v>0</v>
      </c>
      <c r="BG108" s="375">
        <v>0</v>
      </c>
      <c r="BH108" s="375">
        <v>0</v>
      </c>
      <c r="BI108" s="375">
        <v>0</v>
      </c>
      <c r="BJ108" s="375">
        <v>0</v>
      </c>
      <c r="BK108" s="375">
        <v>0</v>
      </c>
      <c r="BL108" s="375">
        <v>0</v>
      </c>
      <c r="BM108" s="375">
        <v>0</v>
      </c>
      <c r="BN108" s="375">
        <v>0</v>
      </c>
      <c r="BO108" s="375">
        <v>0</v>
      </c>
      <c r="BP108" s="375">
        <v>0</v>
      </c>
      <c r="BQ108" s="375">
        <v>0</v>
      </c>
    </row>
    <row r="109" spans="1:69" outlineLevel="1">
      <c r="A109" s="39"/>
      <c r="B109" s="39"/>
      <c r="C109" s="39"/>
      <c r="D109" s="358" t="s">
        <v>413</v>
      </c>
      <c r="E109" s="359"/>
      <c r="F109" s="359"/>
      <c r="G109" s="359"/>
      <c r="H109" s="371"/>
      <c r="I109" s="39"/>
      <c r="J109" s="375">
        <v>0</v>
      </c>
      <c r="K109" s="375">
        <v>0</v>
      </c>
      <c r="L109" s="375">
        <v>0</v>
      </c>
      <c r="M109" s="375">
        <v>0</v>
      </c>
      <c r="N109" s="375">
        <v>0</v>
      </c>
      <c r="O109" s="375">
        <v>0</v>
      </c>
      <c r="P109" s="375">
        <v>0</v>
      </c>
      <c r="Q109" s="375">
        <v>0</v>
      </c>
      <c r="R109" s="375">
        <v>0</v>
      </c>
      <c r="S109" s="375">
        <v>0</v>
      </c>
      <c r="T109" s="375">
        <v>0</v>
      </c>
      <c r="U109" s="375">
        <v>0</v>
      </c>
      <c r="V109" s="375">
        <v>0</v>
      </c>
      <c r="W109" s="375">
        <v>0</v>
      </c>
      <c r="X109" s="375">
        <v>0</v>
      </c>
      <c r="Y109" s="375">
        <v>0</v>
      </c>
      <c r="Z109" s="375">
        <v>0</v>
      </c>
      <c r="AA109" s="375">
        <v>0</v>
      </c>
      <c r="AB109" s="375">
        <v>0</v>
      </c>
      <c r="AC109" s="375">
        <v>0</v>
      </c>
      <c r="AD109" s="375">
        <v>0</v>
      </c>
      <c r="AE109" s="375">
        <v>0</v>
      </c>
      <c r="AF109" s="375">
        <v>0</v>
      </c>
      <c r="AG109" s="375">
        <v>0</v>
      </c>
      <c r="AH109" s="375">
        <v>0</v>
      </c>
      <c r="AI109" s="375">
        <v>0</v>
      </c>
      <c r="AJ109" s="375">
        <v>0</v>
      </c>
      <c r="AK109" s="375">
        <v>0</v>
      </c>
      <c r="AL109" s="375">
        <v>0</v>
      </c>
      <c r="AM109" s="375">
        <v>0</v>
      </c>
      <c r="AN109" s="375">
        <v>0</v>
      </c>
      <c r="AO109" s="375">
        <v>0</v>
      </c>
      <c r="AP109" s="375">
        <v>0</v>
      </c>
      <c r="AQ109" s="375">
        <v>0</v>
      </c>
      <c r="AR109" s="375">
        <v>0</v>
      </c>
      <c r="AS109" s="375">
        <v>0</v>
      </c>
      <c r="AT109" s="375">
        <v>0</v>
      </c>
      <c r="AU109" s="375">
        <v>0</v>
      </c>
      <c r="AV109" s="375">
        <v>0</v>
      </c>
      <c r="AW109" s="375">
        <v>0</v>
      </c>
      <c r="AX109" s="375">
        <v>0</v>
      </c>
      <c r="AY109" s="375">
        <v>0</v>
      </c>
      <c r="AZ109" s="375">
        <v>0</v>
      </c>
      <c r="BA109" s="375">
        <v>0</v>
      </c>
      <c r="BB109" s="375">
        <v>0</v>
      </c>
      <c r="BC109" s="375">
        <v>0</v>
      </c>
      <c r="BD109" s="375">
        <v>0</v>
      </c>
      <c r="BE109" s="375">
        <v>0</v>
      </c>
      <c r="BF109" s="375">
        <v>0</v>
      </c>
      <c r="BG109" s="375">
        <v>0</v>
      </c>
      <c r="BH109" s="375">
        <v>0</v>
      </c>
      <c r="BI109" s="375">
        <v>0</v>
      </c>
      <c r="BJ109" s="375">
        <v>0</v>
      </c>
      <c r="BK109" s="375">
        <v>0</v>
      </c>
      <c r="BL109" s="375">
        <v>0</v>
      </c>
      <c r="BM109" s="375">
        <v>0</v>
      </c>
      <c r="BN109" s="375">
        <v>0</v>
      </c>
      <c r="BO109" s="375">
        <v>0</v>
      </c>
      <c r="BP109" s="375">
        <v>0</v>
      </c>
      <c r="BQ109" s="375">
        <v>0</v>
      </c>
    </row>
    <row r="110" spans="1:69" outlineLevel="1">
      <c r="A110" s="39"/>
      <c r="B110" s="39"/>
      <c r="C110" s="39"/>
      <c r="D110" s="358" t="s">
        <v>414</v>
      </c>
      <c r="E110" s="359"/>
      <c r="F110" s="359"/>
      <c r="G110" s="359"/>
      <c r="H110" s="371"/>
      <c r="I110" s="39"/>
      <c r="J110" s="376">
        <v>0</v>
      </c>
      <c r="K110" s="376">
        <v>0</v>
      </c>
      <c r="L110" s="376">
        <v>0</v>
      </c>
      <c r="M110" s="376">
        <v>0</v>
      </c>
      <c r="N110" s="376">
        <v>0</v>
      </c>
      <c r="O110" s="376">
        <v>0</v>
      </c>
      <c r="P110" s="376">
        <v>0</v>
      </c>
      <c r="Q110" s="376">
        <v>0</v>
      </c>
      <c r="R110" s="376">
        <v>0</v>
      </c>
      <c r="S110" s="376">
        <v>0</v>
      </c>
      <c r="T110" s="376">
        <v>0</v>
      </c>
      <c r="U110" s="376">
        <v>0</v>
      </c>
      <c r="V110" s="376">
        <v>0</v>
      </c>
      <c r="W110" s="376">
        <v>0</v>
      </c>
      <c r="X110" s="376">
        <v>0</v>
      </c>
      <c r="Y110" s="376">
        <v>0</v>
      </c>
      <c r="Z110" s="376">
        <v>0</v>
      </c>
      <c r="AA110" s="376">
        <v>0</v>
      </c>
      <c r="AB110" s="376">
        <v>0</v>
      </c>
      <c r="AC110" s="376">
        <v>0</v>
      </c>
      <c r="AD110" s="376">
        <v>0</v>
      </c>
      <c r="AE110" s="376">
        <v>0</v>
      </c>
      <c r="AF110" s="376">
        <v>0</v>
      </c>
      <c r="AG110" s="376">
        <v>0</v>
      </c>
      <c r="AH110" s="376">
        <v>0</v>
      </c>
      <c r="AI110" s="376">
        <v>0</v>
      </c>
      <c r="AJ110" s="376">
        <v>0</v>
      </c>
      <c r="AK110" s="376">
        <v>0</v>
      </c>
      <c r="AL110" s="376">
        <v>0</v>
      </c>
      <c r="AM110" s="376">
        <v>0</v>
      </c>
      <c r="AN110" s="376">
        <v>0</v>
      </c>
      <c r="AO110" s="376">
        <v>0</v>
      </c>
      <c r="AP110" s="376">
        <v>0</v>
      </c>
      <c r="AQ110" s="376">
        <v>0</v>
      </c>
      <c r="AR110" s="376">
        <v>0</v>
      </c>
      <c r="AS110" s="376">
        <v>0</v>
      </c>
      <c r="AT110" s="376">
        <v>0</v>
      </c>
      <c r="AU110" s="376">
        <v>0</v>
      </c>
      <c r="AV110" s="376">
        <v>0</v>
      </c>
      <c r="AW110" s="376">
        <v>0</v>
      </c>
      <c r="AX110" s="376">
        <v>0</v>
      </c>
      <c r="AY110" s="376">
        <v>0</v>
      </c>
      <c r="AZ110" s="376">
        <v>0</v>
      </c>
      <c r="BA110" s="376">
        <v>0</v>
      </c>
      <c r="BB110" s="376">
        <v>0</v>
      </c>
      <c r="BC110" s="376">
        <v>0</v>
      </c>
      <c r="BD110" s="376">
        <v>0</v>
      </c>
      <c r="BE110" s="376">
        <v>0</v>
      </c>
      <c r="BF110" s="376">
        <v>0</v>
      </c>
      <c r="BG110" s="376">
        <v>0</v>
      </c>
      <c r="BH110" s="376">
        <v>0</v>
      </c>
      <c r="BI110" s="376">
        <v>0</v>
      </c>
      <c r="BJ110" s="376">
        <v>0</v>
      </c>
      <c r="BK110" s="376">
        <v>0</v>
      </c>
      <c r="BL110" s="376">
        <v>0</v>
      </c>
      <c r="BM110" s="376">
        <v>0</v>
      </c>
      <c r="BN110" s="376">
        <v>0</v>
      </c>
      <c r="BO110" s="376">
        <v>0</v>
      </c>
      <c r="BP110" s="376">
        <v>0</v>
      </c>
      <c r="BQ110" s="376">
        <v>0</v>
      </c>
    </row>
    <row r="111" spans="1:69" outlineLevel="1">
      <c r="A111" s="377"/>
      <c r="B111" s="377"/>
      <c r="C111" s="377"/>
      <c r="D111" s="724" t="s">
        <v>827</v>
      </c>
      <c r="E111" s="724"/>
      <c r="F111" s="724"/>
      <c r="G111" s="724"/>
      <c r="H111" s="724"/>
      <c r="I111" s="377"/>
      <c r="J111" s="378">
        <v>8333.3333333333339</v>
      </c>
      <c r="K111" s="378">
        <v>8333.3333333333339</v>
      </c>
      <c r="L111" s="378">
        <v>8333.3333333333339</v>
      </c>
      <c r="M111" s="378">
        <v>8333.3333333333339</v>
      </c>
      <c r="N111" s="378">
        <v>8333.3333333333339</v>
      </c>
      <c r="O111" s="378">
        <v>8333.3333333333339</v>
      </c>
      <c r="P111" s="378">
        <v>8333.3333333333339</v>
      </c>
      <c r="Q111" s="378">
        <v>8333.3333333333339</v>
      </c>
      <c r="R111" s="378">
        <v>8333.3333333333339</v>
      </c>
      <c r="S111" s="378">
        <v>8333.3333333333339</v>
      </c>
      <c r="T111" s="378">
        <v>8333.3333333333339</v>
      </c>
      <c r="U111" s="378">
        <v>8333.3333333333339</v>
      </c>
      <c r="V111" s="378">
        <v>17166.666666666668</v>
      </c>
      <c r="W111" s="378">
        <v>17166.666666666668</v>
      </c>
      <c r="X111" s="378">
        <v>17166.666666666668</v>
      </c>
      <c r="Y111" s="378">
        <v>17166.666666666668</v>
      </c>
      <c r="Z111" s="378">
        <v>17166.666666666668</v>
      </c>
      <c r="AA111" s="378">
        <v>17166.666666666668</v>
      </c>
      <c r="AB111" s="378">
        <v>17166.666666666668</v>
      </c>
      <c r="AC111" s="378">
        <v>17166.666666666668</v>
      </c>
      <c r="AD111" s="378">
        <v>17166.666666666668</v>
      </c>
      <c r="AE111" s="378">
        <v>17166.666666666668</v>
      </c>
      <c r="AF111" s="378">
        <v>17166.666666666668</v>
      </c>
      <c r="AG111" s="378">
        <v>17166.666666666668</v>
      </c>
      <c r="AH111" s="378">
        <v>26522.5</v>
      </c>
      <c r="AI111" s="378">
        <v>26522.5</v>
      </c>
      <c r="AJ111" s="378">
        <v>26522.5</v>
      </c>
      <c r="AK111" s="378">
        <v>26522.5</v>
      </c>
      <c r="AL111" s="378">
        <v>26522.5</v>
      </c>
      <c r="AM111" s="378">
        <v>26522.5</v>
      </c>
      <c r="AN111" s="378">
        <v>26522.5</v>
      </c>
      <c r="AO111" s="378">
        <v>26522.5</v>
      </c>
      <c r="AP111" s="378">
        <v>26522.5</v>
      </c>
      <c r="AQ111" s="378">
        <v>26522.5</v>
      </c>
      <c r="AR111" s="378">
        <v>26522.5</v>
      </c>
      <c r="AS111" s="378">
        <v>26522.5</v>
      </c>
      <c r="AT111" s="378">
        <v>36424.23333333333</v>
      </c>
      <c r="AU111" s="378">
        <v>36424.23333333333</v>
      </c>
      <c r="AV111" s="378">
        <v>36424.23333333333</v>
      </c>
      <c r="AW111" s="378">
        <v>36424.23333333333</v>
      </c>
      <c r="AX111" s="378">
        <v>36424.23333333333</v>
      </c>
      <c r="AY111" s="378">
        <v>36424.23333333333</v>
      </c>
      <c r="AZ111" s="378">
        <v>36424.23333333333</v>
      </c>
      <c r="BA111" s="378">
        <v>36424.23333333333</v>
      </c>
      <c r="BB111" s="378">
        <v>36424.23333333333</v>
      </c>
      <c r="BC111" s="378">
        <v>36424.23333333333</v>
      </c>
      <c r="BD111" s="378">
        <v>36424.23333333333</v>
      </c>
      <c r="BE111" s="378">
        <v>36424.23333333333</v>
      </c>
      <c r="BF111" s="378">
        <v>46896.200416666667</v>
      </c>
      <c r="BG111" s="378">
        <v>46896.200416666667</v>
      </c>
      <c r="BH111" s="378">
        <v>46896.200416666667</v>
      </c>
      <c r="BI111" s="378">
        <v>46896.200416666667</v>
      </c>
      <c r="BJ111" s="378">
        <v>46896.200416666667</v>
      </c>
      <c r="BK111" s="378">
        <v>46896.200416666667</v>
      </c>
      <c r="BL111" s="378">
        <v>46896.200416666667</v>
      </c>
      <c r="BM111" s="378">
        <v>46896.200416666667</v>
      </c>
      <c r="BN111" s="378">
        <v>46896.200416666667</v>
      </c>
      <c r="BO111" s="378">
        <v>46896.200416666667</v>
      </c>
      <c r="BP111" s="378">
        <v>46896.200416666667</v>
      </c>
      <c r="BQ111" s="378">
        <v>46896.200416666667</v>
      </c>
    </row>
    <row r="112" spans="1:69" ht="10.5" customHeight="1" outlineLevel="1">
      <c r="A112" s="39"/>
      <c r="B112" s="39"/>
      <c r="C112" s="39"/>
      <c r="D112" s="39"/>
      <c r="E112" s="39"/>
      <c r="F112" s="39"/>
      <c r="G112" s="39"/>
      <c r="H112" s="39"/>
      <c r="I112" s="39"/>
      <c r="J112" s="379"/>
      <c r="K112" s="379"/>
      <c r="L112" s="379"/>
      <c r="M112" s="379"/>
      <c r="N112" s="379"/>
      <c r="O112" s="379"/>
      <c r="P112" s="379"/>
      <c r="Q112" s="379"/>
      <c r="R112" s="379"/>
      <c r="S112" s="379"/>
      <c r="T112" s="379"/>
      <c r="U112" s="379"/>
      <c r="V112" s="379"/>
      <c r="W112" s="379"/>
      <c r="X112" s="379"/>
      <c r="Y112" s="379"/>
      <c r="Z112" s="379"/>
      <c r="AA112" s="379"/>
      <c r="AB112" s="379"/>
      <c r="AC112" s="379"/>
      <c r="AD112" s="379"/>
      <c r="AE112" s="379"/>
      <c r="AF112" s="379"/>
      <c r="AG112" s="379"/>
      <c r="AH112" s="379"/>
      <c r="AI112" s="379"/>
      <c r="AJ112" s="379"/>
      <c r="AK112" s="379"/>
      <c r="AL112" s="379"/>
      <c r="AM112" s="379"/>
      <c r="AN112" s="379"/>
      <c r="AO112" s="379"/>
      <c r="AP112" s="379"/>
      <c r="AQ112" s="379"/>
      <c r="AR112" s="379"/>
      <c r="AS112" s="379"/>
      <c r="AT112" s="379"/>
      <c r="AU112" s="379"/>
      <c r="AV112" s="379"/>
      <c r="AW112" s="379"/>
      <c r="AX112" s="379"/>
      <c r="AY112" s="379"/>
      <c r="AZ112" s="379"/>
      <c r="BA112" s="379"/>
      <c r="BB112" s="379"/>
      <c r="BC112" s="379"/>
      <c r="BD112" s="379"/>
      <c r="BE112" s="379"/>
      <c r="BF112" s="379"/>
      <c r="BG112" s="379"/>
      <c r="BH112" s="379"/>
      <c r="BI112" s="379"/>
      <c r="BJ112" s="379"/>
      <c r="BK112" s="379"/>
      <c r="BL112" s="379"/>
      <c r="BM112" s="379"/>
      <c r="BN112" s="379"/>
      <c r="BO112" s="379"/>
      <c r="BP112" s="379"/>
      <c r="BQ112" s="379"/>
    </row>
    <row r="113" spans="1:69" ht="10.5" customHeight="1">
      <c r="A113" s="39"/>
      <c r="B113" s="39"/>
      <c r="C113" s="39"/>
      <c r="D113" s="39"/>
      <c r="E113" s="39"/>
      <c r="F113" s="39"/>
      <c r="G113" s="39"/>
      <c r="H113" s="39"/>
      <c r="I113" s="39"/>
      <c r="J113" s="379"/>
      <c r="K113" s="379"/>
      <c r="L113" s="379"/>
      <c r="M113" s="379"/>
      <c r="N113" s="379"/>
      <c r="O113" s="379"/>
      <c r="P113" s="379"/>
      <c r="Q113" s="379"/>
      <c r="R113" s="379"/>
      <c r="S113" s="379"/>
      <c r="T113" s="379"/>
      <c r="U113" s="379"/>
      <c r="V113" s="379"/>
      <c r="W113" s="379"/>
      <c r="X113" s="379"/>
      <c r="Y113" s="379"/>
      <c r="Z113" s="379"/>
      <c r="AA113" s="379"/>
      <c r="AB113" s="379"/>
      <c r="AC113" s="379"/>
      <c r="AD113" s="379"/>
      <c r="AE113" s="379"/>
      <c r="AF113" s="379"/>
      <c r="AG113" s="379"/>
      <c r="AH113" s="379"/>
      <c r="AI113" s="379"/>
      <c r="AJ113" s="379"/>
      <c r="AK113" s="379"/>
      <c r="AL113" s="379"/>
      <c r="AM113" s="379"/>
      <c r="AN113" s="379"/>
      <c r="AO113" s="379"/>
      <c r="AP113" s="379"/>
      <c r="AQ113" s="379"/>
      <c r="AR113" s="379"/>
      <c r="AS113" s="379"/>
      <c r="AT113" s="379"/>
      <c r="AU113" s="379"/>
      <c r="AV113" s="379"/>
      <c r="AW113" s="379"/>
      <c r="AX113" s="379"/>
      <c r="AY113" s="379"/>
      <c r="AZ113" s="379"/>
      <c r="BA113" s="379"/>
      <c r="BB113" s="379"/>
      <c r="BC113" s="379"/>
      <c r="BD113" s="379"/>
      <c r="BE113" s="379"/>
      <c r="BF113" s="379"/>
      <c r="BG113" s="379"/>
      <c r="BH113" s="379"/>
      <c r="BI113" s="379"/>
      <c r="BJ113" s="379"/>
      <c r="BK113" s="379"/>
      <c r="BL113" s="379"/>
      <c r="BM113" s="379"/>
      <c r="BN113" s="379"/>
      <c r="BO113" s="379"/>
      <c r="BP113" s="379"/>
      <c r="BQ113" s="379"/>
    </row>
    <row r="114" spans="1:69" ht="11.25">
      <c r="A114" s="39"/>
      <c r="B114" s="39"/>
      <c r="C114" s="354" t="s">
        <v>828</v>
      </c>
      <c r="D114" s="39"/>
      <c r="E114" s="39"/>
      <c r="F114" s="39"/>
      <c r="G114" s="39"/>
      <c r="H114" s="39"/>
      <c r="I114" s="39"/>
      <c r="J114" s="379"/>
      <c r="K114" s="379"/>
      <c r="L114" s="379"/>
      <c r="M114" s="379"/>
      <c r="N114" s="379"/>
      <c r="O114" s="379"/>
      <c r="P114" s="379"/>
      <c r="Q114" s="379"/>
      <c r="R114" s="379"/>
      <c r="S114" s="379"/>
      <c r="T114" s="379"/>
      <c r="U114" s="379"/>
      <c r="V114" s="379"/>
      <c r="W114" s="379"/>
      <c r="X114" s="379"/>
      <c r="Y114" s="379"/>
      <c r="Z114" s="379"/>
      <c r="AA114" s="379"/>
      <c r="AB114" s="379"/>
      <c r="AC114" s="379"/>
      <c r="AD114" s="379"/>
      <c r="AE114" s="379"/>
      <c r="AF114" s="379"/>
      <c r="AG114" s="379"/>
      <c r="AH114" s="379"/>
      <c r="AI114" s="379"/>
      <c r="AJ114" s="379"/>
      <c r="AK114" s="379"/>
      <c r="AL114" s="379"/>
      <c r="AM114" s="379"/>
      <c r="AN114" s="379"/>
      <c r="AO114" s="379"/>
      <c r="AP114" s="379"/>
      <c r="AQ114" s="379"/>
      <c r="AR114" s="379"/>
      <c r="AS114" s="379"/>
      <c r="AT114" s="379"/>
      <c r="AU114" s="379"/>
      <c r="AV114" s="379"/>
      <c r="AW114" s="379"/>
      <c r="AX114" s="379"/>
      <c r="AY114" s="379"/>
      <c r="AZ114" s="379"/>
      <c r="BA114" s="379"/>
      <c r="BB114" s="379"/>
      <c r="BC114" s="379"/>
      <c r="BD114" s="379"/>
      <c r="BE114" s="379"/>
      <c r="BF114" s="379"/>
      <c r="BG114" s="379"/>
      <c r="BH114" s="379"/>
      <c r="BI114" s="379"/>
      <c r="BJ114" s="379"/>
      <c r="BK114" s="379"/>
      <c r="BL114" s="379"/>
      <c r="BM114" s="379"/>
      <c r="BN114" s="379"/>
      <c r="BO114" s="379"/>
      <c r="BP114" s="379"/>
      <c r="BQ114" s="379"/>
    </row>
    <row r="115" spans="1:69" outlineLevel="1">
      <c r="A115" s="39"/>
      <c r="B115" s="39"/>
      <c r="C115" s="39"/>
      <c r="D115" s="39"/>
      <c r="E115" s="39"/>
      <c r="F115" s="39"/>
      <c r="G115" s="39"/>
      <c r="H115" s="39"/>
      <c r="I115" s="39"/>
      <c r="J115" s="379"/>
      <c r="K115" s="379"/>
      <c r="L115" s="379"/>
      <c r="M115" s="379"/>
      <c r="N115" s="379"/>
      <c r="O115" s="379"/>
      <c r="P115" s="379"/>
      <c r="Q115" s="379"/>
      <c r="R115" s="379"/>
      <c r="S115" s="379"/>
      <c r="T115" s="379"/>
      <c r="U115" s="379"/>
      <c r="V115" s="379"/>
      <c r="W115" s="379"/>
      <c r="X115" s="379"/>
      <c r="Y115" s="379"/>
      <c r="Z115" s="379"/>
      <c r="AA115" s="379"/>
      <c r="AB115" s="379"/>
      <c r="AC115" s="379"/>
      <c r="AD115" s="379"/>
      <c r="AE115" s="379"/>
      <c r="AF115" s="379"/>
      <c r="AG115" s="379"/>
      <c r="AH115" s="379"/>
      <c r="AI115" s="379"/>
      <c r="AJ115" s="379"/>
      <c r="AK115" s="379"/>
      <c r="AL115" s="379"/>
      <c r="AM115" s="379"/>
      <c r="AN115" s="379"/>
      <c r="AO115" s="379"/>
      <c r="AP115" s="379"/>
      <c r="AQ115" s="379"/>
      <c r="AR115" s="379"/>
      <c r="AS115" s="379"/>
      <c r="AT115" s="379"/>
      <c r="AU115" s="379"/>
      <c r="AV115" s="379"/>
      <c r="AW115" s="379"/>
      <c r="AX115" s="379"/>
      <c r="AY115" s="379"/>
      <c r="AZ115" s="379"/>
      <c r="BA115" s="379"/>
      <c r="BB115" s="379"/>
      <c r="BC115" s="379"/>
      <c r="BD115" s="379"/>
      <c r="BE115" s="379"/>
      <c r="BF115" s="379"/>
      <c r="BG115" s="379"/>
      <c r="BH115" s="379"/>
      <c r="BI115" s="379"/>
      <c r="BJ115" s="379"/>
      <c r="BK115" s="379"/>
      <c r="BL115" s="379"/>
      <c r="BM115" s="379"/>
      <c r="BN115" s="379"/>
      <c r="BO115" s="379"/>
      <c r="BP115" s="379"/>
      <c r="BQ115" s="379"/>
    </row>
    <row r="116" spans="1:69" outlineLevel="1">
      <c r="A116" s="39"/>
      <c r="B116" s="39"/>
      <c r="C116" s="39"/>
      <c r="D116" s="357" t="s">
        <v>120</v>
      </c>
      <c r="E116" s="39"/>
      <c r="F116" s="39"/>
      <c r="G116" s="39"/>
      <c r="H116" s="39"/>
      <c r="I116" s="39"/>
      <c r="J116" s="380"/>
      <c r="K116" s="379"/>
      <c r="L116" s="379"/>
      <c r="M116" s="379"/>
      <c r="N116" s="379"/>
      <c r="O116" s="379"/>
      <c r="P116" s="379"/>
      <c r="Q116" s="379"/>
      <c r="R116" s="379"/>
      <c r="S116" s="379"/>
      <c r="T116" s="379"/>
      <c r="U116" s="379"/>
      <c r="V116" s="379"/>
      <c r="W116" s="379"/>
      <c r="X116" s="379"/>
      <c r="Y116" s="379"/>
      <c r="Z116" s="379"/>
      <c r="AA116" s="379"/>
      <c r="AB116" s="379"/>
      <c r="AC116" s="379"/>
      <c r="AD116" s="379"/>
      <c r="AE116" s="379"/>
      <c r="AF116" s="379"/>
      <c r="AG116" s="379"/>
      <c r="AH116" s="379"/>
      <c r="AI116" s="379"/>
      <c r="AJ116" s="379"/>
      <c r="AK116" s="379"/>
      <c r="AL116" s="379"/>
      <c r="AM116" s="379"/>
      <c r="AN116" s="379"/>
      <c r="AO116" s="379"/>
      <c r="AP116" s="379"/>
      <c r="AQ116" s="379"/>
      <c r="AR116" s="379"/>
      <c r="AS116" s="379"/>
      <c r="AT116" s="379"/>
      <c r="AU116" s="379"/>
      <c r="AV116" s="379"/>
      <c r="AW116" s="379"/>
      <c r="AX116" s="379"/>
      <c r="AY116" s="379"/>
      <c r="AZ116" s="379"/>
      <c r="BA116" s="379"/>
      <c r="BB116" s="379"/>
      <c r="BC116" s="379"/>
      <c r="BD116" s="379"/>
      <c r="BE116" s="379"/>
      <c r="BF116" s="379"/>
      <c r="BG116" s="379"/>
      <c r="BH116" s="379"/>
      <c r="BI116" s="379"/>
      <c r="BJ116" s="379"/>
      <c r="BK116" s="379"/>
      <c r="BL116" s="379"/>
      <c r="BM116" s="379"/>
      <c r="BN116" s="379"/>
      <c r="BO116" s="379"/>
      <c r="BP116" s="379"/>
      <c r="BQ116" s="379"/>
    </row>
    <row r="117" spans="1:69" outlineLevel="1">
      <c r="A117" s="39"/>
      <c r="B117" s="39"/>
      <c r="C117" s="39"/>
      <c r="D117" s="358" t="s">
        <v>396</v>
      </c>
      <c r="E117" s="359"/>
      <c r="F117" s="359"/>
      <c r="G117" s="359"/>
      <c r="H117" s="371"/>
      <c r="I117" s="39"/>
      <c r="J117" s="375">
        <v>0</v>
      </c>
      <c r="K117" s="375">
        <v>0</v>
      </c>
      <c r="L117" s="375">
        <v>0</v>
      </c>
      <c r="M117" s="375">
        <v>0</v>
      </c>
      <c r="N117" s="375">
        <v>0</v>
      </c>
      <c r="O117" s="375">
        <v>0</v>
      </c>
      <c r="P117" s="375">
        <v>0</v>
      </c>
      <c r="Q117" s="375">
        <v>0</v>
      </c>
      <c r="R117" s="375">
        <v>0</v>
      </c>
      <c r="S117" s="375">
        <v>0</v>
      </c>
      <c r="T117" s="375">
        <v>0</v>
      </c>
      <c r="U117" s="375">
        <v>0</v>
      </c>
      <c r="V117" s="375">
        <v>0</v>
      </c>
      <c r="W117" s="375">
        <v>0</v>
      </c>
      <c r="X117" s="375">
        <v>0</v>
      </c>
      <c r="Y117" s="375">
        <v>0</v>
      </c>
      <c r="Z117" s="375">
        <v>0</v>
      </c>
      <c r="AA117" s="375">
        <v>0</v>
      </c>
      <c r="AB117" s="375">
        <v>0</v>
      </c>
      <c r="AC117" s="375">
        <v>0</v>
      </c>
      <c r="AD117" s="375">
        <v>0</v>
      </c>
      <c r="AE117" s="375">
        <v>0</v>
      </c>
      <c r="AF117" s="375">
        <v>0</v>
      </c>
      <c r="AG117" s="375">
        <v>0</v>
      </c>
      <c r="AH117" s="375">
        <v>0</v>
      </c>
      <c r="AI117" s="375">
        <v>0</v>
      </c>
      <c r="AJ117" s="375">
        <v>0</v>
      </c>
      <c r="AK117" s="375">
        <v>0</v>
      </c>
      <c r="AL117" s="375">
        <v>0</v>
      </c>
      <c r="AM117" s="375">
        <v>0</v>
      </c>
      <c r="AN117" s="375">
        <v>0</v>
      </c>
      <c r="AO117" s="375">
        <v>0</v>
      </c>
      <c r="AP117" s="375">
        <v>0</v>
      </c>
      <c r="AQ117" s="375">
        <v>0</v>
      </c>
      <c r="AR117" s="375">
        <v>0</v>
      </c>
      <c r="AS117" s="375">
        <v>0</v>
      </c>
      <c r="AT117" s="375">
        <v>0</v>
      </c>
      <c r="AU117" s="375">
        <v>0</v>
      </c>
      <c r="AV117" s="375">
        <v>0</v>
      </c>
      <c r="AW117" s="375">
        <v>0</v>
      </c>
      <c r="AX117" s="375">
        <v>0</v>
      </c>
      <c r="AY117" s="375">
        <v>0</v>
      </c>
      <c r="AZ117" s="375">
        <v>0</v>
      </c>
      <c r="BA117" s="375">
        <v>0</v>
      </c>
      <c r="BB117" s="375">
        <v>0</v>
      </c>
      <c r="BC117" s="375">
        <v>0</v>
      </c>
      <c r="BD117" s="375">
        <v>0</v>
      </c>
      <c r="BE117" s="375">
        <v>0</v>
      </c>
      <c r="BF117" s="375">
        <v>0</v>
      </c>
      <c r="BG117" s="375">
        <v>0</v>
      </c>
      <c r="BH117" s="375">
        <v>0</v>
      </c>
      <c r="BI117" s="375">
        <v>0</v>
      </c>
      <c r="BJ117" s="375">
        <v>0</v>
      </c>
      <c r="BK117" s="375">
        <v>0</v>
      </c>
      <c r="BL117" s="375">
        <v>0</v>
      </c>
      <c r="BM117" s="375">
        <v>0</v>
      </c>
      <c r="BN117" s="375">
        <v>0</v>
      </c>
      <c r="BO117" s="375">
        <v>0</v>
      </c>
      <c r="BP117" s="375">
        <v>0</v>
      </c>
      <c r="BQ117" s="375">
        <v>0</v>
      </c>
    </row>
    <row r="118" spans="1:69" outlineLevel="1">
      <c r="A118" s="39"/>
      <c r="B118" s="39"/>
      <c r="C118" s="39"/>
      <c r="D118" s="358" t="s">
        <v>397</v>
      </c>
      <c r="E118" s="359"/>
      <c r="F118" s="359"/>
      <c r="G118" s="359"/>
      <c r="H118" s="371"/>
      <c r="I118" s="39"/>
      <c r="J118" s="375">
        <v>0</v>
      </c>
      <c r="K118" s="375">
        <v>0</v>
      </c>
      <c r="L118" s="375">
        <v>0</v>
      </c>
      <c r="M118" s="375">
        <v>0</v>
      </c>
      <c r="N118" s="375">
        <v>0</v>
      </c>
      <c r="O118" s="375">
        <v>0</v>
      </c>
      <c r="P118" s="375">
        <v>0</v>
      </c>
      <c r="Q118" s="375">
        <v>0</v>
      </c>
      <c r="R118" s="375">
        <v>0</v>
      </c>
      <c r="S118" s="375">
        <v>0</v>
      </c>
      <c r="T118" s="375">
        <v>0</v>
      </c>
      <c r="U118" s="375">
        <v>0</v>
      </c>
      <c r="V118" s="375">
        <v>0</v>
      </c>
      <c r="W118" s="375">
        <v>0</v>
      </c>
      <c r="X118" s="375">
        <v>0</v>
      </c>
      <c r="Y118" s="375">
        <v>0</v>
      </c>
      <c r="Z118" s="375">
        <v>0</v>
      </c>
      <c r="AA118" s="375">
        <v>0</v>
      </c>
      <c r="AB118" s="375">
        <v>0</v>
      </c>
      <c r="AC118" s="375">
        <v>0</v>
      </c>
      <c r="AD118" s="375">
        <v>0</v>
      </c>
      <c r="AE118" s="375">
        <v>0</v>
      </c>
      <c r="AF118" s="375">
        <v>0</v>
      </c>
      <c r="AG118" s="375">
        <v>0</v>
      </c>
      <c r="AH118" s="375">
        <v>0</v>
      </c>
      <c r="AI118" s="375">
        <v>0</v>
      </c>
      <c r="AJ118" s="375">
        <v>0</v>
      </c>
      <c r="AK118" s="375">
        <v>0</v>
      </c>
      <c r="AL118" s="375">
        <v>0</v>
      </c>
      <c r="AM118" s="375">
        <v>0</v>
      </c>
      <c r="AN118" s="375">
        <v>0</v>
      </c>
      <c r="AO118" s="375">
        <v>0</v>
      </c>
      <c r="AP118" s="375">
        <v>0</v>
      </c>
      <c r="AQ118" s="375">
        <v>0</v>
      </c>
      <c r="AR118" s="375">
        <v>0</v>
      </c>
      <c r="AS118" s="375">
        <v>0</v>
      </c>
      <c r="AT118" s="375">
        <v>0</v>
      </c>
      <c r="AU118" s="375">
        <v>0</v>
      </c>
      <c r="AV118" s="375">
        <v>0</v>
      </c>
      <c r="AW118" s="375">
        <v>0</v>
      </c>
      <c r="AX118" s="375">
        <v>0</v>
      </c>
      <c r="AY118" s="375">
        <v>0</v>
      </c>
      <c r="AZ118" s="375">
        <v>0</v>
      </c>
      <c r="BA118" s="375">
        <v>0</v>
      </c>
      <c r="BB118" s="375">
        <v>0</v>
      </c>
      <c r="BC118" s="375">
        <v>0</v>
      </c>
      <c r="BD118" s="375">
        <v>0</v>
      </c>
      <c r="BE118" s="375">
        <v>0</v>
      </c>
      <c r="BF118" s="375">
        <v>0</v>
      </c>
      <c r="BG118" s="375">
        <v>0</v>
      </c>
      <c r="BH118" s="375">
        <v>0</v>
      </c>
      <c r="BI118" s="375">
        <v>0</v>
      </c>
      <c r="BJ118" s="375">
        <v>0</v>
      </c>
      <c r="BK118" s="375">
        <v>0</v>
      </c>
      <c r="BL118" s="375">
        <v>0</v>
      </c>
      <c r="BM118" s="375">
        <v>0</v>
      </c>
      <c r="BN118" s="375">
        <v>0</v>
      </c>
      <c r="BO118" s="375">
        <v>0</v>
      </c>
      <c r="BP118" s="375">
        <v>0</v>
      </c>
      <c r="BQ118" s="375">
        <v>0</v>
      </c>
    </row>
    <row r="119" spans="1:69" outlineLevel="1">
      <c r="A119" s="39"/>
      <c r="B119" s="39"/>
      <c r="C119" s="39"/>
      <c r="D119" s="358" t="s">
        <v>398</v>
      </c>
      <c r="E119" s="359"/>
      <c r="F119" s="359"/>
      <c r="G119" s="359"/>
      <c r="H119" s="371"/>
      <c r="I119" s="39"/>
      <c r="J119" s="375">
        <v>0</v>
      </c>
      <c r="K119" s="375">
        <v>0</v>
      </c>
      <c r="L119" s="375">
        <v>0</v>
      </c>
      <c r="M119" s="375">
        <v>0</v>
      </c>
      <c r="N119" s="375">
        <v>0</v>
      </c>
      <c r="O119" s="375">
        <v>0</v>
      </c>
      <c r="P119" s="375">
        <v>0</v>
      </c>
      <c r="Q119" s="375">
        <v>0</v>
      </c>
      <c r="R119" s="375">
        <v>0</v>
      </c>
      <c r="S119" s="375">
        <v>0</v>
      </c>
      <c r="T119" s="375">
        <v>0</v>
      </c>
      <c r="U119" s="375">
        <v>0</v>
      </c>
      <c r="V119" s="375">
        <v>0</v>
      </c>
      <c r="W119" s="375">
        <v>0</v>
      </c>
      <c r="X119" s="375">
        <v>0</v>
      </c>
      <c r="Y119" s="375">
        <v>0</v>
      </c>
      <c r="Z119" s="375">
        <v>0</v>
      </c>
      <c r="AA119" s="375">
        <v>0</v>
      </c>
      <c r="AB119" s="375">
        <v>0</v>
      </c>
      <c r="AC119" s="375">
        <v>0</v>
      </c>
      <c r="AD119" s="375">
        <v>0</v>
      </c>
      <c r="AE119" s="375">
        <v>0</v>
      </c>
      <c r="AF119" s="375">
        <v>0</v>
      </c>
      <c r="AG119" s="375">
        <v>0</v>
      </c>
      <c r="AH119" s="375">
        <v>0</v>
      </c>
      <c r="AI119" s="375">
        <v>0</v>
      </c>
      <c r="AJ119" s="375">
        <v>0</v>
      </c>
      <c r="AK119" s="375">
        <v>0</v>
      </c>
      <c r="AL119" s="375">
        <v>0</v>
      </c>
      <c r="AM119" s="375">
        <v>0</v>
      </c>
      <c r="AN119" s="375">
        <v>0</v>
      </c>
      <c r="AO119" s="375">
        <v>0</v>
      </c>
      <c r="AP119" s="375">
        <v>0</v>
      </c>
      <c r="AQ119" s="375">
        <v>0</v>
      </c>
      <c r="AR119" s="375">
        <v>0</v>
      </c>
      <c r="AS119" s="375">
        <v>0</v>
      </c>
      <c r="AT119" s="375">
        <v>0</v>
      </c>
      <c r="AU119" s="375">
        <v>0</v>
      </c>
      <c r="AV119" s="375">
        <v>0</v>
      </c>
      <c r="AW119" s="375">
        <v>0</v>
      </c>
      <c r="AX119" s="375">
        <v>0</v>
      </c>
      <c r="AY119" s="375">
        <v>0</v>
      </c>
      <c r="AZ119" s="375">
        <v>0</v>
      </c>
      <c r="BA119" s="375">
        <v>0</v>
      </c>
      <c r="BB119" s="375">
        <v>0</v>
      </c>
      <c r="BC119" s="375">
        <v>0</v>
      </c>
      <c r="BD119" s="375">
        <v>0</v>
      </c>
      <c r="BE119" s="375">
        <v>0</v>
      </c>
      <c r="BF119" s="375">
        <v>0</v>
      </c>
      <c r="BG119" s="375">
        <v>0</v>
      </c>
      <c r="BH119" s="375">
        <v>0</v>
      </c>
      <c r="BI119" s="375">
        <v>0</v>
      </c>
      <c r="BJ119" s="375">
        <v>0</v>
      </c>
      <c r="BK119" s="375">
        <v>0</v>
      </c>
      <c r="BL119" s="375">
        <v>0</v>
      </c>
      <c r="BM119" s="375">
        <v>0</v>
      </c>
      <c r="BN119" s="375">
        <v>0</v>
      </c>
      <c r="BO119" s="375">
        <v>0</v>
      </c>
      <c r="BP119" s="375">
        <v>0</v>
      </c>
      <c r="BQ119" s="375">
        <v>0</v>
      </c>
    </row>
    <row r="120" spans="1:69" outlineLevel="1">
      <c r="A120" s="39"/>
      <c r="B120" s="39"/>
      <c r="C120" s="39"/>
      <c r="D120" s="358" t="s">
        <v>399</v>
      </c>
      <c r="E120" s="359"/>
      <c r="F120" s="359"/>
      <c r="G120" s="359"/>
      <c r="H120" s="371"/>
      <c r="I120" s="39"/>
      <c r="J120" s="375">
        <v>0</v>
      </c>
      <c r="K120" s="375">
        <v>0</v>
      </c>
      <c r="L120" s="375">
        <v>0</v>
      </c>
      <c r="M120" s="375">
        <v>0</v>
      </c>
      <c r="N120" s="375">
        <v>0</v>
      </c>
      <c r="O120" s="375">
        <v>0</v>
      </c>
      <c r="P120" s="375">
        <v>0</v>
      </c>
      <c r="Q120" s="375">
        <v>0</v>
      </c>
      <c r="R120" s="375">
        <v>0</v>
      </c>
      <c r="S120" s="375">
        <v>0</v>
      </c>
      <c r="T120" s="375">
        <v>0</v>
      </c>
      <c r="U120" s="375">
        <v>0</v>
      </c>
      <c r="V120" s="375">
        <v>0</v>
      </c>
      <c r="W120" s="375">
        <v>0</v>
      </c>
      <c r="X120" s="375">
        <v>0</v>
      </c>
      <c r="Y120" s="375">
        <v>0</v>
      </c>
      <c r="Z120" s="375">
        <v>0</v>
      </c>
      <c r="AA120" s="375">
        <v>0</v>
      </c>
      <c r="AB120" s="375">
        <v>0</v>
      </c>
      <c r="AC120" s="375">
        <v>0</v>
      </c>
      <c r="AD120" s="375">
        <v>0</v>
      </c>
      <c r="AE120" s="375">
        <v>0</v>
      </c>
      <c r="AF120" s="375">
        <v>0</v>
      </c>
      <c r="AG120" s="375">
        <v>0</v>
      </c>
      <c r="AH120" s="375">
        <v>0</v>
      </c>
      <c r="AI120" s="375">
        <v>0</v>
      </c>
      <c r="AJ120" s="375">
        <v>0</v>
      </c>
      <c r="AK120" s="375">
        <v>0</v>
      </c>
      <c r="AL120" s="375">
        <v>0</v>
      </c>
      <c r="AM120" s="375">
        <v>0</v>
      </c>
      <c r="AN120" s="375">
        <v>0</v>
      </c>
      <c r="AO120" s="375">
        <v>0</v>
      </c>
      <c r="AP120" s="375">
        <v>0</v>
      </c>
      <c r="AQ120" s="375">
        <v>0</v>
      </c>
      <c r="AR120" s="375">
        <v>0</v>
      </c>
      <c r="AS120" s="375">
        <v>0</v>
      </c>
      <c r="AT120" s="375">
        <v>0</v>
      </c>
      <c r="AU120" s="375">
        <v>0</v>
      </c>
      <c r="AV120" s="375">
        <v>0</v>
      </c>
      <c r="AW120" s="375">
        <v>0</v>
      </c>
      <c r="AX120" s="375">
        <v>0</v>
      </c>
      <c r="AY120" s="375">
        <v>0</v>
      </c>
      <c r="AZ120" s="375">
        <v>0</v>
      </c>
      <c r="BA120" s="375">
        <v>0</v>
      </c>
      <c r="BB120" s="375">
        <v>0</v>
      </c>
      <c r="BC120" s="375">
        <v>0</v>
      </c>
      <c r="BD120" s="375">
        <v>0</v>
      </c>
      <c r="BE120" s="375">
        <v>0</v>
      </c>
      <c r="BF120" s="375">
        <v>0</v>
      </c>
      <c r="BG120" s="375">
        <v>0</v>
      </c>
      <c r="BH120" s="375">
        <v>0</v>
      </c>
      <c r="BI120" s="375">
        <v>0</v>
      </c>
      <c r="BJ120" s="375">
        <v>0</v>
      </c>
      <c r="BK120" s="375">
        <v>0</v>
      </c>
      <c r="BL120" s="375">
        <v>0</v>
      </c>
      <c r="BM120" s="375">
        <v>0</v>
      </c>
      <c r="BN120" s="375">
        <v>0</v>
      </c>
      <c r="BO120" s="375">
        <v>0</v>
      </c>
      <c r="BP120" s="375">
        <v>0</v>
      </c>
      <c r="BQ120" s="375">
        <v>0</v>
      </c>
    </row>
    <row r="121" spans="1:69" outlineLevel="1">
      <c r="A121" s="39"/>
      <c r="B121" s="39"/>
      <c r="C121" s="39"/>
      <c r="D121" s="358" t="s">
        <v>400</v>
      </c>
      <c r="E121" s="359"/>
      <c r="F121" s="359"/>
      <c r="G121" s="359"/>
      <c r="H121" s="371"/>
      <c r="I121" s="39"/>
      <c r="J121" s="375">
        <v>0</v>
      </c>
      <c r="K121" s="375">
        <v>0</v>
      </c>
      <c r="L121" s="375">
        <v>0</v>
      </c>
      <c r="M121" s="375">
        <v>0</v>
      </c>
      <c r="N121" s="375">
        <v>0</v>
      </c>
      <c r="O121" s="375">
        <v>0</v>
      </c>
      <c r="P121" s="375">
        <v>0</v>
      </c>
      <c r="Q121" s="375">
        <v>0</v>
      </c>
      <c r="R121" s="375">
        <v>0</v>
      </c>
      <c r="S121" s="375">
        <v>0</v>
      </c>
      <c r="T121" s="375">
        <v>0</v>
      </c>
      <c r="U121" s="375">
        <v>0</v>
      </c>
      <c r="V121" s="375">
        <v>0</v>
      </c>
      <c r="W121" s="375">
        <v>0</v>
      </c>
      <c r="X121" s="375">
        <v>0</v>
      </c>
      <c r="Y121" s="375">
        <v>0</v>
      </c>
      <c r="Z121" s="375">
        <v>0</v>
      </c>
      <c r="AA121" s="375">
        <v>0</v>
      </c>
      <c r="AB121" s="375">
        <v>0</v>
      </c>
      <c r="AC121" s="375">
        <v>0</v>
      </c>
      <c r="AD121" s="375">
        <v>0</v>
      </c>
      <c r="AE121" s="375">
        <v>0</v>
      </c>
      <c r="AF121" s="375">
        <v>0</v>
      </c>
      <c r="AG121" s="375">
        <v>0</v>
      </c>
      <c r="AH121" s="375">
        <v>0</v>
      </c>
      <c r="AI121" s="375">
        <v>0</v>
      </c>
      <c r="AJ121" s="375">
        <v>0</v>
      </c>
      <c r="AK121" s="375">
        <v>0</v>
      </c>
      <c r="AL121" s="375">
        <v>0</v>
      </c>
      <c r="AM121" s="375">
        <v>0</v>
      </c>
      <c r="AN121" s="375">
        <v>0</v>
      </c>
      <c r="AO121" s="375">
        <v>0</v>
      </c>
      <c r="AP121" s="375">
        <v>0</v>
      </c>
      <c r="AQ121" s="375">
        <v>0</v>
      </c>
      <c r="AR121" s="375">
        <v>0</v>
      </c>
      <c r="AS121" s="375">
        <v>0</v>
      </c>
      <c r="AT121" s="375">
        <v>0</v>
      </c>
      <c r="AU121" s="375">
        <v>0</v>
      </c>
      <c r="AV121" s="375">
        <v>0</v>
      </c>
      <c r="AW121" s="375">
        <v>0</v>
      </c>
      <c r="AX121" s="375">
        <v>0</v>
      </c>
      <c r="AY121" s="375">
        <v>0</v>
      </c>
      <c r="AZ121" s="375">
        <v>0</v>
      </c>
      <c r="BA121" s="375">
        <v>0</v>
      </c>
      <c r="BB121" s="375">
        <v>0</v>
      </c>
      <c r="BC121" s="375">
        <v>0</v>
      </c>
      <c r="BD121" s="375">
        <v>0</v>
      </c>
      <c r="BE121" s="375">
        <v>0</v>
      </c>
      <c r="BF121" s="375">
        <v>0</v>
      </c>
      <c r="BG121" s="375">
        <v>0</v>
      </c>
      <c r="BH121" s="375">
        <v>0</v>
      </c>
      <c r="BI121" s="375">
        <v>0</v>
      </c>
      <c r="BJ121" s="375">
        <v>0</v>
      </c>
      <c r="BK121" s="375">
        <v>0</v>
      </c>
      <c r="BL121" s="375">
        <v>0</v>
      </c>
      <c r="BM121" s="375">
        <v>0</v>
      </c>
      <c r="BN121" s="375">
        <v>0</v>
      </c>
      <c r="BO121" s="375">
        <v>0</v>
      </c>
      <c r="BP121" s="375">
        <v>0</v>
      </c>
      <c r="BQ121" s="375">
        <v>0</v>
      </c>
    </row>
    <row r="122" spans="1:69" outlineLevel="1">
      <c r="A122" s="39"/>
      <c r="B122" s="39"/>
      <c r="C122" s="39"/>
      <c r="D122" s="358" t="s">
        <v>401</v>
      </c>
      <c r="E122" s="359"/>
      <c r="F122" s="359"/>
      <c r="G122" s="359"/>
      <c r="H122" s="371"/>
      <c r="I122" s="39"/>
      <c r="J122" s="375">
        <v>0</v>
      </c>
      <c r="K122" s="375">
        <v>0</v>
      </c>
      <c r="L122" s="375">
        <v>0</v>
      </c>
      <c r="M122" s="375">
        <v>0</v>
      </c>
      <c r="N122" s="375">
        <v>0</v>
      </c>
      <c r="O122" s="375">
        <v>0</v>
      </c>
      <c r="P122" s="375">
        <v>0</v>
      </c>
      <c r="Q122" s="375">
        <v>0</v>
      </c>
      <c r="R122" s="375">
        <v>0</v>
      </c>
      <c r="S122" s="375">
        <v>0</v>
      </c>
      <c r="T122" s="375">
        <v>0</v>
      </c>
      <c r="U122" s="375">
        <v>0</v>
      </c>
      <c r="V122" s="375">
        <v>0</v>
      </c>
      <c r="W122" s="375">
        <v>0</v>
      </c>
      <c r="X122" s="375">
        <v>0</v>
      </c>
      <c r="Y122" s="375">
        <v>0</v>
      </c>
      <c r="Z122" s="375">
        <v>0</v>
      </c>
      <c r="AA122" s="375">
        <v>0</v>
      </c>
      <c r="AB122" s="375">
        <v>0</v>
      </c>
      <c r="AC122" s="375">
        <v>0</v>
      </c>
      <c r="AD122" s="375">
        <v>0</v>
      </c>
      <c r="AE122" s="375">
        <v>0</v>
      </c>
      <c r="AF122" s="375">
        <v>0</v>
      </c>
      <c r="AG122" s="375">
        <v>0</v>
      </c>
      <c r="AH122" s="375">
        <v>0</v>
      </c>
      <c r="AI122" s="375">
        <v>0</v>
      </c>
      <c r="AJ122" s="375">
        <v>0</v>
      </c>
      <c r="AK122" s="375">
        <v>0</v>
      </c>
      <c r="AL122" s="375">
        <v>0</v>
      </c>
      <c r="AM122" s="375">
        <v>0</v>
      </c>
      <c r="AN122" s="375">
        <v>0</v>
      </c>
      <c r="AO122" s="375">
        <v>0</v>
      </c>
      <c r="AP122" s="375">
        <v>0</v>
      </c>
      <c r="AQ122" s="375">
        <v>0</v>
      </c>
      <c r="AR122" s="375">
        <v>0</v>
      </c>
      <c r="AS122" s="375">
        <v>0</v>
      </c>
      <c r="AT122" s="375">
        <v>0</v>
      </c>
      <c r="AU122" s="375">
        <v>0</v>
      </c>
      <c r="AV122" s="375">
        <v>0</v>
      </c>
      <c r="AW122" s="375">
        <v>0</v>
      </c>
      <c r="AX122" s="375">
        <v>0</v>
      </c>
      <c r="AY122" s="375">
        <v>0</v>
      </c>
      <c r="AZ122" s="375">
        <v>0</v>
      </c>
      <c r="BA122" s="375">
        <v>0</v>
      </c>
      <c r="BB122" s="375">
        <v>0</v>
      </c>
      <c r="BC122" s="375">
        <v>0</v>
      </c>
      <c r="BD122" s="375">
        <v>0</v>
      </c>
      <c r="BE122" s="375">
        <v>0</v>
      </c>
      <c r="BF122" s="375">
        <v>0</v>
      </c>
      <c r="BG122" s="375">
        <v>0</v>
      </c>
      <c r="BH122" s="375">
        <v>0</v>
      </c>
      <c r="BI122" s="375">
        <v>0</v>
      </c>
      <c r="BJ122" s="375">
        <v>0</v>
      </c>
      <c r="BK122" s="375">
        <v>0</v>
      </c>
      <c r="BL122" s="375">
        <v>0</v>
      </c>
      <c r="BM122" s="375">
        <v>0</v>
      </c>
      <c r="BN122" s="375">
        <v>0</v>
      </c>
      <c r="BO122" s="375">
        <v>0</v>
      </c>
      <c r="BP122" s="375">
        <v>0</v>
      </c>
      <c r="BQ122" s="375">
        <v>0</v>
      </c>
    </row>
    <row r="123" spans="1:69" outlineLevel="1">
      <c r="A123" s="39"/>
      <c r="B123" s="39"/>
      <c r="C123" s="39"/>
      <c r="D123" s="358" t="s">
        <v>402</v>
      </c>
      <c r="E123" s="359"/>
      <c r="F123" s="359"/>
      <c r="G123" s="359"/>
      <c r="H123" s="371"/>
      <c r="I123" s="39"/>
      <c r="J123" s="375">
        <v>0</v>
      </c>
      <c r="K123" s="375">
        <v>0</v>
      </c>
      <c r="L123" s="375">
        <v>0</v>
      </c>
      <c r="M123" s="375">
        <v>0</v>
      </c>
      <c r="N123" s="375">
        <v>0</v>
      </c>
      <c r="O123" s="375">
        <v>0</v>
      </c>
      <c r="P123" s="375">
        <v>0</v>
      </c>
      <c r="Q123" s="375">
        <v>0</v>
      </c>
      <c r="R123" s="375">
        <v>0</v>
      </c>
      <c r="S123" s="375">
        <v>0</v>
      </c>
      <c r="T123" s="375">
        <v>0</v>
      </c>
      <c r="U123" s="375">
        <v>0</v>
      </c>
      <c r="V123" s="375">
        <v>0</v>
      </c>
      <c r="W123" s="375">
        <v>0</v>
      </c>
      <c r="X123" s="375">
        <v>0</v>
      </c>
      <c r="Y123" s="375">
        <v>0</v>
      </c>
      <c r="Z123" s="375">
        <v>0</v>
      </c>
      <c r="AA123" s="375">
        <v>0</v>
      </c>
      <c r="AB123" s="375">
        <v>0</v>
      </c>
      <c r="AC123" s="375">
        <v>0</v>
      </c>
      <c r="AD123" s="375">
        <v>0</v>
      </c>
      <c r="AE123" s="375">
        <v>0</v>
      </c>
      <c r="AF123" s="375">
        <v>0</v>
      </c>
      <c r="AG123" s="375">
        <v>0</v>
      </c>
      <c r="AH123" s="375">
        <v>0</v>
      </c>
      <c r="AI123" s="375">
        <v>0</v>
      </c>
      <c r="AJ123" s="375">
        <v>0</v>
      </c>
      <c r="AK123" s="375">
        <v>0</v>
      </c>
      <c r="AL123" s="375">
        <v>0</v>
      </c>
      <c r="AM123" s="375">
        <v>0</v>
      </c>
      <c r="AN123" s="375">
        <v>0</v>
      </c>
      <c r="AO123" s="375">
        <v>0</v>
      </c>
      <c r="AP123" s="375">
        <v>0</v>
      </c>
      <c r="AQ123" s="375">
        <v>0</v>
      </c>
      <c r="AR123" s="375">
        <v>0</v>
      </c>
      <c r="AS123" s="375">
        <v>0</v>
      </c>
      <c r="AT123" s="375">
        <v>0</v>
      </c>
      <c r="AU123" s="375">
        <v>0</v>
      </c>
      <c r="AV123" s="375">
        <v>0</v>
      </c>
      <c r="AW123" s="375">
        <v>0</v>
      </c>
      <c r="AX123" s="375">
        <v>0</v>
      </c>
      <c r="AY123" s="375">
        <v>0</v>
      </c>
      <c r="AZ123" s="375">
        <v>0</v>
      </c>
      <c r="BA123" s="375">
        <v>0</v>
      </c>
      <c r="BB123" s="375">
        <v>0</v>
      </c>
      <c r="BC123" s="375">
        <v>0</v>
      </c>
      <c r="BD123" s="375">
        <v>0</v>
      </c>
      <c r="BE123" s="375">
        <v>0</v>
      </c>
      <c r="BF123" s="375">
        <v>0</v>
      </c>
      <c r="BG123" s="375">
        <v>0</v>
      </c>
      <c r="BH123" s="375">
        <v>0</v>
      </c>
      <c r="BI123" s="375">
        <v>0</v>
      </c>
      <c r="BJ123" s="375">
        <v>0</v>
      </c>
      <c r="BK123" s="375">
        <v>0</v>
      </c>
      <c r="BL123" s="375">
        <v>0</v>
      </c>
      <c r="BM123" s="375">
        <v>0</v>
      </c>
      <c r="BN123" s="375">
        <v>0</v>
      </c>
      <c r="BO123" s="375">
        <v>0</v>
      </c>
      <c r="BP123" s="375">
        <v>0</v>
      </c>
      <c r="BQ123" s="375">
        <v>0</v>
      </c>
    </row>
    <row r="124" spans="1:69" outlineLevel="1">
      <c r="A124" s="39"/>
      <c r="B124" s="39"/>
      <c r="C124" s="39"/>
      <c r="D124" s="358" t="s">
        <v>403</v>
      </c>
      <c r="E124" s="359"/>
      <c r="F124" s="359"/>
      <c r="G124" s="359"/>
      <c r="H124" s="371"/>
      <c r="I124" s="39"/>
      <c r="J124" s="375">
        <v>0</v>
      </c>
      <c r="K124" s="375">
        <v>0</v>
      </c>
      <c r="L124" s="375">
        <v>0</v>
      </c>
      <c r="M124" s="375">
        <v>0</v>
      </c>
      <c r="N124" s="375">
        <v>0</v>
      </c>
      <c r="O124" s="375">
        <v>0</v>
      </c>
      <c r="P124" s="375">
        <v>0</v>
      </c>
      <c r="Q124" s="375">
        <v>0</v>
      </c>
      <c r="R124" s="375">
        <v>0</v>
      </c>
      <c r="S124" s="375">
        <v>0</v>
      </c>
      <c r="T124" s="375">
        <v>0</v>
      </c>
      <c r="U124" s="375">
        <v>0</v>
      </c>
      <c r="V124" s="375">
        <v>0</v>
      </c>
      <c r="W124" s="375">
        <v>0</v>
      </c>
      <c r="X124" s="375">
        <v>0</v>
      </c>
      <c r="Y124" s="375">
        <v>0</v>
      </c>
      <c r="Z124" s="375">
        <v>0</v>
      </c>
      <c r="AA124" s="375">
        <v>0</v>
      </c>
      <c r="AB124" s="375">
        <v>0</v>
      </c>
      <c r="AC124" s="375">
        <v>0</v>
      </c>
      <c r="AD124" s="375">
        <v>0</v>
      </c>
      <c r="AE124" s="375">
        <v>0</v>
      </c>
      <c r="AF124" s="375">
        <v>0</v>
      </c>
      <c r="AG124" s="375">
        <v>0</v>
      </c>
      <c r="AH124" s="375">
        <v>0</v>
      </c>
      <c r="AI124" s="375">
        <v>0</v>
      </c>
      <c r="AJ124" s="375">
        <v>0</v>
      </c>
      <c r="AK124" s="375">
        <v>0</v>
      </c>
      <c r="AL124" s="375">
        <v>0</v>
      </c>
      <c r="AM124" s="375">
        <v>0</v>
      </c>
      <c r="AN124" s="375">
        <v>0</v>
      </c>
      <c r="AO124" s="375">
        <v>0</v>
      </c>
      <c r="AP124" s="375">
        <v>0</v>
      </c>
      <c r="AQ124" s="375">
        <v>0</v>
      </c>
      <c r="AR124" s="375">
        <v>0</v>
      </c>
      <c r="AS124" s="375">
        <v>0</v>
      </c>
      <c r="AT124" s="375">
        <v>0</v>
      </c>
      <c r="AU124" s="375">
        <v>0</v>
      </c>
      <c r="AV124" s="375">
        <v>0</v>
      </c>
      <c r="AW124" s="375">
        <v>0</v>
      </c>
      <c r="AX124" s="375">
        <v>0</v>
      </c>
      <c r="AY124" s="375">
        <v>0</v>
      </c>
      <c r="AZ124" s="375">
        <v>0</v>
      </c>
      <c r="BA124" s="375">
        <v>0</v>
      </c>
      <c r="BB124" s="375">
        <v>0</v>
      </c>
      <c r="BC124" s="375">
        <v>0</v>
      </c>
      <c r="BD124" s="375">
        <v>0</v>
      </c>
      <c r="BE124" s="375">
        <v>0</v>
      </c>
      <c r="BF124" s="375">
        <v>0</v>
      </c>
      <c r="BG124" s="375">
        <v>0</v>
      </c>
      <c r="BH124" s="375">
        <v>0</v>
      </c>
      <c r="BI124" s="375">
        <v>0</v>
      </c>
      <c r="BJ124" s="375">
        <v>0</v>
      </c>
      <c r="BK124" s="375">
        <v>0</v>
      </c>
      <c r="BL124" s="375">
        <v>0</v>
      </c>
      <c r="BM124" s="375">
        <v>0</v>
      </c>
      <c r="BN124" s="375">
        <v>0</v>
      </c>
      <c r="BO124" s="375">
        <v>0</v>
      </c>
      <c r="BP124" s="375">
        <v>0</v>
      </c>
      <c r="BQ124" s="375">
        <v>0</v>
      </c>
    </row>
    <row r="125" spans="1:69" outlineLevel="1">
      <c r="A125" s="39"/>
      <c r="B125" s="39"/>
      <c r="C125" s="39"/>
      <c r="D125" s="358" t="s">
        <v>404</v>
      </c>
      <c r="E125" s="359"/>
      <c r="F125" s="359"/>
      <c r="G125" s="359"/>
      <c r="H125" s="371"/>
      <c r="I125" s="39"/>
      <c r="J125" s="375">
        <v>0</v>
      </c>
      <c r="K125" s="375">
        <v>0</v>
      </c>
      <c r="L125" s="375">
        <v>0</v>
      </c>
      <c r="M125" s="375">
        <v>0</v>
      </c>
      <c r="N125" s="375">
        <v>0</v>
      </c>
      <c r="O125" s="375">
        <v>0</v>
      </c>
      <c r="P125" s="375">
        <v>0</v>
      </c>
      <c r="Q125" s="375">
        <v>0</v>
      </c>
      <c r="R125" s="375">
        <v>0</v>
      </c>
      <c r="S125" s="375">
        <v>0</v>
      </c>
      <c r="T125" s="375">
        <v>0</v>
      </c>
      <c r="U125" s="375">
        <v>0</v>
      </c>
      <c r="V125" s="375">
        <v>0</v>
      </c>
      <c r="W125" s="375">
        <v>0</v>
      </c>
      <c r="X125" s="375">
        <v>0</v>
      </c>
      <c r="Y125" s="375">
        <v>0</v>
      </c>
      <c r="Z125" s="375">
        <v>0</v>
      </c>
      <c r="AA125" s="375">
        <v>0</v>
      </c>
      <c r="AB125" s="375">
        <v>0</v>
      </c>
      <c r="AC125" s="375">
        <v>0</v>
      </c>
      <c r="AD125" s="375">
        <v>0</v>
      </c>
      <c r="AE125" s="375">
        <v>0</v>
      </c>
      <c r="AF125" s="375">
        <v>0</v>
      </c>
      <c r="AG125" s="375">
        <v>0</v>
      </c>
      <c r="AH125" s="375">
        <v>0</v>
      </c>
      <c r="AI125" s="375">
        <v>0</v>
      </c>
      <c r="AJ125" s="375">
        <v>0</v>
      </c>
      <c r="AK125" s="375">
        <v>0</v>
      </c>
      <c r="AL125" s="375">
        <v>0</v>
      </c>
      <c r="AM125" s="375">
        <v>0</v>
      </c>
      <c r="AN125" s="375">
        <v>0</v>
      </c>
      <c r="AO125" s="375">
        <v>0</v>
      </c>
      <c r="AP125" s="375">
        <v>0</v>
      </c>
      <c r="AQ125" s="375">
        <v>0</v>
      </c>
      <c r="AR125" s="375">
        <v>0</v>
      </c>
      <c r="AS125" s="375">
        <v>0</v>
      </c>
      <c r="AT125" s="375">
        <v>0</v>
      </c>
      <c r="AU125" s="375">
        <v>0</v>
      </c>
      <c r="AV125" s="375">
        <v>0</v>
      </c>
      <c r="AW125" s="375">
        <v>0</v>
      </c>
      <c r="AX125" s="375">
        <v>0</v>
      </c>
      <c r="AY125" s="375">
        <v>0</v>
      </c>
      <c r="AZ125" s="375">
        <v>0</v>
      </c>
      <c r="BA125" s="375">
        <v>0</v>
      </c>
      <c r="BB125" s="375">
        <v>0</v>
      </c>
      <c r="BC125" s="375">
        <v>0</v>
      </c>
      <c r="BD125" s="375">
        <v>0</v>
      </c>
      <c r="BE125" s="375">
        <v>0</v>
      </c>
      <c r="BF125" s="375">
        <v>0</v>
      </c>
      <c r="BG125" s="375">
        <v>0</v>
      </c>
      <c r="BH125" s="375">
        <v>0</v>
      </c>
      <c r="BI125" s="375">
        <v>0</v>
      </c>
      <c r="BJ125" s="375">
        <v>0</v>
      </c>
      <c r="BK125" s="375">
        <v>0</v>
      </c>
      <c r="BL125" s="375">
        <v>0</v>
      </c>
      <c r="BM125" s="375">
        <v>0</v>
      </c>
      <c r="BN125" s="375">
        <v>0</v>
      </c>
      <c r="BO125" s="375">
        <v>0</v>
      </c>
      <c r="BP125" s="375">
        <v>0</v>
      </c>
      <c r="BQ125" s="375">
        <v>0</v>
      </c>
    </row>
    <row r="126" spans="1:69" outlineLevel="1">
      <c r="A126" s="39"/>
      <c r="B126" s="39"/>
      <c r="C126" s="39"/>
      <c r="D126" s="358" t="s">
        <v>405</v>
      </c>
      <c r="E126" s="359"/>
      <c r="F126" s="359"/>
      <c r="G126" s="359"/>
      <c r="H126" s="371"/>
      <c r="I126" s="39"/>
      <c r="J126" s="375">
        <v>0</v>
      </c>
      <c r="K126" s="375">
        <v>0</v>
      </c>
      <c r="L126" s="375">
        <v>0</v>
      </c>
      <c r="M126" s="375">
        <v>0</v>
      </c>
      <c r="N126" s="375">
        <v>0</v>
      </c>
      <c r="O126" s="375">
        <v>0</v>
      </c>
      <c r="P126" s="375">
        <v>0</v>
      </c>
      <c r="Q126" s="375">
        <v>0</v>
      </c>
      <c r="R126" s="375">
        <v>0</v>
      </c>
      <c r="S126" s="375">
        <v>0</v>
      </c>
      <c r="T126" s="375">
        <v>0</v>
      </c>
      <c r="U126" s="375">
        <v>0</v>
      </c>
      <c r="V126" s="375">
        <v>0</v>
      </c>
      <c r="W126" s="375">
        <v>0</v>
      </c>
      <c r="X126" s="375">
        <v>0</v>
      </c>
      <c r="Y126" s="375">
        <v>0</v>
      </c>
      <c r="Z126" s="375">
        <v>0</v>
      </c>
      <c r="AA126" s="375">
        <v>0</v>
      </c>
      <c r="AB126" s="375">
        <v>0</v>
      </c>
      <c r="AC126" s="375">
        <v>0</v>
      </c>
      <c r="AD126" s="375">
        <v>0</v>
      </c>
      <c r="AE126" s="375">
        <v>0</v>
      </c>
      <c r="AF126" s="375">
        <v>0</v>
      </c>
      <c r="AG126" s="375">
        <v>0</v>
      </c>
      <c r="AH126" s="375">
        <v>0</v>
      </c>
      <c r="AI126" s="375">
        <v>0</v>
      </c>
      <c r="AJ126" s="375">
        <v>0</v>
      </c>
      <c r="AK126" s="375">
        <v>0</v>
      </c>
      <c r="AL126" s="375">
        <v>0</v>
      </c>
      <c r="AM126" s="375">
        <v>0</v>
      </c>
      <c r="AN126" s="375">
        <v>0</v>
      </c>
      <c r="AO126" s="375">
        <v>0</v>
      </c>
      <c r="AP126" s="375">
        <v>0</v>
      </c>
      <c r="AQ126" s="375">
        <v>0</v>
      </c>
      <c r="AR126" s="375">
        <v>0</v>
      </c>
      <c r="AS126" s="375">
        <v>0</v>
      </c>
      <c r="AT126" s="375">
        <v>0</v>
      </c>
      <c r="AU126" s="375">
        <v>0</v>
      </c>
      <c r="AV126" s="375">
        <v>0</v>
      </c>
      <c r="AW126" s="375">
        <v>0</v>
      </c>
      <c r="AX126" s="375">
        <v>0</v>
      </c>
      <c r="AY126" s="375">
        <v>0</v>
      </c>
      <c r="AZ126" s="375">
        <v>0</v>
      </c>
      <c r="BA126" s="375">
        <v>0</v>
      </c>
      <c r="BB126" s="375">
        <v>0</v>
      </c>
      <c r="BC126" s="375">
        <v>0</v>
      </c>
      <c r="BD126" s="375">
        <v>0</v>
      </c>
      <c r="BE126" s="375">
        <v>0</v>
      </c>
      <c r="BF126" s="375">
        <v>0</v>
      </c>
      <c r="BG126" s="375">
        <v>0</v>
      </c>
      <c r="BH126" s="375">
        <v>0</v>
      </c>
      <c r="BI126" s="375">
        <v>0</v>
      </c>
      <c r="BJ126" s="375">
        <v>0</v>
      </c>
      <c r="BK126" s="375">
        <v>0</v>
      </c>
      <c r="BL126" s="375">
        <v>0</v>
      </c>
      <c r="BM126" s="375">
        <v>0</v>
      </c>
      <c r="BN126" s="375">
        <v>0</v>
      </c>
      <c r="BO126" s="375">
        <v>0</v>
      </c>
      <c r="BP126" s="375">
        <v>0</v>
      </c>
      <c r="BQ126" s="375">
        <v>0</v>
      </c>
    </row>
    <row r="127" spans="1:69" outlineLevel="1">
      <c r="A127" s="39"/>
      <c r="B127" s="39"/>
      <c r="C127" s="39"/>
      <c r="D127" s="358" t="s">
        <v>406</v>
      </c>
      <c r="E127" s="359"/>
      <c r="F127" s="359"/>
      <c r="G127" s="359"/>
      <c r="H127" s="371"/>
      <c r="I127" s="39"/>
      <c r="J127" s="375">
        <v>0</v>
      </c>
      <c r="K127" s="375">
        <v>0</v>
      </c>
      <c r="L127" s="375">
        <v>0</v>
      </c>
      <c r="M127" s="375">
        <v>0</v>
      </c>
      <c r="N127" s="375">
        <v>0</v>
      </c>
      <c r="O127" s="375">
        <v>0</v>
      </c>
      <c r="P127" s="375">
        <v>0</v>
      </c>
      <c r="Q127" s="375">
        <v>0</v>
      </c>
      <c r="R127" s="375">
        <v>0</v>
      </c>
      <c r="S127" s="375">
        <v>0</v>
      </c>
      <c r="T127" s="375">
        <v>0</v>
      </c>
      <c r="U127" s="375">
        <v>0</v>
      </c>
      <c r="V127" s="375">
        <v>0</v>
      </c>
      <c r="W127" s="375">
        <v>0</v>
      </c>
      <c r="X127" s="375">
        <v>0</v>
      </c>
      <c r="Y127" s="375">
        <v>0</v>
      </c>
      <c r="Z127" s="375">
        <v>0</v>
      </c>
      <c r="AA127" s="375">
        <v>0</v>
      </c>
      <c r="AB127" s="375">
        <v>0</v>
      </c>
      <c r="AC127" s="375">
        <v>0</v>
      </c>
      <c r="AD127" s="375">
        <v>0</v>
      </c>
      <c r="AE127" s="375">
        <v>0</v>
      </c>
      <c r="AF127" s="375">
        <v>0</v>
      </c>
      <c r="AG127" s="375">
        <v>0</v>
      </c>
      <c r="AH127" s="375">
        <v>0</v>
      </c>
      <c r="AI127" s="375">
        <v>0</v>
      </c>
      <c r="AJ127" s="375">
        <v>0</v>
      </c>
      <c r="AK127" s="375">
        <v>0</v>
      </c>
      <c r="AL127" s="375">
        <v>0</v>
      </c>
      <c r="AM127" s="375">
        <v>0</v>
      </c>
      <c r="AN127" s="375">
        <v>0</v>
      </c>
      <c r="AO127" s="375">
        <v>0</v>
      </c>
      <c r="AP127" s="375">
        <v>0</v>
      </c>
      <c r="AQ127" s="375">
        <v>0</v>
      </c>
      <c r="AR127" s="375">
        <v>0</v>
      </c>
      <c r="AS127" s="375">
        <v>0</v>
      </c>
      <c r="AT127" s="375">
        <v>0</v>
      </c>
      <c r="AU127" s="375">
        <v>0</v>
      </c>
      <c r="AV127" s="375">
        <v>0</v>
      </c>
      <c r="AW127" s="375">
        <v>0</v>
      </c>
      <c r="AX127" s="375">
        <v>0</v>
      </c>
      <c r="AY127" s="375">
        <v>0</v>
      </c>
      <c r="AZ127" s="375">
        <v>0</v>
      </c>
      <c r="BA127" s="375">
        <v>0</v>
      </c>
      <c r="BB127" s="375">
        <v>0</v>
      </c>
      <c r="BC127" s="375">
        <v>0</v>
      </c>
      <c r="BD127" s="375">
        <v>0</v>
      </c>
      <c r="BE127" s="375">
        <v>0</v>
      </c>
      <c r="BF127" s="375">
        <v>0</v>
      </c>
      <c r="BG127" s="375">
        <v>0</v>
      </c>
      <c r="BH127" s="375">
        <v>0</v>
      </c>
      <c r="BI127" s="375">
        <v>0</v>
      </c>
      <c r="BJ127" s="375">
        <v>0</v>
      </c>
      <c r="BK127" s="375">
        <v>0</v>
      </c>
      <c r="BL127" s="375">
        <v>0</v>
      </c>
      <c r="BM127" s="375">
        <v>0</v>
      </c>
      <c r="BN127" s="375">
        <v>0</v>
      </c>
      <c r="BO127" s="375">
        <v>0</v>
      </c>
      <c r="BP127" s="375">
        <v>0</v>
      </c>
      <c r="BQ127" s="375">
        <v>0</v>
      </c>
    </row>
    <row r="128" spans="1:69" outlineLevel="1">
      <c r="A128" s="39"/>
      <c r="B128" s="39"/>
      <c r="C128" s="39"/>
      <c r="D128" s="358" t="s">
        <v>407</v>
      </c>
      <c r="E128" s="359"/>
      <c r="F128" s="359"/>
      <c r="G128" s="359"/>
      <c r="H128" s="371"/>
      <c r="I128" s="39"/>
      <c r="J128" s="375">
        <v>0</v>
      </c>
      <c r="K128" s="375">
        <v>0</v>
      </c>
      <c r="L128" s="375">
        <v>0</v>
      </c>
      <c r="M128" s="375">
        <v>0</v>
      </c>
      <c r="N128" s="375">
        <v>0</v>
      </c>
      <c r="O128" s="375">
        <v>0</v>
      </c>
      <c r="P128" s="375">
        <v>0</v>
      </c>
      <c r="Q128" s="375">
        <v>0</v>
      </c>
      <c r="R128" s="375">
        <v>0</v>
      </c>
      <c r="S128" s="375">
        <v>0</v>
      </c>
      <c r="T128" s="375">
        <v>0</v>
      </c>
      <c r="U128" s="375">
        <v>0</v>
      </c>
      <c r="V128" s="375">
        <v>0</v>
      </c>
      <c r="W128" s="375">
        <v>0</v>
      </c>
      <c r="X128" s="375">
        <v>0</v>
      </c>
      <c r="Y128" s="375">
        <v>0</v>
      </c>
      <c r="Z128" s="375">
        <v>0</v>
      </c>
      <c r="AA128" s="375">
        <v>0</v>
      </c>
      <c r="AB128" s="375">
        <v>0</v>
      </c>
      <c r="AC128" s="375">
        <v>0</v>
      </c>
      <c r="AD128" s="375">
        <v>0</v>
      </c>
      <c r="AE128" s="375">
        <v>0</v>
      </c>
      <c r="AF128" s="375">
        <v>0</v>
      </c>
      <c r="AG128" s="375">
        <v>0</v>
      </c>
      <c r="AH128" s="375">
        <v>0</v>
      </c>
      <c r="AI128" s="375">
        <v>0</v>
      </c>
      <c r="AJ128" s="375">
        <v>0</v>
      </c>
      <c r="AK128" s="375">
        <v>0</v>
      </c>
      <c r="AL128" s="375">
        <v>0</v>
      </c>
      <c r="AM128" s="375">
        <v>0</v>
      </c>
      <c r="AN128" s="375">
        <v>0</v>
      </c>
      <c r="AO128" s="375">
        <v>0</v>
      </c>
      <c r="AP128" s="375">
        <v>0</v>
      </c>
      <c r="AQ128" s="375">
        <v>0</v>
      </c>
      <c r="AR128" s="375">
        <v>0</v>
      </c>
      <c r="AS128" s="375">
        <v>0</v>
      </c>
      <c r="AT128" s="375">
        <v>0</v>
      </c>
      <c r="AU128" s="375">
        <v>0</v>
      </c>
      <c r="AV128" s="375">
        <v>0</v>
      </c>
      <c r="AW128" s="375">
        <v>0</v>
      </c>
      <c r="AX128" s="375">
        <v>0</v>
      </c>
      <c r="AY128" s="375">
        <v>0</v>
      </c>
      <c r="AZ128" s="375">
        <v>0</v>
      </c>
      <c r="BA128" s="375">
        <v>0</v>
      </c>
      <c r="BB128" s="375">
        <v>0</v>
      </c>
      <c r="BC128" s="375">
        <v>0</v>
      </c>
      <c r="BD128" s="375">
        <v>0</v>
      </c>
      <c r="BE128" s="375">
        <v>0</v>
      </c>
      <c r="BF128" s="375">
        <v>0</v>
      </c>
      <c r="BG128" s="375">
        <v>0</v>
      </c>
      <c r="BH128" s="375">
        <v>0</v>
      </c>
      <c r="BI128" s="375">
        <v>0</v>
      </c>
      <c r="BJ128" s="375">
        <v>0</v>
      </c>
      <c r="BK128" s="375">
        <v>0</v>
      </c>
      <c r="BL128" s="375">
        <v>0</v>
      </c>
      <c r="BM128" s="375">
        <v>0</v>
      </c>
      <c r="BN128" s="375">
        <v>0</v>
      </c>
      <c r="BO128" s="375">
        <v>0</v>
      </c>
      <c r="BP128" s="375">
        <v>0</v>
      </c>
      <c r="BQ128" s="375">
        <v>0</v>
      </c>
    </row>
    <row r="129" spans="1:69" outlineLevel="1">
      <c r="A129" s="39"/>
      <c r="B129" s="39"/>
      <c r="C129" s="39"/>
      <c r="D129" s="358" t="s">
        <v>408</v>
      </c>
      <c r="E129" s="359"/>
      <c r="F129" s="359"/>
      <c r="G129" s="359"/>
      <c r="H129" s="371"/>
      <c r="I129" s="39"/>
      <c r="J129" s="375">
        <v>0</v>
      </c>
      <c r="K129" s="375">
        <v>0</v>
      </c>
      <c r="L129" s="375">
        <v>0</v>
      </c>
      <c r="M129" s="375">
        <v>0</v>
      </c>
      <c r="N129" s="375">
        <v>0</v>
      </c>
      <c r="O129" s="375">
        <v>0</v>
      </c>
      <c r="P129" s="375">
        <v>0</v>
      </c>
      <c r="Q129" s="375">
        <v>0</v>
      </c>
      <c r="R129" s="375">
        <v>0</v>
      </c>
      <c r="S129" s="375">
        <v>0</v>
      </c>
      <c r="T129" s="375">
        <v>0</v>
      </c>
      <c r="U129" s="375">
        <v>0</v>
      </c>
      <c r="V129" s="375">
        <v>0</v>
      </c>
      <c r="W129" s="375">
        <v>0</v>
      </c>
      <c r="X129" s="375">
        <v>0</v>
      </c>
      <c r="Y129" s="375">
        <v>0</v>
      </c>
      <c r="Z129" s="375">
        <v>0</v>
      </c>
      <c r="AA129" s="375">
        <v>0</v>
      </c>
      <c r="AB129" s="375">
        <v>0</v>
      </c>
      <c r="AC129" s="375">
        <v>0</v>
      </c>
      <c r="AD129" s="375">
        <v>0</v>
      </c>
      <c r="AE129" s="375">
        <v>0</v>
      </c>
      <c r="AF129" s="375">
        <v>0</v>
      </c>
      <c r="AG129" s="375">
        <v>0</v>
      </c>
      <c r="AH129" s="375">
        <v>0</v>
      </c>
      <c r="AI129" s="375">
        <v>0</v>
      </c>
      <c r="AJ129" s="375">
        <v>0</v>
      </c>
      <c r="AK129" s="375">
        <v>0</v>
      </c>
      <c r="AL129" s="375">
        <v>0</v>
      </c>
      <c r="AM129" s="375">
        <v>0</v>
      </c>
      <c r="AN129" s="375">
        <v>0</v>
      </c>
      <c r="AO129" s="375">
        <v>0</v>
      </c>
      <c r="AP129" s="375">
        <v>0</v>
      </c>
      <c r="AQ129" s="375">
        <v>0</v>
      </c>
      <c r="AR129" s="375">
        <v>0</v>
      </c>
      <c r="AS129" s="375">
        <v>0</v>
      </c>
      <c r="AT129" s="375">
        <v>0</v>
      </c>
      <c r="AU129" s="375">
        <v>0</v>
      </c>
      <c r="AV129" s="375">
        <v>0</v>
      </c>
      <c r="AW129" s="375">
        <v>0</v>
      </c>
      <c r="AX129" s="375">
        <v>0</v>
      </c>
      <c r="AY129" s="375">
        <v>0</v>
      </c>
      <c r="AZ129" s="375">
        <v>0</v>
      </c>
      <c r="BA129" s="375">
        <v>0</v>
      </c>
      <c r="BB129" s="375">
        <v>0</v>
      </c>
      <c r="BC129" s="375">
        <v>0</v>
      </c>
      <c r="BD129" s="375">
        <v>0</v>
      </c>
      <c r="BE129" s="375">
        <v>0</v>
      </c>
      <c r="BF129" s="375">
        <v>0</v>
      </c>
      <c r="BG129" s="375">
        <v>0</v>
      </c>
      <c r="BH129" s="375">
        <v>0</v>
      </c>
      <c r="BI129" s="375">
        <v>0</v>
      </c>
      <c r="BJ129" s="375">
        <v>0</v>
      </c>
      <c r="BK129" s="375">
        <v>0</v>
      </c>
      <c r="BL129" s="375">
        <v>0</v>
      </c>
      <c r="BM129" s="375">
        <v>0</v>
      </c>
      <c r="BN129" s="375">
        <v>0</v>
      </c>
      <c r="BO129" s="375">
        <v>0</v>
      </c>
      <c r="BP129" s="375">
        <v>0</v>
      </c>
      <c r="BQ129" s="375">
        <v>0</v>
      </c>
    </row>
    <row r="130" spans="1:69" outlineLevel="1">
      <c r="A130" s="39"/>
      <c r="B130" s="39"/>
      <c r="C130" s="39"/>
      <c r="D130" s="358" t="s">
        <v>409</v>
      </c>
      <c r="E130" s="359"/>
      <c r="F130" s="359"/>
      <c r="G130" s="359"/>
      <c r="H130" s="371"/>
      <c r="I130" s="39"/>
      <c r="J130" s="375">
        <v>0</v>
      </c>
      <c r="K130" s="375">
        <v>0</v>
      </c>
      <c r="L130" s="375">
        <v>0</v>
      </c>
      <c r="M130" s="375">
        <v>0</v>
      </c>
      <c r="N130" s="375">
        <v>0</v>
      </c>
      <c r="O130" s="375">
        <v>0</v>
      </c>
      <c r="P130" s="375">
        <v>0</v>
      </c>
      <c r="Q130" s="375">
        <v>0</v>
      </c>
      <c r="R130" s="375">
        <v>0</v>
      </c>
      <c r="S130" s="375">
        <v>0</v>
      </c>
      <c r="T130" s="375">
        <v>0</v>
      </c>
      <c r="U130" s="375">
        <v>0</v>
      </c>
      <c r="V130" s="375">
        <v>0</v>
      </c>
      <c r="W130" s="375">
        <v>0</v>
      </c>
      <c r="X130" s="375">
        <v>0</v>
      </c>
      <c r="Y130" s="375">
        <v>0</v>
      </c>
      <c r="Z130" s="375">
        <v>0</v>
      </c>
      <c r="AA130" s="375">
        <v>0</v>
      </c>
      <c r="AB130" s="375">
        <v>0</v>
      </c>
      <c r="AC130" s="375">
        <v>0</v>
      </c>
      <c r="AD130" s="375">
        <v>0</v>
      </c>
      <c r="AE130" s="375">
        <v>0</v>
      </c>
      <c r="AF130" s="375">
        <v>0</v>
      </c>
      <c r="AG130" s="375">
        <v>0</v>
      </c>
      <c r="AH130" s="375">
        <v>0</v>
      </c>
      <c r="AI130" s="375">
        <v>0</v>
      </c>
      <c r="AJ130" s="375">
        <v>0</v>
      </c>
      <c r="AK130" s="375">
        <v>0</v>
      </c>
      <c r="AL130" s="375">
        <v>0</v>
      </c>
      <c r="AM130" s="375">
        <v>0</v>
      </c>
      <c r="AN130" s="375">
        <v>0</v>
      </c>
      <c r="AO130" s="375">
        <v>0</v>
      </c>
      <c r="AP130" s="375">
        <v>0</v>
      </c>
      <c r="AQ130" s="375">
        <v>0</v>
      </c>
      <c r="AR130" s="375">
        <v>0</v>
      </c>
      <c r="AS130" s="375">
        <v>0</v>
      </c>
      <c r="AT130" s="375">
        <v>0</v>
      </c>
      <c r="AU130" s="375">
        <v>0</v>
      </c>
      <c r="AV130" s="375">
        <v>0</v>
      </c>
      <c r="AW130" s="375">
        <v>0</v>
      </c>
      <c r="AX130" s="375">
        <v>0</v>
      </c>
      <c r="AY130" s="375">
        <v>0</v>
      </c>
      <c r="AZ130" s="375">
        <v>0</v>
      </c>
      <c r="BA130" s="375">
        <v>0</v>
      </c>
      <c r="BB130" s="375">
        <v>0</v>
      </c>
      <c r="BC130" s="375">
        <v>0</v>
      </c>
      <c r="BD130" s="375">
        <v>0</v>
      </c>
      <c r="BE130" s="375">
        <v>0</v>
      </c>
      <c r="BF130" s="375">
        <v>0</v>
      </c>
      <c r="BG130" s="375">
        <v>0</v>
      </c>
      <c r="BH130" s="375">
        <v>0</v>
      </c>
      <c r="BI130" s="375">
        <v>0</v>
      </c>
      <c r="BJ130" s="375">
        <v>0</v>
      </c>
      <c r="BK130" s="375">
        <v>0</v>
      </c>
      <c r="BL130" s="375">
        <v>0</v>
      </c>
      <c r="BM130" s="375">
        <v>0</v>
      </c>
      <c r="BN130" s="375">
        <v>0</v>
      </c>
      <c r="BO130" s="375">
        <v>0</v>
      </c>
      <c r="BP130" s="375">
        <v>0</v>
      </c>
      <c r="BQ130" s="375">
        <v>0</v>
      </c>
    </row>
    <row r="131" spans="1:69" outlineLevel="1">
      <c r="A131" s="39"/>
      <c r="B131" s="39"/>
      <c r="C131" s="39"/>
      <c r="D131" s="358" t="s">
        <v>410</v>
      </c>
      <c r="E131" s="359"/>
      <c r="F131" s="359"/>
      <c r="G131" s="359"/>
      <c r="H131" s="371"/>
      <c r="I131" s="39"/>
      <c r="J131" s="375">
        <v>0</v>
      </c>
      <c r="K131" s="375">
        <v>0</v>
      </c>
      <c r="L131" s="375">
        <v>0</v>
      </c>
      <c r="M131" s="375">
        <v>0</v>
      </c>
      <c r="N131" s="375">
        <v>0</v>
      </c>
      <c r="O131" s="375">
        <v>0</v>
      </c>
      <c r="P131" s="375">
        <v>0</v>
      </c>
      <c r="Q131" s="375">
        <v>0</v>
      </c>
      <c r="R131" s="375">
        <v>0</v>
      </c>
      <c r="S131" s="375">
        <v>0</v>
      </c>
      <c r="T131" s="375">
        <v>0</v>
      </c>
      <c r="U131" s="375">
        <v>0</v>
      </c>
      <c r="V131" s="375">
        <v>0</v>
      </c>
      <c r="W131" s="375">
        <v>0</v>
      </c>
      <c r="X131" s="375">
        <v>0</v>
      </c>
      <c r="Y131" s="375">
        <v>0</v>
      </c>
      <c r="Z131" s="375">
        <v>0</v>
      </c>
      <c r="AA131" s="375">
        <v>0</v>
      </c>
      <c r="AB131" s="375">
        <v>0</v>
      </c>
      <c r="AC131" s="375">
        <v>0</v>
      </c>
      <c r="AD131" s="375">
        <v>0</v>
      </c>
      <c r="AE131" s="375">
        <v>0</v>
      </c>
      <c r="AF131" s="375">
        <v>0</v>
      </c>
      <c r="AG131" s="375">
        <v>0</v>
      </c>
      <c r="AH131" s="375">
        <v>0</v>
      </c>
      <c r="AI131" s="375">
        <v>0</v>
      </c>
      <c r="AJ131" s="375">
        <v>0</v>
      </c>
      <c r="AK131" s="375">
        <v>0</v>
      </c>
      <c r="AL131" s="375">
        <v>0</v>
      </c>
      <c r="AM131" s="375">
        <v>0</v>
      </c>
      <c r="AN131" s="375">
        <v>0</v>
      </c>
      <c r="AO131" s="375">
        <v>0</v>
      </c>
      <c r="AP131" s="375">
        <v>0</v>
      </c>
      <c r="AQ131" s="375">
        <v>0</v>
      </c>
      <c r="AR131" s="375">
        <v>0</v>
      </c>
      <c r="AS131" s="375">
        <v>0</v>
      </c>
      <c r="AT131" s="375">
        <v>0</v>
      </c>
      <c r="AU131" s="375">
        <v>0</v>
      </c>
      <c r="AV131" s="375">
        <v>0</v>
      </c>
      <c r="AW131" s="375">
        <v>0</v>
      </c>
      <c r="AX131" s="375">
        <v>0</v>
      </c>
      <c r="AY131" s="375">
        <v>0</v>
      </c>
      <c r="AZ131" s="375">
        <v>0</v>
      </c>
      <c r="BA131" s="375">
        <v>0</v>
      </c>
      <c r="BB131" s="375">
        <v>0</v>
      </c>
      <c r="BC131" s="375">
        <v>0</v>
      </c>
      <c r="BD131" s="375">
        <v>0</v>
      </c>
      <c r="BE131" s="375">
        <v>0</v>
      </c>
      <c r="BF131" s="375">
        <v>0</v>
      </c>
      <c r="BG131" s="375">
        <v>0</v>
      </c>
      <c r="BH131" s="375">
        <v>0</v>
      </c>
      <c r="BI131" s="375">
        <v>0</v>
      </c>
      <c r="BJ131" s="375">
        <v>0</v>
      </c>
      <c r="BK131" s="375">
        <v>0</v>
      </c>
      <c r="BL131" s="375">
        <v>0</v>
      </c>
      <c r="BM131" s="375">
        <v>0</v>
      </c>
      <c r="BN131" s="375">
        <v>0</v>
      </c>
      <c r="BO131" s="375">
        <v>0</v>
      </c>
      <c r="BP131" s="375">
        <v>0</v>
      </c>
      <c r="BQ131" s="375">
        <v>0</v>
      </c>
    </row>
    <row r="132" spans="1:69" outlineLevel="1">
      <c r="A132" s="39"/>
      <c r="B132" s="39"/>
      <c r="C132" s="39"/>
      <c r="D132" s="358" t="s">
        <v>411</v>
      </c>
      <c r="E132" s="359"/>
      <c r="F132" s="359"/>
      <c r="G132" s="359"/>
      <c r="H132" s="371"/>
      <c r="I132" s="39"/>
      <c r="J132" s="375">
        <v>0</v>
      </c>
      <c r="K132" s="375">
        <v>0</v>
      </c>
      <c r="L132" s="375">
        <v>0</v>
      </c>
      <c r="M132" s="375">
        <v>0</v>
      </c>
      <c r="N132" s="375">
        <v>0</v>
      </c>
      <c r="O132" s="375">
        <v>0</v>
      </c>
      <c r="P132" s="375">
        <v>0</v>
      </c>
      <c r="Q132" s="375">
        <v>0</v>
      </c>
      <c r="R132" s="375">
        <v>0</v>
      </c>
      <c r="S132" s="375">
        <v>0</v>
      </c>
      <c r="T132" s="375">
        <v>0</v>
      </c>
      <c r="U132" s="375">
        <v>0</v>
      </c>
      <c r="V132" s="375">
        <v>0</v>
      </c>
      <c r="W132" s="375">
        <v>0</v>
      </c>
      <c r="X132" s="375">
        <v>0</v>
      </c>
      <c r="Y132" s="375">
        <v>0</v>
      </c>
      <c r="Z132" s="375">
        <v>0</v>
      </c>
      <c r="AA132" s="375">
        <v>0</v>
      </c>
      <c r="AB132" s="375">
        <v>0</v>
      </c>
      <c r="AC132" s="375">
        <v>0</v>
      </c>
      <c r="AD132" s="375">
        <v>0</v>
      </c>
      <c r="AE132" s="375">
        <v>0</v>
      </c>
      <c r="AF132" s="375">
        <v>0</v>
      </c>
      <c r="AG132" s="375">
        <v>0</v>
      </c>
      <c r="AH132" s="375">
        <v>0</v>
      </c>
      <c r="AI132" s="375">
        <v>0</v>
      </c>
      <c r="AJ132" s="375">
        <v>0</v>
      </c>
      <c r="AK132" s="375">
        <v>0</v>
      </c>
      <c r="AL132" s="375">
        <v>0</v>
      </c>
      <c r="AM132" s="375">
        <v>0</v>
      </c>
      <c r="AN132" s="375">
        <v>0</v>
      </c>
      <c r="AO132" s="375">
        <v>0</v>
      </c>
      <c r="AP132" s="375">
        <v>0</v>
      </c>
      <c r="AQ132" s="375">
        <v>0</v>
      </c>
      <c r="AR132" s="375">
        <v>0</v>
      </c>
      <c r="AS132" s="375">
        <v>0</v>
      </c>
      <c r="AT132" s="375">
        <v>0</v>
      </c>
      <c r="AU132" s="375">
        <v>0</v>
      </c>
      <c r="AV132" s="375">
        <v>0</v>
      </c>
      <c r="AW132" s="375">
        <v>0</v>
      </c>
      <c r="AX132" s="375">
        <v>0</v>
      </c>
      <c r="AY132" s="375">
        <v>0</v>
      </c>
      <c r="AZ132" s="375">
        <v>0</v>
      </c>
      <c r="BA132" s="375">
        <v>0</v>
      </c>
      <c r="BB132" s="375">
        <v>0</v>
      </c>
      <c r="BC132" s="375">
        <v>0</v>
      </c>
      <c r="BD132" s="375">
        <v>0</v>
      </c>
      <c r="BE132" s="375">
        <v>0</v>
      </c>
      <c r="BF132" s="375">
        <v>0</v>
      </c>
      <c r="BG132" s="375">
        <v>0</v>
      </c>
      <c r="BH132" s="375">
        <v>0</v>
      </c>
      <c r="BI132" s="375">
        <v>0</v>
      </c>
      <c r="BJ132" s="375">
        <v>0</v>
      </c>
      <c r="BK132" s="375">
        <v>0</v>
      </c>
      <c r="BL132" s="375">
        <v>0</v>
      </c>
      <c r="BM132" s="375">
        <v>0</v>
      </c>
      <c r="BN132" s="375">
        <v>0</v>
      </c>
      <c r="BO132" s="375">
        <v>0</v>
      </c>
      <c r="BP132" s="375">
        <v>0</v>
      </c>
      <c r="BQ132" s="375">
        <v>0</v>
      </c>
    </row>
    <row r="133" spans="1:69" outlineLevel="1">
      <c r="A133" s="39"/>
      <c r="B133" s="39"/>
      <c r="C133" s="39"/>
      <c r="D133" s="358" t="s">
        <v>412</v>
      </c>
      <c r="E133" s="359"/>
      <c r="F133" s="359"/>
      <c r="G133" s="359"/>
      <c r="H133" s="371"/>
      <c r="I133" s="39"/>
      <c r="J133" s="375">
        <v>0</v>
      </c>
      <c r="K133" s="375">
        <v>0</v>
      </c>
      <c r="L133" s="375">
        <v>0</v>
      </c>
      <c r="M133" s="375">
        <v>0</v>
      </c>
      <c r="N133" s="375">
        <v>0</v>
      </c>
      <c r="O133" s="375">
        <v>0</v>
      </c>
      <c r="P133" s="375">
        <v>0</v>
      </c>
      <c r="Q133" s="375">
        <v>0</v>
      </c>
      <c r="R133" s="375">
        <v>0</v>
      </c>
      <c r="S133" s="375">
        <v>0</v>
      </c>
      <c r="T133" s="375">
        <v>0</v>
      </c>
      <c r="U133" s="375">
        <v>0</v>
      </c>
      <c r="V133" s="375">
        <v>0</v>
      </c>
      <c r="W133" s="375">
        <v>0</v>
      </c>
      <c r="X133" s="375">
        <v>0</v>
      </c>
      <c r="Y133" s="375">
        <v>0</v>
      </c>
      <c r="Z133" s="375">
        <v>0</v>
      </c>
      <c r="AA133" s="375">
        <v>0</v>
      </c>
      <c r="AB133" s="375">
        <v>0</v>
      </c>
      <c r="AC133" s="375">
        <v>0</v>
      </c>
      <c r="AD133" s="375">
        <v>0</v>
      </c>
      <c r="AE133" s="375">
        <v>0</v>
      </c>
      <c r="AF133" s="375">
        <v>0</v>
      </c>
      <c r="AG133" s="375">
        <v>0</v>
      </c>
      <c r="AH133" s="375">
        <v>0</v>
      </c>
      <c r="AI133" s="375">
        <v>0</v>
      </c>
      <c r="AJ133" s="375">
        <v>0</v>
      </c>
      <c r="AK133" s="375">
        <v>0</v>
      </c>
      <c r="AL133" s="375">
        <v>0</v>
      </c>
      <c r="AM133" s="375">
        <v>0</v>
      </c>
      <c r="AN133" s="375">
        <v>0</v>
      </c>
      <c r="AO133" s="375">
        <v>0</v>
      </c>
      <c r="AP133" s="375">
        <v>0</v>
      </c>
      <c r="AQ133" s="375">
        <v>0</v>
      </c>
      <c r="AR133" s="375">
        <v>0</v>
      </c>
      <c r="AS133" s="375">
        <v>0</v>
      </c>
      <c r="AT133" s="375">
        <v>0</v>
      </c>
      <c r="AU133" s="375">
        <v>0</v>
      </c>
      <c r="AV133" s="375">
        <v>0</v>
      </c>
      <c r="AW133" s="375">
        <v>0</v>
      </c>
      <c r="AX133" s="375">
        <v>0</v>
      </c>
      <c r="AY133" s="375">
        <v>0</v>
      </c>
      <c r="AZ133" s="375">
        <v>0</v>
      </c>
      <c r="BA133" s="375">
        <v>0</v>
      </c>
      <c r="BB133" s="375">
        <v>0</v>
      </c>
      <c r="BC133" s="375">
        <v>0</v>
      </c>
      <c r="BD133" s="375">
        <v>0</v>
      </c>
      <c r="BE133" s="375">
        <v>0</v>
      </c>
      <c r="BF133" s="375">
        <v>0</v>
      </c>
      <c r="BG133" s="375">
        <v>0</v>
      </c>
      <c r="BH133" s="375">
        <v>0</v>
      </c>
      <c r="BI133" s="375">
        <v>0</v>
      </c>
      <c r="BJ133" s="375">
        <v>0</v>
      </c>
      <c r="BK133" s="375">
        <v>0</v>
      </c>
      <c r="BL133" s="375">
        <v>0</v>
      </c>
      <c r="BM133" s="375">
        <v>0</v>
      </c>
      <c r="BN133" s="375">
        <v>0</v>
      </c>
      <c r="BO133" s="375">
        <v>0</v>
      </c>
      <c r="BP133" s="375">
        <v>0</v>
      </c>
      <c r="BQ133" s="375">
        <v>0</v>
      </c>
    </row>
    <row r="134" spans="1:69" outlineLevel="1">
      <c r="A134" s="39"/>
      <c r="B134" s="39"/>
      <c r="C134" s="39"/>
      <c r="D134" s="358" t="s">
        <v>413</v>
      </c>
      <c r="E134" s="359"/>
      <c r="F134" s="359"/>
      <c r="G134" s="359"/>
      <c r="H134" s="371"/>
      <c r="I134" s="39"/>
      <c r="J134" s="375">
        <v>0</v>
      </c>
      <c r="K134" s="375">
        <v>0</v>
      </c>
      <c r="L134" s="375">
        <v>0</v>
      </c>
      <c r="M134" s="375">
        <v>0</v>
      </c>
      <c r="N134" s="375">
        <v>0</v>
      </c>
      <c r="O134" s="375">
        <v>0</v>
      </c>
      <c r="P134" s="375">
        <v>0</v>
      </c>
      <c r="Q134" s="375">
        <v>0</v>
      </c>
      <c r="R134" s="375">
        <v>0</v>
      </c>
      <c r="S134" s="375">
        <v>0</v>
      </c>
      <c r="T134" s="375">
        <v>0</v>
      </c>
      <c r="U134" s="375">
        <v>0</v>
      </c>
      <c r="V134" s="375">
        <v>0</v>
      </c>
      <c r="W134" s="375">
        <v>0</v>
      </c>
      <c r="X134" s="375">
        <v>0</v>
      </c>
      <c r="Y134" s="375">
        <v>0</v>
      </c>
      <c r="Z134" s="375">
        <v>0</v>
      </c>
      <c r="AA134" s="375">
        <v>0</v>
      </c>
      <c r="AB134" s="375">
        <v>0</v>
      </c>
      <c r="AC134" s="375">
        <v>0</v>
      </c>
      <c r="AD134" s="375">
        <v>0</v>
      </c>
      <c r="AE134" s="375">
        <v>0</v>
      </c>
      <c r="AF134" s="375">
        <v>0</v>
      </c>
      <c r="AG134" s="375">
        <v>0</v>
      </c>
      <c r="AH134" s="375">
        <v>0</v>
      </c>
      <c r="AI134" s="375">
        <v>0</v>
      </c>
      <c r="AJ134" s="375">
        <v>0</v>
      </c>
      <c r="AK134" s="375">
        <v>0</v>
      </c>
      <c r="AL134" s="375">
        <v>0</v>
      </c>
      <c r="AM134" s="375">
        <v>0</v>
      </c>
      <c r="AN134" s="375">
        <v>0</v>
      </c>
      <c r="AO134" s="375">
        <v>0</v>
      </c>
      <c r="AP134" s="375">
        <v>0</v>
      </c>
      <c r="AQ134" s="375">
        <v>0</v>
      </c>
      <c r="AR134" s="375">
        <v>0</v>
      </c>
      <c r="AS134" s="375">
        <v>0</v>
      </c>
      <c r="AT134" s="375">
        <v>0</v>
      </c>
      <c r="AU134" s="375">
        <v>0</v>
      </c>
      <c r="AV134" s="375">
        <v>0</v>
      </c>
      <c r="AW134" s="375">
        <v>0</v>
      </c>
      <c r="AX134" s="375">
        <v>0</v>
      </c>
      <c r="AY134" s="375">
        <v>0</v>
      </c>
      <c r="AZ134" s="375">
        <v>0</v>
      </c>
      <c r="BA134" s="375">
        <v>0</v>
      </c>
      <c r="BB134" s="375">
        <v>0</v>
      </c>
      <c r="BC134" s="375">
        <v>0</v>
      </c>
      <c r="BD134" s="375">
        <v>0</v>
      </c>
      <c r="BE134" s="375">
        <v>0</v>
      </c>
      <c r="BF134" s="375">
        <v>0</v>
      </c>
      <c r="BG134" s="375">
        <v>0</v>
      </c>
      <c r="BH134" s="375">
        <v>0</v>
      </c>
      <c r="BI134" s="375">
        <v>0</v>
      </c>
      <c r="BJ134" s="375">
        <v>0</v>
      </c>
      <c r="BK134" s="375">
        <v>0</v>
      </c>
      <c r="BL134" s="375">
        <v>0</v>
      </c>
      <c r="BM134" s="375">
        <v>0</v>
      </c>
      <c r="BN134" s="375">
        <v>0</v>
      </c>
      <c r="BO134" s="375">
        <v>0</v>
      </c>
      <c r="BP134" s="375">
        <v>0</v>
      </c>
      <c r="BQ134" s="375">
        <v>0</v>
      </c>
    </row>
    <row r="135" spans="1:69" outlineLevel="1">
      <c r="A135" s="39"/>
      <c r="B135" s="39"/>
      <c r="C135" s="39"/>
      <c r="D135" s="358" t="s">
        <v>414</v>
      </c>
      <c r="E135" s="359"/>
      <c r="F135" s="359"/>
      <c r="G135" s="359"/>
      <c r="H135" s="371"/>
      <c r="I135" s="39"/>
      <c r="J135" s="376">
        <v>0</v>
      </c>
      <c r="K135" s="376">
        <v>0</v>
      </c>
      <c r="L135" s="376">
        <v>0</v>
      </c>
      <c r="M135" s="376">
        <v>0</v>
      </c>
      <c r="N135" s="376">
        <v>0</v>
      </c>
      <c r="O135" s="376">
        <v>0</v>
      </c>
      <c r="P135" s="376">
        <v>0</v>
      </c>
      <c r="Q135" s="376">
        <v>0</v>
      </c>
      <c r="R135" s="376">
        <v>0</v>
      </c>
      <c r="S135" s="376">
        <v>0</v>
      </c>
      <c r="T135" s="376">
        <v>0</v>
      </c>
      <c r="U135" s="376">
        <v>0</v>
      </c>
      <c r="V135" s="376">
        <v>0</v>
      </c>
      <c r="W135" s="376">
        <v>0</v>
      </c>
      <c r="X135" s="376">
        <v>0</v>
      </c>
      <c r="Y135" s="376">
        <v>0</v>
      </c>
      <c r="Z135" s="376">
        <v>0</v>
      </c>
      <c r="AA135" s="376">
        <v>0</v>
      </c>
      <c r="AB135" s="376">
        <v>0</v>
      </c>
      <c r="AC135" s="376">
        <v>0</v>
      </c>
      <c r="AD135" s="376">
        <v>0</v>
      </c>
      <c r="AE135" s="376">
        <v>0</v>
      </c>
      <c r="AF135" s="376">
        <v>0</v>
      </c>
      <c r="AG135" s="376">
        <v>0</v>
      </c>
      <c r="AH135" s="376">
        <v>0</v>
      </c>
      <c r="AI135" s="376">
        <v>0</v>
      </c>
      <c r="AJ135" s="376">
        <v>0</v>
      </c>
      <c r="AK135" s="376">
        <v>0</v>
      </c>
      <c r="AL135" s="376">
        <v>0</v>
      </c>
      <c r="AM135" s="376">
        <v>0</v>
      </c>
      <c r="AN135" s="376">
        <v>0</v>
      </c>
      <c r="AO135" s="376">
        <v>0</v>
      </c>
      <c r="AP135" s="376">
        <v>0</v>
      </c>
      <c r="AQ135" s="376">
        <v>0</v>
      </c>
      <c r="AR135" s="376">
        <v>0</v>
      </c>
      <c r="AS135" s="376">
        <v>0</v>
      </c>
      <c r="AT135" s="376">
        <v>0</v>
      </c>
      <c r="AU135" s="376">
        <v>0</v>
      </c>
      <c r="AV135" s="376">
        <v>0</v>
      </c>
      <c r="AW135" s="376">
        <v>0</v>
      </c>
      <c r="AX135" s="376">
        <v>0</v>
      </c>
      <c r="AY135" s="376">
        <v>0</v>
      </c>
      <c r="AZ135" s="376">
        <v>0</v>
      </c>
      <c r="BA135" s="376">
        <v>0</v>
      </c>
      <c r="BB135" s="376">
        <v>0</v>
      </c>
      <c r="BC135" s="376">
        <v>0</v>
      </c>
      <c r="BD135" s="376">
        <v>0</v>
      </c>
      <c r="BE135" s="376">
        <v>0</v>
      </c>
      <c r="BF135" s="376">
        <v>0</v>
      </c>
      <c r="BG135" s="376">
        <v>0</v>
      </c>
      <c r="BH135" s="376">
        <v>0</v>
      </c>
      <c r="BI135" s="376">
        <v>0</v>
      </c>
      <c r="BJ135" s="376">
        <v>0</v>
      </c>
      <c r="BK135" s="376">
        <v>0</v>
      </c>
      <c r="BL135" s="376">
        <v>0</v>
      </c>
      <c r="BM135" s="376">
        <v>0</v>
      </c>
      <c r="BN135" s="376">
        <v>0</v>
      </c>
      <c r="BO135" s="376">
        <v>0</v>
      </c>
      <c r="BP135" s="376">
        <v>0</v>
      </c>
      <c r="BQ135" s="376">
        <v>0</v>
      </c>
    </row>
    <row r="136" spans="1:69" outlineLevel="1">
      <c r="A136" s="377"/>
      <c r="B136" s="377"/>
      <c r="C136" s="377"/>
      <c r="D136" s="724" t="s">
        <v>829</v>
      </c>
      <c r="E136" s="724"/>
      <c r="F136" s="724"/>
      <c r="G136" s="724"/>
      <c r="H136" s="724"/>
      <c r="I136" s="377"/>
      <c r="J136" s="378">
        <v>0</v>
      </c>
      <c r="K136" s="378">
        <v>0</v>
      </c>
      <c r="L136" s="378">
        <v>0</v>
      </c>
      <c r="M136" s="378">
        <v>0</v>
      </c>
      <c r="N136" s="378">
        <v>0</v>
      </c>
      <c r="O136" s="378">
        <v>0</v>
      </c>
      <c r="P136" s="378">
        <v>0</v>
      </c>
      <c r="Q136" s="378">
        <v>0</v>
      </c>
      <c r="R136" s="378">
        <v>0</v>
      </c>
      <c r="S136" s="378">
        <v>0</v>
      </c>
      <c r="T136" s="378">
        <v>0</v>
      </c>
      <c r="U136" s="378">
        <v>0</v>
      </c>
      <c r="V136" s="378">
        <v>0</v>
      </c>
      <c r="W136" s="378">
        <v>0</v>
      </c>
      <c r="X136" s="378">
        <v>0</v>
      </c>
      <c r="Y136" s="378">
        <v>0</v>
      </c>
      <c r="Z136" s="378">
        <v>0</v>
      </c>
      <c r="AA136" s="378">
        <v>0</v>
      </c>
      <c r="AB136" s="378">
        <v>0</v>
      </c>
      <c r="AC136" s="378">
        <v>0</v>
      </c>
      <c r="AD136" s="378">
        <v>0</v>
      </c>
      <c r="AE136" s="378">
        <v>0</v>
      </c>
      <c r="AF136" s="378">
        <v>0</v>
      </c>
      <c r="AG136" s="378">
        <v>0</v>
      </c>
      <c r="AH136" s="378">
        <v>0</v>
      </c>
      <c r="AI136" s="378">
        <v>0</v>
      </c>
      <c r="AJ136" s="378">
        <v>0</v>
      </c>
      <c r="AK136" s="378">
        <v>0</v>
      </c>
      <c r="AL136" s="378">
        <v>0</v>
      </c>
      <c r="AM136" s="378">
        <v>0</v>
      </c>
      <c r="AN136" s="378">
        <v>0</v>
      </c>
      <c r="AO136" s="378">
        <v>0</v>
      </c>
      <c r="AP136" s="378">
        <v>0</v>
      </c>
      <c r="AQ136" s="378">
        <v>0</v>
      </c>
      <c r="AR136" s="378">
        <v>0</v>
      </c>
      <c r="AS136" s="378">
        <v>0</v>
      </c>
      <c r="AT136" s="378">
        <v>0</v>
      </c>
      <c r="AU136" s="378">
        <v>0</v>
      </c>
      <c r="AV136" s="378">
        <v>0</v>
      </c>
      <c r="AW136" s="378">
        <v>0</v>
      </c>
      <c r="AX136" s="378">
        <v>0</v>
      </c>
      <c r="AY136" s="378">
        <v>0</v>
      </c>
      <c r="AZ136" s="378">
        <v>0</v>
      </c>
      <c r="BA136" s="378">
        <v>0</v>
      </c>
      <c r="BB136" s="378">
        <v>0</v>
      </c>
      <c r="BC136" s="378">
        <v>0</v>
      </c>
      <c r="BD136" s="378">
        <v>0</v>
      </c>
      <c r="BE136" s="378">
        <v>0</v>
      </c>
      <c r="BF136" s="378">
        <v>0</v>
      </c>
      <c r="BG136" s="378">
        <v>0</v>
      </c>
      <c r="BH136" s="378">
        <v>0</v>
      </c>
      <c r="BI136" s="378">
        <v>0</v>
      </c>
      <c r="BJ136" s="378">
        <v>0</v>
      </c>
      <c r="BK136" s="378">
        <v>0</v>
      </c>
      <c r="BL136" s="378">
        <v>0</v>
      </c>
      <c r="BM136" s="378">
        <v>0</v>
      </c>
      <c r="BN136" s="378">
        <v>0</v>
      </c>
      <c r="BO136" s="378">
        <v>0</v>
      </c>
      <c r="BP136" s="378">
        <v>0</v>
      </c>
      <c r="BQ136" s="378">
        <v>0</v>
      </c>
    </row>
    <row r="137" spans="1:69" ht="10.5" customHeight="1" outlineLevel="1">
      <c r="A137" s="39"/>
      <c r="B137" s="39"/>
      <c r="C137" s="39"/>
      <c r="D137" s="39"/>
      <c r="E137" s="39"/>
      <c r="F137" s="39"/>
      <c r="G137" s="39"/>
      <c r="H137" s="39"/>
      <c r="I137" s="39"/>
      <c r="J137" s="379"/>
      <c r="K137" s="379"/>
      <c r="L137" s="379"/>
      <c r="M137" s="379"/>
      <c r="N137" s="379"/>
      <c r="O137" s="379"/>
      <c r="P137" s="379"/>
      <c r="Q137" s="379"/>
      <c r="R137" s="379"/>
      <c r="S137" s="379"/>
      <c r="T137" s="379"/>
      <c r="U137" s="379"/>
      <c r="V137" s="379"/>
      <c r="W137" s="379"/>
      <c r="X137" s="379"/>
      <c r="Y137" s="379"/>
      <c r="Z137" s="379"/>
      <c r="AA137" s="379"/>
      <c r="AB137" s="379"/>
      <c r="AC137" s="379"/>
      <c r="AD137" s="379"/>
      <c r="AE137" s="379"/>
      <c r="AF137" s="379"/>
      <c r="AG137" s="379"/>
      <c r="AH137" s="379"/>
      <c r="AI137" s="379"/>
      <c r="AJ137" s="379"/>
      <c r="AK137" s="379"/>
      <c r="AL137" s="379"/>
      <c r="AM137" s="379"/>
      <c r="AN137" s="379"/>
      <c r="AO137" s="379"/>
      <c r="AP137" s="379"/>
      <c r="AQ137" s="379"/>
      <c r="AR137" s="379"/>
      <c r="AS137" s="379"/>
      <c r="AT137" s="379"/>
      <c r="AU137" s="379"/>
      <c r="AV137" s="379"/>
      <c r="AW137" s="379"/>
      <c r="AX137" s="379"/>
      <c r="AY137" s="379"/>
      <c r="AZ137" s="379"/>
      <c r="BA137" s="379"/>
      <c r="BB137" s="379"/>
      <c r="BC137" s="379"/>
      <c r="BD137" s="379"/>
      <c r="BE137" s="379"/>
      <c r="BF137" s="379"/>
      <c r="BG137" s="379"/>
      <c r="BH137" s="379"/>
      <c r="BI137" s="379"/>
      <c r="BJ137" s="379"/>
      <c r="BK137" s="379"/>
      <c r="BL137" s="379"/>
      <c r="BM137" s="379"/>
      <c r="BN137" s="379"/>
      <c r="BO137" s="379"/>
      <c r="BP137" s="379"/>
      <c r="BQ137" s="379"/>
    </row>
    <row r="138" spans="1:69" ht="10.5" customHeight="1">
      <c r="A138" s="39"/>
      <c r="B138" s="39"/>
      <c r="C138" s="39"/>
      <c r="D138" s="39"/>
      <c r="E138" s="39"/>
      <c r="F138" s="39"/>
      <c r="G138" s="39"/>
      <c r="H138" s="39"/>
      <c r="I138" s="39"/>
      <c r="J138" s="379"/>
      <c r="K138" s="379"/>
      <c r="L138" s="379"/>
      <c r="M138" s="379"/>
      <c r="N138" s="379"/>
      <c r="O138" s="379"/>
      <c r="P138" s="379"/>
      <c r="Q138" s="379"/>
      <c r="R138" s="379"/>
      <c r="S138" s="379"/>
      <c r="T138" s="379"/>
      <c r="U138" s="379"/>
      <c r="V138" s="379"/>
      <c r="W138" s="379"/>
      <c r="X138" s="379"/>
      <c r="Y138" s="379"/>
      <c r="Z138" s="379"/>
      <c r="AA138" s="379"/>
      <c r="AB138" s="379"/>
      <c r="AC138" s="379"/>
      <c r="AD138" s="379"/>
      <c r="AE138" s="379"/>
      <c r="AF138" s="379"/>
      <c r="AG138" s="379"/>
      <c r="AH138" s="379"/>
      <c r="AI138" s="379"/>
      <c r="AJ138" s="379"/>
      <c r="AK138" s="379"/>
      <c r="AL138" s="379"/>
      <c r="AM138" s="379"/>
      <c r="AN138" s="379"/>
      <c r="AO138" s="379"/>
      <c r="AP138" s="379"/>
      <c r="AQ138" s="379"/>
      <c r="AR138" s="379"/>
      <c r="AS138" s="379"/>
      <c r="AT138" s="379"/>
      <c r="AU138" s="379"/>
      <c r="AV138" s="379"/>
      <c r="AW138" s="379"/>
      <c r="AX138" s="379"/>
      <c r="AY138" s="379"/>
      <c r="AZ138" s="379"/>
      <c r="BA138" s="379"/>
      <c r="BB138" s="379"/>
      <c r="BC138" s="379"/>
      <c r="BD138" s="379"/>
      <c r="BE138" s="379"/>
      <c r="BF138" s="379"/>
      <c r="BG138" s="379"/>
      <c r="BH138" s="379"/>
      <c r="BI138" s="379"/>
      <c r="BJ138" s="379"/>
      <c r="BK138" s="379"/>
      <c r="BL138" s="379"/>
      <c r="BM138" s="379"/>
      <c r="BN138" s="379"/>
      <c r="BO138" s="379"/>
      <c r="BP138" s="379"/>
      <c r="BQ138" s="379"/>
    </row>
    <row r="139" spans="1:69" ht="11.25">
      <c r="A139" s="39"/>
      <c r="B139" s="39"/>
      <c r="C139" s="354" t="s">
        <v>830</v>
      </c>
      <c r="D139" s="39"/>
      <c r="E139" s="39"/>
      <c r="F139" s="39"/>
      <c r="G139" s="39"/>
      <c r="H139" s="39"/>
      <c r="I139" s="39"/>
      <c r="J139" s="379"/>
      <c r="K139" s="379"/>
      <c r="L139" s="379"/>
      <c r="M139" s="379"/>
      <c r="N139" s="379"/>
      <c r="O139" s="379"/>
      <c r="P139" s="379"/>
      <c r="Q139" s="379"/>
      <c r="R139" s="379"/>
      <c r="S139" s="379"/>
      <c r="T139" s="379"/>
      <c r="U139" s="379"/>
      <c r="V139" s="379"/>
      <c r="W139" s="379"/>
      <c r="X139" s="379"/>
      <c r="Y139" s="379"/>
      <c r="Z139" s="379"/>
      <c r="AA139" s="379"/>
      <c r="AB139" s="379"/>
      <c r="AC139" s="379"/>
      <c r="AD139" s="379"/>
      <c r="AE139" s="379"/>
      <c r="AF139" s="379"/>
      <c r="AG139" s="379"/>
      <c r="AH139" s="379"/>
      <c r="AI139" s="379"/>
      <c r="AJ139" s="379"/>
      <c r="AK139" s="379"/>
      <c r="AL139" s="379"/>
      <c r="AM139" s="379"/>
      <c r="AN139" s="379"/>
      <c r="AO139" s="379"/>
      <c r="AP139" s="379"/>
      <c r="AQ139" s="379"/>
      <c r="AR139" s="379"/>
      <c r="AS139" s="379"/>
      <c r="AT139" s="379"/>
      <c r="AU139" s="379"/>
      <c r="AV139" s="379"/>
      <c r="AW139" s="379"/>
      <c r="AX139" s="379"/>
      <c r="AY139" s="379"/>
      <c r="AZ139" s="379"/>
      <c r="BA139" s="379"/>
      <c r="BB139" s="379"/>
      <c r="BC139" s="379"/>
      <c r="BD139" s="379"/>
      <c r="BE139" s="379"/>
      <c r="BF139" s="379"/>
      <c r="BG139" s="379"/>
      <c r="BH139" s="379"/>
      <c r="BI139" s="379"/>
      <c r="BJ139" s="379"/>
      <c r="BK139" s="379"/>
      <c r="BL139" s="379"/>
      <c r="BM139" s="379"/>
      <c r="BN139" s="379"/>
      <c r="BO139" s="379"/>
      <c r="BP139" s="379"/>
      <c r="BQ139" s="379"/>
    </row>
    <row r="140" spans="1:69" outlineLevel="1">
      <c r="A140" s="39"/>
      <c r="B140" s="39"/>
      <c r="C140" s="39"/>
      <c r="D140" s="39"/>
      <c r="E140" s="39"/>
      <c r="F140" s="39"/>
      <c r="G140" s="39"/>
      <c r="H140" s="39"/>
      <c r="I140" s="39"/>
      <c r="J140" s="379"/>
      <c r="K140" s="379"/>
      <c r="L140" s="379"/>
      <c r="M140" s="379"/>
      <c r="N140" s="379"/>
      <c r="O140" s="379"/>
      <c r="P140" s="379"/>
      <c r="Q140" s="379"/>
      <c r="R140" s="379"/>
      <c r="S140" s="379"/>
      <c r="T140" s="379"/>
      <c r="U140" s="379"/>
      <c r="V140" s="379"/>
      <c r="W140" s="379"/>
      <c r="X140" s="379"/>
      <c r="Y140" s="379"/>
      <c r="Z140" s="379"/>
      <c r="AA140" s="379"/>
      <c r="AB140" s="379"/>
      <c r="AC140" s="379"/>
      <c r="AD140" s="379"/>
      <c r="AE140" s="379"/>
      <c r="AF140" s="379"/>
      <c r="AG140" s="379"/>
      <c r="AH140" s="379"/>
      <c r="AI140" s="379"/>
      <c r="AJ140" s="379"/>
      <c r="AK140" s="379"/>
      <c r="AL140" s="379"/>
      <c r="AM140" s="379"/>
      <c r="AN140" s="379"/>
      <c r="AO140" s="379"/>
      <c r="AP140" s="379"/>
      <c r="AQ140" s="379"/>
      <c r="AR140" s="379"/>
      <c r="AS140" s="379"/>
      <c r="AT140" s="379"/>
      <c r="AU140" s="379"/>
      <c r="AV140" s="379"/>
      <c r="AW140" s="379"/>
      <c r="AX140" s="379"/>
      <c r="AY140" s="379"/>
      <c r="AZ140" s="379"/>
      <c r="BA140" s="379"/>
      <c r="BB140" s="379"/>
      <c r="BC140" s="379"/>
      <c r="BD140" s="379"/>
      <c r="BE140" s="379"/>
      <c r="BF140" s="379"/>
      <c r="BG140" s="379"/>
      <c r="BH140" s="379"/>
      <c r="BI140" s="379"/>
      <c r="BJ140" s="379"/>
      <c r="BK140" s="379"/>
      <c r="BL140" s="379"/>
      <c r="BM140" s="379"/>
      <c r="BN140" s="379"/>
      <c r="BO140" s="379"/>
      <c r="BP140" s="379"/>
      <c r="BQ140" s="379"/>
    </row>
    <row r="141" spans="1:69" outlineLevel="1">
      <c r="A141" s="39"/>
      <c r="B141" s="39"/>
      <c r="C141" s="39"/>
      <c r="D141" s="357" t="s">
        <v>120</v>
      </c>
      <c r="E141" s="39"/>
      <c r="F141" s="39"/>
      <c r="G141" s="39"/>
      <c r="H141" s="39"/>
      <c r="I141" s="39"/>
      <c r="J141" s="380"/>
      <c r="K141" s="379"/>
      <c r="L141" s="379"/>
      <c r="M141" s="379"/>
      <c r="N141" s="379"/>
      <c r="O141" s="379"/>
      <c r="P141" s="379"/>
      <c r="Q141" s="379"/>
      <c r="R141" s="379"/>
      <c r="S141" s="379"/>
      <c r="T141" s="379"/>
      <c r="U141" s="379"/>
      <c r="V141" s="379"/>
      <c r="W141" s="379"/>
      <c r="X141" s="379"/>
      <c r="Y141" s="379"/>
      <c r="Z141" s="379"/>
      <c r="AA141" s="379"/>
      <c r="AB141" s="379"/>
      <c r="AC141" s="379"/>
      <c r="AD141" s="379"/>
      <c r="AE141" s="379"/>
      <c r="AF141" s="379"/>
      <c r="AG141" s="379"/>
      <c r="AH141" s="379"/>
      <c r="AI141" s="379"/>
      <c r="AJ141" s="379"/>
      <c r="AK141" s="379"/>
      <c r="AL141" s="379"/>
      <c r="AM141" s="379"/>
      <c r="AN141" s="379"/>
      <c r="AO141" s="379"/>
      <c r="AP141" s="379"/>
      <c r="AQ141" s="379"/>
      <c r="AR141" s="379"/>
      <c r="AS141" s="379"/>
      <c r="AT141" s="379"/>
      <c r="AU141" s="379"/>
      <c r="AV141" s="379"/>
      <c r="AW141" s="379"/>
      <c r="AX141" s="379"/>
      <c r="AY141" s="379"/>
      <c r="AZ141" s="379"/>
      <c r="BA141" s="379"/>
      <c r="BB141" s="379"/>
      <c r="BC141" s="379"/>
      <c r="BD141" s="379"/>
      <c r="BE141" s="379"/>
      <c r="BF141" s="379"/>
      <c r="BG141" s="379"/>
      <c r="BH141" s="379"/>
      <c r="BI141" s="379"/>
      <c r="BJ141" s="379"/>
      <c r="BK141" s="379"/>
      <c r="BL141" s="379"/>
      <c r="BM141" s="379"/>
      <c r="BN141" s="379"/>
      <c r="BO141" s="379"/>
      <c r="BP141" s="379"/>
      <c r="BQ141" s="379"/>
    </row>
    <row r="142" spans="1:69" outlineLevel="1">
      <c r="A142" s="39"/>
      <c r="B142" s="39"/>
      <c r="C142" s="39"/>
      <c r="D142" s="358" t="s">
        <v>396</v>
      </c>
      <c r="E142" s="359"/>
      <c r="F142" s="359"/>
      <c r="G142" s="359"/>
      <c r="H142" s="371"/>
      <c r="I142" s="39"/>
      <c r="J142" s="375">
        <v>833.33333333333348</v>
      </c>
      <c r="K142" s="375">
        <v>833.33333333333348</v>
      </c>
      <c r="L142" s="375">
        <v>833.33333333333348</v>
      </c>
      <c r="M142" s="375">
        <v>833.33333333333348</v>
      </c>
      <c r="N142" s="375">
        <v>833.33333333333348</v>
      </c>
      <c r="O142" s="375">
        <v>833.33333333333348</v>
      </c>
      <c r="P142" s="375">
        <v>833.33333333333348</v>
      </c>
      <c r="Q142" s="375">
        <v>833.33333333333348</v>
      </c>
      <c r="R142" s="375">
        <v>833.33333333333348</v>
      </c>
      <c r="S142" s="375">
        <v>833.33333333333348</v>
      </c>
      <c r="T142" s="375">
        <v>833.33333333333348</v>
      </c>
      <c r="U142" s="375">
        <v>833.33333333333348</v>
      </c>
      <c r="V142" s="375">
        <v>1716.666666666667</v>
      </c>
      <c r="W142" s="375">
        <v>1716.666666666667</v>
      </c>
      <c r="X142" s="375">
        <v>1716.666666666667</v>
      </c>
      <c r="Y142" s="375">
        <v>1716.666666666667</v>
      </c>
      <c r="Z142" s="375">
        <v>1716.666666666667</v>
      </c>
      <c r="AA142" s="375">
        <v>1716.666666666667</v>
      </c>
      <c r="AB142" s="375">
        <v>1716.666666666667</v>
      </c>
      <c r="AC142" s="375">
        <v>1716.666666666667</v>
      </c>
      <c r="AD142" s="375">
        <v>1716.666666666667</v>
      </c>
      <c r="AE142" s="375">
        <v>1716.666666666667</v>
      </c>
      <c r="AF142" s="375">
        <v>1716.666666666667</v>
      </c>
      <c r="AG142" s="375">
        <v>1716.666666666667</v>
      </c>
      <c r="AH142" s="375">
        <v>2652.25</v>
      </c>
      <c r="AI142" s="375">
        <v>2652.25</v>
      </c>
      <c r="AJ142" s="375">
        <v>2652.25</v>
      </c>
      <c r="AK142" s="375">
        <v>2652.25</v>
      </c>
      <c r="AL142" s="375">
        <v>2652.25</v>
      </c>
      <c r="AM142" s="375">
        <v>2652.25</v>
      </c>
      <c r="AN142" s="375">
        <v>2652.25</v>
      </c>
      <c r="AO142" s="375">
        <v>2652.25</v>
      </c>
      <c r="AP142" s="375">
        <v>2652.25</v>
      </c>
      <c r="AQ142" s="375">
        <v>2652.25</v>
      </c>
      <c r="AR142" s="375">
        <v>2652.25</v>
      </c>
      <c r="AS142" s="375">
        <v>2652.25</v>
      </c>
      <c r="AT142" s="375">
        <v>3642.4233333333332</v>
      </c>
      <c r="AU142" s="375">
        <v>3642.4233333333332</v>
      </c>
      <c r="AV142" s="375">
        <v>3642.4233333333332</v>
      </c>
      <c r="AW142" s="375">
        <v>3642.4233333333332</v>
      </c>
      <c r="AX142" s="375">
        <v>3642.4233333333332</v>
      </c>
      <c r="AY142" s="375">
        <v>3642.4233333333332</v>
      </c>
      <c r="AZ142" s="375">
        <v>3642.4233333333332</v>
      </c>
      <c r="BA142" s="375">
        <v>3642.4233333333332</v>
      </c>
      <c r="BB142" s="375">
        <v>3642.4233333333332</v>
      </c>
      <c r="BC142" s="375">
        <v>3642.4233333333332</v>
      </c>
      <c r="BD142" s="375">
        <v>3642.4233333333332</v>
      </c>
      <c r="BE142" s="375">
        <v>3642.4233333333332</v>
      </c>
      <c r="BF142" s="375">
        <v>4689.620041666667</v>
      </c>
      <c r="BG142" s="375">
        <v>4689.620041666667</v>
      </c>
      <c r="BH142" s="375">
        <v>4689.620041666667</v>
      </c>
      <c r="BI142" s="375">
        <v>4689.620041666667</v>
      </c>
      <c r="BJ142" s="375">
        <v>4689.620041666667</v>
      </c>
      <c r="BK142" s="375">
        <v>4689.620041666667</v>
      </c>
      <c r="BL142" s="375">
        <v>4689.620041666667</v>
      </c>
      <c r="BM142" s="375">
        <v>4689.620041666667</v>
      </c>
      <c r="BN142" s="375">
        <v>4689.620041666667</v>
      </c>
      <c r="BO142" s="375">
        <v>4689.620041666667</v>
      </c>
      <c r="BP142" s="375">
        <v>4689.620041666667</v>
      </c>
      <c r="BQ142" s="375">
        <v>4689.620041666667</v>
      </c>
    </row>
    <row r="143" spans="1:69" outlineLevel="1">
      <c r="A143" s="39"/>
      <c r="B143" s="39"/>
      <c r="C143" s="39"/>
      <c r="D143" s="358" t="s">
        <v>397</v>
      </c>
      <c r="E143" s="359"/>
      <c r="F143" s="359"/>
      <c r="G143" s="359"/>
      <c r="H143" s="371"/>
      <c r="I143" s="39"/>
      <c r="J143" s="375">
        <v>0</v>
      </c>
      <c r="K143" s="375">
        <v>0</v>
      </c>
      <c r="L143" s="375">
        <v>0</v>
      </c>
      <c r="M143" s="375">
        <v>0</v>
      </c>
      <c r="N143" s="375">
        <v>0</v>
      </c>
      <c r="O143" s="375">
        <v>0</v>
      </c>
      <c r="P143" s="375">
        <v>0</v>
      </c>
      <c r="Q143" s="375">
        <v>0</v>
      </c>
      <c r="R143" s="375">
        <v>0</v>
      </c>
      <c r="S143" s="375">
        <v>0</v>
      </c>
      <c r="T143" s="375">
        <v>0</v>
      </c>
      <c r="U143" s="375">
        <v>0</v>
      </c>
      <c r="V143" s="375">
        <v>0</v>
      </c>
      <c r="W143" s="375">
        <v>0</v>
      </c>
      <c r="X143" s="375">
        <v>0</v>
      </c>
      <c r="Y143" s="375">
        <v>0</v>
      </c>
      <c r="Z143" s="375">
        <v>0</v>
      </c>
      <c r="AA143" s="375">
        <v>0</v>
      </c>
      <c r="AB143" s="375">
        <v>0</v>
      </c>
      <c r="AC143" s="375">
        <v>0</v>
      </c>
      <c r="AD143" s="375">
        <v>0</v>
      </c>
      <c r="AE143" s="375">
        <v>0</v>
      </c>
      <c r="AF143" s="375">
        <v>0</v>
      </c>
      <c r="AG143" s="375">
        <v>0</v>
      </c>
      <c r="AH143" s="375">
        <v>0</v>
      </c>
      <c r="AI143" s="375">
        <v>0</v>
      </c>
      <c r="AJ143" s="375">
        <v>0</v>
      </c>
      <c r="AK143" s="375">
        <v>0</v>
      </c>
      <c r="AL143" s="375">
        <v>0</v>
      </c>
      <c r="AM143" s="375">
        <v>0</v>
      </c>
      <c r="AN143" s="375">
        <v>0</v>
      </c>
      <c r="AO143" s="375">
        <v>0</v>
      </c>
      <c r="AP143" s="375">
        <v>0</v>
      </c>
      <c r="AQ143" s="375">
        <v>0</v>
      </c>
      <c r="AR143" s="375">
        <v>0</v>
      </c>
      <c r="AS143" s="375">
        <v>0</v>
      </c>
      <c r="AT143" s="375">
        <v>0</v>
      </c>
      <c r="AU143" s="375">
        <v>0</v>
      </c>
      <c r="AV143" s="375">
        <v>0</v>
      </c>
      <c r="AW143" s="375">
        <v>0</v>
      </c>
      <c r="AX143" s="375">
        <v>0</v>
      </c>
      <c r="AY143" s="375">
        <v>0</v>
      </c>
      <c r="AZ143" s="375">
        <v>0</v>
      </c>
      <c r="BA143" s="375">
        <v>0</v>
      </c>
      <c r="BB143" s="375">
        <v>0</v>
      </c>
      <c r="BC143" s="375">
        <v>0</v>
      </c>
      <c r="BD143" s="375">
        <v>0</v>
      </c>
      <c r="BE143" s="375">
        <v>0</v>
      </c>
      <c r="BF143" s="375">
        <v>0</v>
      </c>
      <c r="BG143" s="375">
        <v>0</v>
      </c>
      <c r="BH143" s="375">
        <v>0</v>
      </c>
      <c r="BI143" s="375">
        <v>0</v>
      </c>
      <c r="BJ143" s="375">
        <v>0</v>
      </c>
      <c r="BK143" s="375">
        <v>0</v>
      </c>
      <c r="BL143" s="375">
        <v>0</v>
      </c>
      <c r="BM143" s="375">
        <v>0</v>
      </c>
      <c r="BN143" s="375">
        <v>0</v>
      </c>
      <c r="BO143" s="375">
        <v>0</v>
      </c>
      <c r="BP143" s="375">
        <v>0</v>
      </c>
      <c r="BQ143" s="375">
        <v>0</v>
      </c>
    </row>
    <row r="144" spans="1:69" outlineLevel="1">
      <c r="A144" s="39"/>
      <c r="B144" s="39"/>
      <c r="C144" s="39"/>
      <c r="D144" s="358" t="s">
        <v>398</v>
      </c>
      <c r="E144" s="359"/>
      <c r="F144" s="359"/>
      <c r="G144" s="359"/>
      <c r="H144" s="371"/>
      <c r="I144" s="39"/>
      <c r="J144" s="375">
        <v>0</v>
      </c>
      <c r="K144" s="375">
        <v>0</v>
      </c>
      <c r="L144" s="375">
        <v>0</v>
      </c>
      <c r="M144" s="375">
        <v>0</v>
      </c>
      <c r="N144" s="375">
        <v>0</v>
      </c>
      <c r="O144" s="375">
        <v>0</v>
      </c>
      <c r="P144" s="375">
        <v>0</v>
      </c>
      <c r="Q144" s="375">
        <v>0</v>
      </c>
      <c r="R144" s="375">
        <v>0</v>
      </c>
      <c r="S144" s="375">
        <v>0</v>
      </c>
      <c r="T144" s="375">
        <v>0</v>
      </c>
      <c r="U144" s="375">
        <v>0</v>
      </c>
      <c r="V144" s="375">
        <v>0</v>
      </c>
      <c r="W144" s="375">
        <v>0</v>
      </c>
      <c r="X144" s="375">
        <v>0</v>
      </c>
      <c r="Y144" s="375">
        <v>0</v>
      </c>
      <c r="Z144" s="375">
        <v>0</v>
      </c>
      <c r="AA144" s="375">
        <v>0</v>
      </c>
      <c r="AB144" s="375">
        <v>0</v>
      </c>
      <c r="AC144" s="375">
        <v>0</v>
      </c>
      <c r="AD144" s="375">
        <v>0</v>
      </c>
      <c r="AE144" s="375">
        <v>0</v>
      </c>
      <c r="AF144" s="375">
        <v>0</v>
      </c>
      <c r="AG144" s="375">
        <v>0</v>
      </c>
      <c r="AH144" s="375">
        <v>0</v>
      </c>
      <c r="AI144" s="375">
        <v>0</v>
      </c>
      <c r="AJ144" s="375">
        <v>0</v>
      </c>
      <c r="AK144" s="375">
        <v>0</v>
      </c>
      <c r="AL144" s="375">
        <v>0</v>
      </c>
      <c r="AM144" s="375">
        <v>0</v>
      </c>
      <c r="AN144" s="375">
        <v>0</v>
      </c>
      <c r="AO144" s="375">
        <v>0</v>
      </c>
      <c r="AP144" s="375">
        <v>0</v>
      </c>
      <c r="AQ144" s="375">
        <v>0</v>
      </c>
      <c r="AR144" s="375">
        <v>0</v>
      </c>
      <c r="AS144" s="375">
        <v>0</v>
      </c>
      <c r="AT144" s="375">
        <v>0</v>
      </c>
      <c r="AU144" s="375">
        <v>0</v>
      </c>
      <c r="AV144" s="375">
        <v>0</v>
      </c>
      <c r="AW144" s="375">
        <v>0</v>
      </c>
      <c r="AX144" s="375">
        <v>0</v>
      </c>
      <c r="AY144" s="375">
        <v>0</v>
      </c>
      <c r="AZ144" s="375">
        <v>0</v>
      </c>
      <c r="BA144" s="375">
        <v>0</v>
      </c>
      <c r="BB144" s="375">
        <v>0</v>
      </c>
      <c r="BC144" s="375">
        <v>0</v>
      </c>
      <c r="BD144" s="375">
        <v>0</v>
      </c>
      <c r="BE144" s="375">
        <v>0</v>
      </c>
      <c r="BF144" s="375">
        <v>0</v>
      </c>
      <c r="BG144" s="375">
        <v>0</v>
      </c>
      <c r="BH144" s="375">
        <v>0</v>
      </c>
      <c r="BI144" s="375">
        <v>0</v>
      </c>
      <c r="BJ144" s="375">
        <v>0</v>
      </c>
      <c r="BK144" s="375">
        <v>0</v>
      </c>
      <c r="BL144" s="375">
        <v>0</v>
      </c>
      <c r="BM144" s="375">
        <v>0</v>
      </c>
      <c r="BN144" s="375">
        <v>0</v>
      </c>
      <c r="BO144" s="375">
        <v>0</v>
      </c>
      <c r="BP144" s="375">
        <v>0</v>
      </c>
      <c r="BQ144" s="375">
        <v>0</v>
      </c>
    </row>
    <row r="145" spans="1:69" outlineLevel="1">
      <c r="A145" s="39"/>
      <c r="B145" s="39"/>
      <c r="C145" s="39"/>
      <c r="D145" s="358" t="s">
        <v>399</v>
      </c>
      <c r="E145" s="359"/>
      <c r="F145" s="359"/>
      <c r="G145" s="359"/>
      <c r="H145" s="371"/>
      <c r="I145" s="39"/>
      <c r="J145" s="375">
        <v>0</v>
      </c>
      <c r="K145" s="375">
        <v>0</v>
      </c>
      <c r="L145" s="375">
        <v>0</v>
      </c>
      <c r="M145" s="375">
        <v>0</v>
      </c>
      <c r="N145" s="375">
        <v>0</v>
      </c>
      <c r="O145" s="375">
        <v>0</v>
      </c>
      <c r="P145" s="375">
        <v>0</v>
      </c>
      <c r="Q145" s="375">
        <v>0</v>
      </c>
      <c r="R145" s="375">
        <v>0</v>
      </c>
      <c r="S145" s="375">
        <v>0</v>
      </c>
      <c r="T145" s="375">
        <v>0</v>
      </c>
      <c r="U145" s="375">
        <v>0</v>
      </c>
      <c r="V145" s="375">
        <v>0</v>
      </c>
      <c r="W145" s="375">
        <v>0</v>
      </c>
      <c r="X145" s="375">
        <v>0</v>
      </c>
      <c r="Y145" s="375">
        <v>0</v>
      </c>
      <c r="Z145" s="375">
        <v>0</v>
      </c>
      <c r="AA145" s="375">
        <v>0</v>
      </c>
      <c r="AB145" s="375">
        <v>0</v>
      </c>
      <c r="AC145" s="375">
        <v>0</v>
      </c>
      <c r="AD145" s="375">
        <v>0</v>
      </c>
      <c r="AE145" s="375">
        <v>0</v>
      </c>
      <c r="AF145" s="375">
        <v>0</v>
      </c>
      <c r="AG145" s="375">
        <v>0</v>
      </c>
      <c r="AH145" s="375">
        <v>0</v>
      </c>
      <c r="AI145" s="375">
        <v>0</v>
      </c>
      <c r="AJ145" s="375">
        <v>0</v>
      </c>
      <c r="AK145" s="375">
        <v>0</v>
      </c>
      <c r="AL145" s="375">
        <v>0</v>
      </c>
      <c r="AM145" s="375">
        <v>0</v>
      </c>
      <c r="AN145" s="375">
        <v>0</v>
      </c>
      <c r="AO145" s="375">
        <v>0</v>
      </c>
      <c r="AP145" s="375">
        <v>0</v>
      </c>
      <c r="AQ145" s="375">
        <v>0</v>
      </c>
      <c r="AR145" s="375">
        <v>0</v>
      </c>
      <c r="AS145" s="375">
        <v>0</v>
      </c>
      <c r="AT145" s="375">
        <v>0</v>
      </c>
      <c r="AU145" s="375">
        <v>0</v>
      </c>
      <c r="AV145" s="375">
        <v>0</v>
      </c>
      <c r="AW145" s="375">
        <v>0</v>
      </c>
      <c r="AX145" s="375">
        <v>0</v>
      </c>
      <c r="AY145" s="375">
        <v>0</v>
      </c>
      <c r="AZ145" s="375">
        <v>0</v>
      </c>
      <c r="BA145" s="375">
        <v>0</v>
      </c>
      <c r="BB145" s="375">
        <v>0</v>
      </c>
      <c r="BC145" s="375">
        <v>0</v>
      </c>
      <c r="BD145" s="375">
        <v>0</v>
      </c>
      <c r="BE145" s="375">
        <v>0</v>
      </c>
      <c r="BF145" s="375">
        <v>0</v>
      </c>
      <c r="BG145" s="375">
        <v>0</v>
      </c>
      <c r="BH145" s="375">
        <v>0</v>
      </c>
      <c r="BI145" s="375">
        <v>0</v>
      </c>
      <c r="BJ145" s="375">
        <v>0</v>
      </c>
      <c r="BK145" s="375">
        <v>0</v>
      </c>
      <c r="BL145" s="375">
        <v>0</v>
      </c>
      <c r="BM145" s="375">
        <v>0</v>
      </c>
      <c r="BN145" s="375">
        <v>0</v>
      </c>
      <c r="BO145" s="375">
        <v>0</v>
      </c>
      <c r="BP145" s="375">
        <v>0</v>
      </c>
      <c r="BQ145" s="375">
        <v>0</v>
      </c>
    </row>
    <row r="146" spans="1:69" outlineLevel="1">
      <c r="A146" s="39"/>
      <c r="B146" s="39"/>
      <c r="C146" s="39"/>
      <c r="D146" s="358" t="s">
        <v>400</v>
      </c>
      <c r="E146" s="359"/>
      <c r="F146" s="359"/>
      <c r="G146" s="359"/>
      <c r="H146" s="371"/>
      <c r="I146" s="39"/>
      <c r="J146" s="375">
        <v>0</v>
      </c>
      <c r="K146" s="375">
        <v>0</v>
      </c>
      <c r="L146" s="375">
        <v>0</v>
      </c>
      <c r="M146" s="375">
        <v>0</v>
      </c>
      <c r="N146" s="375">
        <v>0</v>
      </c>
      <c r="O146" s="375">
        <v>0</v>
      </c>
      <c r="P146" s="375">
        <v>0</v>
      </c>
      <c r="Q146" s="375">
        <v>0</v>
      </c>
      <c r="R146" s="375">
        <v>0</v>
      </c>
      <c r="S146" s="375">
        <v>0</v>
      </c>
      <c r="T146" s="375">
        <v>0</v>
      </c>
      <c r="U146" s="375">
        <v>0</v>
      </c>
      <c r="V146" s="375">
        <v>0</v>
      </c>
      <c r="W146" s="375">
        <v>0</v>
      </c>
      <c r="X146" s="375">
        <v>0</v>
      </c>
      <c r="Y146" s="375">
        <v>0</v>
      </c>
      <c r="Z146" s="375">
        <v>0</v>
      </c>
      <c r="AA146" s="375">
        <v>0</v>
      </c>
      <c r="AB146" s="375">
        <v>0</v>
      </c>
      <c r="AC146" s="375">
        <v>0</v>
      </c>
      <c r="AD146" s="375">
        <v>0</v>
      </c>
      <c r="AE146" s="375">
        <v>0</v>
      </c>
      <c r="AF146" s="375">
        <v>0</v>
      </c>
      <c r="AG146" s="375">
        <v>0</v>
      </c>
      <c r="AH146" s="375">
        <v>0</v>
      </c>
      <c r="AI146" s="375">
        <v>0</v>
      </c>
      <c r="AJ146" s="375">
        <v>0</v>
      </c>
      <c r="AK146" s="375">
        <v>0</v>
      </c>
      <c r="AL146" s="375">
        <v>0</v>
      </c>
      <c r="AM146" s="375">
        <v>0</v>
      </c>
      <c r="AN146" s="375">
        <v>0</v>
      </c>
      <c r="AO146" s="375">
        <v>0</v>
      </c>
      <c r="AP146" s="375">
        <v>0</v>
      </c>
      <c r="AQ146" s="375">
        <v>0</v>
      </c>
      <c r="AR146" s="375">
        <v>0</v>
      </c>
      <c r="AS146" s="375">
        <v>0</v>
      </c>
      <c r="AT146" s="375">
        <v>0</v>
      </c>
      <c r="AU146" s="375">
        <v>0</v>
      </c>
      <c r="AV146" s="375">
        <v>0</v>
      </c>
      <c r="AW146" s="375">
        <v>0</v>
      </c>
      <c r="AX146" s="375">
        <v>0</v>
      </c>
      <c r="AY146" s="375">
        <v>0</v>
      </c>
      <c r="AZ146" s="375">
        <v>0</v>
      </c>
      <c r="BA146" s="375">
        <v>0</v>
      </c>
      <c r="BB146" s="375">
        <v>0</v>
      </c>
      <c r="BC146" s="375">
        <v>0</v>
      </c>
      <c r="BD146" s="375">
        <v>0</v>
      </c>
      <c r="BE146" s="375">
        <v>0</v>
      </c>
      <c r="BF146" s="375">
        <v>0</v>
      </c>
      <c r="BG146" s="375">
        <v>0</v>
      </c>
      <c r="BH146" s="375">
        <v>0</v>
      </c>
      <c r="BI146" s="375">
        <v>0</v>
      </c>
      <c r="BJ146" s="375">
        <v>0</v>
      </c>
      <c r="BK146" s="375">
        <v>0</v>
      </c>
      <c r="BL146" s="375">
        <v>0</v>
      </c>
      <c r="BM146" s="375">
        <v>0</v>
      </c>
      <c r="BN146" s="375">
        <v>0</v>
      </c>
      <c r="BO146" s="375">
        <v>0</v>
      </c>
      <c r="BP146" s="375">
        <v>0</v>
      </c>
      <c r="BQ146" s="375">
        <v>0</v>
      </c>
    </row>
    <row r="147" spans="1:69" outlineLevel="1">
      <c r="A147" s="39"/>
      <c r="B147" s="39"/>
      <c r="C147" s="39"/>
      <c r="D147" s="358" t="s">
        <v>401</v>
      </c>
      <c r="E147" s="359"/>
      <c r="F147" s="359"/>
      <c r="G147" s="359"/>
      <c r="H147" s="371"/>
      <c r="I147" s="39"/>
      <c r="J147" s="375">
        <v>0</v>
      </c>
      <c r="K147" s="375">
        <v>0</v>
      </c>
      <c r="L147" s="375">
        <v>0</v>
      </c>
      <c r="M147" s="375">
        <v>0</v>
      </c>
      <c r="N147" s="375">
        <v>0</v>
      </c>
      <c r="O147" s="375">
        <v>0</v>
      </c>
      <c r="P147" s="375">
        <v>0</v>
      </c>
      <c r="Q147" s="375">
        <v>0</v>
      </c>
      <c r="R147" s="375">
        <v>0</v>
      </c>
      <c r="S147" s="375">
        <v>0</v>
      </c>
      <c r="T147" s="375">
        <v>0</v>
      </c>
      <c r="U147" s="375">
        <v>0</v>
      </c>
      <c r="V147" s="375">
        <v>0</v>
      </c>
      <c r="W147" s="375">
        <v>0</v>
      </c>
      <c r="X147" s="375">
        <v>0</v>
      </c>
      <c r="Y147" s="375">
        <v>0</v>
      </c>
      <c r="Z147" s="375">
        <v>0</v>
      </c>
      <c r="AA147" s="375">
        <v>0</v>
      </c>
      <c r="AB147" s="375">
        <v>0</v>
      </c>
      <c r="AC147" s="375">
        <v>0</v>
      </c>
      <c r="AD147" s="375">
        <v>0</v>
      </c>
      <c r="AE147" s="375">
        <v>0</v>
      </c>
      <c r="AF147" s="375">
        <v>0</v>
      </c>
      <c r="AG147" s="375">
        <v>0</v>
      </c>
      <c r="AH147" s="375">
        <v>0</v>
      </c>
      <c r="AI147" s="375">
        <v>0</v>
      </c>
      <c r="AJ147" s="375">
        <v>0</v>
      </c>
      <c r="AK147" s="375">
        <v>0</v>
      </c>
      <c r="AL147" s="375">
        <v>0</v>
      </c>
      <c r="AM147" s="375">
        <v>0</v>
      </c>
      <c r="AN147" s="375">
        <v>0</v>
      </c>
      <c r="AO147" s="375">
        <v>0</v>
      </c>
      <c r="AP147" s="375">
        <v>0</v>
      </c>
      <c r="AQ147" s="375">
        <v>0</v>
      </c>
      <c r="AR147" s="375">
        <v>0</v>
      </c>
      <c r="AS147" s="375">
        <v>0</v>
      </c>
      <c r="AT147" s="375">
        <v>0</v>
      </c>
      <c r="AU147" s="375">
        <v>0</v>
      </c>
      <c r="AV147" s="375">
        <v>0</v>
      </c>
      <c r="AW147" s="375">
        <v>0</v>
      </c>
      <c r="AX147" s="375">
        <v>0</v>
      </c>
      <c r="AY147" s="375">
        <v>0</v>
      </c>
      <c r="AZ147" s="375">
        <v>0</v>
      </c>
      <c r="BA147" s="375">
        <v>0</v>
      </c>
      <c r="BB147" s="375">
        <v>0</v>
      </c>
      <c r="BC147" s="375">
        <v>0</v>
      </c>
      <c r="BD147" s="375">
        <v>0</v>
      </c>
      <c r="BE147" s="375">
        <v>0</v>
      </c>
      <c r="BF147" s="375">
        <v>0</v>
      </c>
      <c r="BG147" s="375">
        <v>0</v>
      </c>
      <c r="BH147" s="375">
        <v>0</v>
      </c>
      <c r="BI147" s="375">
        <v>0</v>
      </c>
      <c r="BJ147" s="375">
        <v>0</v>
      </c>
      <c r="BK147" s="375">
        <v>0</v>
      </c>
      <c r="BL147" s="375">
        <v>0</v>
      </c>
      <c r="BM147" s="375">
        <v>0</v>
      </c>
      <c r="BN147" s="375">
        <v>0</v>
      </c>
      <c r="BO147" s="375">
        <v>0</v>
      </c>
      <c r="BP147" s="375">
        <v>0</v>
      </c>
      <c r="BQ147" s="375">
        <v>0</v>
      </c>
    </row>
    <row r="148" spans="1:69" outlineLevel="1">
      <c r="A148" s="39"/>
      <c r="B148" s="39"/>
      <c r="C148" s="39"/>
      <c r="D148" s="358" t="s">
        <v>402</v>
      </c>
      <c r="E148" s="359"/>
      <c r="F148" s="359"/>
      <c r="G148" s="359"/>
      <c r="H148" s="371"/>
      <c r="I148" s="39"/>
      <c r="J148" s="375">
        <v>0</v>
      </c>
      <c r="K148" s="375">
        <v>0</v>
      </c>
      <c r="L148" s="375">
        <v>0</v>
      </c>
      <c r="M148" s="375">
        <v>0</v>
      </c>
      <c r="N148" s="375">
        <v>0</v>
      </c>
      <c r="O148" s="375">
        <v>0</v>
      </c>
      <c r="P148" s="375">
        <v>0</v>
      </c>
      <c r="Q148" s="375">
        <v>0</v>
      </c>
      <c r="R148" s="375">
        <v>0</v>
      </c>
      <c r="S148" s="375">
        <v>0</v>
      </c>
      <c r="T148" s="375">
        <v>0</v>
      </c>
      <c r="U148" s="375">
        <v>0</v>
      </c>
      <c r="V148" s="375">
        <v>0</v>
      </c>
      <c r="W148" s="375">
        <v>0</v>
      </c>
      <c r="X148" s="375">
        <v>0</v>
      </c>
      <c r="Y148" s="375">
        <v>0</v>
      </c>
      <c r="Z148" s="375">
        <v>0</v>
      </c>
      <c r="AA148" s="375">
        <v>0</v>
      </c>
      <c r="AB148" s="375">
        <v>0</v>
      </c>
      <c r="AC148" s="375">
        <v>0</v>
      </c>
      <c r="AD148" s="375">
        <v>0</v>
      </c>
      <c r="AE148" s="375">
        <v>0</v>
      </c>
      <c r="AF148" s="375">
        <v>0</v>
      </c>
      <c r="AG148" s="375">
        <v>0</v>
      </c>
      <c r="AH148" s="375">
        <v>0</v>
      </c>
      <c r="AI148" s="375">
        <v>0</v>
      </c>
      <c r="AJ148" s="375">
        <v>0</v>
      </c>
      <c r="AK148" s="375">
        <v>0</v>
      </c>
      <c r="AL148" s="375">
        <v>0</v>
      </c>
      <c r="AM148" s="375">
        <v>0</v>
      </c>
      <c r="AN148" s="375">
        <v>0</v>
      </c>
      <c r="AO148" s="375">
        <v>0</v>
      </c>
      <c r="AP148" s="375">
        <v>0</v>
      </c>
      <c r="AQ148" s="375">
        <v>0</v>
      </c>
      <c r="AR148" s="375">
        <v>0</v>
      </c>
      <c r="AS148" s="375">
        <v>0</v>
      </c>
      <c r="AT148" s="375">
        <v>0</v>
      </c>
      <c r="AU148" s="375">
        <v>0</v>
      </c>
      <c r="AV148" s="375">
        <v>0</v>
      </c>
      <c r="AW148" s="375">
        <v>0</v>
      </c>
      <c r="AX148" s="375">
        <v>0</v>
      </c>
      <c r="AY148" s="375">
        <v>0</v>
      </c>
      <c r="AZ148" s="375">
        <v>0</v>
      </c>
      <c r="BA148" s="375">
        <v>0</v>
      </c>
      <c r="BB148" s="375">
        <v>0</v>
      </c>
      <c r="BC148" s="375">
        <v>0</v>
      </c>
      <c r="BD148" s="375">
        <v>0</v>
      </c>
      <c r="BE148" s="375">
        <v>0</v>
      </c>
      <c r="BF148" s="375">
        <v>0</v>
      </c>
      <c r="BG148" s="375">
        <v>0</v>
      </c>
      <c r="BH148" s="375">
        <v>0</v>
      </c>
      <c r="BI148" s="375">
        <v>0</v>
      </c>
      <c r="BJ148" s="375">
        <v>0</v>
      </c>
      <c r="BK148" s="375">
        <v>0</v>
      </c>
      <c r="BL148" s="375">
        <v>0</v>
      </c>
      <c r="BM148" s="375">
        <v>0</v>
      </c>
      <c r="BN148" s="375">
        <v>0</v>
      </c>
      <c r="BO148" s="375">
        <v>0</v>
      </c>
      <c r="BP148" s="375">
        <v>0</v>
      </c>
      <c r="BQ148" s="375">
        <v>0</v>
      </c>
    </row>
    <row r="149" spans="1:69" outlineLevel="1">
      <c r="A149" s="39"/>
      <c r="B149" s="39"/>
      <c r="C149" s="39"/>
      <c r="D149" s="358" t="s">
        <v>403</v>
      </c>
      <c r="E149" s="359"/>
      <c r="F149" s="359"/>
      <c r="G149" s="359"/>
      <c r="H149" s="371"/>
      <c r="I149" s="39"/>
      <c r="J149" s="375">
        <v>0</v>
      </c>
      <c r="K149" s="375">
        <v>0</v>
      </c>
      <c r="L149" s="375">
        <v>0</v>
      </c>
      <c r="M149" s="375">
        <v>0</v>
      </c>
      <c r="N149" s="375">
        <v>0</v>
      </c>
      <c r="O149" s="375">
        <v>0</v>
      </c>
      <c r="P149" s="375">
        <v>0</v>
      </c>
      <c r="Q149" s="375">
        <v>0</v>
      </c>
      <c r="R149" s="375">
        <v>0</v>
      </c>
      <c r="S149" s="375">
        <v>0</v>
      </c>
      <c r="T149" s="375">
        <v>0</v>
      </c>
      <c r="U149" s="375">
        <v>0</v>
      </c>
      <c r="V149" s="375">
        <v>0</v>
      </c>
      <c r="W149" s="375">
        <v>0</v>
      </c>
      <c r="X149" s="375">
        <v>0</v>
      </c>
      <c r="Y149" s="375">
        <v>0</v>
      </c>
      <c r="Z149" s="375">
        <v>0</v>
      </c>
      <c r="AA149" s="375">
        <v>0</v>
      </c>
      <c r="AB149" s="375">
        <v>0</v>
      </c>
      <c r="AC149" s="375">
        <v>0</v>
      </c>
      <c r="AD149" s="375">
        <v>0</v>
      </c>
      <c r="AE149" s="375">
        <v>0</v>
      </c>
      <c r="AF149" s="375">
        <v>0</v>
      </c>
      <c r="AG149" s="375">
        <v>0</v>
      </c>
      <c r="AH149" s="375">
        <v>0</v>
      </c>
      <c r="AI149" s="375">
        <v>0</v>
      </c>
      <c r="AJ149" s="375">
        <v>0</v>
      </c>
      <c r="AK149" s="375">
        <v>0</v>
      </c>
      <c r="AL149" s="375">
        <v>0</v>
      </c>
      <c r="AM149" s="375">
        <v>0</v>
      </c>
      <c r="AN149" s="375">
        <v>0</v>
      </c>
      <c r="AO149" s="375">
        <v>0</v>
      </c>
      <c r="AP149" s="375">
        <v>0</v>
      </c>
      <c r="AQ149" s="375">
        <v>0</v>
      </c>
      <c r="AR149" s="375">
        <v>0</v>
      </c>
      <c r="AS149" s="375">
        <v>0</v>
      </c>
      <c r="AT149" s="375">
        <v>0</v>
      </c>
      <c r="AU149" s="375">
        <v>0</v>
      </c>
      <c r="AV149" s="375">
        <v>0</v>
      </c>
      <c r="AW149" s="375">
        <v>0</v>
      </c>
      <c r="AX149" s="375">
        <v>0</v>
      </c>
      <c r="AY149" s="375">
        <v>0</v>
      </c>
      <c r="AZ149" s="375">
        <v>0</v>
      </c>
      <c r="BA149" s="375">
        <v>0</v>
      </c>
      <c r="BB149" s="375">
        <v>0</v>
      </c>
      <c r="BC149" s="375">
        <v>0</v>
      </c>
      <c r="BD149" s="375">
        <v>0</v>
      </c>
      <c r="BE149" s="375">
        <v>0</v>
      </c>
      <c r="BF149" s="375">
        <v>0</v>
      </c>
      <c r="BG149" s="375">
        <v>0</v>
      </c>
      <c r="BH149" s="375">
        <v>0</v>
      </c>
      <c r="BI149" s="375">
        <v>0</v>
      </c>
      <c r="BJ149" s="375">
        <v>0</v>
      </c>
      <c r="BK149" s="375">
        <v>0</v>
      </c>
      <c r="BL149" s="375">
        <v>0</v>
      </c>
      <c r="BM149" s="375">
        <v>0</v>
      </c>
      <c r="BN149" s="375">
        <v>0</v>
      </c>
      <c r="BO149" s="375">
        <v>0</v>
      </c>
      <c r="BP149" s="375">
        <v>0</v>
      </c>
      <c r="BQ149" s="375">
        <v>0</v>
      </c>
    </row>
    <row r="150" spans="1:69" outlineLevel="1">
      <c r="A150" s="39"/>
      <c r="B150" s="39"/>
      <c r="C150" s="39"/>
      <c r="D150" s="358" t="s">
        <v>404</v>
      </c>
      <c r="E150" s="359"/>
      <c r="F150" s="359"/>
      <c r="G150" s="359"/>
      <c r="H150" s="371"/>
      <c r="I150" s="39"/>
      <c r="J150" s="375">
        <v>0</v>
      </c>
      <c r="K150" s="375">
        <v>0</v>
      </c>
      <c r="L150" s="375">
        <v>0</v>
      </c>
      <c r="M150" s="375">
        <v>0</v>
      </c>
      <c r="N150" s="375">
        <v>0</v>
      </c>
      <c r="O150" s="375">
        <v>0</v>
      </c>
      <c r="P150" s="375">
        <v>0</v>
      </c>
      <c r="Q150" s="375">
        <v>0</v>
      </c>
      <c r="R150" s="375">
        <v>0</v>
      </c>
      <c r="S150" s="375">
        <v>0</v>
      </c>
      <c r="T150" s="375">
        <v>0</v>
      </c>
      <c r="U150" s="375">
        <v>0</v>
      </c>
      <c r="V150" s="375">
        <v>0</v>
      </c>
      <c r="W150" s="375">
        <v>0</v>
      </c>
      <c r="X150" s="375">
        <v>0</v>
      </c>
      <c r="Y150" s="375">
        <v>0</v>
      </c>
      <c r="Z150" s="375">
        <v>0</v>
      </c>
      <c r="AA150" s="375">
        <v>0</v>
      </c>
      <c r="AB150" s="375">
        <v>0</v>
      </c>
      <c r="AC150" s="375">
        <v>0</v>
      </c>
      <c r="AD150" s="375">
        <v>0</v>
      </c>
      <c r="AE150" s="375">
        <v>0</v>
      </c>
      <c r="AF150" s="375">
        <v>0</v>
      </c>
      <c r="AG150" s="375">
        <v>0</v>
      </c>
      <c r="AH150" s="375">
        <v>0</v>
      </c>
      <c r="AI150" s="375">
        <v>0</v>
      </c>
      <c r="AJ150" s="375">
        <v>0</v>
      </c>
      <c r="AK150" s="375">
        <v>0</v>
      </c>
      <c r="AL150" s="375">
        <v>0</v>
      </c>
      <c r="AM150" s="375">
        <v>0</v>
      </c>
      <c r="AN150" s="375">
        <v>0</v>
      </c>
      <c r="AO150" s="375">
        <v>0</v>
      </c>
      <c r="AP150" s="375">
        <v>0</v>
      </c>
      <c r="AQ150" s="375">
        <v>0</v>
      </c>
      <c r="AR150" s="375">
        <v>0</v>
      </c>
      <c r="AS150" s="375">
        <v>0</v>
      </c>
      <c r="AT150" s="375">
        <v>0</v>
      </c>
      <c r="AU150" s="375">
        <v>0</v>
      </c>
      <c r="AV150" s="375">
        <v>0</v>
      </c>
      <c r="AW150" s="375">
        <v>0</v>
      </c>
      <c r="AX150" s="375">
        <v>0</v>
      </c>
      <c r="AY150" s="375">
        <v>0</v>
      </c>
      <c r="AZ150" s="375">
        <v>0</v>
      </c>
      <c r="BA150" s="375">
        <v>0</v>
      </c>
      <c r="BB150" s="375">
        <v>0</v>
      </c>
      <c r="BC150" s="375">
        <v>0</v>
      </c>
      <c r="BD150" s="375">
        <v>0</v>
      </c>
      <c r="BE150" s="375">
        <v>0</v>
      </c>
      <c r="BF150" s="375">
        <v>0</v>
      </c>
      <c r="BG150" s="375">
        <v>0</v>
      </c>
      <c r="BH150" s="375">
        <v>0</v>
      </c>
      <c r="BI150" s="375">
        <v>0</v>
      </c>
      <c r="BJ150" s="375">
        <v>0</v>
      </c>
      <c r="BK150" s="375">
        <v>0</v>
      </c>
      <c r="BL150" s="375">
        <v>0</v>
      </c>
      <c r="BM150" s="375">
        <v>0</v>
      </c>
      <c r="BN150" s="375">
        <v>0</v>
      </c>
      <c r="BO150" s="375">
        <v>0</v>
      </c>
      <c r="BP150" s="375">
        <v>0</v>
      </c>
      <c r="BQ150" s="375">
        <v>0</v>
      </c>
    </row>
    <row r="151" spans="1:69" outlineLevel="1">
      <c r="A151" s="39"/>
      <c r="B151" s="39"/>
      <c r="C151" s="39"/>
      <c r="D151" s="358" t="s">
        <v>405</v>
      </c>
      <c r="E151" s="359"/>
      <c r="F151" s="359"/>
      <c r="G151" s="359"/>
      <c r="H151" s="371"/>
      <c r="I151" s="39"/>
      <c r="J151" s="375">
        <v>0</v>
      </c>
      <c r="K151" s="375">
        <v>0</v>
      </c>
      <c r="L151" s="375">
        <v>0</v>
      </c>
      <c r="M151" s="375">
        <v>0</v>
      </c>
      <c r="N151" s="375">
        <v>0</v>
      </c>
      <c r="O151" s="375">
        <v>0</v>
      </c>
      <c r="P151" s="375">
        <v>0</v>
      </c>
      <c r="Q151" s="375">
        <v>0</v>
      </c>
      <c r="R151" s="375">
        <v>0</v>
      </c>
      <c r="S151" s="375">
        <v>0</v>
      </c>
      <c r="T151" s="375">
        <v>0</v>
      </c>
      <c r="U151" s="375">
        <v>0</v>
      </c>
      <c r="V151" s="375">
        <v>0</v>
      </c>
      <c r="W151" s="375">
        <v>0</v>
      </c>
      <c r="X151" s="375">
        <v>0</v>
      </c>
      <c r="Y151" s="375">
        <v>0</v>
      </c>
      <c r="Z151" s="375">
        <v>0</v>
      </c>
      <c r="AA151" s="375">
        <v>0</v>
      </c>
      <c r="AB151" s="375">
        <v>0</v>
      </c>
      <c r="AC151" s="375">
        <v>0</v>
      </c>
      <c r="AD151" s="375">
        <v>0</v>
      </c>
      <c r="AE151" s="375">
        <v>0</v>
      </c>
      <c r="AF151" s="375">
        <v>0</v>
      </c>
      <c r="AG151" s="375">
        <v>0</v>
      </c>
      <c r="AH151" s="375">
        <v>0</v>
      </c>
      <c r="AI151" s="375">
        <v>0</v>
      </c>
      <c r="AJ151" s="375">
        <v>0</v>
      </c>
      <c r="AK151" s="375">
        <v>0</v>
      </c>
      <c r="AL151" s="375">
        <v>0</v>
      </c>
      <c r="AM151" s="375">
        <v>0</v>
      </c>
      <c r="AN151" s="375">
        <v>0</v>
      </c>
      <c r="AO151" s="375">
        <v>0</v>
      </c>
      <c r="AP151" s="375">
        <v>0</v>
      </c>
      <c r="AQ151" s="375">
        <v>0</v>
      </c>
      <c r="AR151" s="375">
        <v>0</v>
      </c>
      <c r="AS151" s="375">
        <v>0</v>
      </c>
      <c r="AT151" s="375">
        <v>0</v>
      </c>
      <c r="AU151" s="375">
        <v>0</v>
      </c>
      <c r="AV151" s="375">
        <v>0</v>
      </c>
      <c r="AW151" s="375">
        <v>0</v>
      </c>
      <c r="AX151" s="375">
        <v>0</v>
      </c>
      <c r="AY151" s="375">
        <v>0</v>
      </c>
      <c r="AZ151" s="375">
        <v>0</v>
      </c>
      <c r="BA151" s="375">
        <v>0</v>
      </c>
      <c r="BB151" s="375">
        <v>0</v>
      </c>
      <c r="BC151" s="375">
        <v>0</v>
      </c>
      <c r="BD151" s="375">
        <v>0</v>
      </c>
      <c r="BE151" s="375">
        <v>0</v>
      </c>
      <c r="BF151" s="375">
        <v>0</v>
      </c>
      <c r="BG151" s="375">
        <v>0</v>
      </c>
      <c r="BH151" s="375">
        <v>0</v>
      </c>
      <c r="BI151" s="375">
        <v>0</v>
      </c>
      <c r="BJ151" s="375">
        <v>0</v>
      </c>
      <c r="BK151" s="375">
        <v>0</v>
      </c>
      <c r="BL151" s="375">
        <v>0</v>
      </c>
      <c r="BM151" s="375">
        <v>0</v>
      </c>
      <c r="BN151" s="375">
        <v>0</v>
      </c>
      <c r="BO151" s="375">
        <v>0</v>
      </c>
      <c r="BP151" s="375">
        <v>0</v>
      </c>
      <c r="BQ151" s="375">
        <v>0</v>
      </c>
    </row>
    <row r="152" spans="1:69" outlineLevel="1">
      <c r="A152" s="39"/>
      <c r="B152" s="39"/>
      <c r="C152" s="39"/>
      <c r="D152" s="358" t="s">
        <v>406</v>
      </c>
      <c r="E152" s="359"/>
      <c r="F152" s="359"/>
      <c r="G152" s="359"/>
      <c r="H152" s="371"/>
      <c r="I152" s="39"/>
      <c r="J152" s="375">
        <v>0</v>
      </c>
      <c r="K152" s="375">
        <v>0</v>
      </c>
      <c r="L152" s="375">
        <v>0</v>
      </c>
      <c r="M152" s="375">
        <v>0</v>
      </c>
      <c r="N152" s="375">
        <v>0</v>
      </c>
      <c r="O152" s="375">
        <v>0</v>
      </c>
      <c r="P152" s="375">
        <v>0</v>
      </c>
      <c r="Q152" s="375">
        <v>0</v>
      </c>
      <c r="R152" s="375">
        <v>0</v>
      </c>
      <c r="S152" s="375">
        <v>0</v>
      </c>
      <c r="T152" s="375">
        <v>0</v>
      </c>
      <c r="U152" s="375">
        <v>0</v>
      </c>
      <c r="V152" s="375">
        <v>0</v>
      </c>
      <c r="W152" s="375">
        <v>0</v>
      </c>
      <c r="X152" s="375">
        <v>0</v>
      </c>
      <c r="Y152" s="375">
        <v>0</v>
      </c>
      <c r="Z152" s="375">
        <v>0</v>
      </c>
      <c r="AA152" s="375">
        <v>0</v>
      </c>
      <c r="AB152" s="375">
        <v>0</v>
      </c>
      <c r="AC152" s="375">
        <v>0</v>
      </c>
      <c r="AD152" s="375">
        <v>0</v>
      </c>
      <c r="AE152" s="375">
        <v>0</v>
      </c>
      <c r="AF152" s="375">
        <v>0</v>
      </c>
      <c r="AG152" s="375">
        <v>0</v>
      </c>
      <c r="AH152" s="375">
        <v>0</v>
      </c>
      <c r="AI152" s="375">
        <v>0</v>
      </c>
      <c r="AJ152" s="375">
        <v>0</v>
      </c>
      <c r="AK152" s="375">
        <v>0</v>
      </c>
      <c r="AL152" s="375">
        <v>0</v>
      </c>
      <c r="AM152" s="375">
        <v>0</v>
      </c>
      <c r="AN152" s="375">
        <v>0</v>
      </c>
      <c r="AO152" s="375">
        <v>0</v>
      </c>
      <c r="AP152" s="375">
        <v>0</v>
      </c>
      <c r="AQ152" s="375">
        <v>0</v>
      </c>
      <c r="AR152" s="375">
        <v>0</v>
      </c>
      <c r="AS152" s="375">
        <v>0</v>
      </c>
      <c r="AT152" s="375">
        <v>0</v>
      </c>
      <c r="AU152" s="375">
        <v>0</v>
      </c>
      <c r="AV152" s="375">
        <v>0</v>
      </c>
      <c r="AW152" s="375">
        <v>0</v>
      </c>
      <c r="AX152" s="375">
        <v>0</v>
      </c>
      <c r="AY152" s="375">
        <v>0</v>
      </c>
      <c r="AZ152" s="375">
        <v>0</v>
      </c>
      <c r="BA152" s="375">
        <v>0</v>
      </c>
      <c r="BB152" s="375">
        <v>0</v>
      </c>
      <c r="BC152" s="375">
        <v>0</v>
      </c>
      <c r="BD152" s="375">
        <v>0</v>
      </c>
      <c r="BE152" s="375">
        <v>0</v>
      </c>
      <c r="BF152" s="375">
        <v>0</v>
      </c>
      <c r="BG152" s="375">
        <v>0</v>
      </c>
      <c r="BH152" s="375">
        <v>0</v>
      </c>
      <c r="BI152" s="375">
        <v>0</v>
      </c>
      <c r="BJ152" s="375">
        <v>0</v>
      </c>
      <c r="BK152" s="375">
        <v>0</v>
      </c>
      <c r="BL152" s="375">
        <v>0</v>
      </c>
      <c r="BM152" s="375">
        <v>0</v>
      </c>
      <c r="BN152" s="375">
        <v>0</v>
      </c>
      <c r="BO152" s="375">
        <v>0</v>
      </c>
      <c r="BP152" s="375">
        <v>0</v>
      </c>
      <c r="BQ152" s="375">
        <v>0</v>
      </c>
    </row>
    <row r="153" spans="1:69" outlineLevel="1">
      <c r="A153" s="39"/>
      <c r="B153" s="39"/>
      <c r="C153" s="39"/>
      <c r="D153" s="358" t="s">
        <v>407</v>
      </c>
      <c r="E153" s="359"/>
      <c r="F153" s="359"/>
      <c r="G153" s="359"/>
      <c r="H153" s="371"/>
      <c r="I153" s="39"/>
      <c r="J153" s="375">
        <v>0</v>
      </c>
      <c r="K153" s="375">
        <v>0</v>
      </c>
      <c r="L153" s="375">
        <v>0</v>
      </c>
      <c r="M153" s="375">
        <v>0</v>
      </c>
      <c r="N153" s="375">
        <v>0</v>
      </c>
      <c r="O153" s="375">
        <v>0</v>
      </c>
      <c r="P153" s="375">
        <v>0</v>
      </c>
      <c r="Q153" s="375">
        <v>0</v>
      </c>
      <c r="R153" s="375">
        <v>0</v>
      </c>
      <c r="S153" s="375">
        <v>0</v>
      </c>
      <c r="T153" s="375">
        <v>0</v>
      </c>
      <c r="U153" s="375">
        <v>0</v>
      </c>
      <c r="V153" s="375">
        <v>0</v>
      </c>
      <c r="W153" s="375">
        <v>0</v>
      </c>
      <c r="X153" s="375">
        <v>0</v>
      </c>
      <c r="Y153" s="375">
        <v>0</v>
      </c>
      <c r="Z153" s="375">
        <v>0</v>
      </c>
      <c r="AA153" s="375">
        <v>0</v>
      </c>
      <c r="AB153" s="375">
        <v>0</v>
      </c>
      <c r="AC153" s="375">
        <v>0</v>
      </c>
      <c r="AD153" s="375">
        <v>0</v>
      </c>
      <c r="AE153" s="375">
        <v>0</v>
      </c>
      <c r="AF153" s="375">
        <v>0</v>
      </c>
      <c r="AG153" s="375">
        <v>0</v>
      </c>
      <c r="AH153" s="375">
        <v>0</v>
      </c>
      <c r="AI153" s="375">
        <v>0</v>
      </c>
      <c r="AJ153" s="375">
        <v>0</v>
      </c>
      <c r="AK153" s="375">
        <v>0</v>
      </c>
      <c r="AL153" s="375">
        <v>0</v>
      </c>
      <c r="AM153" s="375">
        <v>0</v>
      </c>
      <c r="AN153" s="375">
        <v>0</v>
      </c>
      <c r="AO153" s="375">
        <v>0</v>
      </c>
      <c r="AP153" s="375">
        <v>0</v>
      </c>
      <c r="AQ153" s="375">
        <v>0</v>
      </c>
      <c r="AR153" s="375">
        <v>0</v>
      </c>
      <c r="AS153" s="375">
        <v>0</v>
      </c>
      <c r="AT153" s="375">
        <v>0</v>
      </c>
      <c r="AU153" s="375">
        <v>0</v>
      </c>
      <c r="AV153" s="375">
        <v>0</v>
      </c>
      <c r="AW153" s="375">
        <v>0</v>
      </c>
      <c r="AX153" s="375">
        <v>0</v>
      </c>
      <c r="AY153" s="375">
        <v>0</v>
      </c>
      <c r="AZ153" s="375">
        <v>0</v>
      </c>
      <c r="BA153" s="375">
        <v>0</v>
      </c>
      <c r="BB153" s="375">
        <v>0</v>
      </c>
      <c r="BC153" s="375">
        <v>0</v>
      </c>
      <c r="BD153" s="375">
        <v>0</v>
      </c>
      <c r="BE153" s="375">
        <v>0</v>
      </c>
      <c r="BF153" s="375">
        <v>0</v>
      </c>
      <c r="BG153" s="375">
        <v>0</v>
      </c>
      <c r="BH153" s="375">
        <v>0</v>
      </c>
      <c r="BI153" s="375">
        <v>0</v>
      </c>
      <c r="BJ153" s="375">
        <v>0</v>
      </c>
      <c r="BK153" s="375">
        <v>0</v>
      </c>
      <c r="BL153" s="375">
        <v>0</v>
      </c>
      <c r="BM153" s="375">
        <v>0</v>
      </c>
      <c r="BN153" s="375">
        <v>0</v>
      </c>
      <c r="BO153" s="375">
        <v>0</v>
      </c>
      <c r="BP153" s="375">
        <v>0</v>
      </c>
      <c r="BQ153" s="375">
        <v>0</v>
      </c>
    </row>
    <row r="154" spans="1:69" outlineLevel="1">
      <c r="A154" s="39"/>
      <c r="B154" s="39"/>
      <c r="C154" s="39"/>
      <c r="D154" s="358" t="s">
        <v>408</v>
      </c>
      <c r="E154" s="359"/>
      <c r="F154" s="359"/>
      <c r="G154" s="359"/>
      <c r="H154" s="371"/>
      <c r="I154" s="39"/>
      <c r="J154" s="375">
        <v>0</v>
      </c>
      <c r="K154" s="375">
        <v>0</v>
      </c>
      <c r="L154" s="375">
        <v>0</v>
      </c>
      <c r="M154" s="375">
        <v>0</v>
      </c>
      <c r="N154" s="375">
        <v>0</v>
      </c>
      <c r="O154" s="375">
        <v>0</v>
      </c>
      <c r="P154" s="375">
        <v>0</v>
      </c>
      <c r="Q154" s="375">
        <v>0</v>
      </c>
      <c r="R154" s="375">
        <v>0</v>
      </c>
      <c r="S154" s="375">
        <v>0</v>
      </c>
      <c r="T154" s="375">
        <v>0</v>
      </c>
      <c r="U154" s="375">
        <v>0</v>
      </c>
      <c r="V154" s="375">
        <v>0</v>
      </c>
      <c r="W154" s="375">
        <v>0</v>
      </c>
      <c r="X154" s="375">
        <v>0</v>
      </c>
      <c r="Y154" s="375">
        <v>0</v>
      </c>
      <c r="Z154" s="375">
        <v>0</v>
      </c>
      <c r="AA154" s="375">
        <v>0</v>
      </c>
      <c r="AB154" s="375">
        <v>0</v>
      </c>
      <c r="AC154" s="375">
        <v>0</v>
      </c>
      <c r="AD154" s="375">
        <v>0</v>
      </c>
      <c r="AE154" s="375">
        <v>0</v>
      </c>
      <c r="AF154" s="375">
        <v>0</v>
      </c>
      <c r="AG154" s="375">
        <v>0</v>
      </c>
      <c r="AH154" s="375">
        <v>0</v>
      </c>
      <c r="AI154" s="375">
        <v>0</v>
      </c>
      <c r="AJ154" s="375">
        <v>0</v>
      </c>
      <c r="AK154" s="375">
        <v>0</v>
      </c>
      <c r="AL154" s="375">
        <v>0</v>
      </c>
      <c r="AM154" s="375">
        <v>0</v>
      </c>
      <c r="AN154" s="375">
        <v>0</v>
      </c>
      <c r="AO154" s="375">
        <v>0</v>
      </c>
      <c r="AP154" s="375">
        <v>0</v>
      </c>
      <c r="AQ154" s="375">
        <v>0</v>
      </c>
      <c r="AR154" s="375">
        <v>0</v>
      </c>
      <c r="AS154" s="375">
        <v>0</v>
      </c>
      <c r="AT154" s="375">
        <v>0</v>
      </c>
      <c r="AU154" s="375">
        <v>0</v>
      </c>
      <c r="AV154" s="375">
        <v>0</v>
      </c>
      <c r="AW154" s="375">
        <v>0</v>
      </c>
      <c r="AX154" s="375">
        <v>0</v>
      </c>
      <c r="AY154" s="375">
        <v>0</v>
      </c>
      <c r="AZ154" s="375">
        <v>0</v>
      </c>
      <c r="BA154" s="375">
        <v>0</v>
      </c>
      <c r="BB154" s="375">
        <v>0</v>
      </c>
      <c r="BC154" s="375">
        <v>0</v>
      </c>
      <c r="BD154" s="375">
        <v>0</v>
      </c>
      <c r="BE154" s="375">
        <v>0</v>
      </c>
      <c r="BF154" s="375">
        <v>0</v>
      </c>
      <c r="BG154" s="375">
        <v>0</v>
      </c>
      <c r="BH154" s="375">
        <v>0</v>
      </c>
      <c r="BI154" s="375">
        <v>0</v>
      </c>
      <c r="BJ154" s="375">
        <v>0</v>
      </c>
      <c r="BK154" s="375">
        <v>0</v>
      </c>
      <c r="BL154" s="375">
        <v>0</v>
      </c>
      <c r="BM154" s="375">
        <v>0</v>
      </c>
      <c r="BN154" s="375">
        <v>0</v>
      </c>
      <c r="BO154" s="375">
        <v>0</v>
      </c>
      <c r="BP154" s="375">
        <v>0</v>
      </c>
      <c r="BQ154" s="375">
        <v>0</v>
      </c>
    </row>
    <row r="155" spans="1:69" outlineLevel="1">
      <c r="A155" s="39"/>
      <c r="B155" s="39"/>
      <c r="C155" s="39"/>
      <c r="D155" s="358" t="s">
        <v>409</v>
      </c>
      <c r="E155" s="359"/>
      <c r="F155" s="359"/>
      <c r="G155" s="359"/>
      <c r="H155" s="371"/>
      <c r="I155" s="39"/>
      <c r="J155" s="375">
        <v>0</v>
      </c>
      <c r="K155" s="375">
        <v>0</v>
      </c>
      <c r="L155" s="375">
        <v>0</v>
      </c>
      <c r="M155" s="375">
        <v>0</v>
      </c>
      <c r="N155" s="375">
        <v>0</v>
      </c>
      <c r="O155" s="375">
        <v>0</v>
      </c>
      <c r="P155" s="375">
        <v>0</v>
      </c>
      <c r="Q155" s="375">
        <v>0</v>
      </c>
      <c r="R155" s="375">
        <v>0</v>
      </c>
      <c r="S155" s="375">
        <v>0</v>
      </c>
      <c r="T155" s="375">
        <v>0</v>
      </c>
      <c r="U155" s="375">
        <v>0</v>
      </c>
      <c r="V155" s="375">
        <v>0</v>
      </c>
      <c r="W155" s="375">
        <v>0</v>
      </c>
      <c r="X155" s="375">
        <v>0</v>
      </c>
      <c r="Y155" s="375">
        <v>0</v>
      </c>
      <c r="Z155" s="375">
        <v>0</v>
      </c>
      <c r="AA155" s="375">
        <v>0</v>
      </c>
      <c r="AB155" s="375">
        <v>0</v>
      </c>
      <c r="AC155" s="375">
        <v>0</v>
      </c>
      <c r="AD155" s="375">
        <v>0</v>
      </c>
      <c r="AE155" s="375">
        <v>0</v>
      </c>
      <c r="AF155" s="375">
        <v>0</v>
      </c>
      <c r="AG155" s="375">
        <v>0</v>
      </c>
      <c r="AH155" s="375">
        <v>0</v>
      </c>
      <c r="AI155" s="375">
        <v>0</v>
      </c>
      <c r="AJ155" s="375">
        <v>0</v>
      </c>
      <c r="AK155" s="375">
        <v>0</v>
      </c>
      <c r="AL155" s="375">
        <v>0</v>
      </c>
      <c r="AM155" s="375">
        <v>0</v>
      </c>
      <c r="AN155" s="375">
        <v>0</v>
      </c>
      <c r="AO155" s="375">
        <v>0</v>
      </c>
      <c r="AP155" s="375">
        <v>0</v>
      </c>
      <c r="AQ155" s="375">
        <v>0</v>
      </c>
      <c r="AR155" s="375">
        <v>0</v>
      </c>
      <c r="AS155" s="375">
        <v>0</v>
      </c>
      <c r="AT155" s="375">
        <v>0</v>
      </c>
      <c r="AU155" s="375">
        <v>0</v>
      </c>
      <c r="AV155" s="375">
        <v>0</v>
      </c>
      <c r="AW155" s="375">
        <v>0</v>
      </c>
      <c r="AX155" s="375">
        <v>0</v>
      </c>
      <c r="AY155" s="375">
        <v>0</v>
      </c>
      <c r="AZ155" s="375">
        <v>0</v>
      </c>
      <c r="BA155" s="375">
        <v>0</v>
      </c>
      <c r="BB155" s="375">
        <v>0</v>
      </c>
      <c r="BC155" s="375">
        <v>0</v>
      </c>
      <c r="BD155" s="375">
        <v>0</v>
      </c>
      <c r="BE155" s="375">
        <v>0</v>
      </c>
      <c r="BF155" s="375">
        <v>0</v>
      </c>
      <c r="BG155" s="375">
        <v>0</v>
      </c>
      <c r="BH155" s="375">
        <v>0</v>
      </c>
      <c r="BI155" s="375">
        <v>0</v>
      </c>
      <c r="BJ155" s="375">
        <v>0</v>
      </c>
      <c r="BK155" s="375">
        <v>0</v>
      </c>
      <c r="BL155" s="375">
        <v>0</v>
      </c>
      <c r="BM155" s="375">
        <v>0</v>
      </c>
      <c r="BN155" s="375">
        <v>0</v>
      </c>
      <c r="BO155" s="375">
        <v>0</v>
      </c>
      <c r="BP155" s="375">
        <v>0</v>
      </c>
      <c r="BQ155" s="375">
        <v>0</v>
      </c>
    </row>
    <row r="156" spans="1:69" outlineLevel="1">
      <c r="A156" s="39"/>
      <c r="B156" s="39"/>
      <c r="C156" s="39"/>
      <c r="D156" s="358" t="s">
        <v>410</v>
      </c>
      <c r="E156" s="359"/>
      <c r="F156" s="359"/>
      <c r="G156" s="359"/>
      <c r="H156" s="371"/>
      <c r="I156" s="39"/>
      <c r="J156" s="375">
        <v>0</v>
      </c>
      <c r="K156" s="375">
        <v>0</v>
      </c>
      <c r="L156" s="375">
        <v>0</v>
      </c>
      <c r="M156" s="375">
        <v>0</v>
      </c>
      <c r="N156" s="375">
        <v>0</v>
      </c>
      <c r="O156" s="375">
        <v>0</v>
      </c>
      <c r="P156" s="375">
        <v>0</v>
      </c>
      <c r="Q156" s="375">
        <v>0</v>
      </c>
      <c r="R156" s="375">
        <v>0</v>
      </c>
      <c r="S156" s="375">
        <v>0</v>
      </c>
      <c r="T156" s="375">
        <v>0</v>
      </c>
      <c r="U156" s="375">
        <v>0</v>
      </c>
      <c r="V156" s="375">
        <v>0</v>
      </c>
      <c r="W156" s="375">
        <v>0</v>
      </c>
      <c r="X156" s="375">
        <v>0</v>
      </c>
      <c r="Y156" s="375">
        <v>0</v>
      </c>
      <c r="Z156" s="375">
        <v>0</v>
      </c>
      <c r="AA156" s="375">
        <v>0</v>
      </c>
      <c r="AB156" s="375">
        <v>0</v>
      </c>
      <c r="AC156" s="375">
        <v>0</v>
      </c>
      <c r="AD156" s="375">
        <v>0</v>
      </c>
      <c r="AE156" s="375">
        <v>0</v>
      </c>
      <c r="AF156" s="375">
        <v>0</v>
      </c>
      <c r="AG156" s="375">
        <v>0</v>
      </c>
      <c r="AH156" s="375">
        <v>0</v>
      </c>
      <c r="AI156" s="375">
        <v>0</v>
      </c>
      <c r="AJ156" s="375">
        <v>0</v>
      </c>
      <c r="AK156" s="375">
        <v>0</v>
      </c>
      <c r="AL156" s="375">
        <v>0</v>
      </c>
      <c r="AM156" s="375">
        <v>0</v>
      </c>
      <c r="AN156" s="375">
        <v>0</v>
      </c>
      <c r="AO156" s="375">
        <v>0</v>
      </c>
      <c r="AP156" s="375">
        <v>0</v>
      </c>
      <c r="AQ156" s="375">
        <v>0</v>
      </c>
      <c r="AR156" s="375">
        <v>0</v>
      </c>
      <c r="AS156" s="375">
        <v>0</v>
      </c>
      <c r="AT156" s="375">
        <v>0</v>
      </c>
      <c r="AU156" s="375">
        <v>0</v>
      </c>
      <c r="AV156" s="375">
        <v>0</v>
      </c>
      <c r="AW156" s="375">
        <v>0</v>
      </c>
      <c r="AX156" s="375">
        <v>0</v>
      </c>
      <c r="AY156" s="375">
        <v>0</v>
      </c>
      <c r="AZ156" s="375">
        <v>0</v>
      </c>
      <c r="BA156" s="375">
        <v>0</v>
      </c>
      <c r="BB156" s="375">
        <v>0</v>
      </c>
      <c r="BC156" s="375">
        <v>0</v>
      </c>
      <c r="BD156" s="375">
        <v>0</v>
      </c>
      <c r="BE156" s="375">
        <v>0</v>
      </c>
      <c r="BF156" s="375">
        <v>0</v>
      </c>
      <c r="BG156" s="375">
        <v>0</v>
      </c>
      <c r="BH156" s="375">
        <v>0</v>
      </c>
      <c r="BI156" s="375">
        <v>0</v>
      </c>
      <c r="BJ156" s="375">
        <v>0</v>
      </c>
      <c r="BK156" s="375">
        <v>0</v>
      </c>
      <c r="BL156" s="375">
        <v>0</v>
      </c>
      <c r="BM156" s="375">
        <v>0</v>
      </c>
      <c r="BN156" s="375">
        <v>0</v>
      </c>
      <c r="BO156" s="375">
        <v>0</v>
      </c>
      <c r="BP156" s="375">
        <v>0</v>
      </c>
      <c r="BQ156" s="375">
        <v>0</v>
      </c>
    </row>
    <row r="157" spans="1:69" outlineLevel="1">
      <c r="A157" s="39"/>
      <c r="B157" s="39"/>
      <c r="C157" s="39"/>
      <c r="D157" s="358" t="s">
        <v>411</v>
      </c>
      <c r="E157" s="359"/>
      <c r="F157" s="359"/>
      <c r="G157" s="359"/>
      <c r="H157" s="371"/>
      <c r="I157" s="39"/>
      <c r="J157" s="375">
        <v>0</v>
      </c>
      <c r="K157" s="375">
        <v>0</v>
      </c>
      <c r="L157" s="375">
        <v>0</v>
      </c>
      <c r="M157" s="375">
        <v>0</v>
      </c>
      <c r="N157" s="375">
        <v>0</v>
      </c>
      <c r="O157" s="375">
        <v>0</v>
      </c>
      <c r="P157" s="375">
        <v>0</v>
      </c>
      <c r="Q157" s="375">
        <v>0</v>
      </c>
      <c r="R157" s="375">
        <v>0</v>
      </c>
      <c r="S157" s="375">
        <v>0</v>
      </c>
      <c r="T157" s="375">
        <v>0</v>
      </c>
      <c r="U157" s="375">
        <v>0</v>
      </c>
      <c r="V157" s="375">
        <v>0</v>
      </c>
      <c r="W157" s="375">
        <v>0</v>
      </c>
      <c r="X157" s="375">
        <v>0</v>
      </c>
      <c r="Y157" s="375">
        <v>0</v>
      </c>
      <c r="Z157" s="375">
        <v>0</v>
      </c>
      <c r="AA157" s="375">
        <v>0</v>
      </c>
      <c r="AB157" s="375">
        <v>0</v>
      </c>
      <c r="AC157" s="375">
        <v>0</v>
      </c>
      <c r="AD157" s="375">
        <v>0</v>
      </c>
      <c r="AE157" s="375">
        <v>0</v>
      </c>
      <c r="AF157" s="375">
        <v>0</v>
      </c>
      <c r="AG157" s="375">
        <v>0</v>
      </c>
      <c r="AH157" s="375">
        <v>0</v>
      </c>
      <c r="AI157" s="375">
        <v>0</v>
      </c>
      <c r="AJ157" s="375">
        <v>0</v>
      </c>
      <c r="AK157" s="375">
        <v>0</v>
      </c>
      <c r="AL157" s="375">
        <v>0</v>
      </c>
      <c r="AM157" s="375">
        <v>0</v>
      </c>
      <c r="AN157" s="375">
        <v>0</v>
      </c>
      <c r="AO157" s="375">
        <v>0</v>
      </c>
      <c r="AP157" s="375">
        <v>0</v>
      </c>
      <c r="AQ157" s="375">
        <v>0</v>
      </c>
      <c r="AR157" s="375">
        <v>0</v>
      </c>
      <c r="AS157" s="375">
        <v>0</v>
      </c>
      <c r="AT157" s="375">
        <v>0</v>
      </c>
      <c r="AU157" s="375">
        <v>0</v>
      </c>
      <c r="AV157" s="375">
        <v>0</v>
      </c>
      <c r="AW157" s="375">
        <v>0</v>
      </c>
      <c r="AX157" s="375">
        <v>0</v>
      </c>
      <c r="AY157" s="375">
        <v>0</v>
      </c>
      <c r="AZ157" s="375">
        <v>0</v>
      </c>
      <c r="BA157" s="375">
        <v>0</v>
      </c>
      <c r="BB157" s="375">
        <v>0</v>
      </c>
      <c r="BC157" s="375">
        <v>0</v>
      </c>
      <c r="BD157" s="375">
        <v>0</v>
      </c>
      <c r="BE157" s="375">
        <v>0</v>
      </c>
      <c r="BF157" s="375">
        <v>0</v>
      </c>
      <c r="BG157" s="375">
        <v>0</v>
      </c>
      <c r="BH157" s="375">
        <v>0</v>
      </c>
      <c r="BI157" s="375">
        <v>0</v>
      </c>
      <c r="BJ157" s="375">
        <v>0</v>
      </c>
      <c r="BK157" s="375">
        <v>0</v>
      </c>
      <c r="BL157" s="375">
        <v>0</v>
      </c>
      <c r="BM157" s="375">
        <v>0</v>
      </c>
      <c r="BN157" s="375">
        <v>0</v>
      </c>
      <c r="BO157" s="375">
        <v>0</v>
      </c>
      <c r="BP157" s="375">
        <v>0</v>
      </c>
      <c r="BQ157" s="375">
        <v>0</v>
      </c>
    </row>
    <row r="158" spans="1:69" outlineLevel="1">
      <c r="A158" s="39"/>
      <c r="B158" s="39"/>
      <c r="C158" s="39"/>
      <c r="D158" s="358" t="s">
        <v>412</v>
      </c>
      <c r="E158" s="359"/>
      <c r="F158" s="359"/>
      <c r="G158" s="359"/>
      <c r="H158" s="371"/>
      <c r="I158" s="39"/>
      <c r="J158" s="375">
        <v>0</v>
      </c>
      <c r="K158" s="375">
        <v>0</v>
      </c>
      <c r="L158" s="375">
        <v>0</v>
      </c>
      <c r="M158" s="375">
        <v>0</v>
      </c>
      <c r="N158" s="375">
        <v>0</v>
      </c>
      <c r="O158" s="375">
        <v>0</v>
      </c>
      <c r="P158" s="375">
        <v>0</v>
      </c>
      <c r="Q158" s="375">
        <v>0</v>
      </c>
      <c r="R158" s="375">
        <v>0</v>
      </c>
      <c r="S158" s="375">
        <v>0</v>
      </c>
      <c r="T158" s="375">
        <v>0</v>
      </c>
      <c r="U158" s="375">
        <v>0</v>
      </c>
      <c r="V158" s="375">
        <v>0</v>
      </c>
      <c r="W158" s="375">
        <v>0</v>
      </c>
      <c r="X158" s="375">
        <v>0</v>
      </c>
      <c r="Y158" s="375">
        <v>0</v>
      </c>
      <c r="Z158" s="375">
        <v>0</v>
      </c>
      <c r="AA158" s="375">
        <v>0</v>
      </c>
      <c r="AB158" s="375">
        <v>0</v>
      </c>
      <c r="AC158" s="375">
        <v>0</v>
      </c>
      <c r="AD158" s="375">
        <v>0</v>
      </c>
      <c r="AE158" s="375">
        <v>0</v>
      </c>
      <c r="AF158" s="375">
        <v>0</v>
      </c>
      <c r="AG158" s="375">
        <v>0</v>
      </c>
      <c r="AH158" s="375">
        <v>0</v>
      </c>
      <c r="AI158" s="375">
        <v>0</v>
      </c>
      <c r="AJ158" s="375">
        <v>0</v>
      </c>
      <c r="AK158" s="375">
        <v>0</v>
      </c>
      <c r="AL158" s="375">
        <v>0</v>
      </c>
      <c r="AM158" s="375">
        <v>0</v>
      </c>
      <c r="AN158" s="375">
        <v>0</v>
      </c>
      <c r="AO158" s="375">
        <v>0</v>
      </c>
      <c r="AP158" s="375">
        <v>0</v>
      </c>
      <c r="AQ158" s="375">
        <v>0</v>
      </c>
      <c r="AR158" s="375">
        <v>0</v>
      </c>
      <c r="AS158" s="375">
        <v>0</v>
      </c>
      <c r="AT158" s="375">
        <v>0</v>
      </c>
      <c r="AU158" s="375">
        <v>0</v>
      </c>
      <c r="AV158" s="375">
        <v>0</v>
      </c>
      <c r="AW158" s="375">
        <v>0</v>
      </c>
      <c r="AX158" s="375">
        <v>0</v>
      </c>
      <c r="AY158" s="375">
        <v>0</v>
      </c>
      <c r="AZ158" s="375">
        <v>0</v>
      </c>
      <c r="BA158" s="375">
        <v>0</v>
      </c>
      <c r="BB158" s="375">
        <v>0</v>
      </c>
      <c r="BC158" s="375">
        <v>0</v>
      </c>
      <c r="BD158" s="375">
        <v>0</v>
      </c>
      <c r="BE158" s="375">
        <v>0</v>
      </c>
      <c r="BF158" s="375">
        <v>0</v>
      </c>
      <c r="BG158" s="375">
        <v>0</v>
      </c>
      <c r="BH158" s="375">
        <v>0</v>
      </c>
      <c r="BI158" s="375">
        <v>0</v>
      </c>
      <c r="BJ158" s="375">
        <v>0</v>
      </c>
      <c r="BK158" s="375">
        <v>0</v>
      </c>
      <c r="BL158" s="375">
        <v>0</v>
      </c>
      <c r="BM158" s="375">
        <v>0</v>
      </c>
      <c r="BN158" s="375">
        <v>0</v>
      </c>
      <c r="BO158" s="375">
        <v>0</v>
      </c>
      <c r="BP158" s="375">
        <v>0</v>
      </c>
      <c r="BQ158" s="375">
        <v>0</v>
      </c>
    </row>
    <row r="159" spans="1:69" outlineLevel="1">
      <c r="A159" s="39"/>
      <c r="B159" s="39"/>
      <c r="C159" s="39"/>
      <c r="D159" s="358" t="s">
        <v>413</v>
      </c>
      <c r="E159" s="359"/>
      <c r="F159" s="359"/>
      <c r="G159" s="359"/>
      <c r="H159" s="371"/>
      <c r="I159" s="39"/>
      <c r="J159" s="375">
        <v>0</v>
      </c>
      <c r="K159" s="375">
        <v>0</v>
      </c>
      <c r="L159" s="375">
        <v>0</v>
      </c>
      <c r="M159" s="375">
        <v>0</v>
      </c>
      <c r="N159" s="375">
        <v>0</v>
      </c>
      <c r="O159" s="375">
        <v>0</v>
      </c>
      <c r="P159" s="375">
        <v>0</v>
      </c>
      <c r="Q159" s="375">
        <v>0</v>
      </c>
      <c r="R159" s="375">
        <v>0</v>
      </c>
      <c r="S159" s="375">
        <v>0</v>
      </c>
      <c r="T159" s="375">
        <v>0</v>
      </c>
      <c r="U159" s="375">
        <v>0</v>
      </c>
      <c r="V159" s="375">
        <v>0</v>
      </c>
      <c r="W159" s="375">
        <v>0</v>
      </c>
      <c r="X159" s="375">
        <v>0</v>
      </c>
      <c r="Y159" s="375">
        <v>0</v>
      </c>
      <c r="Z159" s="375">
        <v>0</v>
      </c>
      <c r="AA159" s="375">
        <v>0</v>
      </c>
      <c r="AB159" s="375">
        <v>0</v>
      </c>
      <c r="AC159" s="375">
        <v>0</v>
      </c>
      <c r="AD159" s="375">
        <v>0</v>
      </c>
      <c r="AE159" s="375">
        <v>0</v>
      </c>
      <c r="AF159" s="375">
        <v>0</v>
      </c>
      <c r="AG159" s="375">
        <v>0</v>
      </c>
      <c r="AH159" s="375">
        <v>0</v>
      </c>
      <c r="AI159" s="375">
        <v>0</v>
      </c>
      <c r="AJ159" s="375">
        <v>0</v>
      </c>
      <c r="AK159" s="375">
        <v>0</v>
      </c>
      <c r="AL159" s="375">
        <v>0</v>
      </c>
      <c r="AM159" s="375">
        <v>0</v>
      </c>
      <c r="AN159" s="375">
        <v>0</v>
      </c>
      <c r="AO159" s="375">
        <v>0</v>
      </c>
      <c r="AP159" s="375">
        <v>0</v>
      </c>
      <c r="AQ159" s="375">
        <v>0</v>
      </c>
      <c r="AR159" s="375">
        <v>0</v>
      </c>
      <c r="AS159" s="375">
        <v>0</v>
      </c>
      <c r="AT159" s="375">
        <v>0</v>
      </c>
      <c r="AU159" s="375">
        <v>0</v>
      </c>
      <c r="AV159" s="375">
        <v>0</v>
      </c>
      <c r="AW159" s="375">
        <v>0</v>
      </c>
      <c r="AX159" s="375">
        <v>0</v>
      </c>
      <c r="AY159" s="375">
        <v>0</v>
      </c>
      <c r="AZ159" s="375">
        <v>0</v>
      </c>
      <c r="BA159" s="375">
        <v>0</v>
      </c>
      <c r="BB159" s="375">
        <v>0</v>
      </c>
      <c r="BC159" s="375">
        <v>0</v>
      </c>
      <c r="BD159" s="375">
        <v>0</v>
      </c>
      <c r="BE159" s="375">
        <v>0</v>
      </c>
      <c r="BF159" s="375">
        <v>0</v>
      </c>
      <c r="BG159" s="375">
        <v>0</v>
      </c>
      <c r="BH159" s="375">
        <v>0</v>
      </c>
      <c r="BI159" s="375">
        <v>0</v>
      </c>
      <c r="BJ159" s="375">
        <v>0</v>
      </c>
      <c r="BK159" s="375">
        <v>0</v>
      </c>
      <c r="BL159" s="375">
        <v>0</v>
      </c>
      <c r="BM159" s="375">
        <v>0</v>
      </c>
      <c r="BN159" s="375">
        <v>0</v>
      </c>
      <c r="BO159" s="375">
        <v>0</v>
      </c>
      <c r="BP159" s="375">
        <v>0</v>
      </c>
      <c r="BQ159" s="375">
        <v>0</v>
      </c>
    </row>
    <row r="160" spans="1:69" outlineLevel="1">
      <c r="A160" s="39"/>
      <c r="B160" s="39"/>
      <c r="C160" s="39"/>
      <c r="D160" s="358" t="s">
        <v>414</v>
      </c>
      <c r="E160" s="359"/>
      <c r="F160" s="359"/>
      <c r="G160" s="359"/>
      <c r="H160" s="371"/>
      <c r="I160" s="39"/>
      <c r="J160" s="376">
        <v>0</v>
      </c>
      <c r="K160" s="376">
        <v>0</v>
      </c>
      <c r="L160" s="376">
        <v>0</v>
      </c>
      <c r="M160" s="376">
        <v>0</v>
      </c>
      <c r="N160" s="376">
        <v>0</v>
      </c>
      <c r="O160" s="376">
        <v>0</v>
      </c>
      <c r="P160" s="376">
        <v>0</v>
      </c>
      <c r="Q160" s="376">
        <v>0</v>
      </c>
      <c r="R160" s="376">
        <v>0</v>
      </c>
      <c r="S160" s="376">
        <v>0</v>
      </c>
      <c r="T160" s="376">
        <v>0</v>
      </c>
      <c r="U160" s="376">
        <v>0</v>
      </c>
      <c r="V160" s="376">
        <v>0</v>
      </c>
      <c r="W160" s="376">
        <v>0</v>
      </c>
      <c r="X160" s="376">
        <v>0</v>
      </c>
      <c r="Y160" s="376">
        <v>0</v>
      </c>
      <c r="Z160" s="376">
        <v>0</v>
      </c>
      <c r="AA160" s="376">
        <v>0</v>
      </c>
      <c r="AB160" s="376">
        <v>0</v>
      </c>
      <c r="AC160" s="376">
        <v>0</v>
      </c>
      <c r="AD160" s="376">
        <v>0</v>
      </c>
      <c r="AE160" s="376">
        <v>0</v>
      </c>
      <c r="AF160" s="376">
        <v>0</v>
      </c>
      <c r="AG160" s="376">
        <v>0</v>
      </c>
      <c r="AH160" s="376">
        <v>0</v>
      </c>
      <c r="AI160" s="376">
        <v>0</v>
      </c>
      <c r="AJ160" s="376">
        <v>0</v>
      </c>
      <c r="AK160" s="376">
        <v>0</v>
      </c>
      <c r="AL160" s="376">
        <v>0</v>
      </c>
      <c r="AM160" s="376">
        <v>0</v>
      </c>
      <c r="AN160" s="376">
        <v>0</v>
      </c>
      <c r="AO160" s="376">
        <v>0</v>
      </c>
      <c r="AP160" s="376">
        <v>0</v>
      </c>
      <c r="AQ160" s="376">
        <v>0</v>
      </c>
      <c r="AR160" s="376">
        <v>0</v>
      </c>
      <c r="AS160" s="376">
        <v>0</v>
      </c>
      <c r="AT160" s="376">
        <v>0</v>
      </c>
      <c r="AU160" s="376">
        <v>0</v>
      </c>
      <c r="AV160" s="376">
        <v>0</v>
      </c>
      <c r="AW160" s="376">
        <v>0</v>
      </c>
      <c r="AX160" s="376">
        <v>0</v>
      </c>
      <c r="AY160" s="376">
        <v>0</v>
      </c>
      <c r="AZ160" s="376">
        <v>0</v>
      </c>
      <c r="BA160" s="376">
        <v>0</v>
      </c>
      <c r="BB160" s="376">
        <v>0</v>
      </c>
      <c r="BC160" s="376">
        <v>0</v>
      </c>
      <c r="BD160" s="376">
        <v>0</v>
      </c>
      <c r="BE160" s="376">
        <v>0</v>
      </c>
      <c r="BF160" s="376">
        <v>0</v>
      </c>
      <c r="BG160" s="376">
        <v>0</v>
      </c>
      <c r="BH160" s="376">
        <v>0</v>
      </c>
      <c r="BI160" s="376">
        <v>0</v>
      </c>
      <c r="BJ160" s="376">
        <v>0</v>
      </c>
      <c r="BK160" s="376">
        <v>0</v>
      </c>
      <c r="BL160" s="376">
        <v>0</v>
      </c>
      <c r="BM160" s="376">
        <v>0</v>
      </c>
      <c r="BN160" s="376">
        <v>0</v>
      </c>
      <c r="BO160" s="376">
        <v>0</v>
      </c>
      <c r="BP160" s="376">
        <v>0</v>
      </c>
      <c r="BQ160" s="376">
        <v>0</v>
      </c>
    </row>
    <row r="161" spans="1:69" outlineLevel="1">
      <c r="A161" s="377"/>
      <c r="B161" s="377"/>
      <c r="C161" s="377"/>
      <c r="D161" s="724" t="s">
        <v>831</v>
      </c>
      <c r="E161" s="724"/>
      <c r="F161" s="724"/>
      <c r="G161" s="724"/>
      <c r="H161" s="724"/>
      <c r="I161" s="377"/>
      <c r="J161" s="378">
        <v>833.33333333333348</v>
      </c>
      <c r="K161" s="378">
        <v>833.33333333333348</v>
      </c>
      <c r="L161" s="378">
        <v>833.33333333333348</v>
      </c>
      <c r="M161" s="378">
        <v>833.33333333333348</v>
      </c>
      <c r="N161" s="378">
        <v>833.33333333333348</v>
      </c>
      <c r="O161" s="378">
        <v>833.33333333333348</v>
      </c>
      <c r="P161" s="378">
        <v>833.33333333333348</v>
      </c>
      <c r="Q161" s="378">
        <v>833.33333333333348</v>
      </c>
      <c r="R161" s="378">
        <v>833.33333333333348</v>
      </c>
      <c r="S161" s="378">
        <v>833.33333333333348</v>
      </c>
      <c r="T161" s="378">
        <v>833.33333333333348</v>
      </c>
      <c r="U161" s="378">
        <v>833.33333333333348</v>
      </c>
      <c r="V161" s="378">
        <v>1716.666666666667</v>
      </c>
      <c r="W161" s="378">
        <v>1716.666666666667</v>
      </c>
      <c r="X161" s="378">
        <v>1716.666666666667</v>
      </c>
      <c r="Y161" s="378">
        <v>1716.666666666667</v>
      </c>
      <c r="Z161" s="378">
        <v>1716.666666666667</v>
      </c>
      <c r="AA161" s="378">
        <v>1716.666666666667</v>
      </c>
      <c r="AB161" s="378">
        <v>1716.666666666667</v>
      </c>
      <c r="AC161" s="378">
        <v>1716.666666666667</v>
      </c>
      <c r="AD161" s="378">
        <v>1716.666666666667</v>
      </c>
      <c r="AE161" s="378">
        <v>1716.666666666667</v>
      </c>
      <c r="AF161" s="378">
        <v>1716.666666666667</v>
      </c>
      <c r="AG161" s="378">
        <v>1716.666666666667</v>
      </c>
      <c r="AH161" s="378">
        <v>2652.25</v>
      </c>
      <c r="AI161" s="378">
        <v>2652.25</v>
      </c>
      <c r="AJ161" s="378">
        <v>2652.25</v>
      </c>
      <c r="AK161" s="378">
        <v>2652.25</v>
      </c>
      <c r="AL161" s="378">
        <v>2652.25</v>
      </c>
      <c r="AM161" s="378">
        <v>2652.25</v>
      </c>
      <c r="AN161" s="378">
        <v>2652.25</v>
      </c>
      <c r="AO161" s="378">
        <v>2652.25</v>
      </c>
      <c r="AP161" s="378">
        <v>2652.25</v>
      </c>
      <c r="AQ161" s="378">
        <v>2652.25</v>
      </c>
      <c r="AR161" s="378">
        <v>2652.25</v>
      </c>
      <c r="AS161" s="378">
        <v>2652.25</v>
      </c>
      <c r="AT161" s="378">
        <v>3642.4233333333332</v>
      </c>
      <c r="AU161" s="378">
        <v>3642.4233333333332</v>
      </c>
      <c r="AV161" s="378">
        <v>3642.4233333333332</v>
      </c>
      <c r="AW161" s="378">
        <v>3642.4233333333332</v>
      </c>
      <c r="AX161" s="378">
        <v>3642.4233333333332</v>
      </c>
      <c r="AY161" s="378">
        <v>3642.4233333333332</v>
      </c>
      <c r="AZ161" s="378">
        <v>3642.4233333333332</v>
      </c>
      <c r="BA161" s="378">
        <v>3642.4233333333332</v>
      </c>
      <c r="BB161" s="378">
        <v>3642.4233333333332</v>
      </c>
      <c r="BC161" s="378">
        <v>3642.4233333333332</v>
      </c>
      <c r="BD161" s="378">
        <v>3642.4233333333332</v>
      </c>
      <c r="BE161" s="378">
        <v>3642.4233333333332</v>
      </c>
      <c r="BF161" s="378">
        <v>4689.620041666667</v>
      </c>
      <c r="BG161" s="378">
        <v>4689.620041666667</v>
      </c>
      <c r="BH161" s="378">
        <v>4689.620041666667</v>
      </c>
      <c r="BI161" s="378">
        <v>4689.620041666667</v>
      </c>
      <c r="BJ161" s="378">
        <v>4689.620041666667</v>
      </c>
      <c r="BK161" s="378">
        <v>4689.620041666667</v>
      </c>
      <c r="BL161" s="378">
        <v>4689.620041666667</v>
      </c>
      <c r="BM161" s="378">
        <v>4689.620041666667</v>
      </c>
      <c r="BN161" s="378">
        <v>4689.620041666667</v>
      </c>
      <c r="BO161" s="378">
        <v>4689.620041666667</v>
      </c>
      <c r="BP161" s="378">
        <v>4689.620041666667</v>
      </c>
      <c r="BQ161" s="378">
        <v>4689.620041666667</v>
      </c>
    </row>
  </sheetData>
  <sheetProtection sheet="1" objects="1" scenarios="1"/>
  <mergeCells count="29">
    <mergeCell ref="W13:W14"/>
    <mergeCell ref="D136:H136"/>
    <mergeCell ref="X13:X14"/>
    <mergeCell ref="Q13:U13"/>
    <mergeCell ref="D17:F17"/>
    <mergeCell ref="D18:F18"/>
    <mergeCell ref="D19:F19"/>
    <mergeCell ref="D20:F20"/>
    <mergeCell ref="K13:O13"/>
    <mergeCell ref="Q40:U40"/>
    <mergeCell ref="D21:F21"/>
    <mergeCell ref="D22:F22"/>
    <mergeCell ref="D23:F23"/>
    <mergeCell ref="D24:F24"/>
    <mergeCell ref="D161:H161"/>
    <mergeCell ref="D36:H36"/>
    <mergeCell ref="D111:H111"/>
    <mergeCell ref="D25:F25"/>
    <mergeCell ref="D26:F26"/>
    <mergeCell ref="D31:F31"/>
    <mergeCell ref="D32:F32"/>
    <mergeCell ref="D33:F33"/>
    <mergeCell ref="D34:F34"/>
    <mergeCell ref="D35:F35"/>
    <mergeCell ref="D27:F27"/>
    <mergeCell ref="D28:F28"/>
    <mergeCell ref="D29:F29"/>
    <mergeCell ref="D30:F30"/>
    <mergeCell ref="D85:H85"/>
  </mergeCells>
  <conditionalFormatting sqref="K17:O35">
    <cfRule type="expression" dxfId="18" priority="73">
      <formula>IF(AND($G17&lt;&gt;0,AND(K$14&lt;=YEAR($H17),K$14&gt;=YEAR($G17))),TRUE,FALSE)</formula>
    </cfRule>
  </conditionalFormatting>
  <conditionalFormatting sqref="Q43:U61">
    <cfRule type="expression" dxfId="17" priority="84">
      <formula>IF(AND($G17&lt;&gt;0,AND(K$14&lt;=YEAR($H17),K$14&gt;=YEAR($G17))),TRUE,FALSE)</formula>
    </cfRule>
  </conditionalFormatting>
  <dataValidations count="7">
    <dataValidation type="custom" showErrorMessage="1" errorTitle="Invalid Assumption" error="Assumption must be a number." sqref="BQ135 BQ84 BQ110 Q35 U61 Q17 Q18 Q19 Q20 Q21 Q22 Q23 Q24 Q25 Q26 Q27 Q28 Q29 Q30 Q31 Q32 Q33 Q34 Q43 U43 R43 Q44 S43 R44 T43 S44 T44 U44 Q45 R45 S45 T45 U45 Q46 R46 S46 T46 U46 Q47 R47 S47 T47 U47 Q48 R48 S48 T48 U48 Q49 R49 S49 T49 U49 Q50 R50 S50 T50 U50 Q51 R51 S51 T51 U51 Q52 R52 S52 T52 U52 Q53 R53 S53 T53 U53 Q54 R54 S54 T54 U54 Q55 R55 S55 T55 U55 Q56 R56 S56 T56 U56 Q57 R57 S57 T57 U57 Q58 R58 S58 T58 U58 Q59 R59 S59 T59 U59 Q60 R60 S60 T60 U60 Q61 R61 S61 T61 J66 BQ66 K66 J67 L66 K67 M66 L67 N66 M67 O66 N67 P66 O67 Q66 P67 R66 Q67 S66 R67 T66 S67 U66 T67 V66 U67 W66 V67 X66 W67 Y66 X67 Z66 Y67 AA66 Z67 AB66 AA67 AC66 AB67 AD66 AC67 AE66 AD67 AF66 AE67 AG66 AF67 AH66 AG67 AI66 AH67 AJ66 AI67 AK66 AJ67 AL66 AK67 AM66 AL67 AN66 AM67 AO66 AN67 AP66 AO67 AQ66 AP67 AR66 AQ67 AS66 AR67 AT66 AS67 AU66 AT67 AV66 AU67 AW66 AV67 AX66 AW67 AY66 AX67 AZ66 AY67 BA66 AZ67 BB66 BA67 BC66 BB67 BD66 BC67 BE66 BD67 BF66 BE67 BG66 BF67 BH66 BG67 BI66 BH67 BJ66 BI67 BK66 BJ67 BL66 BK67 BM66 BL67 BN66 BM67 BO66 BN67 BP66 BO67 BP67 BQ67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J84 K84 L84 M84 N84 O84 P84 Q84 R84 S84 T84 U84 V84 W84 X84 Y84 Z84 AA84 AB84 AC84 AD84 AE84 AF84 AG84 AH84 AI84 AJ84 AK84 AL84 AM84 AN84 AO84 AP84 AQ84 AR84 AS84 AT84 AU84 AV84 AW84 AX84 AY84 AZ84 BA84 BB84 BC84 BD84 BE84 BF84 BG84 BH84 BI84 BJ84 BK84 BL84 BM84 BN84 BO84 BP84 J92 BQ92 K92 J93 L92 K93 M92 L93 N92 M93 O92 N93 P92 O93 Q92 P93 R92 Q93 S92 R93 T92 S93 U92 T93 V92 U93 W92 V93 X92 W93 Y92 X93 Z92 Y93 AA92 Z93 AB92 AA93 AC92 AB93 AD92 AC93 AE92 AD93 AF92 AE93 AG92 AF93 AH92 AG93 AI92 AH93 AJ92 AI93 AK92 AJ93 AL92 AK93 AM92 AL93 AN92 AM93 AO92 AN93 AP92 AO93 AQ92 AP93 AR92 AQ93 AS92 AR93 AT92 AS93 AU92 AT93 AV92 AU93 AW92 AV93 AX92 AW93 AY92 AX93 AZ92 AY93 BA92 AZ93 BB92 BA93 BC92 BB93 BD92 BC93 BE92 BD93 BF92 BE93 BG92 BF93 BH92 BG93 BI92 BH93 BJ92 BI93 BK92 BJ93 BL92 BK93 BM92 BL93 BN92 BM93 BO92 BN93 BP92 BO93 BP93 BQ93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J117 BQ117 K117 J118 L117 K118 M117 L118 N117 M118 O117 N118 P117 O118 Q117 P118 R117 Q118 S117 R118 T117 S118 U117 T118 V117 U118 W117 V118 X117 W118 Y117 X118 Z117 Y118 AA117 Z118 AB117 AA118 AC117 AB118 AD117 AC118 AE117 AD118 AF117 AE118 AG117 AF118 AH117 AG118 AI117 AH118 AJ117 AI118 AK117 AJ118 AL117 AK118 AM117 AL118 AN117 AM118 AO117 AN118 AP117 AO118 AQ117 AP118 AR117 AQ118 AS117 AR118 AT117 AS118 AU117 AT118 AV117 AU118 AW117 AV118 AX117 AW118 AY117 AX118 AZ117 AY118 BA117 AZ118 BB117 BA118 BC117 BB118 BD117 BC118 BE117 BD118 BF117 BE118 BG117 BF118 BH117 BG118 BI117 BH118 BJ117 BI118 BK117 BJ118 BL117 BK118 BM117 BL118 BN117 BM118 BO117 BN118 BP117 BO118 BP118 BQ118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J142 BQ142 K142 J143 L142 K143 M142 L143 N142 M143 O142 N143 P142 O143 Q142 P143 R142 Q143 S142 R143 T142 S143 U142 T143 V142 U143 W142 V143 X142 W143 Y142 X143 Z142 Y143 AA142 Z143 AB142 AA143 AC142 AB143 AD142 AC143 AE142 AD143 AF142 AE143 AG142 AF143 AH142 AG143 AI142 AH143 AJ142 AI143 AK142 AJ143 AL142 AK143 AM142 AL143 AN142 AM143 AO142 AN143 AP142 AO143 AQ142 AP143 AR142 AQ143 AS142 AR143 AT142 AS143 AU142 AT143 AV142 AU143 AW142 AV143 AX142 AW143 AY142 AX143 AZ142 AY143 BA142 AZ143 BB142 BA143 BC142 BB143 BD142 BC143 BE142 BD143 BF142 BE143 BG142 BF143 BH142 BG143 BI142 BH143 BJ142 BI143 BK142 BJ143 BL142 BK143 BM142 BL143 BN142 BM143 BO142 BN143 BP142 BO143 BP143 BQ143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J158 K158 L158 M158 N158 O158 P158 Q158 R158 S158 T158 U158 V158 W158 X158 Y158 Z158 AA158 AB158 AC158 AD158 AE158 AF158 AG158 AH158 AI158 AJ158 AK158 AL158 AM158 AN158 AO158 AP158 AQ158 AR158 AS158 AT158 AU158 AV158 AW158 AX158 AY158 AZ158 BA158 BB158 BC158 BD158 BE158 BF158 BG158 BH158 BI158 BJ158 BK158 BL158 BM158 BN158 BO158 BP158 BQ158 J159 K159 L159 M159 N159 O159 P159 Q159 R159 S159 T159 U159 V159 W159 X159 Y159 Z159 AA159 AB159 AC159 AD159 AE159 AF159 AG159 AH159 AI159 AJ159 AK159 AL159 AM159 AN159 AO159 AP159 AQ159 AR159 AS159 AT159 AU159 AV159 AW159 AX159 AY159 AZ159 BA159 BB159 BC159 BD159 BE159 BF159 BG159 BH159 BI159 BJ159 BK159 BL159 BM159 BN159 BO159 BP159 BQ159 J160 K160 L160 M160 N160 O160 P160 Q160 R160 S160 T160 U160 V160 W160 X160 Y160 Z160 AA160 AB160 AC160 AD160 AE160 AF160 AG160 AH160 AI160 AJ160 AK160 AL160 AM160 AN160 AO160 AP160 AQ160 AR160 AS160 AT160 AU160 AV160 AW160 AX160 AY160 AZ160 BA160 BB160 BC160 BD160 BE160 BF160 BG160 BH160 BI160 BJ160 BK160 BL160 BM160 BN160 BO160 BP160 BQ160">
      <formula1>NOT(ISERROR(J17/1))</formula1>
    </dataValidation>
    <dataValidation type="decimal" showInputMessage="1" showErrorMessage="1" errorTitle="NOT ALLOWED" error="Only whole numbers and decimals are allowed to enter. Negative figures not allowed as well." promptTitle="TAX RATE" prompt="How much tax will you pay for the employees?" sqref="X17:X35">
      <formula1>0</formula1>
      <formula2>1</formula2>
    </dataValidation>
    <dataValidation type="decimal" showInputMessage="1" showErrorMessage="1" errorTitle="NOT ALLOWED" error="Only whole numbers and decimals are allowed to enter. Negative figures not allowed as well." promptTitle="BONUSES" prompt="How many bonuses will you additionally pay every month?" sqref="W17:W35">
      <formula1>0</formula1>
      <formula2>1</formula2>
    </dataValidation>
    <dataValidation type="textLength" allowBlank="1" showInputMessage="1" showErrorMessage="1" promptTitle="STAFF/POSITION NAMES" prompt="How would you like to name your staff members/positions?" sqref="D17:F35">
      <formula1>0</formula1>
      <formula2>256</formula2>
    </dataValidation>
    <dataValidation type="whole" showInputMessage="1" showErrorMessage="1" errorTitle="NOT ALLOWED" error="Only whole numbers are allowed to enter. Negative figures not allowed as well." promptTitle="ANNUAL WAGES" prompt="How much this person/category should earn for the 12 months period (annually)?" sqref="I17:I35">
      <formula1>0</formula1>
      <formula2>10000000000000</formula2>
    </dataValidation>
    <dataValidation type="decimal" showInputMessage="1" showErrorMessage="1" errorTitle="NOT ALLOWED" error="Only whole numbers and decimals are allowed to enter. Negative figures not allowed as well." promptTitle="ANNUAL RAISE" prompt="How much should wages grow year by year?" sqref="R17:U35">
      <formula1>0</formula1>
      <formula2>10000000000000</formula2>
    </dataValidation>
    <dataValidation type="decimal" allowBlank="1" showInputMessage="1" showErrorMessage="1" errorTitle="NOT ALLOWED" error="Only whole numbers and decimals are allowed to enter. Negative figures not allowed as well." promptTitle="STAFF NUMBER - FTE" prompt="How many Full-Time Equivalent staff do you need annually?" sqref="K17:O35">
      <formula1>0</formula1>
      <formula2>10000000</formula2>
    </dataValidation>
  </dataValidations>
  <hyperlinks>
    <hyperlink ref="B3" location="Contents" tooltip="Go to Table of Contents" display="Go to Table of Contents"/>
  </hyperlinks>
  <pageMargins left="0.2" right="0.2" top="0.25" bottom="0.25" header="0" footer="0.25"/>
  <pageSetup paperSize="9" orientation="landscape" r:id="rId1"/>
  <headerFooter>
    <oddFooter>&amp;L&amp;12Built with finmodelslab.com template&amp;R&amp;12&amp;D</oddFooter>
  </headerFooter>
  <drawing r:id="rId2"/>
  <extLst>
    <ext xmlns:x14="http://schemas.microsoft.com/office/spreadsheetml/2009/9/main" uri="{CCE6A557-97BC-4b89-ADB6-D9C93CAAB3DF}">
      <x14:dataValidations xmlns:xm="http://schemas.microsoft.com/office/excel/2006/main" count="2">
        <x14:dataValidation type="list" allowBlank="1" showInputMessage="1" showErrorMessage="1" errorTitle="NOY ALLOWED" error="You may pick one from the list" promptTitle="FIRE DATE" prompt="When this person/category should be fired?">
          <x14:formula1>
            <xm:f>IS!$J$6:$BQ$6</xm:f>
          </x14:formula1>
          <xm:sqref>H17:H35</xm:sqref>
        </x14:dataValidation>
        <x14:dataValidation type="list" allowBlank="1" showInputMessage="1" showErrorMessage="1" errorTitle="NOT ALLOWED" error="You may pick one from the list" promptTitle="HIRE DATE" prompt="When this person/position will be hired?">
          <x14:formula1>
            <xm:f>IS!$J$6:$BQ$6</xm:f>
          </x14:formula1>
          <xm:sqref>G17:G35</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tabColor rgb="FFFFFF99"/>
    <pageSetUpPr autoPageBreaks="0" fitToPage="1"/>
  </sheetPr>
  <dimension ref="A1:BQ33"/>
  <sheetViews>
    <sheetView showGridLines="0" zoomScaleNormal="100" workbookViewId="0">
      <pane xSplit="9" ySplit="10" topLeftCell="J11" activePane="bottomRight" state="frozen"/>
      <selection activeCell="K32" sqref="K32"/>
      <selection pane="topRight" activeCell="K32" sqref="K32"/>
      <selection pane="bottomLeft" activeCell="K32" sqref="K32"/>
      <selection pane="bottomRight" activeCell="L19" sqref="L19"/>
    </sheetView>
  </sheetViews>
  <sheetFormatPr defaultColWidth="11.6640625" defaultRowHeight="10.5" customHeight="1"/>
  <cols>
    <col min="1" max="1" width="3.6640625" customWidth="1"/>
    <col min="2" max="2" width="4.6640625" customWidth="1"/>
    <col min="3" max="3" width="3.6640625" customWidth="1"/>
    <col min="4" max="7" width="5" customWidth="1"/>
    <col min="8" max="9" width="12.5" customWidth="1"/>
    <col min="10" max="10" width="10.6640625" bestFit="1" customWidth="1"/>
    <col min="11" max="12" width="10.83203125" bestFit="1" customWidth="1"/>
    <col min="13" max="13" width="10.6640625" bestFit="1" customWidth="1"/>
    <col min="14" max="14" width="11.1640625" bestFit="1" customWidth="1"/>
    <col min="15" max="15" width="10.6640625" bestFit="1" customWidth="1"/>
    <col min="16" max="16" width="10.1640625" bestFit="1" customWidth="1"/>
    <col min="17" max="17" width="11" bestFit="1" customWidth="1"/>
    <col min="18" max="18" width="10.83203125" bestFit="1" customWidth="1"/>
    <col min="19" max="19" width="10.6640625" bestFit="1" customWidth="1"/>
    <col min="20" max="20" width="11" bestFit="1" customWidth="1"/>
    <col min="21" max="21" width="10.83203125" bestFit="1" customWidth="1"/>
    <col min="22" max="22" width="10.6640625" bestFit="1" customWidth="1"/>
    <col min="23" max="24" width="10.83203125" bestFit="1" customWidth="1"/>
    <col min="25" max="25" width="10.6640625" bestFit="1" customWidth="1"/>
    <col min="26" max="26" width="11.1640625" bestFit="1" customWidth="1"/>
    <col min="27" max="27" width="10.6640625" bestFit="1" customWidth="1"/>
    <col min="28" max="28" width="10.33203125" bestFit="1" customWidth="1"/>
    <col min="29" max="29" width="11" bestFit="1" customWidth="1"/>
    <col min="30" max="30" width="10.83203125" bestFit="1" customWidth="1"/>
    <col min="31" max="31" width="10.6640625" bestFit="1" customWidth="1"/>
    <col min="32" max="32" width="11" bestFit="1" customWidth="1"/>
    <col min="33" max="33" width="10.83203125" bestFit="1" customWidth="1"/>
    <col min="34" max="34" width="10.6640625" bestFit="1" customWidth="1"/>
    <col min="35" max="69" width="11.83203125" bestFit="1" customWidth="1"/>
    <col min="70" max="70" width="11.6640625" customWidth="1"/>
  </cols>
  <sheetData>
    <row r="1" spans="1:69" ht="18">
      <c r="A1" s="39"/>
      <c r="B1" s="43" t="s">
        <v>490</v>
      </c>
      <c r="C1" s="39"/>
      <c r="D1" s="39"/>
      <c r="E1" s="39"/>
      <c r="F1" s="39"/>
      <c r="G1" s="39"/>
      <c r="H1" s="39"/>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row>
    <row r="2" spans="1:69" ht="15" customHeight="1">
      <c r="A2" s="39"/>
      <c r="B2" s="40" t="s">
        <v>700</v>
      </c>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row>
    <row r="3" spans="1:69" ht="15" customHeight="1">
      <c r="A3" s="39"/>
      <c r="B3" s="41" t="s">
        <v>0</v>
      </c>
      <c r="C3" s="42"/>
      <c r="D3" s="42"/>
      <c r="E3" s="42"/>
      <c r="F3" s="42"/>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row>
    <row r="4" spans="1:69" ht="15" customHeight="1">
      <c r="A4" s="284"/>
      <c r="B4" s="284"/>
      <c r="C4" s="284"/>
      <c r="D4" s="284"/>
      <c r="E4" s="284"/>
      <c r="F4" s="284"/>
      <c r="G4" s="284"/>
      <c r="H4" s="284"/>
      <c r="I4" s="284"/>
      <c r="J4" s="284">
        <v>30</v>
      </c>
      <c r="K4" s="284">
        <v>31</v>
      </c>
      <c r="L4" s="284">
        <v>30</v>
      </c>
      <c r="M4" s="284">
        <v>31</v>
      </c>
      <c r="N4" s="284">
        <v>31</v>
      </c>
      <c r="O4" s="284">
        <v>28</v>
      </c>
      <c r="P4" s="284">
        <v>31</v>
      </c>
      <c r="Q4" s="284">
        <v>30</v>
      </c>
      <c r="R4" s="284">
        <v>31</v>
      </c>
      <c r="S4" s="284">
        <v>30</v>
      </c>
      <c r="T4" s="284">
        <v>31</v>
      </c>
      <c r="U4" s="284">
        <v>31</v>
      </c>
      <c r="V4" s="284">
        <v>30</v>
      </c>
      <c r="W4" s="284">
        <v>31</v>
      </c>
      <c r="X4" s="284">
        <v>30</v>
      </c>
      <c r="Y4" s="284">
        <v>31</v>
      </c>
      <c r="Z4" s="284">
        <v>31</v>
      </c>
      <c r="AA4" s="284">
        <v>29</v>
      </c>
      <c r="AB4" s="284">
        <v>31</v>
      </c>
      <c r="AC4" s="284">
        <v>30</v>
      </c>
      <c r="AD4" s="284">
        <v>31</v>
      </c>
      <c r="AE4" s="284">
        <v>30</v>
      </c>
      <c r="AF4" s="284">
        <v>31</v>
      </c>
      <c r="AG4" s="284">
        <v>31</v>
      </c>
      <c r="AH4" s="284">
        <v>30</v>
      </c>
      <c r="AI4" s="284">
        <v>31</v>
      </c>
      <c r="AJ4" s="284">
        <v>30</v>
      </c>
      <c r="AK4" s="284">
        <v>31</v>
      </c>
      <c r="AL4" s="284">
        <v>31</v>
      </c>
      <c r="AM4" s="284">
        <v>28</v>
      </c>
      <c r="AN4" s="284">
        <v>31</v>
      </c>
      <c r="AO4" s="284">
        <v>30</v>
      </c>
      <c r="AP4" s="284">
        <v>31</v>
      </c>
      <c r="AQ4" s="284">
        <v>30</v>
      </c>
      <c r="AR4" s="284">
        <v>31</v>
      </c>
      <c r="AS4" s="284">
        <v>31</v>
      </c>
      <c r="AT4" s="284">
        <v>30</v>
      </c>
      <c r="AU4" s="284">
        <v>31</v>
      </c>
      <c r="AV4" s="284">
        <v>30</v>
      </c>
      <c r="AW4" s="284">
        <v>31</v>
      </c>
      <c r="AX4" s="284">
        <v>31</v>
      </c>
      <c r="AY4" s="284">
        <v>28</v>
      </c>
      <c r="AZ4" s="284">
        <v>31</v>
      </c>
      <c r="BA4" s="284">
        <v>30</v>
      </c>
      <c r="BB4" s="284">
        <v>31</v>
      </c>
      <c r="BC4" s="284">
        <v>30</v>
      </c>
      <c r="BD4" s="284">
        <v>31</v>
      </c>
      <c r="BE4" s="284">
        <v>31</v>
      </c>
      <c r="BF4" s="284">
        <v>30</v>
      </c>
      <c r="BG4" s="284">
        <v>31</v>
      </c>
      <c r="BH4" s="284">
        <v>30</v>
      </c>
      <c r="BI4" s="284">
        <v>31</v>
      </c>
      <c r="BJ4" s="284">
        <v>31</v>
      </c>
      <c r="BK4" s="284">
        <v>28</v>
      </c>
      <c r="BL4" s="284">
        <v>31</v>
      </c>
      <c r="BM4" s="284">
        <v>30</v>
      </c>
      <c r="BN4" s="284">
        <v>31</v>
      </c>
      <c r="BO4" s="284">
        <v>30</v>
      </c>
      <c r="BP4" s="284">
        <v>31</v>
      </c>
      <c r="BQ4" s="284">
        <v>31</v>
      </c>
    </row>
    <row r="5" spans="1:69" hidden="1">
      <c r="A5" s="39"/>
      <c r="B5" s="44" t="s">
        <v>497</v>
      </c>
      <c r="C5" s="39"/>
      <c r="D5" s="39"/>
      <c r="E5" s="39"/>
      <c r="F5" s="39"/>
      <c r="G5" s="39"/>
      <c r="H5" s="39"/>
      <c r="I5" s="39"/>
      <c r="J5" s="39"/>
      <c r="K5" s="39"/>
      <c r="L5" s="39"/>
      <c r="M5" s="39"/>
      <c r="N5" s="39"/>
      <c r="O5" s="39"/>
      <c r="P5" s="39"/>
      <c r="Q5" s="39"/>
      <c r="R5" s="39"/>
      <c r="S5" s="39"/>
      <c r="T5" s="39"/>
      <c r="U5" s="39">
        <v>2019</v>
      </c>
      <c r="V5" s="39"/>
      <c r="W5" s="39"/>
      <c r="X5" s="39"/>
      <c r="Y5" s="39"/>
      <c r="Z5" s="39"/>
      <c r="AA5" s="39"/>
      <c r="AB5" s="39"/>
      <c r="AC5" s="39"/>
      <c r="AD5" s="39"/>
      <c r="AE5" s="39"/>
      <c r="AF5" s="39"/>
      <c r="AG5" s="39">
        <v>2020</v>
      </c>
      <c r="AH5" s="39"/>
      <c r="AI5" s="39"/>
      <c r="AJ5" s="39"/>
      <c r="AK5" s="39"/>
      <c r="AL5" s="39"/>
      <c r="AM5" s="39"/>
      <c r="AN5" s="39"/>
      <c r="AO5" s="39"/>
      <c r="AP5" s="39"/>
      <c r="AQ5" s="39"/>
      <c r="AR5" s="39"/>
      <c r="AS5" s="39">
        <v>2021</v>
      </c>
      <c r="AT5" s="39"/>
      <c r="AU5" s="39"/>
      <c r="AV5" s="39"/>
      <c r="AW5" s="39"/>
      <c r="AX5" s="39"/>
      <c r="AY5" s="39"/>
      <c r="AZ5" s="39"/>
      <c r="BA5" s="39"/>
      <c r="BB5" s="39"/>
      <c r="BC5" s="39"/>
      <c r="BD5" s="39"/>
      <c r="BE5" s="39">
        <v>2022</v>
      </c>
      <c r="BF5" s="39"/>
      <c r="BG5" s="39"/>
      <c r="BH5" s="39"/>
      <c r="BI5" s="39"/>
      <c r="BJ5" s="39"/>
      <c r="BK5" s="39"/>
      <c r="BL5" s="39"/>
      <c r="BM5" s="39"/>
      <c r="BN5" s="39"/>
      <c r="BO5" s="39"/>
      <c r="BP5" s="39"/>
      <c r="BQ5" s="39">
        <v>2023</v>
      </c>
    </row>
    <row r="6" spans="1:69">
      <c r="A6" s="39"/>
      <c r="B6" s="45" t="s">
        <v>312</v>
      </c>
      <c r="C6" s="39"/>
      <c r="D6" s="39"/>
      <c r="E6" s="39"/>
      <c r="F6" s="39"/>
      <c r="G6" s="39"/>
      <c r="H6" s="39"/>
      <c r="I6" s="39"/>
      <c r="J6" s="46">
        <v>43373</v>
      </c>
      <c r="K6" s="46">
        <v>43404</v>
      </c>
      <c r="L6" s="46">
        <v>43434</v>
      </c>
      <c r="M6" s="46">
        <v>43465</v>
      </c>
      <c r="N6" s="46">
        <v>43496</v>
      </c>
      <c r="O6" s="46">
        <v>43524</v>
      </c>
      <c r="P6" s="46">
        <v>43555</v>
      </c>
      <c r="Q6" s="46">
        <v>43585</v>
      </c>
      <c r="R6" s="46">
        <v>43616</v>
      </c>
      <c r="S6" s="46">
        <v>43646</v>
      </c>
      <c r="T6" s="46">
        <v>43677</v>
      </c>
      <c r="U6" s="46">
        <v>43708</v>
      </c>
      <c r="V6" s="46">
        <v>43738</v>
      </c>
      <c r="W6" s="46">
        <v>43769</v>
      </c>
      <c r="X6" s="46">
        <v>43799</v>
      </c>
      <c r="Y6" s="46">
        <v>43830</v>
      </c>
      <c r="Z6" s="46">
        <v>43861</v>
      </c>
      <c r="AA6" s="46">
        <v>43890</v>
      </c>
      <c r="AB6" s="46">
        <v>43921</v>
      </c>
      <c r="AC6" s="46">
        <v>43951</v>
      </c>
      <c r="AD6" s="46">
        <v>43982</v>
      </c>
      <c r="AE6" s="46">
        <v>44012</v>
      </c>
      <c r="AF6" s="46">
        <v>44043</v>
      </c>
      <c r="AG6" s="46">
        <v>44074</v>
      </c>
      <c r="AH6" s="46">
        <v>44104</v>
      </c>
      <c r="AI6" s="46">
        <v>44135</v>
      </c>
      <c r="AJ6" s="46">
        <v>44165</v>
      </c>
      <c r="AK6" s="46">
        <v>44196</v>
      </c>
      <c r="AL6" s="46">
        <v>44227</v>
      </c>
      <c r="AM6" s="46">
        <v>44255</v>
      </c>
      <c r="AN6" s="46">
        <v>44286</v>
      </c>
      <c r="AO6" s="46">
        <v>44316</v>
      </c>
      <c r="AP6" s="46">
        <v>44347</v>
      </c>
      <c r="AQ6" s="46">
        <v>44377</v>
      </c>
      <c r="AR6" s="46">
        <v>44408</v>
      </c>
      <c r="AS6" s="46">
        <v>44439</v>
      </c>
      <c r="AT6" s="46">
        <v>44469</v>
      </c>
      <c r="AU6" s="46">
        <v>44500</v>
      </c>
      <c r="AV6" s="46">
        <v>44530</v>
      </c>
      <c r="AW6" s="46">
        <v>44561</v>
      </c>
      <c r="AX6" s="46">
        <v>44592</v>
      </c>
      <c r="AY6" s="46">
        <v>44620</v>
      </c>
      <c r="AZ6" s="46">
        <v>44651</v>
      </c>
      <c r="BA6" s="46">
        <v>44681</v>
      </c>
      <c r="BB6" s="46">
        <v>44712</v>
      </c>
      <c r="BC6" s="46">
        <v>44742</v>
      </c>
      <c r="BD6" s="46">
        <v>44773</v>
      </c>
      <c r="BE6" s="46">
        <v>44804</v>
      </c>
      <c r="BF6" s="46">
        <v>44834</v>
      </c>
      <c r="BG6" s="46">
        <v>44865</v>
      </c>
      <c r="BH6" s="46">
        <v>44895</v>
      </c>
      <c r="BI6" s="46">
        <v>44926</v>
      </c>
      <c r="BJ6" s="46">
        <v>44957</v>
      </c>
      <c r="BK6" s="46">
        <v>44985</v>
      </c>
      <c r="BL6" s="46">
        <v>45016</v>
      </c>
      <c r="BM6" s="46">
        <v>45046</v>
      </c>
      <c r="BN6" s="46">
        <v>45077</v>
      </c>
      <c r="BO6" s="46">
        <v>45107</v>
      </c>
      <c r="BP6" s="46">
        <v>45138</v>
      </c>
      <c r="BQ6" s="46">
        <v>45169</v>
      </c>
    </row>
    <row r="7" spans="1:69" hidden="1">
      <c r="A7" s="39"/>
      <c r="B7" s="44" t="s">
        <v>39</v>
      </c>
      <c r="C7" s="39"/>
      <c r="D7" s="39"/>
      <c r="E7" s="39"/>
      <c r="F7" s="39"/>
      <c r="G7" s="39"/>
      <c r="H7" s="39"/>
      <c r="I7" s="39"/>
      <c r="J7" s="47">
        <v>43344</v>
      </c>
      <c r="K7" s="47">
        <v>43374</v>
      </c>
      <c r="L7" s="47">
        <v>43405</v>
      </c>
      <c r="M7" s="47">
        <v>43435</v>
      </c>
      <c r="N7" s="47">
        <v>43466</v>
      </c>
      <c r="O7" s="47">
        <v>43497</v>
      </c>
      <c r="P7" s="47">
        <v>43525</v>
      </c>
      <c r="Q7" s="47">
        <v>43556</v>
      </c>
      <c r="R7" s="47">
        <v>43586</v>
      </c>
      <c r="S7" s="47">
        <v>43617</v>
      </c>
      <c r="T7" s="47">
        <v>43647</v>
      </c>
      <c r="U7" s="47">
        <v>43678</v>
      </c>
      <c r="V7" s="47">
        <v>43709</v>
      </c>
      <c r="W7" s="47">
        <v>43739</v>
      </c>
      <c r="X7" s="47">
        <v>43770</v>
      </c>
      <c r="Y7" s="47">
        <v>43800</v>
      </c>
      <c r="Z7" s="47">
        <v>43831</v>
      </c>
      <c r="AA7" s="47">
        <v>43862</v>
      </c>
      <c r="AB7" s="47">
        <v>43891</v>
      </c>
      <c r="AC7" s="47">
        <v>43922</v>
      </c>
      <c r="AD7" s="47">
        <v>43952</v>
      </c>
      <c r="AE7" s="47">
        <v>43983</v>
      </c>
      <c r="AF7" s="47">
        <v>44013</v>
      </c>
      <c r="AG7" s="47">
        <v>44044</v>
      </c>
      <c r="AH7" s="47">
        <v>44075</v>
      </c>
      <c r="AI7" s="47">
        <v>44105</v>
      </c>
      <c r="AJ7" s="47">
        <v>44136</v>
      </c>
      <c r="AK7" s="47">
        <v>44166</v>
      </c>
      <c r="AL7" s="47">
        <v>44197</v>
      </c>
      <c r="AM7" s="47">
        <v>44228</v>
      </c>
      <c r="AN7" s="47">
        <v>44256</v>
      </c>
      <c r="AO7" s="47">
        <v>44287</v>
      </c>
      <c r="AP7" s="47">
        <v>44317</v>
      </c>
      <c r="AQ7" s="47">
        <v>44348</v>
      </c>
      <c r="AR7" s="47">
        <v>44378</v>
      </c>
      <c r="AS7" s="47">
        <v>44409</v>
      </c>
      <c r="AT7" s="47">
        <v>44440</v>
      </c>
      <c r="AU7" s="47">
        <v>44470</v>
      </c>
      <c r="AV7" s="47">
        <v>44501</v>
      </c>
      <c r="AW7" s="47">
        <v>44531</v>
      </c>
      <c r="AX7" s="47">
        <v>44562</v>
      </c>
      <c r="AY7" s="47">
        <v>44593</v>
      </c>
      <c r="AZ7" s="47">
        <v>44621</v>
      </c>
      <c r="BA7" s="47">
        <v>44652</v>
      </c>
      <c r="BB7" s="47">
        <v>44682</v>
      </c>
      <c r="BC7" s="47">
        <v>44713</v>
      </c>
      <c r="BD7" s="47">
        <v>44743</v>
      </c>
      <c r="BE7" s="47">
        <v>44774</v>
      </c>
      <c r="BF7" s="47">
        <v>44805</v>
      </c>
      <c r="BG7" s="47">
        <v>44835</v>
      </c>
      <c r="BH7" s="47">
        <v>44866</v>
      </c>
      <c r="BI7" s="47">
        <v>44896</v>
      </c>
      <c r="BJ7" s="47">
        <v>44927</v>
      </c>
      <c r="BK7" s="47">
        <v>44958</v>
      </c>
      <c r="BL7" s="47">
        <v>44986</v>
      </c>
      <c r="BM7" s="47">
        <v>45017</v>
      </c>
      <c r="BN7" s="47">
        <v>45047</v>
      </c>
      <c r="BO7" s="47">
        <v>45078</v>
      </c>
      <c r="BP7" s="47">
        <v>45108</v>
      </c>
      <c r="BQ7" s="47">
        <v>45139</v>
      </c>
    </row>
    <row r="8" spans="1:69" hidden="1">
      <c r="A8" s="39"/>
      <c r="B8" s="44" t="s">
        <v>40</v>
      </c>
      <c r="C8" s="39"/>
      <c r="D8" s="39"/>
      <c r="E8" s="39"/>
      <c r="F8" s="39"/>
      <c r="G8" s="39"/>
      <c r="H8" s="39"/>
      <c r="I8" s="39"/>
      <c r="J8" s="47">
        <v>43373</v>
      </c>
      <c r="K8" s="47">
        <v>43404</v>
      </c>
      <c r="L8" s="47">
        <v>43434</v>
      </c>
      <c r="M8" s="47">
        <v>43465</v>
      </c>
      <c r="N8" s="47">
        <v>43496</v>
      </c>
      <c r="O8" s="47">
        <v>43524</v>
      </c>
      <c r="P8" s="47">
        <v>43555</v>
      </c>
      <c r="Q8" s="47">
        <v>43585</v>
      </c>
      <c r="R8" s="47">
        <v>43616</v>
      </c>
      <c r="S8" s="47">
        <v>43646</v>
      </c>
      <c r="T8" s="47">
        <v>43677</v>
      </c>
      <c r="U8" s="47">
        <v>43708</v>
      </c>
      <c r="V8" s="47">
        <v>43738</v>
      </c>
      <c r="W8" s="47">
        <v>43769</v>
      </c>
      <c r="X8" s="47">
        <v>43799</v>
      </c>
      <c r="Y8" s="47">
        <v>43830</v>
      </c>
      <c r="Z8" s="47">
        <v>43861</v>
      </c>
      <c r="AA8" s="47">
        <v>43890</v>
      </c>
      <c r="AB8" s="47">
        <v>43921</v>
      </c>
      <c r="AC8" s="47">
        <v>43951</v>
      </c>
      <c r="AD8" s="47">
        <v>43982</v>
      </c>
      <c r="AE8" s="47">
        <v>44012</v>
      </c>
      <c r="AF8" s="47">
        <v>44043</v>
      </c>
      <c r="AG8" s="47">
        <v>44074</v>
      </c>
      <c r="AH8" s="47">
        <v>44104</v>
      </c>
      <c r="AI8" s="47">
        <v>44135</v>
      </c>
      <c r="AJ8" s="47">
        <v>44165</v>
      </c>
      <c r="AK8" s="47">
        <v>44196</v>
      </c>
      <c r="AL8" s="47">
        <v>44227</v>
      </c>
      <c r="AM8" s="47">
        <v>44255</v>
      </c>
      <c r="AN8" s="47">
        <v>44286</v>
      </c>
      <c r="AO8" s="47">
        <v>44316</v>
      </c>
      <c r="AP8" s="47">
        <v>44347</v>
      </c>
      <c r="AQ8" s="47">
        <v>44377</v>
      </c>
      <c r="AR8" s="47">
        <v>44408</v>
      </c>
      <c r="AS8" s="47">
        <v>44439</v>
      </c>
      <c r="AT8" s="47">
        <v>44469</v>
      </c>
      <c r="AU8" s="47">
        <v>44500</v>
      </c>
      <c r="AV8" s="47">
        <v>44530</v>
      </c>
      <c r="AW8" s="47">
        <v>44561</v>
      </c>
      <c r="AX8" s="47">
        <v>44592</v>
      </c>
      <c r="AY8" s="47">
        <v>44620</v>
      </c>
      <c r="AZ8" s="47">
        <v>44651</v>
      </c>
      <c r="BA8" s="47">
        <v>44681</v>
      </c>
      <c r="BB8" s="47">
        <v>44712</v>
      </c>
      <c r="BC8" s="47">
        <v>44742</v>
      </c>
      <c r="BD8" s="47">
        <v>44773</v>
      </c>
      <c r="BE8" s="47">
        <v>44804</v>
      </c>
      <c r="BF8" s="47">
        <v>44834</v>
      </c>
      <c r="BG8" s="47">
        <v>44865</v>
      </c>
      <c r="BH8" s="47">
        <v>44895</v>
      </c>
      <c r="BI8" s="47">
        <v>44926</v>
      </c>
      <c r="BJ8" s="47">
        <v>44957</v>
      </c>
      <c r="BK8" s="47">
        <v>44985</v>
      </c>
      <c r="BL8" s="47">
        <v>45016</v>
      </c>
      <c r="BM8" s="47">
        <v>45046</v>
      </c>
      <c r="BN8" s="47">
        <v>45077</v>
      </c>
      <c r="BO8" s="47">
        <v>45107</v>
      </c>
      <c r="BP8" s="47">
        <v>45138</v>
      </c>
      <c r="BQ8" s="47">
        <v>45169</v>
      </c>
    </row>
    <row r="9" spans="1:69" hidden="1">
      <c r="A9" s="39"/>
      <c r="B9" s="44" t="s">
        <v>41</v>
      </c>
      <c r="C9" s="39"/>
      <c r="D9" s="39"/>
      <c r="E9" s="39"/>
      <c r="F9" s="39"/>
      <c r="G9" s="39"/>
      <c r="H9" s="39"/>
      <c r="I9" s="39"/>
      <c r="J9" s="48">
        <v>1</v>
      </c>
      <c r="K9" s="48">
        <v>2</v>
      </c>
      <c r="L9" s="48">
        <v>3</v>
      </c>
      <c r="M9" s="48">
        <v>4</v>
      </c>
      <c r="N9" s="48">
        <v>5</v>
      </c>
      <c r="O9" s="48">
        <v>6</v>
      </c>
      <c r="P9" s="48">
        <v>7</v>
      </c>
      <c r="Q9" s="48">
        <v>8</v>
      </c>
      <c r="R9" s="48">
        <v>9</v>
      </c>
      <c r="S9" s="48">
        <v>10</v>
      </c>
      <c r="T9" s="48">
        <v>11</v>
      </c>
      <c r="U9" s="48">
        <v>12</v>
      </c>
      <c r="V9" s="48">
        <v>13</v>
      </c>
      <c r="W9" s="48">
        <v>14</v>
      </c>
      <c r="X9" s="48">
        <v>15</v>
      </c>
      <c r="Y9" s="48">
        <v>16</v>
      </c>
      <c r="Z9" s="48">
        <v>17</v>
      </c>
      <c r="AA9" s="48">
        <v>18</v>
      </c>
      <c r="AB9" s="48">
        <v>19</v>
      </c>
      <c r="AC9" s="48">
        <v>20</v>
      </c>
      <c r="AD9" s="48">
        <v>21</v>
      </c>
      <c r="AE9" s="48">
        <v>22</v>
      </c>
      <c r="AF9" s="48">
        <v>23</v>
      </c>
      <c r="AG9" s="48">
        <v>24</v>
      </c>
      <c r="AH9" s="48">
        <v>25</v>
      </c>
      <c r="AI9" s="48">
        <v>26</v>
      </c>
      <c r="AJ9" s="48">
        <v>27</v>
      </c>
      <c r="AK9" s="48">
        <v>28</v>
      </c>
      <c r="AL9" s="48">
        <v>29</v>
      </c>
      <c r="AM9" s="48">
        <v>30</v>
      </c>
      <c r="AN9" s="48">
        <v>31</v>
      </c>
      <c r="AO9" s="48">
        <v>32</v>
      </c>
      <c r="AP9" s="48">
        <v>33</v>
      </c>
      <c r="AQ9" s="48">
        <v>34</v>
      </c>
      <c r="AR9" s="48">
        <v>35</v>
      </c>
      <c r="AS9" s="48">
        <v>36</v>
      </c>
      <c r="AT9" s="48">
        <v>37</v>
      </c>
      <c r="AU9" s="48">
        <v>38</v>
      </c>
      <c r="AV9" s="48">
        <v>39</v>
      </c>
      <c r="AW9" s="48">
        <v>40</v>
      </c>
      <c r="AX9" s="48">
        <v>41</v>
      </c>
      <c r="AY9" s="48">
        <v>42</v>
      </c>
      <c r="AZ9" s="48">
        <v>43</v>
      </c>
      <c r="BA9" s="48">
        <v>44</v>
      </c>
      <c r="BB9" s="48">
        <v>45</v>
      </c>
      <c r="BC9" s="48">
        <v>46</v>
      </c>
      <c r="BD9" s="48">
        <v>47</v>
      </c>
      <c r="BE9" s="48">
        <v>48</v>
      </c>
      <c r="BF9" s="48">
        <v>49</v>
      </c>
      <c r="BG9" s="48">
        <v>50</v>
      </c>
      <c r="BH9" s="48">
        <v>51</v>
      </c>
      <c r="BI9" s="48">
        <v>52</v>
      </c>
      <c r="BJ9" s="48">
        <v>53</v>
      </c>
      <c r="BK9" s="48">
        <v>54</v>
      </c>
      <c r="BL9" s="48">
        <v>55</v>
      </c>
      <c r="BM9" s="48">
        <v>56</v>
      </c>
      <c r="BN9" s="48">
        <v>57</v>
      </c>
      <c r="BO9" s="48">
        <v>58</v>
      </c>
      <c r="BP9" s="48">
        <v>59</v>
      </c>
      <c r="BQ9" s="48">
        <v>60</v>
      </c>
    </row>
    <row r="10" spans="1:69">
      <c r="A10" s="49"/>
      <c r="B10" s="45" t="s">
        <v>259</v>
      </c>
      <c r="C10" s="49"/>
      <c r="D10" s="49"/>
      <c r="E10" s="49"/>
      <c r="F10" s="49"/>
      <c r="G10" s="49"/>
      <c r="H10" s="49"/>
      <c r="I10" s="49"/>
      <c r="J10" s="49">
        <v>2019</v>
      </c>
      <c r="K10" s="49">
        <v>2019</v>
      </c>
      <c r="L10" s="49">
        <v>2019</v>
      </c>
      <c r="M10" s="49">
        <v>2019</v>
      </c>
      <c r="N10" s="49">
        <v>2019</v>
      </c>
      <c r="O10" s="49">
        <v>2019</v>
      </c>
      <c r="P10" s="49">
        <v>2019</v>
      </c>
      <c r="Q10" s="49">
        <v>2019</v>
      </c>
      <c r="R10" s="49">
        <v>2019</v>
      </c>
      <c r="S10" s="49">
        <v>2019</v>
      </c>
      <c r="T10" s="49">
        <v>2019</v>
      </c>
      <c r="U10" s="49">
        <v>2019</v>
      </c>
      <c r="V10" s="49">
        <v>2020</v>
      </c>
      <c r="W10" s="49">
        <v>2020</v>
      </c>
      <c r="X10" s="49">
        <v>2020</v>
      </c>
      <c r="Y10" s="49">
        <v>2020</v>
      </c>
      <c r="Z10" s="49">
        <v>2020</v>
      </c>
      <c r="AA10" s="49">
        <v>2020</v>
      </c>
      <c r="AB10" s="49">
        <v>2020</v>
      </c>
      <c r="AC10" s="49">
        <v>2020</v>
      </c>
      <c r="AD10" s="49">
        <v>2020</v>
      </c>
      <c r="AE10" s="49">
        <v>2020</v>
      </c>
      <c r="AF10" s="49">
        <v>2020</v>
      </c>
      <c r="AG10" s="49">
        <v>2020</v>
      </c>
      <c r="AH10" s="49">
        <v>2021</v>
      </c>
      <c r="AI10" s="49">
        <v>2021</v>
      </c>
      <c r="AJ10" s="49">
        <v>2021</v>
      </c>
      <c r="AK10" s="49">
        <v>2021</v>
      </c>
      <c r="AL10" s="49">
        <v>2021</v>
      </c>
      <c r="AM10" s="49">
        <v>2021</v>
      </c>
      <c r="AN10" s="49">
        <v>2021</v>
      </c>
      <c r="AO10" s="49">
        <v>2021</v>
      </c>
      <c r="AP10" s="49">
        <v>2021</v>
      </c>
      <c r="AQ10" s="49">
        <v>2021</v>
      </c>
      <c r="AR10" s="49">
        <v>2021</v>
      </c>
      <c r="AS10" s="49">
        <v>2021</v>
      </c>
      <c r="AT10" s="49">
        <v>2022</v>
      </c>
      <c r="AU10" s="49">
        <v>2022</v>
      </c>
      <c r="AV10" s="49">
        <v>2022</v>
      </c>
      <c r="AW10" s="49">
        <v>2022</v>
      </c>
      <c r="AX10" s="49">
        <v>2022</v>
      </c>
      <c r="AY10" s="49">
        <v>2022</v>
      </c>
      <c r="AZ10" s="49">
        <v>2022</v>
      </c>
      <c r="BA10" s="49">
        <v>2022</v>
      </c>
      <c r="BB10" s="49">
        <v>2022</v>
      </c>
      <c r="BC10" s="49">
        <v>2022</v>
      </c>
      <c r="BD10" s="49">
        <v>2022</v>
      </c>
      <c r="BE10" s="49">
        <v>2022</v>
      </c>
      <c r="BF10" s="49">
        <v>2023</v>
      </c>
      <c r="BG10" s="49">
        <v>2023</v>
      </c>
      <c r="BH10" s="49">
        <v>2023</v>
      </c>
      <c r="BI10" s="49">
        <v>2023</v>
      </c>
      <c r="BJ10" s="49">
        <v>2023</v>
      </c>
      <c r="BK10" s="49">
        <v>2023</v>
      </c>
      <c r="BL10" s="49">
        <v>2023</v>
      </c>
      <c r="BM10" s="49">
        <v>2023</v>
      </c>
      <c r="BN10" s="49">
        <v>2023</v>
      </c>
      <c r="BO10" s="49">
        <v>2023</v>
      </c>
      <c r="BP10" s="49">
        <v>2023</v>
      </c>
      <c r="BQ10" s="49">
        <v>2023</v>
      </c>
    </row>
    <row r="11" spans="1:69" ht="8.25" customHeight="1">
      <c r="A11" s="39"/>
      <c r="B11" s="39"/>
      <c r="C11" s="39"/>
      <c r="D11" s="39"/>
      <c r="E11" s="39"/>
      <c r="F11" s="39"/>
      <c r="G11" s="39"/>
      <c r="H11" s="39"/>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row>
    <row r="12" spans="1:69" ht="18">
      <c r="A12" s="11"/>
      <c r="B12" s="122" t="s">
        <v>422</v>
      </c>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1"/>
      <c r="BE12" s="11"/>
      <c r="BF12" s="11"/>
      <c r="BG12" s="11"/>
      <c r="BH12" s="11"/>
      <c r="BI12" s="11"/>
      <c r="BJ12" s="11"/>
      <c r="BK12" s="11"/>
      <c r="BL12" s="11"/>
      <c r="BM12" s="11"/>
      <c r="BN12" s="11"/>
      <c r="BO12" s="11"/>
      <c r="BP12" s="11"/>
      <c r="BQ12" s="11"/>
    </row>
    <row r="13" spans="1:69" ht="10.5" customHeight="1">
      <c r="A13" s="11"/>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1"/>
      <c r="BE13" s="11"/>
      <c r="BF13" s="11"/>
      <c r="BG13" s="11"/>
      <c r="BH13" s="11"/>
      <c r="BI13" s="11"/>
      <c r="BJ13" s="11"/>
      <c r="BK13" s="11"/>
      <c r="BL13" s="11"/>
      <c r="BM13" s="11"/>
      <c r="BN13" s="11"/>
      <c r="BO13" s="11"/>
      <c r="BP13" s="11"/>
      <c r="BQ13" s="11"/>
    </row>
    <row r="14" spans="1:69">
      <c r="A14" s="336"/>
      <c r="B14" s="336"/>
      <c r="C14" s="336"/>
      <c r="D14" s="747" t="s">
        <v>832</v>
      </c>
      <c r="E14" s="748"/>
      <c r="F14" s="748"/>
      <c r="G14" s="748"/>
      <c r="H14" s="336"/>
      <c r="I14" s="336"/>
      <c r="J14" s="337">
        <v>64989.12000000001</v>
      </c>
      <c r="K14" s="337">
        <v>126899.80800000002</v>
      </c>
      <c r="L14" s="337">
        <v>186009.12288000001</v>
      </c>
      <c r="M14" s="337">
        <v>242569.18822080002</v>
      </c>
      <c r="N14" s="337">
        <v>296809.43648092804</v>
      </c>
      <c r="O14" s="337">
        <v>348938.65119764453</v>
      </c>
      <c r="P14" s="337">
        <v>399146.82538985647</v>
      </c>
      <c r="Q14" s="337">
        <v>447606.85270476935</v>
      </c>
      <c r="R14" s="337">
        <v>494476.06636134011</v>
      </c>
      <c r="S14" s="337">
        <v>539897.63958881947</v>
      </c>
      <c r="T14" s="337">
        <v>584001.86002582568</v>
      </c>
      <c r="U14" s="337">
        <v>626907.28942350135</v>
      </c>
      <c r="V14" s="337">
        <v>683659.39363114815</v>
      </c>
      <c r="W14" s="337">
        <v>738206.77640741318</v>
      </c>
      <c r="X14" s="337">
        <v>790725.81546680687</v>
      </c>
      <c r="Y14" s="337">
        <v>841378.77830667887</v>
      </c>
      <c r="Z14" s="337">
        <v>890314.95102459088</v>
      </c>
      <c r="AA14" s="337">
        <v>937671.67683029978</v>
      </c>
      <c r="AB14" s="337">
        <v>983575.31147678196</v>
      </c>
      <c r="AC14" s="337">
        <v>1028142.1022567754</v>
      </c>
      <c r="AD14" s="337">
        <v>1071478.9966795992</v>
      </c>
      <c r="AE14" s="337">
        <v>1113684.3864538269</v>
      </c>
      <c r="AF14" s="337">
        <v>1154848.7919513462</v>
      </c>
      <c r="AG14" s="337">
        <v>1195055.4919142937</v>
      </c>
      <c r="AH14" s="337">
        <v>1263468.1690840491</v>
      </c>
      <c r="AI14" s="337">
        <v>1329607.8444001134</v>
      </c>
      <c r="AJ14" s="337">
        <v>1393633.6279922449</v>
      </c>
      <c r="AK14" s="337">
        <v>1455693.4922811184</v>
      </c>
      <c r="AL14" s="337">
        <v>1515925.0516179632</v>
      </c>
      <c r="AM14" s="337">
        <v>1574456.2873494204</v>
      </c>
      <c r="AN14" s="337">
        <v>1631406.2221278669</v>
      </c>
      <c r="AO14" s="337">
        <v>1686885.5470200144</v>
      </c>
      <c r="AP14" s="337">
        <v>1740997.2047179029</v>
      </c>
      <c r="AQ14" s="337">
        <v>1793836.931925131</v>
      </c>
      <c r="AR14" s="337">
        <v>1845493.7637760448</v>
      </c>
      <c r="AS14" s="337">
        <v>1896050.5029455866</v>
      </c>
      <c r="AT14" s="337">
        <v>1989141.8441102586</v>
      </c>
      <c r="AU14" s="337">
        <v>2079636.5713997555</v>
      </c>
      <c r="AV14" s="337">
        <v>2167690.4816465876</v>
      </c>
      <c r="AW14" s="337">
        <v>2253450.0238733143</v>
      </c>
      <c r="AX14" s="337">
        <v>2337052.8601611424</v>
      </c>
      <c r="AY14" s="337">
        <v>2418628.3928664057</v>
      </c>
      <c r="AZ14" s="337">
        <v>2498298.2602040581</v>
      </c>
      <c r="BA14" s="337">
        <v>2576176.8020961559</v>
      </c>
      <c r="BB14" s="337">
        <v>2652371.4980694326</v>
      </c>
      <c r="BC14" s="337">
        <v>2726983.3788790191</v>
      </c>
      <c r="BD14" s="337">
        <v>2800107.4134347336</v>
      </c>
      <c r="BE14" s="337">
        <v>2871832.8725118106</v>
      </c>
      <c r="BF14" s="337">
        <v>2969576.1082047597</v>
      </c>
      <c r="BG14" s="337">
        <v>3065251.4357854272</v>
      </c>
      <c r="BH14" s="337">
        <v>3158962.2506594281</v>
      </c>
      <c r="BI14" s="337">
        <v>3250806.7784620952</v>
      </c>
      <c r="BJ14" s="337">
        <v>3340878.3335469957</v>
      </c>
      <c r="BK14" s="337">
        <v>3429265.564550017</v>
      </c>
      <c r="BL14" s="337">
        <v>3516052.6876752544</v>
      </c>
      <c r="BM14" s="337">
        <v>3601319.7083165962</v>
      </c>
      <c r="BN14" s="337">
        <v>3685142.6315982379</v>
      </c>
      <c r="BO14" s="337">
        <v>3767593.6623881636</v>
      </c>
      <c r="BP14" s="337">
        <v>3848741.3953109593</v>
      </c>
      <c r="BQ14" s="337">
        <v>3928650.9952599825</v>
      </c>
    </row>
    <row r="15" spans="1:69" ht="10.5" customHeight="1">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c r="BI15" s="11"/>
      <c r="BJ15" s="11"/>
      <c r="BK15" s="11"/>
      <c r="BL15" s="11"/>
      <c r="BM15" s="11"/>
      <c r="BN15" s="11"/>
      <c r="BO15" s="11"/>
      <c r="BP15" s="11"/>
      <c r="BQ15" s="11"/>
    </row>
    <row r="16" spans="1:69" ht="10.5" customHeight="1">
      <c r="A16" s="11"/>
      <c r="B16" s="11"/>
      <c r="C16" s="11"/>
      <c r="D16" s="11"/>
      <c r="E16" s="11"/>
      <c r="F16" s="11"/>
      <c r="G16" s="11"/>
      <c r="H16" s="11"/>
      <c r="I16" s="11"/>
      <c r="J16" s="11"/>
      <c r="K16" s="746" t="s">
        <v>430</v>
      </c>
      <c r="L16" s="746"/>
      <c r="M16" s="746"/>
      <c r="N16" s="746"/>
      <c r="O16" s="746"/>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1"/>
      <c r="BE16" s="11"/>
      <c r="BF16" s="11"/>
      <c r="BG16" s="11"/>
      <c r="BH16" s="11"/>
      <c r="BI16" s="11"/>
      <c r="BJ16" s="11"/>
      <c r="BK16" s="11"/>
      <c r="BL16" s="11"/>
      <c r="BM16" s="11"/>
      <c r="BN16" s="11"/>
      <c r="BO16" s="11"/>
      <c r="BP16" s="11"/>
      <c r="BQ16" s="11"/>
    </row>
    <row r="17" spans="1:69" ht="11.25" thickBot="1">
      <c r="A17" s="11"/>
      <c r="B17" s="11"/>
      <c r="C17" s="11"/>
      <c r="D17" s="53" t="s">
        <v>120</v>
      </c>
      <c r="E17" s="11"/>
      <c r="F17" s="11"/>
      <c r="G17" s="11"/>
      <c r="H17" s="11"/>
      <c r="I17" s="11"/>
      <c r="J17" s="11"/>
      <c r="K17" s="318">
        <v>2019</v>
      </c>
      <c r="L17" s="318">
        <v>2020</v>
      </c>
      <c r="M17" s="318">
        <v>2021</v>
      </c>
      <c r="N17" s="318">
        <v>2022</v>
      </c>
      <c r="O17" s="318">
        <v>2023</v>
      </c>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c r="BG17" s="11"/>
      <c r="BH17" s="11"/>
      <c r="BI17" s="11"/>
      <c r="BJ17" s="11"/>
      <c r="BK17" s="11"/>
      <c r="BL17" s="11"/>
      <c r="BM17" s="11"/>
      <c r="BN17" s="11"/>
      <c r="BO17" s="11"/>
      <c r="BP17" s="11"/>
      <c r="BQ17" s="11"/>
    </row>
    <row r="18" spans="1:69">
      <c r="A18" s="11"/>
      <c r="B18" s="11"/>
      <c r="C18" s="11"/>
      <c r="D18" s="749" t="s">
        <v>425</v>
      </c>
      <c r="E18" s="750"/>
      <c r="F18" s="750"/>
      <c r="G18" s="751"/>
      <c r="H18" s="741" t="s">
        <v>833</v>
      </c>
      <c r="I18" s="742"/>
      <c r="J18" s="11"/>
      <c r="K18" s="123">
        <v>0.1</v>
      </c>
      <c r="L18" s="124">
        <v>0.1</v>
      </c>
      <c r="M18" s="124">
        <v>0.1</v>
      </c>
      <c r="N18" s="124">
        <v>0.1</v>
      </c>
      <c r="O18" s="125">
        <v>0.1</v>
      </c>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c r="BP18" s="11"/>
      <c r="BQ18" s="11"/>
    </row>
    <row r="19" spans="1:69">
      <c r="A19" s="11"/>
      <c r="B19" s="11"/>
      <c r="C19" s="11"/>
      <c r="D19" s="738" t="s">
        <v>426</v>
      </c>
      <c r="E19" s="739"/>
      <c r="F19" s="739"/>
      <c r="G19" s="740"/>
      <c r="H19" s="741" t="s">
        <v>833</v>
      </c>
      <c r="I19" s="742"/>
      <c r="J19" s="11"/>
      <c r="K19" s="126"/>
      <c r="L19" s="127"/>
      <c r="M19" s="127"/>
      <c r="N19" s="127"/>
      <c r="O19" s="128"/>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c r="BF19" s="11"/>
      <c r="BG19" s="11"/>
      <c r="BH19" s="11"/>
      <c r="BI19" s="11"/>
      <c r="BJ19" s="11"/>
      <c r="BK19" s="11"/>
      <c r="BL19" s="11"/>
      <c r="BM19" s="11"/>
      <c r="BN19" s="11"/>
      <c r="BO19" s="11"/>
      <c r="BP19" s="11"/>
      <c r="BQ19" s="11"/>
    </row>
    <row r="20" spans="1:69">
      <c r="A20" s="11"/>
      <c r="B20" s="11"/>
      <c r="C20" s="11"/>
      <c r="D20" s="738" t="s">
        <v>427</v>
      </c>
      <c r="E20" s="739"/>
      <c r="F20" s="739"/>
      <c r="G20" s="740"/>
      <c r="H20" s="741" t="s">
        <v>833</v>
      </c>
      <c r="I20" s="742"/>
      <c r="J20" s="11"/>
      <c r="K20" s="129"/>
      <c r="L20" s="130"/>
      <c r="M20" s="130"/>
      <c r="N20" s="130"/>
      <c r="O20" s="13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1"/>
      <c r="BE20" s="11"/>
      <c r="BF20" s="11"/>
      <c r="BG20" s="11"/>
      <c r="BH20" s="11"/>
      <c r="BI20" s="11"/>
      <c r="BJ20" s="11"/>
      <c r="BK20" s="11"/>
      <c r="BL20" s="11"/>
      <c r="BM20" s="11"/>
      <c r="BN20" s="11"/>
      <c r="BO20" s="11"/>
      <c r="BP20" s="11"/>
      <c r="BQ20" s="11"/>
    </row>
    <row r="21" spans="1:69">
      <c r="A21" s="11"/>
      <c r="B21" s="11"/>
      <c r="C21" s="11"/>
      <c r="D21" s="738" t="s">
        <v>428</v>
      </c>
      <c r="E21" s="739"/>
      <c r="F21" s="739"/>
      <c r="G21" s="740"/>
      <c r="H21" s="741" t="s">
        <v>833</v>
      </c>
      <c r="I21" s="742"/>
      <c r="J21" s="11"/>
      <c r="K21" s="129"/>
      <c r="L21" s="130"/>
      <c r="M21" s="130"/>
      <c r="N21" s="130"/>
      <c r="O21" s="13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row>
    <row r="22" spans="1:69" ht="11.25" thickBot="1">
      <c r="A22" s="11"/>
      <c r="B22" s="11"/>
      <c r="C22" s="11"/>
      <c r="D22" s="743" t="s">
        <v>429</v>
      </c>
      <c r="E22" s="744"/>
      <c r="F22" s="744"/>
      <c r="G22" s="745"/>
      <c r="H22" s="741" t="s">
        <v>833</v>
      </c>
      <c r="I22" s="742"/>
      <c r="J22" s="11"/>
      <c r="K22" s="132"/>
      <c r="L22" s="133"/>
      <c r="M22" s="133"/>
      <c r="N22" s="133"/>
      <c r="O22" s="134"/>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c r="BI22" s="11"/>
      <c r="BJ22" s="11"/>
      <c r="BK22" s="11"/>
      <c r="BL22" s="11"/>
      <c r="BM22" s="11"/>
      <c r="BN22" s="11"/>
      <c r="BO22" s="11"/>
      <c r="BP22" s="11"/>
      <c r="BQ22" s="11"/>
    </row>
    <row r="23" spans="1:69">
      <c r="A23" s="11"/>
      <c r="B23" s="11"/>
      <c r="C23" s="11"/>
      <c r="D23" s="11"/>
      <c r="E23" s="11"/>
      <c r="F23" s="11"/>
      <c r="G23" s="11"/>
      <c r="H23" s="11"/>
      <c r="I23" s="11"/>
      <c r="J23" s="301"/>
      <c r="K23" s="301"/>
      <c r="L23" s="301"/>
      <c r="M23" s="301"/>
      <c r="N23" s="301"/>
      <c r="O23" s="301"/>
      <c r="P23" s="301"/>
      <c r="Q23" s="11"/>
      <c r="R23" s="301"/>
      <c r="S23" s="301"/>
      <c r="T23" s="301"/>
      <c r="U23" s="301"/>
      <c r="V23" s="301"/>
      <c r="W23" s="301"/>
      <c r="X23" s="301"/>
      <c r="Y23" s="301"/>
      <c r="Z23" s="301"/>
      <c r="AA23" s="301"/>
      <c r="AB23" s="301"/>
      <c r="AC23" s="301"/>
      <c r="AD23" s="301"/>
      <c r="AE23" s="301"/>
      <c r="AF23" s="301"/>
      <c r="AG23" s="301"/>
      <c r="AH23" s="301"/>
      <c r="AI23" s="301"/>
      <c r="AJ23" s="301"/>
      <c r="AK23" s="301"/>
      <c r="AL23" s="301"/>
      <c r="AM23" s="301"/>
      <c r="AN23" s="301"/>
      <c r="AO23" s="301"/>
      <c r="AP23" s="301"/>
      <c r="AQ23" s="301"/>
      <c r="AR23" s="301"/>
      <c r="AS23" s="301"/>
      <c r="AT23" s="301"/>
      <c r="AU23" s="301"/>
      <c r="AV23" s="301"/>
      <c r="AW23" s="301"/>
      <c r="AX23" s="301"/>
      <c r="AY23" s="301"/>
      <c r="AZ23" s="301"/>
      <c r="BA23" s="301"/>
      <c r="BB23" s="301"/>
      <c r="BC23" s="301"/>
      <c r="BD23" s="301"/>
      <c r="BE23" s="301"/>
      <c r="BF23" s="301"/>
      <c r="BG23" s="301"/>
      <c r="BH23" s="301"/>
      <c r="BI23" s="301"/>
      <c r="BJ23" s="301"/>
      <c r="BK23" s="301"/>
      <c r="BL23" s="301"/>
      <c r="BM23" s="301"/>
      <c r="BN23" s="301"/>
      <c r="BO23" s="301"/>
      <c r="BP23" s="301"/>
      <c r="BQ23" s="301"/>
    </row>
    <row r="24" spans="1:69">
      <c r="A24" s="11"/>
      <c r="B24" s="11"/>
      <c r="C24" s="11"/>
      <c r="D24" s="11"/>
      <c r="E24" s="11"/>
      <c r="F24" s="11"/>
      <c r="G24" s="11"/>
      <c r="H24" s="11"/>
      <c r="I24" s="11"/>
      <c r="J24" s="301"/>
      <c r="K24" s="301"/>
      <c r="L24" s="301"/>
      <c r="M24" s="301"/>
      <c r="N24" s="301"/>
      <c r="O24" s="301"/>
      <c r="P24" s="301"/>
      <c r="Q24" s="301"/>
      <c r="R24" s="301"/>
      <c r="S24" s="301"/>
      <c r="T24" s="301"/>
      <c r="U24" s="301"/>
      <c r="V24" s="301"/>
      <c r="W24" s="301"/>
      <c r="X24" s="301"/>
      <c r="Y24" s="301"/>
      <c r="Z24" s="301"/>
      <c r="AA24" s="301"/>
      <c r="AB24" s="301"/>
      <c r="AC24" s="301"/>
      <c r="AD24" s="301"/>
      <c r="AE24" s="301"/>
      <c r="AF24" s="301"/>
      <c r="AG24" s="301"/>
      <c r="AH24" s="301"/>
      <c r="AI24" s="301"/>
      <c r="AJ24" s="301"/>
      <c r="AK24" s="301"/>
      <c r="AL24" s="301"/>
      <c r="AM24" s="301"/>
      <c r="AN24" s="301"/>
      <c r="AO24" s="301"/>
      <c r="AP24" s="301"/>
      <c r="AQ24" s="301"/>
      <c r="AR24" s="301"/>
      <c r="AS24" s="301"/>
      <c r="AT24" s="301"/>
      <c r="AU24" s="301"/>
      <c r="AV24" s="301"/>
      <c r="AW24" s="301"/>
      <c r="AX24" s="301"/>
      <c r="AY24" s="301"/>
      <c r="AZ24" s="301"/>
      <c r="BA24" s="301"/>
      <c r="BB24" s="301"/>
      <c r="BC24" s="301"/>
      <c r="BD24" s="301"/>
      <c r="BE24" s="301"/>
      <c r="BF24" s="301"/>
      <c r="BG24" s="301"/>
      <c r="BH24" s="301"/>
      <c r="BI24" s="301"/>
      <c r="BJ24" s="301"/>
      <c r="BK24" s="301"/>
      <c r="BL24" s="301"/>
      <c r="BM24" s="301"/>
      <c r="BN24" s="301"/>
      <c r="BO24" s="301"/>
      <c r="BP24" s="301"/>
      <c r="BQ24" s="301"/>
    </row>
    <row r="25" spans="1:69" ht="12.75">
      <c r="A25" s="11"/>
      <c r="B25" s="11"/>
      <c r="C25" s="50" t="s">
        <v>834</v>
      </c>
      <c r="D25" s="11"/>
      <c r="E25" s="11"/>
      <c r="F25" s="11"/>
      <c r="G25" s="11"/>
      <c r="H25" s="11"/>
      <c r="I25" s="11"/>
      <c r="J25" s="301"/>
      <c r="K25" s="301"/>
      <c r="L25" s="301"/>
      <c r="M25" s="301"/>
      <c r="N25" s="301"/>
      <c r="O25" s="301"/>
      <c r="P25" s="301"/>
      <c r="Q25" s="301"/>
      <c r="R25" s="301"/>
      <c r="S25" s="301"/>
      <c r="T25" s="301"/>
      <c r="U25" s="301"/>
      <c r="V25" s="301"/>
      <c r="W25" s="301"/>
      <c r="X25" s="301"/>
      <c r="Y25" s="301"/>
      <c r="Z25" s="301"/>
      <c r="AA25" s="301"/>
      <c r="AB25" s="301"/>
      <c r="AC25" s="301"/>
      <c r="AD25" s="301"/>
      <c r="AE25" s="301"/>
      <c r="AF25" s="301"/>
      <c r="AG25" s="301"/>
      <c r="AH25" s="301"/>
      <c r="AI25" s="301"/>
      <c r="AJ25" s="301"/>
      <c r="AK25" s="301"/>
      <c r="AL25" s="301"/>
      <c r="AM25" s="301"/>
      <c r="AN25" s="301"/>
      <c r="AO25" s="301"/>
      <c r="AP25" s="301"/>
      <c r="AQ25" s="301"/>
      <c r="AR25" s="301"/>
      <c r="AS25" s="301"/>
      <c r="AT25" s="301"/>
      <c r="AU25" s="301"/>
      <c r="AV25" s="301"/>
      <c r="AW25" s="301"/>
      <c r="AX25" s="301"/>
      <c r="AY25" s="301"/>
      <c r="AZ25" s="301"/>
      <c r="BA25" s="301"/>
      <c r="BB25" s="301"/>
      <c r="BC25" s="301"/>
      <c r="BD25" s="301"/>
      <c r="BE25" s="301"/>
      <c r="BF25" s="301"/>
      <c r="BG25" s="301"/>
      <c r="BH25" s="301"/>
      <c r="BI25" s="301"/>
      <c r="BJ25" s="301"/>
      <c r="BK25" s="301"/>
      <c r="BL25" s="301"/>
      <c r="BM25" s="301"/>
      <c r="BN25" s="301"/>
      <c r="BO25" s="301"/>
      <c r="BP25" s="301"/>
      <c r="BQ25" s="301"/>
    </row>
    <row r="26" spans="1:69">
      <c r="A26" s="11"/>
      <c r="B26" s="11"/>
      <c r="C26" s="11"/>
      <c r="D26" s="11"/>
      <c r="E26" s="11"/>
      <c r="F26" s="11"/>
      <c r="G26" s="11"/>
      <c r="H26" s="11"/>
      <c r="I26" s="11"/>
      <c r="J26" s="301"/>
      <c r="K26" s="301"/>
      <c r="L26" s="301"/>
      <c r="M26" s="301"/>
      <c r="N26" s="301"/>
      <c r="O26" s="301"/>
      <c r="P26" s="301"/>
      <c r="Q26" s="301"/>
      <c r="R26" s="301"/>
      <c r="S26" s="301"/>
      <c r="T26" s="301"/>
      <c r="U26" s="301"/>
      <c r="V26" s="301"/>
      <c r="W26" s="301"/>
      <c r="X26" s="301"/>
      <c r="Y26" s="301"/>
      <c r="Z26" s="301"/>
      <c r="AA26" s="301"/>
      <c r="AB26" s="301"/>
      <c r="AC26" s="301"/>
      <c r="AD26" s="301"/>
      <c r="AE26" s="301"/>
      <c r="AF26" s="301"/>
      <c r="AG26" s="301"/>
      <c r="AH26" s="301"/>
      <c r="AI26" s="301"/>
      <c r="AJ26" s="301"/>
      <c r="AK26" s="301"/>
      <c r="AL26" s="301"/>
      <c r="AM26" s="301"/>
      <c r="AN26" s="301"/>
      <c r="AO26" s="301"/>
      <c r="AP26" s="301"/>
      <c r="AQ26" s="301"/>
      <c r="AR26" s="301"/>
      <c r="AS26" s="301"/>
      <c r="AT26" s="301"/>
      <c r="AU26" s="301"/>
      <c r="AV26" s="301"/>
      <c r="AW26" s="301"/>
      <c r="AX26" s="301"/>
      <c r="AY26" s="301"/>
      <c r="AZ26" s="301"/>
      <c r="BA26" s="301"/>
      <c r="BB26" s="301"/>
      <c r="BC26" s="301"/>
      <c r="BD26" s="301"/>
      <c r="BE26" s="301"/>
      <c r="BF26" s="301"/>
      <c r="BG26" s="301"/>
      <c r="BH26" s="301"/>
      <c r="BI26" s="301"/>
      <c r="BJ26" s="301"/>
      <c r="BK26" s="301"/>
      <c r="BL26" s="301"/>
      <c r="BM26" s="301"/>
      <c r="BN26" s="301"/>
      <c r="BO26" s="301"/>
      <c r="BP26" s="301"/>
      <c r="BQ26" s="301"/>
    </row>
    <row r="27" spans="1:69">
      <c r="A27" s="11"/>
      <c r="B27" s="11"/>
      <c r="C27" s="11"/>
      <c r="D27" s="53" t="s">
        <v>120</v>
      </c>
      <c r="E27" s="11"/>
      <c r="F27" s="11"/>
      <c r="G27" s="11"/>
      <c r="H27" s="11"/>
      <c r="I27" s="11"/>
      <c r="J27" s="329"/>
      <c r="K27" s="301"/>
      <c r="L27" s="301"/>
      <c r="M27" s="301"/>
      <c r="N27" s="301"/>
      <c r="O27" s="301"/>
      <c r="P27" s="301"/>
      <c r="Q27" s="301"/>
      <c r="R27" s="301"/>
      <c r="S27" s="301"/>
      <c r="T27" s="301"/>
      <c r="U27" s="301"/>
      <c r="V27" s="301"/>
      <c r="W27" s="301"/>
      <c r="X27" s="301"/>
      <c r="Y27" s="301"/>
      <c r="Z27" s="301"/>
      <c r="AA27" s="301"/>
      <c r="AB27" s="301"/>
      <c r="AC27" s="301"/>
      <c r="AD27" s="301"/>
      <c r="AE27" s="301"/>
      <c r="AF27" s="301"/>
      <c r="AG27" s="301"/>
      <c r="AH27" s="301"/>
      <c r="AI27" s="301"/>
      <c r="AJ27" s="301"/>
      <c r="AK27" s="301"/>
      <c r="AL27" s="301"/>
      <c r="AM27" s="301"/>
      <c r="AN27" s="301"/>
      <c r="AO27" s="301"/>
      <c r="AP27" s="301"/>
      <c r="AQ27" s="301"/>
      <c r="AR27" s="301"/>
      <c r="AS27" s="301"/>
      <c r="AT27" s="301"/>
      <c r="AU27" s="301"/>
      <c r="AV27" s="301"/>
      <c r="AW27" s="301"/>
      <c r="AX27" s="301"/>
      <c r="AY27" s="301"/>
      <c r="AZ27" s="301"/>
      <c r="BA27" s="301"/>
      <c r="BB27" s="301"/>
      <c r="BC27" s="301"/>
      <c r="BD27" s="301"/>
      <c r="BE27" s="301"/>
      <c r="BF27" s="301"/>
      <c r="BG27" s="301"/>
      <c r="BH27" s="301"/>
      <c r="BI27" s="301"/>
      <c r="BJ27" s="301"/>
      <c r="BK27" s="301"/>
      <c r="BL27" s="301"/>
      <c r="BM27" s="301"/>
      <c r="BN27" s="301"/>
      <c r="BO27" s="301"/>
      <c r="BP27" s="301"/>
      <c r="BQ27" s="301"/>
    </row>
    <row r="28" spans="1:69">
      <c r="A28" s="11"/>
      <c r="B28" s="11"/>
      <c r="C28" s="294"/>
      <c r="D28" s="341" t="s">
        <v>425</v>
      </c>
      <c r="E28" s="331"/>
      <c r="F28" s="331"/>
      <c r="G28" s="331"/>
      <c r="H28" s="742" t="s">
        <v>833</v>
      </c>
      <c r="I28" s="742"/>
      <c r="J28" s="342">
        <v>6498.9120000000012</v>
      </c>
      <c r="K28" s="342">
        <v>12689.980800000003</v>
      </c>
      <c r="L28" s="342">
        <v>18600.912288000003</v>
      </c>
      <c r="M28" s="342">
        <v>24256.918822080002</v>
      </c>
      <c r="N28" s="342">
        <v>29680.943648092805</v>
      </c>
      <c r="O28" s="342">
        <v>34893.865119764458</v>
      </c>
      <c r="P28" s="342">
        <v>39914.682538985653</v>
      </c>
      <c r="Q28" s="342">
        <v>44760.685270476941</v>
      </c>
      <c r="R28" s="342">
        <v>49447.606636134013</v>
      </c>
      <c r="S28" s="342">
        <v>53989.763958881951</v>
      </c>
      <c r="T28" s="342">
        <v>58400.186002582574</v>
      </c>
      <c r="U28" s="342">
        <v>62690.728942350135</v>
      </c>
      <c r="V28" s="342">
        <v>68365.939363114812</v>
      </c>
      <c r="W28" s="342">
        <v>73820.677640741327</v>
      </c>
      <c r="X28" s="342">
        <v>79072.581546680696</v>
      </c>
      <c r="Y28" s="342">
        <v>84137.877830667887</v>
      </c>
      <c r="Z28" s="342">
        <v>89031.495102459099</v>
      </c>
      <c r="AA28" s="342">
        <v>93767.167683029984</v>
      </c>
      <c r="AB28" s="342">
        <v>98357.531147678208</v>
      </c>
      <c r="AC28" s="342">
        <v>102814.21022567754</v>
      </c>
      <c r="AD28" s="342">
        <v>107147.89966795992</v>
      </c>
      <c r="AE28" s="342">
        <v>111368.4386453827</v>
      </c>
      <c r="AF28" s="342">
        <v>115484.87919513462</v>
      </c>
      <c r="AG28" s="342">
        <v>119505.54919142938</v>
      </c>
      <c r="AH28" s="342">
        <v>126346.81690840492</v>
      </c>
      <c r="AI28" s="342">
        <v>132960.78444001134</v>
      </c>
      <c r="AJ28" s="342">
        <v>139363.3627992245</v>
      </c>
      <c r="AK28" s="342">
        <v>145569.34922811185</v>
      </c>
      <c r="AL28" s="342">
        <v>151592.50516179632</v>
      </c>
      <c r="AM28" s="342">
        <v>157445.62873494206</v>
      </c>
      <c r="AN28" s="342">
        <v>163140.62221278669</v>
      </c>
      <c r="AO28" s="342">
        <v>168688.55470200145</v>
      </c>
      <c r="AP28" s="342">
        <v>174099.72047179029</v>
      </c>
      <c r="AQ28" s="342">
        <v>179383.69319251311</v>
      </c>
      <c r="AR28" s="342">
        <v>184549.37637760449</v>
      </c>
      <c r="AS28" s="342">
        <v>189605.05029455866</v>
      </c>
      <c r="AT28" s="342">
        <v>198914.18441102587</v>
      </c>
      <c r="AU28" s="342">
        <v>207963.65713997558</v>
      </c>
      <c r="AV28" s="342">
        <v>216769.04816465877</v>
      </c>
      <c r="AW28" s="342">
        <v>225345.00238733145</v>
      </c>
      <c r="AX28" s="342">
        <v>233705.28601611426</v>
      </c>
      <c r="AY28" s="342">
        <v>241862.83928664058</v>
      </c>
      <c r="AZ28" s="342">
        <v>249829.82602040583</v>
      </c>
      <c r="BA28" s="342">
        <v>257617.68020961562</v>
      </c>
      <c r="BB28" s="342">
        <v>265237.14980694326</v>
      </c>
      <c r="BC28" s="342">
        <v>272698.33788790193</v>
      </c>
      <c r="BD28" s="342">
        <v>280010.74134347338</v>
      </c>
      <c r="BE28" s="342">
        <v>287183.28725118109</v>
      </c>
      <c r="BF28" s="342">
        <v>296957.61082047597</v>
      </c>
      <c r="BG28" s="342">
        <v>306525.14357854275</v>
      </c>
      <c r="BH28" s="342">
        <v>315896.22506594285</v>
      </c>
      <c r="BI28" s="342">
        <v>325080.67784620955</v>
      </c>
      <c r="BJ28" s="342">
        <v>334087.8333546996</v>
      </c>
      <c r="BK28" s="342">
        <v>342926.5564550017</v>
      </c>
      <c r="BL28" s="342">
        <v>351605.26876752544</v>
      </c>
      <c r="BM28" s="342">
        <v>360131.97083165962</v>
      </c>
      <c r="BN28" s="342">
        <v>368514.26315982384</v>
      </c>
      <c r="BO28" s="342">
        <v>376759.36623881641</v>
      </c>
      <c r="BP28" s="342">
        <v>384874.13953109598</v>
      </c>
      <c r="BQ28" s="342">
        <v>392865.09952599829</v>
      </c>
    </row>
    <row r="29" spans="1:69">
      <c r="A29" s="11"/>
      <c r="B29" s="11"/>
      <c r="C29" s="294"/>
      <c r="D29" s="341" t="s">
        <v>426</v>
      </c>
      <c r="E29" s="331"/>
      <c r="F29" s="331"/>
      <c r="G29" s="331"/>
      <c r="H29" s="742" t="s">
        <v>833</v>
      </c>
      <c r="I29" s="742"/>
      <c r="J29" s="343">
        <v>0</v>
      </c>
      <c r="K29" s="342">
        <v>0</v>
      </c>
      <c r="L29" s="342">
        <v>0</v>
      </c>
      <c r="M29" s="342">
        <v>0</v>
      </c>
      <c r="N29" s="342">
        <v>0</v>
      </c>
      <c r="O29" s="342">
        <v>0</v>
      </c>
      <c r="P29" s="342">
        <v>0</v>
      </c>
      <c r="Q29" s="342">
        <v>0</v>
      </c>
      <c r="R29" s="342">
        <v>0</v>
      </c>
      <c r="S29" s="342">
        <v>0</v>
      </c>
      <c r="T29" s="342">
        <v>0</v>
      </c>
      <c r="U29" s="342">
        <v>0</v>
      </c>
      <c r="V29" s="342">
        <v>0</v>
      </c>
      <c r="W29" s="342">
        <v>0</v>
      </c>
      <c r="X29" s="342">
        <v>0</v>
      </c>
      <c r="Y29" s="342">
        <v>0</v>
      </c>
      <c r="Z29" s="342">
        <v>0</v>
      </c>
      <c r="AA29" s="342">
        <v>0</v>
      </c>
      <c r="AB29" s="342">
        <v>0</v>
      </c>
      <c r="AC29" s="342">
        <v>0</v>
      </c>
      <c r="AD29" s="342">
        <v>0</v>
      </c>
      <c r="AE29" s="342">
        <v>0</v>
      </c>
      <c r="AF29" s="342">
        <v>0</v>
      </c>
      <c r="AG29" s="342">
        <v>0</v>
      </c>
      <c r="AH29" s="342">
        <v>0</v>
      </c>
      <c r="AI29" s="342">
        <v>0</v>
      </c>
      <c r="AJ29" s="342">
        <v>0</v>
      </c>
      <c r="AK29" s="342">
        <v>0</v>
      </c>
      <c r="AL29" s="342">
        <v>0</v>
      </c>
      <c r="AM29" s="342">
        <v>0</v>
      </c>
      <c r="AN29" s="342">
        <v>0</v>
      </c>
      <c r="AO29" s="342">
        <v>0</v>
      </c>
      <c r="AP29" s="342">
        <v>0</v>
      </c>
      <c r="AQ29" s="342">
        <v>0</v>
      </c>
      <c r="AR29" s="342">
        <v>0</v>
      </c>
      <c r="AS29" s="342">
        <v>0</v>
      </c>
      <c r="AT29" s="342">
        <v>0</v>
      </c>
      <c r="AU29" s="342">
        <v>0</v>
      </c>
      <c r="AV29" s="342">
        <v>0</v>
      </c>
      <c r="AW29" s="342">
        <v>0</v>
      </c>
      <c r="AX29" s="342">
        <v>0</v>
      </c>
      <c r="AY29" s="342">
        <v>0</v>
      </c>
      <c r="AZ29" s="342">
        <v>0</v>
      </c>
      <c r="BA29" s="342">
        <v>0</v>
      </c>
      <c r="BB29" s="342">
        <v>0</v>
      </c>
      <c r="BC29" s="342">
        <v>0</v>
      </c>
      <c r="BD29" s="342">
        <v>0</v>
      </c>
      <c r="BE29" s="342">
        <v>0</v>
      </c>
      <c r="BF29" s="342">
        <v>0</v>
      </c>
      <c r="BG29" s="342">
        <v>0</v>
      </c>
      <c r="BH29" s="342">
        <v>0</v>
      </c>
      <c r="BI29" s="342">
        <v>0</v>
      </c>
      <c r="BJ29" s="342">
        <v>0</v>
      </c>
      <c r="BK29" s="342">
        <v>0</v>
      </c>
      <c r="BL29" s="342">
        <v>0</v>
      </c>
      <c r="BM29" s="342">
        <v>0</v>
      </c>
      <c r="BN29" s="342">
        <v>0</v>
      </c>
      <c r="BO29" s="342">
        <v>0</v>
      </c>
      <c r="BP29" s="342">
        <v>0</v>
      </c>
      <c r="BQ29" s="342">
        <v>0</v>
      </c>
    </row>
    <row r="30" spans="1:69">
      <c r="A30" s="11"/>
      <c r="B30" s="11"/>
      <c r="C30" s="294"/>
      <c r="D30" s="341" t="s">
        <v>427</v>
      </c>
      <c r="E30" s="331"/>
      <c r="F30" s="331"/>
      <c r="G30" s="331"/>
      <c r="H30" s="742" t="s">
        <v>833</v>
      </c>
      <c r="I30" s="742"/>
      <c r="J30" s="343">
        <v>0</v>
      </c>
      <c r="K30" s="342">
        <v>0</v>
      </c>
      <c r="L30" s="342">
        <v>0</v>
      </c>
      <c r="M30" s="342">
        <v>0</v>
      </c>
      <c r="N30" s="342">
        <v>0</v>
      </c>
      <c r="O30" s="342">
        <v>0</v>
      </c>
      <c r="P30" s="342">
        <v>0</v>
      </c>
      <c r="Q30" s="342">
        <v>0</v>
      </c>
      <c r="R30" s="342">
        <v>0</v>
      </c>
      <c r="S30" s="342">
        <v>0</v>
      </c>
      <c r="T30" s="342">
        <v>0</v>
      </c>
      <c r="U30" s="342">
        <v>0</v>
      </c>
      <c r="V30" s="342">
        <v>0</v>
      </c>
      <c r="W30" s="342">
        <v>0</v>
      </c>
      <c r="X30" s="342">
        <v>0</v>
      </c>
      <c r="Y30" s="342">
        <v>0</v>
      </c>
      <c r="Z30" s="342">
        <v>0</v>
      </c>
      <c r="AA30" s="342">
        <v>0</v>
      </c>
      <c r="AB30" s="342">
        <v>0</v>
      </c>
      <c r="AC30" s="342">
        <v>0</v>
      </c>
      <c r="AD30" s="342">
        <v>0</v>
      </c>
      <c r="AE30" s="342">
        <v>0</v>
      </c>
      <c r="AF30" s="342">
        <v>0</v>
      </c>
      <c r="AG30" s="342">
        <v>0</v>
      </c>
      <c r="AH30" s="342">
        <v>0</v>
      </c>
      <c r="AI30" s="342">
        <v>0</v>
      </c>
      <c r="AJ30" s="342">
        <v>0</v>
      </c>
      <c r="AK30" s="342">
        <v>0</v>
      </c>
      <c r="AL30" s="342">
        <v>0</v>
      </c>
      <c r="AM30" s="342">
        <v>0</v>
      </c>
      <c r="AN30" s="342">
        <v>0</v>
      </c>
      <c r="AO30" s="342">
        <v>0</v>
      </c>
      <c r="AP30" s="342">
        <v>0</v>
      </c>
      <c r="AQ30" s="342">
        <v>0</v>
      </c>
      <c r="AR30" s="342">
        <v>0</v>
      </c>
      <c r="AS30" s="342">
        <v>0</v>
      </c>
      <c r="AT30" s="342">
        <v>0</v>
      </c>
      <c r="AU30" s="342">
        <v>0</v>
      </c>
      <c r="AV30" s="342">
        <v>0</v>
      </c>
      <c r="AW30" s="342">
        <v>0</v>
      </c>
      <c r="AX30" s="342">
        <v>0</v>
      </c>
      <c r="AY30" s="342">
        <v>0</v>
      </c>
      <c r="AZ30" s="342">
        <v>0</v>
      </c>
      <c r="BA30" s="342">
        <v>0</v>
      </c>
      <c r="BB30" s="342">
        <v>0</v>
      </c>
      <c r="BC30" s="342">
        <v>0</v>
      </c>
      <c r="BD30" s="342">
        <v>0</v>
      </c>
      <c r="BE30" s="342">
        <v>0</v>
      </c>
      <c r="BF30" s="342">
        <v>0</v>
      </c>
      <c r="BG30" s="342">
        <v>0</v>
      </c>
      <c r="BH30" s="342">
        <v>0</v>
      </c>
      <c r="BI30" s="342">
        <v>0</v>
      </c>
      <c r="BJ30" s="342">
        <v>0</v>
      </c>
      <c r="BK30" s="342">
        <v>0</v>
      </c>
      <c r="BL30" s="342">
        <v>0</v>
      </c>
      <c r="BM30" s="342">
        <v>0</v>
      </c>
      <c r="BN30" s="342">
        <v>0</v>
      </c>
      <c r="BO30" s="342">
        <v>0</v>
      </c>
      <c r="BP30" s="342">
        <v>0</v>
      </c>
      <c r="BQ30" s="342">
        <v>0</v>
      </c>
    </row>
    <row r="31" spans="1:69">
      <c r="A31" s="11"/>
      <c r="B31" s="11"/>
      <c r="C31" s="294"/>
      <c r="D31" s="341" t="s">
        <v>428</v>
      </c>
      <c r="E31" s="331"/>
      <c r="F31" s="331"/>
      <c r="G31" s="331"/>
      <c r="H31" s="742" t="s">
        <v>833</v>
      </c>
      <c r="I31" s="742"/>
      <c r="J31" s="343">
        <v>0</v>
      </c>
      <c r="K31" s="342">
        <v>0</v>
      </c>
      <c r="L31" s="342">
        <v>0</v>
      </c>
      <c r="M31" s="342">
        <v>0</v>
      </c>
      <c r="N31" s="342">
        <v>0</v>
      </c>
      <c r="O31" s="342">
        <v>0</v>
      </c>
      <c r="P31" s="342">
        <v>0</v>
      </c>
      <c r="Q31" s="342">
        <v>0</v>
      </c>
      <c r="R31" s="342">
        <v>0</v>
      </c>
      <c r="S31" s="342">
        <v>0</v>
      </c>
      <c r="T31" s="342">
        <v>0</v>
      </c>
      <c r="U31" s="342">
        <v>0</v>
      </c>
      <c r="V31" s="342">
        <v>0</v>
      </c>
      <c r="W31" s="342">
        <v>0</v>
      </c>
      <c r="X31" s="342">
        <v>0</v>
      </c>
      <c r="Y31" s="342">
        <v>0</v>
      </c>
      <c r="Z31" s="342">
        <v>0</v>
      </c>
      <c r="AA31" s="342">
        <v>0</v>
      </c>
      <c r="AB31" s="342">
        <v>0</v>
      </c>
      <c r="AC31" s="342">
        <v>0</v>
      </c>
      <c r="AD31" s="342">
        <v>0</v>
      </c>
      <c r="AE31" s="342">
        <v>0</v>
      </c>
      <c r="AF31" s="342">
        <v>0</v>
      </c>
      <c r="AG31" s="342">
        <v>0</v>
      </c>
      <c r="AH31" s="342">
        <v>0</v>
      </c>
      <c r="AI31" s="342">
        <v>0</v>
      </c>
      <c r="AJ31" s="342">
        <v>0</v>
      </c>
      <c r="AK31" s="342">
        <v>0</v>
      </c>
      <c r="AL31" s="342">
        <v>0</v>
      </c>
      <c r="AM31" s="342">
        <v>0</v>
      </c>
      <c r="AN31" s="342">
        <v>0</v>
      </c>
      <c r="AO31" s="342">
        <v>0</v>
      </c>
      <c r="AP31" s="342">
        <v>0</v>
      </c>
      <c r="AQ31" s="342">
        <v>0</v>
      </c>
      <c r="AR31" s="342">
        <v>0</v>
      </c>
      <c r="AS31" s="342">
        <v>0</v>
      </c>
      <c r="AT31" s="342">
        <v>0</v>
      </c>
      <c r="AU31" s="342">
        <v>0</v>
      </c>
      <c r="AV31" s="342">
        <v>0</v>
      </c>
      <c r="AW31" s="342">
        <v>0</v>
      </c>
      <c r="AX31" s="342">
        <v>0</v>
      </c>
      <c r="AY31" s="342">
        <v>0</v>
      </c>
      <c r="AZ31" s="342">
        <v>0</v>
      </c>
      <c r="BA31" s="342">
        <v>0</v>
      </c>
      <c r="BB31" s="342">
        <v>0</v>
      </c>
      <c r="BC31" s="342">
        <v>0</v>
      </c>
      <c r="BD31" s="342">
        <v>0</v>
      </c>
      <c r="BE31" s="342">
        <v>0</v>
      </c>
      <c r="BF31" s="342">
        <v>0</v>
      </c>
      <c r="BG31" s="342">
        <v>0</v>
      </c>
      <c r="BH31" s="342">
        <v>0</v>
      </c>
      <c r="BI31" s="342">
        <v>0</v>
      </c>
      <c r="BJ31" s="342">
        <v>0</v>
      </c>
      <c r="BK31" s="342">
        <v>0</v>
      </c>
      <c r="BL31" s="342">
        <v>0</v>
      </c>
      <c r="BM31" s="342">
        <v>0</v>
      </c>
      <c r="BN31" s="342">
        <v>0</v>
      </c>
      <c r="BO31" s="342">
        <v>0</v>
      </c>
      <c r="BP31" s="342">
        <v>0</v>
      </c>
      <c r="BQ31" s="342">
        <v>0</v>
      </c>
    </row>
    <row r="32" spans="1:69">
      <c r="A32" s="11"/>
      <c r="B32" s="11"/>
      <c r="C32" s="294"/>
      <c r="D32" s="341" t="s">
        <v>429</v>
      </c>
      <c r="E32" s="331"/>
      <c r="F32" s="331"/>
      <c r="G32" s="331"/>
      <c r="H32" s="742" t="s">
        <v>833</v>
      </c>
      <c r="I32" s="742"/>
      <c r="J32" s="343">
        <v>0</v>
      </c>
      <c r="K32" s="342">
        <v>0</v>
      </c>
      <c r="L32" s="342">
        <v>0</v>
      </c>
      <c r="M32" s="342">
        <v>0</v>
      </c>
      <c r="N32" s="342">
        <v>0</v>
      </c>
      <c r="O32" s="342">
        <v>0</v>
      </c>
      <c r="P32" s="342">
        <v>0</v>
      </c>
      <c r="Q32" s="342">
        <v>0</v>
      </c>
      <c r="R32" s="342">
        <v>0</v>
      </c>
      <c r="S32" s="342">
        <v>0</v>
      </c>
      <c r="T32" s="342">
        <v>0</v>
      </c>
      <c r="U32" s="342">
        <v>0</v>
      </c>
      <c r="V32" s="342">
        <v>0</v>
      </c>
      <c r="W32" s="342">
        <v>0</v>
      </c>
      <c r="X32" s="342">
        <v>0</v>
      </c>
      <c r="Y32" s="342">
        <v>0</v>
      </c>
      <c r="Z32" s="342">
        <v>0</v>
      </c>
      <c r="AA32" s="342">
        <v>0</v>
      </c>
      <c r="AB32" s="342">
        <v>0</v>
      </c>
      <c r="AC32" s="342">
        <v>0</v>
      </c>
      <c r="AD32" s="342">
        <v>0</v>
      </c>
      <c r="AE32" s="342">
        <v>0</v>
      </c>
      <c r="AF32" s="342">
        <v>0</v>
      </c>
      <c r="AG32" s="342">
        <v>0</v>
      </c>
      <c r="AH32" s="342">
        <v>0</v>
      </c>
      <c r="AI32" s="342">
        <v>0</v>
      </c>
      <c r="AJ32" s="342">
        <v>0</v>
      </c>
      <c r="AK32" s="342">
        <v>0</v>
      </c>
      <c r="AL32" s="342">
        <v>0</v>
      </c>
      <c r="AM32" s="342">
        <v>0</v>
      </c>
      <c r="AN32" s="342">
        <v>0</v>
      </c>
      <c r="AO32" s="342">
        <v>0</v>
      </c>
      <c r="AP32" s="342">
        <v>0</v>
      </c>
      <c r="AQ32" s="342">
        <v>0</v>
      </c>
      <c r="AR32" s="342">
        <v>0</v>
      </c>
      <c r="AS32" s="342">
        <v>0</v>
      </c>
      <c r="AT32" s="342">
        <v>0</v>
      </c>
      <c r="AU32" s="342">
        <v>0</v>
      </c>
      <c r="AV32" s="342">
        <v>0</v>
      </c>
      <c r="AW32" s="342">
        <v>0</v>
      </c>
      <c r="AX32" s="342">
        <v>0</v>
      </c>
      <c r="AY32" s="342">
        <v>0</v>
      </c>
      <c r="AZ32" s="342">
        <v>0</v>
      </c>
      <c r="BA32" s="342">
        <v>0</v>
      </c>
      <c r="BB32" s="342">
        <v>0</v>
      </c>
      <c r="BC32" s="342">
        <v>0</v>
      </c>
      <c r="BD32" s="342">
        <v>0</v>
      </c>
      <c r="BE32" s="342">
        <v>0</v>
      </c>
      <c r="BF32" s="342">
        <v>0</v>
      </c>
      <c r="BG32" s="342">
        <v>0</v>
      </c>
      <c r="BH32" s="342">
        <v>0</v>
      </c>
      <c r="BI32" s="342">
        <v>0</v>
      </c>
      <c r="BJ32" s="342">
        <v>0</v>
      </c>
      <c r="BK32" s="342">
        <v>0</v>
      </c>
      <c r="BL32" s="342">
        <v>0</v>
      </c>
      <c r="BM32" s="342">
        <v>0</v>
      </c>
      <c r="BN32" s="342">
        <v>0</v>
      </c>
      <c r="BO32" s="342">
        <v>0</v>
      </c>
      <c r="BP32" s="342">
        <v>0</v>
      </c>
      <c r="BQ32" s="342">
        <v>0</v>
      </c>
    </row>
    <row r="33" spans="1:69">
      <c r="A33" s="11"/>
      <c r="B33" s="11"/>
      <c r="C33" s="11"/>
      <c r="D33" s="725" t="s">
        <v>835</v>
      </c>
      <c r="E33" s="725"/>
      <c r="F33" s="725"/>
      <c r="G33" s="725"/>
      <c r="H33" s="725"/>
      <c r="I33" s="11"/>
      <c r="J33" s="335">
        <v>6498.9120000000012</v>
      </c>
      <c r="K33" s="335">
        <v>12689.980800000003</v>
      </c>
      <c r="L33" s="335">
        <v>18600.912288000003</v>
      </c>
      <c r="M33" s="335">
        <v>24256.918822080002</v>
      </c>
      <c r="N33" s="335">
        <v>29680.943648092805</v>
      </c>
      <c r="O33" s="335">
        <v>34893.865119764458</v>
      </c>
      <c r="P33" s="335">
        <v>39914.682538985653</v>
      </c>
      <c r="Q33" s="335">
        <v>44760.685270476941</v>
      </c>
      <c r="R33" s="335">
        <v>49447.606636134013</v>
      </c>
      <c r="S33" s="335">
        <v>53989.763958881951</v>
      </c>
      <c r="T33" s="335">
        <v>58400.186002582574</v>
      </c>
      <c r="U33" s="335">
        <v>62690.728942350135</v>
      </c>
      <c r="V33" s="335">
        <v>68365.939363114812</v>
      </c>
      <c r="W33" s="335">
        <v>73820.677640741327</v>
      </c>
      <c r="X33" s="335">
        <v>79072.581546680696</v>
      </c>
      <c r="Y33" s="335">
        <v>84137.877830667887</v>
      </c>
      <c r="Z33" s="335">
        <v>89031.495102459099</v>
      </c>
      <c r="AA33" s="335">
        <v>93767.167683029984</v>
      </c>
      <c r="AB33" s="335">
        <v>98357.531147678208</v>
      </c>
      <c r="AC33" s="335">
        <v>102814.21022567754</v>
      </c>
      <c r="AD33" s="335">
        <v>107147.89966795992</v>
      </c>
      <c r="AE33" s="335">
        <v>111368.4386453827</v>
      </c>
      <c r="AF33" s="335">
        <v>115484.87919513462</v>
      </c>
      <c r="AG33" s="335">
        <v>119505.54919142938</v>
      </c>
      <c r="AH33" s="335">
        <v>126346.81690840492</v>
      </c>
      <c r="AI33" s="335">
        <v>132960.78444001134</v>
      </c>
      <c r="AJ33" s="335">
        <v>139363.3627992245</v>
      </c>
      <c r="AK33" s="335">
        <v>145569.34922811185</v>
      </c>
      <c r="AL33" s="335">
        <v>151592.50516179632</v>
      </c>
      <c r="AM33" s="335">
        <v>157445.62873494206</v>
      </c>
      <c r="AN33" s="335">
        <v>163140.62221278669</v>
      </c>
      <c r="AO33" s="335">
        <v>168688.55470200145</v>
      </c>
      <c r="AP33" s="335">
        <v>174099.72047179029</v>
      </c>
      <c r="AQ33" s="335">
        <v>179383.69319251311</v>
      </c>
      <c r="AR33" s="335">
        <v>184549.37637760449</v>
      </c>
      <c r="AS33" s="335">
        <v>189605.05029455866</v>
      </c>
      <c r="AT33" s="335">
        <v>198914.18441102587</v>
      </c>
      <c r="AU33" s="335">
        <v>207963.65713997558</v>
      </c>
      <c r="AV33" s="335">
        <v>216769.04816465877</v>
      </c>
      <c r="AW33" s="335">
        <v>225345.00238733145</v>
      </c>
      <c r="AX33" s="335">
        <v>233705.28601611426</v>
      </c>
      <c r="AY33" s="335">
        <v>241862.83928664058</v>
      </c>
      <c r="AZ33" s="335">
        <v>249829.82602040583</v>
      </c>
      <c r="BA33" s="335">
        <v>257617.68020961562</v>
      </c>
      <c r="BB33" s="335">
        <v>265237.14980694326</v>
      </c>
      <c r="BC33" s="335">
        <v>272698.33788790193</v>
      </c>
      <c r="BD33" s="335">
        <v>280010.74134347338</v>
      </c>
      <c r="BE33" s="335">
        <v>287183.28725118109</v>
      </c>
      <c r="BF33" s="335">
        <v>296957.61082047597</v>
      </c>
      <c r="BG33" s="335">
        <v>306525.14357854275</v>
      </c>
      <c r="BH33" s="335">
        <v>315896.22506594285</v>
      </c>
      <c r="BI33" s="335">
        <v>325080.67784620955</v>
      </c>
      <c r="BJ33" s="335">
        <v>334087.8333546996</v>
      </c>
      <c r="BK33" s="335">
        <v>342926.5564550017</v>
      </c>
      <c r="BL33" s="335">
        <v>351605.26876752544</v>
      </c>
      <c r="BM33" s="335">
        <v>360131.97083165962</v>
      </c>
      <c r="BN33" s="335">
        <v>368514.26315982384</v>
      </c>
      <c r="BO33" s="335">
        <v>376759.36623881641</v>
      </c>
      <c r="BP33" s="335">
        <v>384874.13953109598</v>
      </c>
      <c r="BQ33" s="335">
        <v>392865.09952599829</v>
      </c>
    </row>
  </sheetData>
  <sheetProtection sheet="1" objects="1" scenarios="1"/>
  <mergeCells count="18">
    <mergeCell ref="K16:O16"/>
    <mergeCell ref="D14:G14"/>
    <mergeCell ref="D19:G19"/>
    <mergeCell ref="H19:I19"/>
    <mergeCell ref="D18:G18"/>
    <mergeCell ref="H18:I18"/>
    <mergeCell ref="D33:H33"/>
    <mergeCell ref="D20:G20"/>
    <mergeCell ref="H20:I20"/>
    <mergeCell ref="D21:G21"/>
    <mergeCell ref="H21:I21"/>
    <mergeCell ref="D22:G22"/>
    <mergeCell ref="H22:I22"/>
    <mergeCell ref="H28:I28"/>
    <mergeCell ref="H29:I29"/>
    <mergeCell ref="H30:I30"/>
    <mergeCell ref="H31:I31"/>
    <mergeCell ref="H32:I32"/>
  </mergeCells>
  <dataValidations count="3">
    <dataValidation type="custom" showErrorMessage="1" errorTitle="Invalid Assumption" error="Assumption must be a number." sqref="J28 BQ28 K28 J29 L28 K29 M28 L29 N28 M29 O28 N29 P28 O29 Q28 P29 R28 Q29 S28 R29 T28 S29 U28 T29 V28 U29 W28 V29 X28 W29 Y28 X29 Z28 Y29 AA28 Z29 AB28 AA29 AC28 AB29 AD28 AC29 AE28 AD29 AF28 AE29 AG28 AF29 AH28 AG29 AI28 AH29 AJ28 AI29 AK28 AJ29 AL28 AK29 AM28 AL29 AN28 AM29 AO28 AN29 AP28 AO29 AQ28 AP29 AR28 AQ29 AS28 AR29 AT28 AS29 AU28 AT29 AV28 AU29 AW28 AV29 AX28 AW29 AY28 AX29 AZ28 AY29 BA28 AZ29 BB28 BA29 BC28 BB29 BD28 BC29 BE28 BD29 BF28 BE29 BG28 BF29 BH28 BG29 BI28 BH29 BJ28 BI29 BK28 BJ29 BL28 BK29 BM28 BL29 BN28 BM29 BO28 BN29 BP28 BO29 BP29 BQ29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formula1>NOT(ISERROR(J28/1))</formula1>
    </dataValidation>
    <dataValidation type="decimal" allowBlank="1" showInputMessage="1" showErrorMessage="1" errorTitle="NOT ALLOWED" error="Only whole numbers and decimals are allowed to enter. Negative figures not allowed as well." promptTitle="COSS AS % OF REVENUE" prompt="What is the percentage of spendings as a % of revenue on this COSS item?" sqref="K18:O22">
      <formula1>0</formula1>
      <formula2>1</formula2>
    </dataValidation>
    <dataValidation type="textLength" allowBlank="1" showInputMessage="1" showErrorMessage="1" promptTitle="COST OF SERVICES SOLD NAMES" prompt="How would you like to name the COST OF SERVICES SOLD items?" sqref="D18:G22">
      <formula1>0</formula1>
      <formula2>256</formula2>
    </dataValidation>
  </dataValidations>
  <hyperlinks>
    <hyperlink ref="B3" location="Contents" tooltip="Go to Table of Contents" display="Go to Table of Contents"/>
  </hyperlinks>
  <pageMargins left="0.2" right="0.2" top="0.25" bottom="0.25" header="0" footer="0.25"/>
  <pageSetup paperSize="9" orientation="landscape" r:id="rId1"/>
  <headerFooter>
    <oddFooter>&amp;L&amp;12Built with finmodelslab.com template&amp;C&amp;12Cost Of Services Sold&amp;R&amp;12&amp;D</oddFooter>
  </headerFooter>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rgb="FFFFFF99"/>
    <pageSetUpPr autoPageBreaks="0" fitToPage="1"/>
  </sheetPr>
  <dimension ref="A1:BQ53"/>
  <sheetViews>
    <sheetView showGridLines="0" zoomScaleNormal="100" workbookViewId="0">
      <pane xSplit="9" ySplit="10" topLeftCell="J11" activePane="bottomRight" state="frozen"/>
      <selection activeCell="K32" sqref="K32"/>
      <selection pane="topRight" activeCell="K32" sqref="K32"/>
      <selection pane="bottomLeft" activeCell="K32" sqref="K32"/>
      <selection pane="bottomRight" activeCell="K20" sqref="K20"/>
    </sheetView>
  </sheetViews>
  <sheetFormatPr defaultColWidth="11.6640625" defaultRowHeight="10.5" customHeight="1"/>
  <cols>
    <col min="1" max="1" width="3.6640625" customWidth="1"/>
    <col min="2" max="2" width="4.6640625" customWidth="1"/>
    <col min="3" max="3" width="3.6640625" customWidth="1"/>
    <col min="4" max="4" width="6.33203125" customWidth="1"/>
    <col min="5" max="5" width="8.83203125" customWidth="1"/>
    <col min="6" max="6" width="8.5" customWidth="1"/>
    <col min="7" max="7" width="9.1640625" customWidth="1"/>
    <col min="8" max="9" width="12.1640625" customWidth="1"/>
    <col min="10" max="10" width="10.6640625" bestFit="1" customWidth="1"/>
    <col min="11" max="12" width="10.83203125" bestFit="1" customWidth="1"/>
    <col min="13" max="13" width="10.6640625" bestFit="1" customWidth="1"/>
    <col min="14" max="14" width="11.1640625" bestFit="1" customWidth="1"/>
    <col min="15" max="15" width="10.6640625" bestFit="1" customWidth="1"/>
    <col min="16" max="16" width="10.1640625" bestFit="1" customWidth="1"/>
    <col min="17" max="17" width="11" bestFit="1" customWidth="1"/>
    <col min="18" max="18" width="10.83203125" bestFit="1" customWidth="1"/>
    <col min="19" max="19" width="10.6640625" bestFit="1" customWidth="1"/>
    <col min="20" max="20" width="11" bestFit="1" customWidth="1"/>
    <col min="21" max="21" width="10.83203125" bestFit="1" customWidth="1"/>
    <col min="22" max="22" width="10.6640625" bestFit="1" customWidth="1"/>
    <col min="23" max="24" width="10.83203125" bestFit="1" customWidth="1"/>
    <col min="25" max="25" width="10.6640625" bestFit="1" customWidth="1"/>
    <col min="26" max="26" width="11.1640625" bestFit="1" customWidth="1"/>
    <col min="27" max="27" width="10.6640625" bestFit="1" customWidth="1"/>
    <col min="28" max="28" width="10.33203125" bestFit="1" customWidth="1"/>
    <col min="29" max="29" width="11" bestFit="1" customWidth="1"/>
    <col min="30" max="30" width="10.83203125" bestFit="1" customWidth="1"/>
    <col min="31" max="31" width="10.6640625" bestFit="1" customWidth="1"/>
    <col min="32" max="32" width="11" bestFit="1" customWidth="1"/>
    <col min="33" max="33" width="10.83203125" bestFit="1" customWidth="1"/>
    <col min="34" max="34" width="10.6640625" bestFit="1" customWidth="1"/>
    <col min="35" max="69" width="11.83203125" bestFit="1" customWidth="1"/>
    <col min="70" max="70" width="11.6640625" customWidth="1"/>
  </cols>
  <sheetData>
    <row r="1" spans="1:69" ht="18">
      <c r="A1" s="39"/>
      <c r="B1" s="43" t="s">
        <v>266</v>
      </c>
      <c r="C1" s="39"/>
      <c r="D1" s="39"/>
      <c r="E1" s="39"/>
      <c r="F1" s="39"/>
      <c r="G1" s="39"/>
      <c r="H1" s="39"/>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row>
    <row r="2" spans="1:69" ht="15" customHeight="1">
      <c r="A2" s="39"/>
      <c r="B2" s="40" t="s">
        <v>700</v>
      </c>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row>
    <row r="3" spans="1:69" ht="15" customHeight="1">
      <c r="A3" s="39"/>
      <c r="B3" s="41" t="s">
        <v>0</v>
      </c>
      <c r="C3" s="42"/>
      <c r="D3" s="42"/>
      <c r="E3" s="42"/>
      <c r="F3" s="42"/>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row>
    <row r="4" spans="1:69" ht="15" customHeight="1">
      <c r="A4" s="284"/>
      <c r="B4" s="284"/>
      <c r="C4" s="284"/>
      <c r="D4" s="284"/>
      <c r="E4" s="284"/>
      <c r="F4" s="284"/>
      <c r="G4" s="284"/>
      <c r="H4" s="284"/>
      <c r="I4" s="284"/>
      <c r="J4" s="284">
        <v>30</v>
      </c>
      <c r="K4" s="284">
        <v>31</v>
      </c>
      <c r="L4" s="284">
        <v>30</v>
      </c>
      <c r="M4" s="284">
        <v>31</v>
      </c>
      <c r="N4" s="284">
        <v>31</v>
      </c>
      <c r="O4" s="284">
        <v>28</v>
      </c>
      <c r="P4" s="284">
        <v>31</v>
      </c>
      <c r="Q4" s="284">
        <v>30</v>
      </c>
      <c r="R4" s="284">
        <v>31</v>
      </c>
      <c r="S4" s="284">
        <v>30</v>
      </c>
      <c r="T4" s="284">
        <v>31</v>
      </c>
      <c r="U4" s="284">
        <v>31</v>
      </c>
      <c r="V4" s="284">
        <v>30</v>
      </c>
      <c r="W4" s="284">
        <v>31</v>
      </c>
      <c r="X4" s="284">
        <v>30</v>
      </c>
      <c r="Y4" s="284">
        <v>31</v>
      </c>
      <c r="Z4" s="284">
        <v>31</v>
      </c>
      <c r="AA4" s="284">
        <v>29</v>
      </c>
      <c r="AB4" s="284">
        <v>31</v>
      </c>
      <c r="AC4" s="284">
        <v>30</v>
      </c>
      <c r="AD4" s="284">
        <v>31</v>
      </c>
      <c r="AE4" s="284">
        <v>30</v>
      </c>
      <c r="AF4" s="284">
        <v>31</v>
      </c>
      <c r="AG4" s="284">
        <v>31</v>
      </c>
      <c r="AH4" s="284">
        <v>30</v>
      </c>
      <c r="AI4" s="284">
        <v>31</v>
      </c>
      <c r="AJ4" s="284">
        <v>30</v>
      </c>
      <c r="AK4" s="284">
        <v>31</v>
      </c>
      <c r="AL4" s="284">
        <v>31</v>
      </c>
      <c r="AM4" s="284">
        <v>28</v>
      </c>
      <c r="AN4" s="284">
        <v>31</v>
      </c>
      <c r="AO4" s="284">
        <v>30</v>
      </c>
      <c r="AP4" s="284">
        <v>31</v>
      </c>
      <c r="AQ4" s="284">
        <v>30</v>
      </c>
      <c r="AR4" s="284">
        <v>31</v>
      </c>
      <c r="AS4" s="284">
        <v>31</v>
      </c>
      <c r="AT4" s="284">
        <v>30</v>
      </c>
      <c r="AU4" s="284">
        <v>31</v>
      </c>
      <c r="AV4" s="284">
        <v>30</v>
      </c>
      <c r="AW4" s="284">
        <v>31</v>
      </c>
      <c r="AX4" s="284">
        <v>31</v>
      </c>
      <c r="AY4" s="284">
        <v>28</v>
      </c>
      <c r="AZ4" s="284">
        <v>31</v>
      </c>
      <c r="BA4" s="284">
        <v>30</v>
      </c>
      <c r="BB4" s="284">
        <v>31</v>
      </c>
      <c r="BC4" s="284">
        <v>30</v>
      </c>
      <c r="BD4" s="284">
        <v>31</v>
      </c>
      <c r="BE4" s="284">
        <v>31</v>
      </c>
      <c r="BF4" s="284">
        <v>30</v>
      </c>
      <c r="BG4" s="284">
        <v>31</v>
      </c>
      <c r="BH4" s="284">
        <v>30</v>
      </c>
      <c r="BI4" s="284">
        <v>31</v>
      </c>
      <c r="BJ4" s="284">
        <v>31</v>
      </c>
      <c r="BK4" s="284">
        <v>28</v>
      </c>
      <c r="BL4" s="284">
        <v>31</v>
      </c>
      <c r="BM4" s="284">
        <v>30</v>
      </c>
      <c r="BN4" s="284">
        <v>31</v>
      </c>
      <c r="BO4" s="284">
        <v>30</v>
      </c>
      <c r="BP4" s="284">
        <v>31</v>
      </c>
      <c r="BQ4" s="284">
        <v>31</v>
      </c>
    </row>
    <row r="5" spans="1:69" hidden="1">
      <c r="A5" s="39"/>
      <c r="B5" s="44" t="s">
        <v>497</v>
      </c>
      <c r="C5" s="39"/>
      <c r="D5" s="39"/>
      <c r="E5" s="39"/>
      <c r="F5" s="39"/>
      <c r="G5" s="39"/>
      <c r="H5" s="39"/>
      <c r="I5" s="39"/>
      <c r="J5" s="39"/>
      <c r="K5" s="39"/>
      <c r="L5" s="39"/>
      <c r="M5" s="39"/>
      <c r="N5" s="39"/>
      <c r="O5" s="39"/>
      <c r="P5" s="39"/>
      <c r="Q5" s="39"/>
      <c r="R5" s="39"/>
      <c r="S5" s="39"/>
      <c r="T5" s="39"/>
      <c r="U5" s="39">
        <v>2019</v>
      </c>
      <c r="V5" s="39"/>
      <c r="W5" s="39"/>
      <c r="X5" s="39"/>
      <c r="Y5" s="39"/>
      <c r="Z5" s="39"/>
      <c r="AA5" s="39"/>
      <c r="AB5" s="39"/>
      <c r="AC5" s="39"/>
      <c r="AD5" s="39"/>
      <c r="AE5" s="39"/>
      <c r="AF5" s="39"/>
      <c r="AG5" s="39">
        <v>2020</v>
      </c>
      <c r="AH5" s="39"/>
      <c r="AI5" s="39"/>
      <c r="AJ5" s="39"/>
      <c r="AK5" s="39"/>
      <c r="AL5" s="39"/>
      <c r="AM5" s="39"/>
      <c r="AN5" s="39"/>
      <c r="AO5" s="39"/>
      <c r="AP5" s="39"/>
      <c r="AQ5" s="39"/>
      <c r="AR5" s="39"/>
      <c r="AS5" s="39">
        <v>2021</v>
      </c>
      <c r="AT5" s="39"/>
      <c r="AU5" s="39"/>
      <c r="AV5" s="39"/>
      <c r="AW5" s="39"/>
      <c r="AX5" s="39"/>
      <c r="AY5" s="39"/>
      <c r="AZ5" s="39"/>
      <c r="BA5" s="39"/>
      <c r="BB5" s="39"/>
      <c r="BC5" s="39"/>
      <c r="BD5" s="39"/>
      <c r="BE5" s="39">
        <v>2022</v>
      </c>
      <c r="BF5" s="39"/>
      <c r="BG5" s="39"/>
      <c r="BH5" s="39"/>
      <c r="BI5" s="39"/>
      <c r="BJ5" s="39"/>
      <c r="BK5" s="39"/>
      <c r="BL5" s="39"/>
      <c r="BM5" s="39"/>
      <c r="BN5" s="39"/>
      <c r="BO5" s="39"/>
      <c r="BP5" s="39"/>
      <c r="BQ5" s="39">
        <v>2023</v>
      </c>
    </row>
    <row r="6" spans="1:69">
      <c r="A6" s="39"/>
      <c r="B6" s="45" t="s">
        <v>312</v>
      </c>
      <c r="C6" s="39"/>
      <c r="D6" s="39"/>
      <c r="E6" s="39"/>
      <c r="F6" s="39"/>
      <c r="G6" s="39"/>
      <c r="H6" s="39"/>
      <c r="I6" s="39"/>
      <c r="J6" s="46">
        <v>43373</v>
      </c>
      <c r="K6" s="46">
        <v>43404</v>
      </c>
      <c r="L6" s="46">
        <v>43434</v>
      </c>
      <c r="M6" s="46">
        <v>43465</v>
      </c>
      <c r="N6" s="46">
        <v>43496</v>
      </c>
      <c r="O6" s="46">
        <v>43524</v>
      </c>
      <c r="P6" s="46">
        <v>43555</v>
      </c>
      <c r="Q6" s="46">
        <v>43585</v>
      </c>
      <c r="R6" s="46">
        <v>43616</v>
      </c>
      <c r="S6" s="46">
        <v>43646</v>
      </c>
      <c r="T6" s="46">
        <v>43677</v>
      </c>
      <c r="U6" s="46">
        <v>43708</v>
      </c>
      <c r="V6" s="46">
        <v>43738</v>
      </c>
      <c r="W6" s="46">
        <v>43769</v>
      </c>
      <c r="X6" s="46">
        <v>43799</v>
      </c>
      <c r="Y6" s="46">
        <v>43830</v>
      </c>
      <c r="Z6" s="46">
        <v>43861</v>
      </c>
      <c r="AA6" s="46">
        <v>43890</v>
      </c>
      <c r="AB6" s="46">
        <v>43921</v>
      </c>
      <c r="AC6" s="46">
        <v>43951</v>
      </c>
      <c r="AD6" s="46">
        <v>43982</v>
      </c>
      <c r="AE6" s="46">
        <v>44012</v>
      </c>
      <c r="AF6" s="46">
        <v>44043</v>
      </c>
      <c r="AG6" s="46">
        <v>44074</v>
      </c>
      <c r="AH6" s="46">
        <v>44104</v>
      </c>
      <c r="AI6" s="46">
        <v>44135</v>
      </c>
      <c r="AJ6" s="46">
        <v>44165</v>
      </c>
      <c r="AK6" s="46">
        <v>44196</v>
      </c>
      <c r="AL6" s="46">
        <v>44227</v>
      </c>
      <c r="AM6" s="46">
        <v>44255</v>
      </c>
      <c r="AN6" s="46">
        <v>44286</v>
      </c>
      <c r="AO6" s="46">
        <v>44316</v>
      </c>
      <c r="AP6" s="46">
        <v>44347</v>
      </c>
      <c r="AQ6" s="46">
        <v>44377</v>
      </c>
      <c r="AR6" s="46">
        <v>44408</v>
      </c>
      <c r="AS6" s="46">
        <v>44439</v>
      </c>
      <c r="AT6" s="46">
        <v>44469</v>
      </c>
      <c r="AU6" s="46">
        <v>44500</v>
      </c>
      <c r="AV6" s="46">
        <v>44530</v>
      </c>
      <c r="AW6" s="46">
        <v>44561</v>
      </c>
      <c r="AX6" s="46">
        <v>44592</v>
      </c>
      <c r="AY6" s="46">
        <v>44620</v>
      </c>
      <c r="AZ6" s="46">
        <v>44651</v>
      </c>
      <c r="BA6" s="46">
        <v>44681</v>
      </c>
      <c r="BB6" s="46">
        <v>44712</v>
      </c>
      <c r="BC6" s="46">
        <v>44742</v>
      </c>
      <c r="BD6" s="46">
        <v>44773</v>
      </c>
      <c r="BE6" s="46">
        <v>44804</v>
      </c>
      <c r="BF6" s="46">
        <v>44834</v>
      </c>
      <c r="BG6" s="46">
        <v>44865</v>
      </c>
      <c r="BH6" s="46">
        <v>44895</v>
      </c>
      <c r="BI6" s="46">
        <v>44926</v>
      </c>
      <c r="BJ6" s="46">
        <v>44957</v>
      </c>
      <c r="BK6" s="46">
        <v>44985</v>
      </c>
      <c r="BL6" s="46">
        <v>45016</v>
      </c>
      <c r="BM6" s="46">
        <v>45046</v>
      </c>
      <c r="BN6" s="46">
        <v>45077</v>
      </c>
      <c r="BO6" s="46">
        <v>45107</v>
      </c>
      <c r="BP6" s="46">
        <v>45138</v>
      </c>
      <c r="BQ6" s="46">
        <v>45169</v>
      </c>
    </row>
    <row r="7" spans="1:69" hidden="1">
      <c r="A7" s="39"/>
      <c r="B7" s="44" t="s">
        <v>39</v>
      </c>
      <c r="C7" s="39"/>
      <c r="D7" s="39"/>
      <c r="E7" s="39"/>
      <c r="F7" s="39"/>
      <c r="G7" s="39"/>
      <c r="H7" s="39"/>
      <c r="I7" s="39"/>
      <c r="J7" s="47">
        <v>43344</v>
      </c>
      <c r="K7" s="47">
        <v>43374</v>
      </c>
      <c r="L7" s="47">
        <v>43405</v>
      </c>
      <c r="M7" s="47">
        <v>43435</v>
      </c>
      <c r="N7" s="47">
        <v>43466</v>
      </c>
      <c r="O7" s="47">
        <v>43497</v>
      </c>
      <c r="P7" s="47">
        <v>43525</v>
      </c>
      <c r="Q7" s="47">
        <v>43556</v>
      </c>
      <c r="R7" s="47">
        <v>43586</v>
      </c>
      <c r="S7" s="47">
        <v>43617</v>
      </c>
      <c r="T7" s="47">
        <v>43647</v>
      </c>
      <c r="U7" s="47">
        <v>43678</v>
      </c>
      <c r="V7" s="47">
        <v>43709</v>
      </c>
      <c r="W7" s="47">
        <v>43739</v>
      </c>
      <c r="X7" s="47">
        <v>43770</v>
      </c>
      <c r="Y7" s="47">
        <v>43800</v>
      </c>
      <c r="Z7" s="47">
        <v>43831</v>
      </c>
      <c r="AA7" s="47">
        <v>43862</v>
      </c>
      <c r="AB7" s="47">
        <v>43891</v>
      </c>
      <c r="AC7" s="47">
        <v>43922</v>
      </c>
      <c r="AD7" s="47">
        <v>43952</v>
      </c>
      <c r="AE7" s="47">
        <v>43983</v>
      </c>
      <c r="AF7" s="47">
        <v>44013</v>
      </c>
      <c r="AG7" s="47">
        <v>44044</v>
      </c>
      <c r="AH7" s="47">
        <v>44075</v>
      </c>
      <c r="AI7" s="47">
        <v>44105</v>
      </c>
      <c r="AJ7" s="47">
        <v>44136</v>
      </c>
      <c r="AK7" s="47">
        <v>44166</v>
      </c>
      <c r="AL7" s="47">
        <v>44197</v>
      </c>
      <c r="AM7" s="47">
        <v>44228</v>
      </c>
      <c r="AN7" s="47">
        <v>44256</v>
      </c>
      <c r="AO7" s="47">
        <v>44287</v>
      </c>
      <c r="AP7" s="47">
        <v>44317</v>
      </c>
      <c r="AQ7" s="47">
        <v>44348</v>
      </c>
      <c r="AR7" s="47">
        <v>44378</v>
      </c>
      <c r="AS7" s="47">
        <v>44409</v>
      </c>
      <c r="AT7" s="47">
        <v>44440</v>
      </c>
      <c r="AU7" s="47">
        <v>44470</v>
      </c>
      <c r="AV7" s="47">
        <v>44501</v>
      </c>
      <c r="AW7" s="47">
        <v>44531</v>
      </c>
      <c r="AX7" s="47">
        <v>44562</v>
      </c>
      <c r="AY7" s="47">
        <v>44593</v>
      </c>
      <c r="AZ7" s="47">
        <v>44621</v>
      </c>
      <c r="BA7" s="47">
        <v>44652</v>
      </c>
      <c r="BB7" s="47">
        <v>44682</v>
      </c>
      <c r="BC7" s="47">
        <v>44713</v>
      </c>
      <c r="BD7" s="47">
        <v>44743</v>
      </c>
      <c r="BE7" s="47">
        <v>44774</v>
      </c>
      <c r="BF7" s="47">
        <v>44805</v>
      </c>
      <c r="BG7" s="47">
        <v>44835</v>
      </c>
      <c r="BH7" s="47">
        <v>44866</v>
      </c>
      <c r="BI7" s="47">
        <v>44896</v>
      </c>
      <c r="BJ7" s="47">
        <v>44927</v>
      </c>
      <c r="BK7" s="47">
        <v>44958</v>
      </c>
      <c r="BL7" s="47">
        <v>44986</v>
      </c>
      <c r="BM7" s="47">
        <v>45017</v>
      </c>
      <c r="BN7" s="47">
        <v>45047</v>
      </c>
      <c r="BO7" s="47">
        <v>45078</v>
      </c>
      <c r="BP7" s="47">
        <v>45108</v>
      </c>
      <c r="BQ7" s="47">
        <v>45139</v>
      </c>
    </row>
    <row r="8" spans="1:69" hidden="1">
      <c r="A8" s="39"/>
      <c r="B8" s="44" t="s">
        <v>40</v>
      </c>
      <c r="C8" s="39"/>
      <c r="D8" s="39"/>
      <c r="E8" s="39"/>
      <c r="F8" s="39"/>
      <c r="G8" s="39"/>
      <c r="H8" s="39"/>
      <c r="I8" s="39"/>
      <c r="J8" s="47">
        <v>43373</v>
      </c>
      <c r="K8" s="47">
        <v>43404</v>
      </c>
      <c r="L8" s="47">
        <v>43434</v>
      </c>
      <c r="M8" s="47">
        <v>43465</v>
      </c>
      <c r="N8" s="47">
        <v>43496</v>
      </c>
      <c r="O8" s="47">
        <v>43524</v>
      </c>
      <c r="P8" s="47">
        <v>43555</v>
      </c>
      <c r="Q8" s="47">
        <v>43585</v>
      </c>
      <c r="R8" s="47">
        <v>43616</v>
      </c>
      <c r="S8" s="47">
        <v>43646</v>
      </c>
      <c r="T8" s="47">
        <v>43677</v>
      </c>
      <c r="U8" s="47">
        <v>43708</v>
      </c>
      <c r="V8" s="47">
        <v>43738</v>
      </c>
      <c r="W8" s="47">
        <v>43769</v>
      </c>
      <c r="X8" s="47">
        <v>43799</v>
      </c>
      <c r="Y8" s="47">
        <v>43830</v>
      </c>
      <c r="Z8" s="47">
        <v>43861</v>
      </c>
      <c r="AA8" s="47">
        <v>43890</v>
      </c>
      <c r="AB8" s="47">
        <v>43921</v>
      </c>
      <c r="AC8" s="47">
        <v>43951</v>
      </c>
      <c r="AD8" s="47">
        <v>43982</v>
      </c>
      <c r="AE8" s="47">
        <v>44012</v>
      </c>
      <c r="AF8" s="47">
        <v>44043</v>
      </c>
      <c r="AG8" s="47">
        <v>44074</v>
      </c>
      <c r="AH8" s="47">
        <v>44104</v>
      </c>
      <c r="AI8" s="47">
        <v>44135</v>
      </c>
      <c r="AJ8" s="47">
        <v>44165</v>
      </c>
      <c r="AK8" s="47">
        <v>44196</v>
      </c>
      <c r="AL8" s="47">
        <v>44227</v>
      </c>
      <c r="AM8" s="47">
        <v>44255</v>
      </c>
      <c r="AN8" s="47">
        <v>44286</v>
      </c>
      <c r="AO8" s="47">
        <v>44316</v>
      </c>
      <c r="AP8" s="47">
        <v>44347</v>
      </c>
      <c r="AQ8" s="47">
        <v>44377</v>
      </c>
      <c r="AR8" s="47">
        <v>44408</v>
      </c>
      <c r="AS8" s="47">
        <v>44439</v>
      </c>
      <c r="AT8" s="47">
        <v>44469</v>
      </c>
      <c r="AU8" s="47">
        <v>44500</v>
      </c>
      <c r="AV8" s="47">
        <v>44530</v>
      </c>
      <c r="AW8" s="47">
        <v>44561</v>
      </c>
      <c r="AX8" s="47">
        <v>44592</v>
      </c>
      <c r="AY8" s="47">
        <v>44620</v>
      </c>
      <c r="AZ8" s="47">
        <v>44651</v>
      </c>
      <c r="BA8" s="47">
        <v>44681</v>
      </c>
      <c r="BB8" s="47">
        <v>44712</v>
      </c>
      <c r="BC8" s="47">
        <v>44742</v>
      </c>
      <c r="BD8" s="47">
        <v>44773</v>
      </c>
      <c r="BE8" s="47">
        <v>44804</v>
      </c>
      <c r="BF8" s="47">
        <v>44834</v>
      </c>
      <c r="BG8" s="47">
        <v>44865</v>
      </c>
      <c r="BH8" s="47">
        <v>44895</v>
      </c>
      <c r="BI8" s="47">
        <v>44926</v>
      </c>
      <c r="BJ8" s="47">
        <v>44957</v>
      </c>
      <c r="BK8" s="47">
        <v>44985</v>
      </c>
      <c r="BL8" s="47">
        <v>45016</v>
      </c>
      <c r="BM8" s="47">
        <v>45046</v>
      </c>
      <c r="BN8" s="47">
        <v>45077</v>
      </c>
      <c r="BO8" s="47">
        <v>45107</v>
      </c>
      <c r="BP8" s="47">
        <v>45138</v>
      </c>
      <c r="BQ8" s="47">
        <v>45169</v>
      </c>
    </row>
    <row r="9" spans="1:69" hidden="1">
      <c r="A9" s="39"/>
      <c r="B9" s="44" t="s">
        <v>41</v>
      </c>
      <c r="C9" s="39"/>
      <c r="D9" s="39"/>
      <c r="E9" s="39"/>
      <c r="F9" s="39"/>
      <c r="G9" s="39"/>
      <c r="H9" s="39"/>
      <c r="I9" s="39"/>
      <c r="J9" s="48">
        <v>1</v>
      </c>
      <c r="K9" s="48">
        <v>2</v>
      </c>
      <c r="L9" s="48">
        <v>3</v>
      </c>
      <c r="M9" s="48">
        <v>4</v>
      </c>
      <c r="N9" s="48">
        <v>5</v>
      </c>
      <c r="O9" s="48">
        <v>6</v>
      </c>
      <c r="P9" s="48">
        <v>7</v>
      </c>
      <c r="Q9" s="48">
        <v>8</v>
      </c>
      <c r="R9" s="48">
        <v>9</v>
      </c>
      <c r="S9" s="48">
        <v>10</v>
      </c>
      <c r="T9" s="48">
        <v>11</v>
      </c>
      <c r="U9" s="48">
        <v>12</v>
      </c>
      <c r="V9" s="48">
        <v>13</v>
      </c>
      <c r="W9" s="48">
        <v>14</v>
      </c>
      <c r="X9" s="48">
        <v>15</v>
      </c>
      <c r="Y9" s="48">
        <v>16</v>
      </c>
      <c r="Z9" s="48">
        <v>17</v>
      </c>
      <c r="AA9" s="48">
        <v>18</v>
      </c>
      <c r="AB9" s="48">
        <v>19</v>
      </c>
      <c r="AC9" s="48">
        <v>20</v>
      </c>
      <c r="AD9" s="48">
        <v>21</v>
      </c>
      <c r="AE9" s="48">
        <v>22</v>
      </c>
      <c r="AF9" s="48">
        <v>23</v>
      </c>
      <c r="AG9" s="48">
        <v>24</v>
      </c>
      <c r="AH9" s="48">
        <v>25</v>
      </c>
      <c r="AI9" s="48">
        <v>26</v>
      </c>
      <c r="AJ9" s="48">
        <v>27</v>
      </c>
      <c r="AK9" s="48">
        <v>28</v>
      </c>
      <c r="AL9" s="48">
        <v>29</v>
      </c>
      <c r="AM9" s="48">
        <v>30</v>
      </c>
      <c r="AN9" s="48">
        <v>31</v>
      </c>
      <c r="AO9" s="48">
        <v>32</v>
      </c>
      <c r="AP9" s="48">
        <v>33</v>
      </c>
      <c r="AQ9" s="48">
        <v>34</v>
      </c>
      <c r="AR9" s="48">
        <v>35</v>
      </c>
      <c r="AS9" s="48">
        <v>36</v>
      </c>
      <c r="AT9" s="48">
        <v>37</v>
      </c>
      <c r="AU9" s="48">
        <v>38</v>
      </c>
      <c r="AV9" s="48">
        <v>39</v>
      </c>
      <c r="AW9" s="48">
        <v>40</v>
      </c>
      <c r="AX9" s="48">
        <v>41</v>
      </c>
      <c r="AY9" s="48">
        <v>42</v>
      </c>
      <c r="AZ9" s="48">
        <v>43</v>
      </c>
      <c r="BA9" s="48">
        <v>44</v>
      </c>
      <c r="BB9" s="48">
        <v>45</v>
      </c>
      <c r="BC9" s="48">
        <v>46</v>
      </c>
      <c r="BD9" s="48">
        <v>47</v>
      </c>
      <c r="BE9" s="48">
        <v>48</v>
      </c>
      <c r="BF9" s="48">
        <v>49</v>
      </c>
      <c r="BG9" s="48">
        <v>50</v>
      </c>
      <c r="BH9" s="48">
        <v>51</v>
      </c>
      <c r="BI9" s="48">
        <v>52</v>
      </c>
      <c r="BJ9" s="48">
        <v>53</v>
      </c>
      <c r="BK9" s="48">
        <v>54</v>
      </c>
      <c r="BL9" s="48">
        <v>55</v>
      </c>
      <c r="BM9" s="48">
        <v>56</v>
      </c>
      <c r="BN9" s="48">
        <v>57</v>
      </c>
      <c r="BO9" s="48">
        <v>58</v>
      </c>
      <c r="BP9" s="48">
        <v>59</v>
      </c>
      <c r="BQ9" s="48">
        <v>60</v>
      </c>
    </row>
    <row r="10" spans="1:69">
      <c r="A10" s="49"/>
      <c r="B10" s="45" t="s">
        <v>259</v>
      </c>
      <c r="C10" s="49"/>
      <c r="D10" s="49"/>
      <c r="E10" s="49"/>
      <c r="F10" s="49"/>
      <c r="G10" s="49"/>
      <c r="H10" s="49"/>
      <c r="I10" s="49"/>
      <c r="J10" s="49">
        <v>2019</v>
      </c>
      <c r="K10" s="49">
        <v>2019</v>
      </c>
      <c r="L10" s="49">
        <v>2019</v>
      </c>
      <c r="M10" s="49">
        <v>2019</v>
      </c>
      <c r="N10" s="49">
        <v>2019</v>
      </c>
      <c r="O10" s="49">
        <v>2019</v>
      </c>
      <c r="P10" s="49">
        <v>2019</v>
      </c>
      <c r="Q10" s="49">
        <v>2019</v>
      </c>
      <c r="R10" s="49">
        <v>2019</v>
      </c>
      <c r="S10" s="49">
        <v>2019</v>
      </c>
      <c r="T10" s="49">
        <v>2019</v>
      </c>
      <c r="U10" s="49">
        <v>2019</v>
      </c>
      <c r="V10" s="49">
        <v>2020</v>
      </c>
      <c r="W10" s="49">
        <v>2020</v>
      </c>
      <c r="X10" s="49">
        <v>2020</v>
      </c>
      <c r="Y10" s="49">
        <v>2020</v>
      </c>
      <c r="Z10" s="49">
        <v>2020</v>
      </c>
      <c r="AA10" s="49">
        <v>2020</v>
      </c>
      <c r="AB10" s="49">
        <v>2020</v>
      </c>
      <c r="AC10" s="49">
        <v>2020</v>
      </c>
      <c r="AD10" s="49">
        <v>2020</v>
      </c>
      <c r="AE10" s="49">
        <v>2020</v>
      </c>
      <c r="AF10" s="49">
        <v>2020</v>
      </c>
      <c r="AG10" s="49">
        <v>2020</v>
      </c>
      <c r="AH10" s="49">
        <v>2021</v>
      </c>
      <c r="AI10" s="49">
        <v>2021</v>
      </c>
      <c r="AJ10" s="49">
        <v>2021</v>
      </c>
      <c r="AK10" s="49">
        <v>2021</v>
      </c>
      <c r="AL10" s="49">
        <v>2021</v>
      </c>
      <c r="AM10" s="49">
        <v>2021</v>
      </c>
      <c r="AN10" s="49">
        <v>2021</v>
      </c>
      <c r="AO10" s="49">
        <v>2021</v>
      </c>
      <c r="AP10" s="49">
        <v>2021</v>
      </c>
      <c r="AQ10" s="49">
        <v>2021</v>
      </c>
      <c r="AR10" s="49">
        <v>2021</v>
      </c>
      <c r="AS10" s="49">
        <v>2021</v>
      </c>
      <c r="AT10" s="49">
        <v>2022</v>
      </c>
      <c r="AU10" s="49">
        <v>2022</v>
      </c>
      <c r="AV10" s="49">
        <v>2022</v>
      </c>
      <c r="AW10" s="49">
        <v>2022</v>
      </c>
      <c r="AX10" s="49">
        <v>2022</v>
      </c>
      <c r="AY10" s="49">
        <v>2022</v>
      </c>
      <c r="AZ10" s="49">
        <v>2022</v>
      </c>
      <c r="BA10" s="49">
        <v>2022</v>
      </c>
      <c r="BB10" s="49">
        <v>2022</v>
      </c>
      <c r="BC10" s="49">
        <v>2022</v>
      </c>
      <c r="BD10" s="49">
        <v>2022</v>
      </c>
      <c r="BE10" s="49">
        <v>2022</v>
      </c>
      <c r="BF10" s="49">
        <v>2023</v>
      </c>
      <c r="BG10" s="49">
        <v>2023</v>
      </c>
      <c r="BH10" s="49">
        <v>2023</v>
      </c>
      <c r="BI10" s="49">
        <v>2023</v>
      </c>
      <c r="BJ10" s="49">
        <v>2023</v>
      </c>
      <c r="BK10" s="49">
        <v>2023</v>
      </c>
      <c r="BL10" s="49">
        <v>2023</v>
      </c>
      <c r="BM10" s="49">
        <v>2023</v>
      </c>
      <c r="BN10" s="49">
        <v>2023</v>
      </c>
      <c r="BO10" s="49">
        <v>2023</v>
      </c>
      <c r="BP10" s="49">
        <v>2023</v>
      </c>
      <c r="BQ10" s="49">
        <v>2023</v>
      </c>
    </row>
    <row r="11" spans="1:69" ht="8.25" customHeight="1">
      <c r="A11" s="39"/>
      <c r="B11" s="39"/>
      <c r="C11" s="39"/>
      <c r="D11" s="39"/>
      <c r="E11" s="39"/>
      <c r="F11" s="39"/>
      <c r="G11" s="39"/>
      <c r="H11" s="39"/>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row>
    <row r="12" spans="1:69" ht="18">
      <c r="A12" s="11"/>
      <c r="B12" s="122" t="s">
        <v>358</v>
      </c>
      <c r="C12" s="11"/>
      <c r="D12" s="11"/>
      <c r="E12" s="11"/>
      <c r="F12" s="11"/>
      <c r="G12" s="11"/>
      <c r="H12" s="11"/>
      <c r="I12" s="11"/>
      <c r="J12" s="301"/>
      <c r="K12" s="301"/>
      <c r="L12" s="301"/>
      <c r="M12" s="301"/>
      <c r="N12" s="301"/>
      <c r="O12" s="301"/>
      <c r="P12" s="301"/>
      <c r="Q12" s="301"/>
      <c r="R12" s="301"/>
      <c r="S12" s="301"/>
      <c r="T12" s="301"/>
      <c r="U12" s="301"/>
      <c r="V12" s="301"/>
      <c r="W12" s="301"/>
      <c r="X12" s="301"/>
      <c r="Y12" s="301"/>
      <c r="Z12" s="301"/>
      <c r="AA12" s="301"/>
      <c r="AB12" s="301"/>
      <c r="AC12" s="301"/>
      <c r="AD12" s="301"/>
      <c r="AE12" s="301"/>
      <c r="AF12" s="301"/>
      <c r="AG12" s="301"/>
      <c r="AH12" s="301"/>
      <c r="AI12" s="301"/>
      <c r="AJ12" s="301"/>
      <c r="AK12" s="301"/>
      <c r="AL12" s="301"/>
      <c r="AM12" s="301"/>
      <c r="AN12" s="301"/>
      <c r="AO12" s="301"/>
      <c r="AP12" s="301"/>
      <c r="AQ12" s="301"/>
      <c r="AR12" s="301"/>
      <c r="AS12" s="301"/>
      <c r="AT12" s="301"/>
      <c r="AU12" s="301"/>
      <c r="AV12" s="301"/>
      <c r="AW12" s="301"/>
      <c r="AX12" s="301"/>
      <c r="AY12" s="301"/>
      <c r="AZ12" s="301"/>
      <c r="BA12" s="301"/>
      <c r="BB12" s="301"/>
      <c r="BC12" s="301"/>
      <c r="BD12" s="301"/>
      <c r="BE12" s="301"/>
      <c r="BF12" s="301"/>
      <c r="BG12" s="301"/>
      <c r="BH12" s="301"/>
      <c r="BI12" s="301"/>
      <c r="BJ12" s="301"/>
      <c r="BK12" s="301"/>
      <c r="BL12" s="301"/>
      <c r="BM12" s="301"/>
      <c r="BN12" s="301"/>
      <c r="BO12" s="301"/>
      <c r="BP12" s="301"/>
      <c r="BQ12" s="301"/>
    </row>
    <row r="13" spans="1:69" ht="11.25" customHeight="1">
      <c r="A13" s="11"/>
      <c r="B13" s="50"/>
      <c r="C13" s="11"/>
      <c r="D13" s="11"/>
      <c r="E13" s="11"/>
      <c r="F13" s="11"/>
      <c r="G13" s="11"/>
      <c r="H13" s="11"/>
      <c r="I13" s="11"/>
      <c r="J13" s="301"/>
      <c r="K13" s="301"/>
      <c r="L13" s="301"/>
      <c r="M13" s="301"/>
      <c r="N13" s="301"/>
      <c r="O13" s="301"/>
      <c r="P13" s="301"/>
      <c r="Q13" s="301"/>
      <c r="R13" s="301"/>
      <c r="S13" s="301"/>
      <c r="T13" s="301"/>
      <c r="U13" s="301"/>
      <c r="V13" s="301"/>
      <c r="W13" s="301"/>
      <c r="X13" s="301"/>
      <c r="Y13" s="301"/>
      <c r="Z13" s="301"/>
      <c r="AA13" s="301"/>
      <c r="AB13" s="301"/>
      <c r="AC13" s="301"/>
      <c r="AD13" s="301"/>
      <c r="AE13" s="301"/>
      <c r="AF13" s="301"/>
      <c r="AG13" s="301"/>
      <c r="AH13" s="301"/>
      <c r="AI13" s="301"/>
      <c r="AJ13" s="301"/>
      <c r="AK13" s="301"/>
      <c r="AL13" s="301"/>
      <c r="AM13" s="301"/>
      <c r="AN13" s="301"/>
      <c r="AO13" s="301"/>
      <c r="AP13" s="301"/>
      <c r="AQ13" s="301"/>
      <c r="AR13" s="301"/>
      <c r="AS13" s="301"/>
      <c r="AT13" s="301"/>
      <c r="AU13" s="301"/>
      <c r="AV13" s="301"/>
      <c r="AW13" s="301"/>
      <c r="AX13" s="301"/>
      <c r="AY13" s="301"/>
      <c r="AZ13" s="301"/>
      <c r="BA13" s="301"/>
      <c r="BB13" s="301"/>
      <c r="BC13" s="301"/>
      <c r="BD13" s="301"/>
      <c r="BE13" s="301"/>
      <c r="BF13" s="301"/>
      <c r="BG13" s="301"/>
      <c r="BH13" s="301"/>
      <c r="BI13" s="301"/>
      <c r="BJ13" s="301"/>
      <c r="BK13" s="301"/>
      <c r="BL13" s="301"/>
      <c r="BM13" s="301"/>
      <c r="BN13" s="301"/>
      <c r="BO13" s="301"/>
      <c r="BP13" s="301"/>
      <c r="BQ13" s="301"/>
    </row>
    <row r="14" spans="1:69">
      <c r="A14" s="336"/>
      <c r="B14" s="336"/>
      <c r="C14" s="336"/>
      <c r="D14" s="747" t="s">
        <v>832</v>
      </c>
      <c r="E14" s="748"/>
      <c r="F14" s="748"/>
      <c r="G14" s="748"/>
      <c r="H14" s="336"/>
      <c r="I14" s="336"/>
      <c r="J14" s="337">
        <v>64989.12000000001</v>
      </c>
      <c r="K14" s="337">
        <v>126899.80800000002</v>
      </c>
      <c r="L14" s="337">
        <v>186009.12288000001</v>
      </c>
      <c r="M14" s="337">
        <v>242569.18822080002</v>
      </c>
      <c r="N14" s="337">
        <v>296809.43648092804</v>
      </c>
      <c r="O14" s="337">
        <v>348938.65119764453</v>
      </c>
      <c r="P14" s="337">
        <v>399146.82538985647</v>
      </c>
      <c r="Q14" s="337">
        <v>447606.85270476935</v>
      </c>
      <c r="R14" s="337">
        <v>494476.06636134011</v>
      </c>
      <c r="S14" s="337">
        <v>539897.63958881947</v>
      </c>
      <c r="T14" s="337">
        <v>584001.86002582568</v>
      </c>
      <c r="U14" s="337">
        <v>626907.28942350135</v>
      </c>
      <c r="V14" s="337">
        <v>683659.39363114815</v>
      </c>
      <c r="W14" s="337">
        <v>738206.77640741318</v>
      </c>
      <c r="X14" s="337">
        <v>790725.81546680687</v>
      </c>
      <c r="Y14" s="337">
        <v>841378.77830667887</v>
      </c>
      <c r="Z14" s="337">
        <v>890314.95102459088</v>
      </c>
      <c r="AA14" s="337">
        <v>937671.67683029978</v>
      </c>
      <c r="AB14" s="337">
        <v>983575.31147678196</v>
      </c>
      <c r="AC14" s="337">
        <v>1028142.1022567754</v>
      </c>
      <c r="AD14" s="337">
        <v>1071478.9966795992</v>
      </c>
      <c r="AE14" s="337">
        <v>1113684.3864538269</v>
      </c>
      <c r="AF14" s="337">
        <v>1154848.7919513462</v>
      </c>
      <c r="AG14" s="337">
        <v>1195055.4919142937</v>
      </c>
      <c r="AH14" s="337">
        <v>1263468.1690840491</v>
      </c>
      <c r="AI14" s="337">
        <v>1329607.8444001134</v>
      </c>
      <c r="AJ14" s="337">
        <v>1393633.6279922449</v>
      </c>
      <c r="AK14" s="337">
        <v>1455693.4922811184</v>
      </c>
      <c r="AL14" s="337">
        <v>1515925.0516179632</v>
      </c>
      <c r="AM14" s="337">
        <v>1574456.2873494204</v>
      </c>
      <c r="AN14" s="337">
        <v>1631406.2221278669</v>
      </c>
      <c r="AO14" s="337">
        <v>1686885.5470200144</v>
      </c>
      <c r="AP14" s="337">
        <v>1740997.2047179029</v>
      </c>
      <c r="AQ14" s="337">
        <v>1793836.931925131</v>
      </c>
      <c r="AR14" s="337">
        <v>1845493.7637760448</v>
      </c>
      <c r="AS14" s="337">
        <v>1896050.5029455866</v>
      </c>
      <c r="AT14" s="337">
        <v>1989141.8441102586</v>
      </c>
      <c r="AU14" s="337">
        <v>2079636.5713997555</v>
      </c>
      <c r="AV14" s="337">
        <v>2167690.4816465876</v>
      </c>
      <c r="AW14" s="337">
        <v>2253450.0238733143</v>
      </c>
      <c r="AX14" s="337">
        <v>2337052.8601611424</v>
      </c>
      <c r="AY14" s="337">
        <v>2418628.3928664057</v>
      </c>
      <c r="AZ14" s="337">
        <v>2498298.2602040581</v>
      </c>
      <c r="BA14" s="337">
        <v>2576176.8020961559</v>
      </c>
      <c r="BB14" s="337">
        <v>2652371.4980694326</v>
      </c>
      <c r="BC14" s="337">
        <v>2726983.3788790191</v>
      </c>
      <c r="BD14" s="337">
        <v>2800107.4134347336</v>
      </c>
      <c r="BE14" s="337">
        <v>2871832.8725118106</v>
      </c>
      <c r="BF14" s="337">
        <v>2969576.1082047597</v>
      </c>
      <c r="BG14" s="337">
        <v>3065251.4357854272</v>
      </c>
      <c r="BH14" s="337">
        <v>3158962.2506594281</v>
      </c>
      <c r="BI14" s="337">
        <v>3250806.7784620952</v>
      </c>
      <c r="BJ14" s="337">
        <v>3340878.3335469957</v>
      </c>
      <c r="BK14" s="337">
        <v>3429265.564550017</v>
      </c>
      <c r="BL14" s="337">
        <v>3516052.6876752544</v>
      </c>
      <c r="BM14" s="337">
        <v>3601319.7083165962</v>
      </c>
      <c r="BN14" s="337">
        <v>3685142.6315982379</v>
      </c>
      <c r="BO14" s="337">
        <v>3767593.6623881636</v>
      </c>
      <c r="BP14" s="337">
        <v>3848741.3953109593</v>
      </c>
      <c r="BQ14" s="337">
        <v>3928650.9952599825</v>
      </c>
    </row>
    <row r="15" spans="1:69" ht="12.75">
      <c r="A15" s="11"/>
      <c r="B15" s="11"/>
      <c r="C15" s="50"/>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c r="BI15" s="11"/>
      <c r="BJ15" s="11"/>
      <c r="BK15" s="11"/>
      <c r="BL15" s="11"/>
      <c r="BM15" s="11"/>
      <c r="BN15" s="11"/>
      <c r="BO15" s="11"/>
      <c r="BP15" s="11"/>
      <c r="BQ15" s="11"/>
    </row>
    <row r="16" spans="1:69" ht="12.75">
      <c r="A16" s="11"/>
      <c r="B16" s="11"/>
      <c r="C16" s="11"/>
      <c r="D16" s="11"/>
      <c r="E16" s="11"/>
      <c r="F16" s="11"/>
      <c r="G16" s="11"/>
      <c r="H16" s="11"/>
      <c r="I16" s="11"/>
      <c r="J16" s="11"/>
      <c r="K16" s="746" t="s">
        <v>336</v>
      </c>
      <c r="L16" s="746"/>
      <c r="M16" s="746"/>
      <c r="N16" s="746"/>
      <c r="O16" s="746"/>
      <c r="P16" s="11"/>
      <c r="Q16" s="11"/>
      <c r="R16" s="11"/>
      <c r="S16" s="11"/>
      <c r="T16" s="11"/>
      <c r="U16" s="11"/>
      <c r="V16" s="11"/>
      <c r="W16" s="11"/>
      <c r="X16" s="11"/>
      <c r="Y16" s="11"/>
      <c r="Z16" s="11"/>
      <c r="AA16" s="11"/>
      <c r="AB16" s="11"/>
      <c r="AC16" s="11"/>
      <c r="AD16" s="301"/>
      <c r="AE16" s="301"/>
      <c r="AF16" s="301"/>
      <c r="AG16" s="301"/>
      <c r="AH16" s="301"/>
      <c r="AI16" s="301"/>
      <c r="AJ16" s="301"/>
      <c r="AK16" s="301"/>
      <c r="AL16" s="301"/>
      <c r="AM16" s="301"/>
      <c r="AN16" s="301"/>
      <c r="AO16" s="301"/>
      <c r="AP16" s="301"/>
      <c r="AQ16" s="301"/>
      <c r="AR16" s="301"/>
      <c r="AS16" s="301"/>
      <c r="AT16" s="301"/>
      <c r="AU16" s="301"/>
      <c r="AV16" s="301"/>
      <c r="AW16" s="301"/>
      <c r="AX16" s="301"/>
      <c r="AY16" s="301"/>
      <c r="AZ16" s="301"/>
      <c r="BA16" s="301"/>
      <c r="BB16" s="301"/>
      <c r="BC16" s="301"/>
      <c r="BD16" s="301"/>
      <c r="BE16" s="301"/>
      <c r="BF16" s="301"/>
      <c r="BG16" s="301"/>
      <c r="BH16" s="301"/>
      <c r="BI16" s="301"/>
      <c r="BJ16" s="301"/>
      <c r="BK16" s="301"/>
      <c r="BL16" s="301"/>
      <c r="BM16" s="301"/>
      <c r="BN16" s="301"/>
      <c r="BO16" s="301"/>
      <c r="BP16" s="301"/>
      <c r="BQ16" s="301"/>
    </row>
    <row r="17" spans="1:69" ht="11.25" thickBot="1">
      <c r="A17" s="11"/>
      <c r="B17" s="11"/>
      <c r="C17" s="11"/>
      <c r="D17" s="53" t="s">
        <v>120</v>
      </c>
      <c r="E17" s="11"/>
      <c r="F17" s="11"/>
      <c r="G17" s="11"/>
      <c r="H17" s="11"/>
      <c r="I17" s="11"/>
      <c r="J17" s="11"/>
      <c r="K17" s="318">
        <v>2019</v>
      </c>
      <c r="L17" s="318">
        <v>2020</v>
      </c>
      <c r="M17" s="318">
        <v>2021</v>
      </c>
      <c r="N17" s="318">
        <v>2022</v>
      </c>
      <c r="O17" s="318">
        <v>2023</v>
      </c>
      <c r="P17" s="11"/>
      <c r="Q17" s="11"/>
      <c r="R17" s="11"/>
      <c r="S17" s="11"/>
      <c r="T17" s="11"/>
      <c r="U17" s="11"/>
      <c r="V17" s="11"/>
      <c r="W17" s="11"/>
      <c r="X17" s="11"/>
      <c r="Y17" s="11"/>
      <c r="Z17" s="11"/>
      <c r="AA17" s="11"/>
      <c r="AB17" s="11"/>
      <c r="AC17" s="11"/>
      <c r="AD17" s="301"/>
      <c r="AE17" s="301"/>
      <c r="AF17" s="301"/>
      <c r="AG17" s="301"/>
      <c r="AH17" s="301"/>
      <c r="AI17" s="301"/>
      <c r="AJ17" s="301"/>
      <c r="AK17" s="301"/>
      <c r="AL17" s="301"/>
      <c r="AM17" s="301"/>
      <c r="AN17" s="301"/>
      <c r="AO17" s="301"/>
      <c r="AP17" s="301"/>
      <c r="AQ17" s="301"/>
      <c r="AR17" s="301"/>
      <c r="AS17" s="301"/>
      <c r="AT17" s="301"/>
      <c r="AU17" s="301"/>
      <c r="AV17" s="301"/>
      <c r="AW17" s="301"/>
      <c r="AX17" s="301"/>
      <c r="AY17" s="301"/>
      <c r="AZ17" s="301"/>
      <c r="BA17" s="301"/>
      <c r="BB17" s="301"/>
      <c r="BC17" s="301"/>
      <c r="BD17" s="301"/>
      <c r="BE17" s="301"/>
      <c r="BF17" s="301"/>
      <c r="BG17" s="301"/>
      <c r="BH17" s="301"/>
      <c r="BI17" s="301"/>
      <c r="BJ17" s="301"/>
      <c r="BK17" s="301"/>
      <c r="BL17" s="301"/>
      <c r="BM17" s="301"/>
      <c r="BN17" s="301"/>
      <c r="BO17" s="301"/>
      <c r="BP17" s="301"/>
      <c r="BQ17" s="301"/>
    </row>
    <row r="18" spans="1:69">
      <c r="A18" s="11"/>
      <c r="B18" s="11"/>
      <c r="C18" s="11"/>
      <c r="D18" s="749" t="s">
        <v>372</v>
      </c>
      <c r="E18" s="750"/>
      <c r="F18" s="750"/>
      <c r="G18" s="751"/>
      <c r="H18" s="741" t="s">
        <v>833</v>
      </c>
      <c r="I18" s="742"/>
      <c r="J18" s="11"/>
      <c r="K18" s="123">
        <v>0.05</v>
      </c>
      <c r="L18" s="124">
        <v>0.05</v>
      </c>
      <c r="M18" s="124">
        <v>0.05</v>
      </c>
      <c r="N18" s="124">
        <v>0.05</v>
      </c>
      <c r="O18" s="125">
        <v>0.05</v>
      </c>
      <c r="P18" s="11"/>
      <c r="Q18" s="11"/>
      <c r="R18" s="11"/>
      <c r="S18" s="11"/>
      <c r="T18" s="11"/>
      <c r="U18" s="11"/>
      <c r="V18" s="11"/>
      <c r="W18" s="11"/>
      <c r="X18" s="11"/>
      <c r="Y18" s="11"/>
      <c r="Z18" s="11"/>
      <c r="AA18" s="11"/>
      <c r="AB18" s="11"/>
      <c r="AC18" s="11"/>
      <c r="AD18" s="301"/>
      <c r="AE18" s="301"/>
      <c r="AF18" s="301"/>
      <c r="AG18" s="301"/>
      <c r="AH18" s="301"/>
      <c r="AI18" s="301"/>
      <c r="AJ18" s="301"/>
      <c r="AK18" s="301"/>
      <c r="AL18" s="301"/>
      <c r="AM18" s="301"/>
      <c r="AN18" s="301"/>
      <c r="AO18" s="301"/>
      <c r="AP18" s="301"/>
      <c r="AQ18" s="301"/>
      <c r="AR18" s="301"/>
      <c r="AS18" s="301"/>
      <c r="AT18" s="301"/>
      <c r="AU18" s="301"/>
      <c r="AV18" s="301"/>
      <c r="AW18" s="301"/>
      <c r="AX18" s="301"/>
      <c r="AY18" s="301"/>
      <c r="AZ18" s="301"/>
      <c r="BA18" s="301"/>
      <c r="BB18" s="301"/>
      <c r="BC18" s="301"/>
      <c r="BD18" s="301"/>
      <c r="BE18" s="301"/>
      <c r="BF18" s="301"/>
      <c r="BG18" s="301"/>
      <c r="BH18" s="301"/>
      <c r="BI18" s="301"/>
      <c r="BJ18" s="301"/>
      <c r="BK18" s="301"/>
      <c r="BL18" s="301"/>
      <c r="BM18" s="301"/>
      <c r="BN18" s="301"/>
      <c r="BO18" s="301"/>
      <c r="BP18" s="301"/>
      <c r="BQ18" s="301"/>
    </row>
    <row r="19" spans="1:69">
      <c r="A19" s="11"/>
      <c r="B19" s="11"/>
      <c r="C19" s="11"/>
      <c r="D19" s="738" t="s">
        <v>353</v>
      </c>
      <c r="E19" s="739"/>
      <c r="F19" s="739"/>
      <c r="G19" s="740"/>
      <c r="H19" s="741" t="s">
        <v>833</v>
      </c>
      <c r="I19" s="742"/>
      <c r="J19" s="11"/>
      <c r="K19" s="126"/>
      <c r="L19" s="127"/>
      <c r="M19" s="127"/>
      <c r="N19" s="127"/>
      <c r="O19" s="128"/>
      <c r="P19" s="11"/>
      <c r="Q19" s="11"/>
      <c r="R19" s="11"/>
      <c r="S19" s="11"/>
      <c r="T19" s="11"/>
      <c r="U19" s="11"/>
      <c r="V19" s="11"/>
      <c r="W19" s="11"/>
      <c r="X19" s="11"/>
      <c r="Y19" s="11"/>
      <c r="Z19" s="11"/>
      <c r="AA19" s="11"/>
      <c r="AB19" s="11"/>
      <c r="AC19" s="11"/>
      <c r="AD19" s="301"/>
      <c r="AE19" s="301"/>
      <c r="AF19" s="301"/>
      <c r="AG19" s="301"/>
      <c r="AH19" s="301"/>
      <c r="AI19" s="301"/>
      <c r="AJ19" s="301"/>
      <c r="AK19" s="301"/>
      <c r="AL19" s="301"/>
      <c r="AM19" s="301"/>
      <c r="AN19" s="301"/>
      <c r="AO19" s="301"/>
      <c r="AP19" s="301"/>
      <c r="AQ19" s="301"/>
      <c r="AR19" s="301"/>
      <c r="AS19" s="301"/>
      <c r="AT19" s="301"/>
      <c r="AU19" s="301"/>
      <c r="AV19" s="301"/>
      <c r="AW19" s="301"/>
      <c r="AX19" s="301"/>
      <c r="AY19" s="301"/>
      <c r="AZ19" s="301"/>
      <c r="BA19" s="301"/>
      <c r="BB19" s="301"/>
      <c r="BC19" s="301"/>
      <c r="BD19" s="301"/>
      <c r="BE19" s="301"/>
      <c r="BF19" s="301"/>
      <c r="BG19" s="301"/>
      <c r="BH19" s="301"/>
      <c r="BI19" s="301"/>
      <c r="BJ19" s="301"/>
      <c r="BK19" s="301"/>
      <c r="BL19" s="301"/>
      <c r="BM19" s="301"/>
      <c r="BN19" s="301"/>
      <c r="BO19" s="301"/>
      <c r="BP19" s="301"/>
      <c r="BQ19" s="301"/>
    </row>
    <row r="20" spans="1:69">
      <c r="A20" s="11"/>
      <c r="B20" s="11"/>
      <c r="C20" s="11"/>
      <c r="D20" s="738" t="s">
        <v>354</v>
      </c>
      <c r="E20" s="739"/>
      <c r="F20" s="739"/>
      <c r="G20" s="740"/>
      <c r="H20" s="741" t="s">
        <v>833</v>
      </c>
      <c r="I20" s="742"/>
      <c r="J20" s="11"/>
      <c r="K20" s="129"/>
      <c r="L20" s="130"/>
      <c r="M20" s="130"/>
      <c r="N20" s="130"/>
      <c r="O20" s="131"/>
      <c r="P20" s="11"/>
      <c r="Q20" s="11"/>
      <c r="R20" s="11"/>
      <c r="S20" s="11"/>
      <c r="T20" s="11"/>
      <c r="U20" s="11"/>
      <c r="V20" s="11"/>
      <c r="W20" s="11"/>
      <c r="X20" s="11"/>
      <c r="Y20" s="11"/>
      <c r="Z20" s="11"/>
      <c r="AA20" s="11"/>
      <c r="AB20" s="11"/>
      <c r="AC20" s="11"/>
      <c r="AD20" s="301"/>
      <c r="AE20" s="301"/>
      <c r="AF20" s="301"/>
      <c r="AG20" s="301"/>
      <c r="AH20" s="301"/>
      <c r="AI20" s="301"/>
      <c r="AJ20" s="301"/>
      <c r="AK20" s="301"/>
      <c r="AL20" s="301"/>
      <c r="AM20" s="301"/>
      <c r="AN20" s="301"/>
      <c r="AO20" s="301"/>
      <c r="AP20" s="301"/>
      <c r="AQ20" s="301"/>
      <c r="AR20" s="301"/>
      <c r="AS20" s="301"/>
      <c r="AT20" s="301"/>
      <c r="AU20" s="301"/>
      <c r="AV20" s="301"/>
      <c r="AW20" s="301"/>
      <c r="AX20" s="301"/>
      <c r="AY20" s="301"/>
      <c r="AZ20" s="301"/>
      <c r="BA20" s="301"/>
      <c r="BB20" s="301"/>
      <c r="BC20" s="301"/>
      <c r="BD20" s="301"/>
      <c r="BE20" s="301"/>
      <c r="BF20" s="301"/>
      <c r="BG20" s="301"/>
      <c r="BH20" s="301"/>
      <c r="BI20" s="301"/>
      <c r="BJ20" s="301"/>
      <c r="BK20" s="301"/>
      <c r="BL20" s="301"/>
      <c r="BM20" s="301"/>
      <c r="BN20" s="301"/>
      <c r="BO20" s="301"/>
      <c r="BP20" s="301"/>
      <c r="BQ20" s="301"/>
    </row>
    <row r="21" spans="1:69">
      <c r="A21" s="11"/>
      <c r="B21" s="11"/>
      <c r="C21" s="11"/>
      <c r="D21" s="738" t="s">
        <v>305</v>
      </c>
      <c r="E21" s="739"/>
      <c r="F21" s="739"/>
      <c r="G21" s="740"/>
      <c r="H21" s="741" t="s">
        <v>833</v>
      </c>
      <c r="I21" s="742"/>
      <c r="J21" s="11"/>
      <c r="K21" s="129"/>
      <c r="L21" s="130"/>
      <c r="M21" s="130"/>
      <c r="N21" s="130"/>
      <c r="O21" s="131"/>
      <c r="P21" s="11"/>
      <c r="Q21" s="11"/>
      <c r="R21" s="11"/>
      <c r="S21" s="11"/>
      <c r="T21" s="11"/>
      <c r="U21" s="11"/>
      <c r="V21" s="11"/>
      <c r="W21" s="11"/>
      <c r="X21" s="11"/>
      <c r="Y21" s="11"/>
      <c r="Z21" s="11"/>
      <c r="AA21" s="11"/>
      <c r="AB21" s="11"/>
      <c r="AC21" s="11"/>
      <c r="AD21" s="301"/>
      <c r="AE21" s="301"/>
      <c r="AF21" s="301"/>
      <c r="AG21" s="301"/>
      <c r="AH21" s="301"/>
      <c r="AI21" s="301"/>
      <c r="AJ21" s="301"/>
      <c r="AK21" s="301"/>
      <c r="AL21" s="301"/>
      <c r="AM21" s="301"/>
      <c r="AN21" s="301"/>
      <c r="AO21" s="301"/>
      <c r="AP21" s="301"/>
      <c r="AQ21" s="301"/>
      <c r="AR21" s="301"/>
      <c r="AS21" s="301"/>
      <c r="AT21" s="301"/>
      <c r="AU21" s="301"/>
      <c r="AV21" s="301"/>
      <c r="AW21" s="301"/>
      <c r="AX21" s="301"/>
      <c r="AY21" s="301"/>
      <c r="AZ21" s="301"/>
      <c r="BA21" s="301"/>
      <c r="BB21" s="301"/>
      <c r="BC21" s="301"/>
      <c r="BD21" s="301"/>
      <c r="BE21" s="301"/>
      <c r="BF21" s="301"/>
      <c r="BG21" s="301"/>
      <c r="BH21" s="301"/>
      <c r="BI21" s="301"/>
      <c r="BJ21" s="301"/>
      <c r="BK21" s="301"/>
      <c r="BL21" s="301"/>
      <c r="BM21" s="301"/>
      <c r="BN21" s="301"/>
      <c r="BO21" s="301"/>
      <c r="BP21" s="301"/>
      <c r="BQ21" s="301"/>
    </row>
    <row r="22" spans="1:69">
      <c r="A22" s="11"/>
      <c r="B22" s="11"/>
      <c r="C22" s="11"/>
      <c r="D22" s="738" t="s">
        <v>306</v>
      </c>
      <c r="E22" s="739"/>
      <c r="F22" s="739"/>
      <c r="G22" s="740"/>
      <c r="H22" s="741" t="s">
        <v>833</v>
      </c>
      <c r="I22" s="742"/>
      <c r="J22" s="11"/>
      <c r="K22" s="129"/>
      <c r="L22" s="130"/>
      <c r="M22" s="130"/>
      <c r="N22" s="130"/>
      <c r="O22" s="131"/>
      <c r="P22" s="11"/>
      <c r="Q22" s="11"/>
      <c r="R22" s="11"/>
      <c r="S22" s="11"/>
      <c r="T22" s="11"/>
      <c r="U22" s="11"/>
      <c r="V22" s="11"/>
      <c r="W22" s="11"/>
      <c r="X22" s="11"/>
      <c r="Y22" s="11"/>
      <c r="Z22" s="11"/>
      <c r="AA22" s="11"/>
      <c r="AB22" s="11"/>
      <c r="AC22" s="11"/>
      <c r="AD22" s="301"/>
      <c r="AE22" s="301"/>
      <c r="AF22" s="301"/>
      <c r="AG22" s="301"/>
      <c r="AH22" s="301"/>
      <c r="AI22" s="301"/>
      <c r="AJ22" s="301"/>
      <c r="AK22" s="301"/>
      <c r="AL22" s="301"/>
      <c r="AM22" s="301"/>
      <c r="AN22" s="301"/>
      <c r="AO22" s="301"/>
      <c r="AP22" s="301"/>
      <c r="AQ22" s="301"/>
      <c r="AR22" s="301"/>
      <c r="AS22" s="301"/>
      <c r="AT22" s="301"/>
      <c r="AU22" s="301"/>
      <c r="AV22" s="301"/>
      <c r="AW22" s="301"/>
      <c r="AX22" s="301"/>
      <c r="AY22" s="301"/>
      <c r="AZ22" s="301"/>
      <c r="BA22" s="301"/>
      <c r="BB22" s="301"/>
      <c r="BC22" s="301"/>
      <c r="BD22" s="301"/>
      <c r="BE22" s="301"/>
      <c r="BF22" s="301"/>
      <c r="BG22" s="301"/>
      <c r="BH22" s="301"/>
      <c r="BI22" s="301"/>
      <c r="BJ22" s="301"/>
      <c r="BK22" s="301"/>
      <c r="BL22" s="301"/>
      <c r="BM22" s="301"/>
      <c r="BN22" s="301"/>
      <c r="BO22" s="301"/>
      <c r="BP22" s="301"/>
      <c r="BQ22" s="301"/>
    </row>
    <row r="23" spans="1:69">
      <c r="A23" s="11"/>
      <c r="B23" s="11"/>
      <c r="C23" s="11"/>
      <c r="D23" s="738" t="s">
        <v>371</v>
      </c>
      <c r="E23" s="739"/>
      <c r="F23" s="739"/>
      <c r="G23" s="740"/>
      <c r="H23" s="741" t="s">
        <v>833</v>
      </c>
      <c r="I23" s="742"/>
      <c r="J23" s="11"/>
      <c r="K23" s="129"/>
      <c r="L23" s="130"/>
      <c r="M23" s="130"/>
      <c r="N23" s="130"/>
      <c r="O23" s="131"/>
      <c r="P23" s="11"/>
      <c r="Q23" s="11"/>
      <c r="R23" s="11"/>
      <c r="S23" s="11"/>
      <c r="T23" s="11"/>
      <c r="U23" s="11"/>
      <c r="V23" s="11"/>
      <c r="W23" s="11"/>
      <c r="X23" s="11"/>
      <c r="Y23" s="11"/>
      <c r="Z23" s="11"/>
      <c r="AA23" s="11"/>
      <c r="AB23" s="11"/>
      <c r="AC23" s="11"/>
      <c r="AD23" s="301"/>
      <c r="AE23" s="301"/>
      <c r="AF23" s="301"/>
      <c r="AG23" s="301"/>
      <c r="AH23" s="301"/>
      <c r="AI23" s="301"/>
      <c r="AJ23" s="301"/>
      <c r="AK23" s="301"/>
      <c r="AL23" s="301"/>
      <c r="AM23" s="301"/>
      <c r="AN23" s="301"/>
      <c r="AO23" s="301"/>
      <c r="AP23" s="301"/>
      <c r="AQ23" s="301"/>
      <c r="AR23" s="301"/>
      <c r="AS23" s="301"/>
      <c r="AT23" s="301"/>
      <c r="AU23" s="301"/>
      <c r="AV23" s="301"/>
      <c r="AW23" s="301"/>
      <c r="AX23" s="301"/>
      <c r="AY23" s="301"/>
      <c r="AZ23" s="301"/>
      <c r="BA23" s="301"/>
      <c r="BB23" s="301"/>
      <c r="BC23" s="301"/>
      <c r="BD23" s="301"/>
      <c r="BE23" s="301"/>
      <c r="BF23" s="301"/>
      <c r="BG23" s="301"/>
      <c r="BH23" s="301"/>
      <c r="BI23" s="301"/>
      <c r="BJ23" s="301"/>
      <c r="BK23" s="301"/>
      <c r="BL23" s="301"/>
      <c r="BM23" s="301"/>
      <c r="BN23" s="301"/>
      <c r="BO23" s="301"/>
      <c r="BP23" s="301"/>
      <c r="BQ23" s="301"/>
    </row>
    <row r="24" spans="1:69">
      <c r="A24" s="11"/>
      <c r="B24" s="11"/>
      <c r="C24" s="11"/>
      <c r="D24" s="738" t="s">
        <v>307</v>
      </c>
      <c r="E24" s="739"/>
      <c r="F24" s="739"/>
      <c r="G24" s="740"/>
      <c r="H24" s="741" t="s">
        <v>833</v>
      </c>
      <c r="I24" s="742"/>
      <c r="J24" s="11"/>
      <c r="K24" s="129"/>
      <c r="L24" s="130"/>
      <c r="M24" s="130"/>
      <c r="N24" s="130"/>
      <c r="O24" s="131"/>
      <c r="P24" s="11"/>
      <c r="Q24" s="11"/>
      <c r="R24" s="11"/>
      <c r="S24" s="11"/>
      <c r="T24" s="11"/>
      <c r="U24" s="11"/>
      <c r="V24" s="11"/>
      <c r="W24" s="11"/>
      <c r="X24" s="11"/>
      <c r="Y24" s="11"/>
      <c r="Z24" s="11"/>
      <c r="AA24" s="11"/>
      <c r="AB24" s="11"/>
      <c r="AC24" s="11"/>
      <c r="AD24" s="301"/>
      <c r="AE24" s="301"/>
      <c r="AF24" s="301"/>
      <c r="AG24" s="301"/>
      <c r="AH24" s="301"/>
      <c r="AI24" s="301"/>
      <c r="AJ24" s="301"/>
      <c r="AK24" s="301"/>
      <c r="AL24" s="301"/>
      <c r="AM24" s="301"/>
      <c r="AN24" s="301"/>
      <c r="AO24" s="301"/>
      <c r="AP24" s="301"/>
      <c r="AQ24" s="301"/>
      <c r="AR24" s="301"/>
      <c r="AS24" s="301"/>
      <c r="AT24" s="301"/>
      <c r="AU24" s="301"/>
      <c r="AV24" s="301"/>
      <c r="AW24" s="301"/>
      <c r="AX24" s="301"/>
      <c r="AY24" s="301"/>
      <c r="AZ24" s="301"/>
      <c r="BA24" s="301"/>
      <c r="BB24" s="301"/>
      <c r="BC24" s="301"/>
      <c r="BD24" s="301"/>
      <c r="BE24" s="301"/>
      <c r="BF24" s="301"/>
      <c r="BG24" s="301"/>
      <c r="BH24" s="301"/>
      <c r="BI24" s="301"/>
      <c r="BJ24" s="301"/>
      <c r="BK24" s="301"/>
      <c r="BL24" s="301"/>
      <c r="BM24" s="301"/>
      <c r="BN24" s="301"/>
      <c r="BO24" s="301"/>
      <c r="BP24" s="301"/>
      <c r="BQ24" s="301"/>
    </row>
    <row r="25" spans="1:69">
      <c r="A25" s="11"/>
      <c r="B25" s="11"/>
      <c r="C25" s="11"/>
      <c r="D25" s="738" t="s">
        <v>308</v>
      </c>
      <c r="E25" s="739"/>
      <c r="F25" s="739"/>
      <c r="G25" s="740"/>
      <c r="H25" s="741" t="s">
        <v>833</v>
      </c>
      <c r="I25" s="742"/>
      <c r="J25" s="11"/>
      <c r="K25" s="129"/>
      <c r="L25" s="130"/>
      <c r="M25" s="130"/>
      <c r="N25" s="130"/>
      <c r="O25" s="131"/>
      <c r="P25" s="11"/>
      <c r="Q25" s="11"/>
      <c r="R25" s="11"/>
      <c r="S25" s="11"/>
      <c r="T25" s="11"/>
      <c r="U25" s="11"/>
      <c r="V25" s="11"/>
      <c r="W25" s="11"/>
      <c r="X25" s="11"/>
      <c r="Y25" s="11"/>
      <c r="Z25" s="11"/>
      <c r="AA25" s="11"/>
      <c r="AB25" s="11"/>
      <c r="AC25" s="11"/>
      <c r="AD25" s="301"/>
      <c r="AE25" s="301"/>
      <c r="AF25" s="301"/>
      <c r="AG25" s="301"/>
      <c r="AH25" s="301"/>
      <c r="AI25" s="301"/>
      <c r="AJ25" s="301"/>
      <c r="AK25" s="301"/>
      <c r="AL25" s="301"/>
      <c r="AM25" s="301"/>
      <c r="AN25" s="301"/>
      <c r="AO25" s="301"/>
      <c r="AP25" s="301"/>
      <c r="AQ25" s="301"/>
      <c r="AR25" s="301"/>
      <c r="AS25" s="301"/>
      <c r="AT25" s="301"/>
      <c r="AU25" s="301"/>
      <c r="AV25" s="301"/>
      <c r="AW25" s="301"/>
      <c r="AX25" s="301"/>
      <c r="AY25" s="301"/>
      <c r="AZ25" s="301"/>
      <c r="BA25" s="301"/>
      <c r="BB25" s="301"/>
      <c r="BC25" s="301"/>
      <c r="BD25" s="301"/>
      <c r="BE25" s="301"/>
      <c r="BF25" s="301"/>
      <c r="BG25" s="301"/>
      <c r="BH25" s="301"/>
      <c r="BI25" s="301"/>
      <c r="BJ25" s="301"/>
      <c r="BK25" s="301"/>
      <c r="BL25" s="301"/>
      <c r="BM25" s="301"/>
      <c r="BN25" s="301"/>
      <c r="BO25" s="301"/>
      <c r="BP25" s="301"/>
      <c r="BQ25" s="301"/>
    </row>
    <row r="26" spans="1:69">
      <c r="A26" s="11"/>
      <c r="B26" s="11"/>
      <c r="C26" s="11"/>
      <c r="D26" s="738" t="s">
        <v>309</v>
      </c>
      <c r="E26" s="739"/>
      <c r="F26" s="739"/>
      <c r="G26" s="740"/>
      <c r="H26" s="741" t="s">
        <v>833</v>
      </c>
      <c r="I26" s="742"/>
      <c r="J26" s="11"/>
      <c r="K26" s="129"/>
      <c r="L26" s="130"/>
      <c r="M26" s="130"/>
      <c r="N26" s="130"/>
      <c r="O26" s="131"/>
      <c r="P26" s="11"/>
      <c r="Q26" s="11"/>
      <c r="R26" s="11"/>
      <c r="S26" s="11"/>
      <c r="T26" s="11"/>
      <c r="U26" s="11"/>
      <c r="V26" s="11"/>
      <c r="W26" s="11"/>
      <c r="X26" s="11"/>
      <c r="Y26" s="11"/>
      <c r="Z26" s="11"/>
      <c r="AA26" s="11"/>
      <c r="AB26" s="11"/>
      <c r="AC26" s="11"/>
      <c r="AD26" s="301"/>
      <c r="AE26" s="301"/>
      <c r="AF26" s="301"/>
      <c r="AG26" s="301"/>
      <c r="AH26" s="301"/>
      <c r="AI26" s="301"/>
      <c r="AJ26" s="301"/>
      <c r="AK26" s="301"/>
      <c r="AL26" s="301"/>
      <c r="AM26" s="301"/>
      <c r="AN26" s="301"/>
      <c r="AO26" s="301"/>
      <c r="AP26" s="301"/>
      <c r="AQ26" s="301"/>
      <c r="AR26" s="301"/>
      <c r="AS26" s="301"/>
      <c r="AT26" s="301"/>
      <c r="AU26" s="301"/>
      <c r="AV26" s="301"/>
      <c r="AW26" s="301"/>
      <c r="AX26" s="301"/>
      <c r="AY26" s="301"/>
      <c r="AZ26" s="301"/>
      <c r="BA26" s="301"/>
      <c r="BB26" s="301"/>
      <c r="BC26" s="301"/>
      <c r="BD26" s="301"/>
      <c r="BE26" s="301"/>
      <c r="BF26" s="301"/>
      <c r="BG26" s="301"/>
      <c r="BH26" s="301"/>
      <c r="BI26" s="301"/>
      <c r="BJ26" s="301"/>
      <c r="BK26" s="301"/>
      <c r="BL26" s="301"/>
      <c r="BM26" s="301"/>
      <c r="BN26" s="301"/>
      <c r="BO26" s="301"/>
      <c r="BP26" s="301"/>
      <c r="BQ26" s="301"/>
    </row>
    <row r="27" spans="1:69">
      <c r="A27" s="11"/>
      <c r="B27" s="11"/>
      <c r="C27" s="11"/>
      <c r="D27" s="738" t="s">
        <v>310</v>
      </c>
      <c r="E27" s="739"/>
      <c r="F27" s="739"/>
      <c r="G27" s="740"/>
      <c r="H27" s="741" t="s">
        <v>833</v>
      </c>
      <c r="I27" s="742"/>
      <c r="J27" s="11"/>
      <c r="K27" s="129"/>
      <c r="L27" s="130"/>
      <c r="M27" s="130"/>
      <c r="N27" s="130"/>
      <c r="O27" s="131"/>
      <c r="P27" s="11"/>
      <c r="Q27" s="11"/>
      <c r="R27" s="11"/>
      <c r="S27" s="11"/>
      <c r="T27" s="11"/>
      <c r="U27" s="11"/>
      <c r="V27" s="11"/>
      <c r="W27" s="11"/>
      <c r="X27" s="11"/>
      <c r="Y27" s="11"/>
      <c r="Z27" s="11"/>
      <c r="AA27" s="11"/>
      <c r="AB27" s="11"/>
      <c r="AC27" s="11"/>
      <c r="AD27" s="301"/>
      <c r="AE27" s="301"/>
      <c r="AF27" s="301"/>
      <c r="AG27" s="301"/>
      <c r="AH27" s="301"/>
      <c r="AI27" s="301"/>
      <c r="AJ27" s="301"/>
      <c r="AK27" s="301"/>
      <c r="AL27" s="301"/>
      <c r="AM27" s="301"/>
      <c r="AN27" s="301"/>
      <c r="AO27" s="301"/>
      <c r="AP27" s="301"/>
      <c r="AQ27" s="301"/>
      <c r="AR27" s="301"/>
      <c r="AS27" s="301"/>
      <c r="AT27" s="301"/>
      <c r="AU27" s="301"/>
      <c r="AV27" s="301"/>
      <c r="AW27" s="301"/>
      <c r="AX27" s="301"/>
      <c r="AY27" s="301"/>
      <c r="AZ27" s="301"/>
      <c r="BA27" s="301"/>
      <c r="BB27" s="301"/>
      <c r="BC27" s="301"/>
      <c r="BD27" s="301"/>
      <c r="BE27" s="301"/>
      <c r="BF27" s="301"/>
      <c r="BG27" s="301"/>
      <c r="BH27" s="301"/>
      <c r="BI27" s="301"/>
      <c r="BJ27" s="301"/>
      <c r="BK27" s="301"/>
      <c r="BL27" s="301"/>
      <c r="BM27" s="301"/>
      <c r="BN27" s="301"/>
      <c r="BO27" s="301"/>
      <c r="BP27" s="301"/>
      <c r="BQ27" s="301"/>
    </row>
    <row r="28" spans="1:69">
      <c r="A28" s="11"/>
      <c r="B28" s="11"/>
      <c r="C28" s="11"/>
      <c r="D28" s="738" t="s">
        <v>370</v>
      </c>
      <c r="E28" s="739"/>
      <c r="F28" s="739"/>
      <c r="G28" s="740"/>
      <c r="H28" s="741" t="s">
        <v>833</v>
      </c>
      <c r="I28" s="742"/>
      <c r="J28" s="11"/>
      <c r="K28" s="129"/>
      <c r="L28" s="130"/>
      <c r="M28" s="130"/>
      <c r="N28" s="130"/>
      <c r="O28" s="131"/>
      <c r="P28" s="11"/>
      <c r="Q28" s="11"/>
      <c r="R28" s="11"/>
      <c r="S28" s="11"/>
      <c r="T28" s="11"/>
      <c r="U28" s="11"/>
      <c r="V28" s="11"/>
      <c r="W28" s="11"/>
      <c r="X28" s="11"/>
      <c r="Y28" s="11"/>
      <c r="Z28" s="11"/>
      <c r="AA28" s="11"/>
      <c r="AB28" s="11"/>
      <c r="AC28" s="11"/>
      <c r="AD28" s="301"/>
      <c r="AE28" s="301"/>
      <c r="AF28" s="301"/>
      <c r="AG28" s="301"/>
      <c r="AH28" s="301"/>
      <c r="AI28" s="301"/>
      <c r="AJ28" s="301"/>
      <c r="AK28" s="301"/>
      <c r="AL28" s="301"/>
      <c r="AM28" s="301"/>
      <c r="AN28" s="301"/>
      <c r="AO28" s="301"/>
      <c r="AP28" s="301"/>
      <c r="AQ28" s="301"/>
      <c r="AR28" s="301"/>
      <c r="AS28" s="301"/>
      <c r="AT28" s="301"/>
      <c r="AU28" s="301"/>
      <c r="AV28" s="301"/>
      <c r="AW28" s="301"/>
      <c r="AX28" s="301"/>
      <c r="AY28" s="301"/>
      <c r="AZ28" s="301"/>
      <c r="BA28" s="301"/>
      <c r="BB28" s="301"/>
      <c r="BC28" s="301"/>
      <c r="BD28" s="301"/>
      <c r="BE28" s="301"/>
      <c r="BF28" s="301"/>
      <c r="BG28" s="301"/>
      <c r="BH28" s="301"/>
      <c r="BI28" s="301"/>
      <c r="BJ28" s="301"/>
      <c r="BK28" s="301"/>
      <c r="BL28" s="301"/>
      <c r="BM28" s="301"/>
      <c r="BN28" s="301"/>
      <c r="BO28" s="301"/>
      <c r="BP28" s="301"/>
      <c r="BQ28" s="301"/>
    </row>
    <row r="29" spans="1:69">
      <c r="A29" s="11"/>
      <c r="B29" s="11"/>
      <c r="C29" s="11"/>
      <c r="D29" s="738" t="s">
        <v>362</v>
      </c>
      <c r="E29" s="739"/>
      <c r="F29" s="739"/>
      <c r="G29" s="740"/>
      <c r="H29" s="741" t="s">
        <v>833</v>
      </c>
      <c r="I29" s="742"/>
      <c r="J29" s="11"/>
      <c r="K29" s="129"/>
      <c r="L29" s="130"/>
      <c r="M29" s="130"/>
      <c r="N29" s="130"/>
      <c r="O29" s="131"/>
      <c r="P29" s="11"/>
      <c r="Q29" s="11"/>
      <c r="R29" s="11"/>
      <c r="S29" s="11"/>
      <c r="T29" s="11"/>
      <c r="U29" s="11"/>
      <c r="V29" s="11"/>
      <c r="W29" s="11"/>
      <c r="X29" s="11"/>
      <c r="Y29" s="11"/>
      <c r="Z29" s="11"/>
      <c r="AA29" s="11"/>
      <c r="AB29" s="11"/>
      <c r="AC29" s="11"/>
      <c r="AD29" s="301"/>
      <c r="AE29" s="301"/>
      <c r="AF29" s="301"/>
      <c r="AG29" s="301"/>
      <c r="AH29" s="301"/>
      <c r="AI29" s="301"/>
      <c r="AJ29" s="301"/>
      <c r="AK29" s="301"/>
      <c r="AL29" s="301"/>
      <c r="AM29" s="301"/>
      <c r="AN29" s="301"/>
      <c r="AO29" s="301"/>
      <c r="AP29" s="301"/>
      <c r="AQ29" s="301"/>
      <c r="AR29" s="301"/>
      <c r="AS29" s="301"/>
      <c r="AT29" s="301"/>
      <c r="AU29" s="301"/>
      <c r="AV29" s="301"/>
      <c r="AW29" s="301"/>
      <c r="AX29" s="301"/>
      <c r="AY29" s="301"/>
      <c r="AZ29" s="301"/>
      <c r="BA29" s="301"/>
      <c r="BB29" s="301"/>
      <c r="BC29" s="301"/>
      <c r="BD29" s="301"/>
      <c r="BE29" s="301"/>
      <c r="BF29" s="301"/>
      <c r="BG29" s="301"/>
      <c r="BH29" s="301"/>
      <c r="BI29" s="301"/>
      <c r="BJ29" s="301"/>
      <c r="BK29" s="301"/>
      <c r="BL29" s="301"/>
      <c r="BM29" s="301"/>
      <c r="BN29" s="301"/>
      <c r="BO29" s="301"/>
      <c r="BP29" s="301"/>
      <c r="BQ29" s="301"/>
    </row>
    <row r="30" spans="1:69">
      <c r="A30" s="11"/>
      <c r="B30" s="11"/>
      <c r="C30" s="11"/>
      <c r="D30" s="738" t="s">
        <v>361</v>
      </c>
      <c r="E30" s="739"/>
      <c r="F30" s="739"/>
      <c r="G30" s="740"/>
      <c r="H30" s="741" t="s">
        <v>833</v>
      </c>
      <c r="I30" s="742"/>
      <c r="J30" s="11"/>
      <c r="K30" s="129"/>
      <c r="L30" s="130"/>
      <c r="M30" s="130"/>
      <c r="N30" s="130"/>
      <c r="O30" s="131"/>
      <c r="P30" s="11"/>
      <c r="Q30" s="11"/>
      <c r="R30" s="11"/>
      <c r="S30" s="11"/>
      <c r="T30" s="11"/>
      <c r="U30" s="11"/>
      <c r="V30" s="11"/>
      <c r="W30" s="11"/>
      <c r="X30" s="11"/>
      <c r="Y30" s="11"/>
      <c r="Z30" s="11"/>
      <c r="AA30" s="11"/>
      <c r="AB30" s="11"/>
      <c r="AC30" s="11"/>
      <c r="AD30" s="301"/>
      <c r="AE30" s="301"/>
      <c r="AF30" s="301"/>
      <c r="AG30" s="301"/>
      <c r="AH30" s="301"/>
      <c r="AI30" s="301"/>
      <c r="AJ30" s="301"/>
      <c r="AK30" s="301"/>
      <c r="AL30" s="301"/>
      <c r="AM30" s="301"/>
      <c r="AN30" s="301"/>
      <c r="AO30" s="301"/>
      <c r="AP30" s="301"/>
      <c r="AQ30" s="301"/>
      <c r="AR30" s="301"/>
      <c r="AS30" s="301"/>
      <c r="AT30" s="301"/>
      <c r="AU30" s="301"/>
      <c r="AV30" s="301"/>
      <c r="AW30" s="301"/>
      <c r="AX30" s="301"/>
      <c r="AY30" s="301"/>
      <c r="AZ30" s="301"/>
      <c r="BA30" s="301"/>
      <c r="BB30" s="301"/>
      <c r="BC30" s="301"/>
      <c r="BD30" s="301"/>
      <c r="BE30" s="301"/>
      <c r="BF30" s="301"/>
      <c r="BG30" s="301"/>
      <c r="BH30" s="301"/>
      <c r="BI30" s="301"/>
      <c r="BJ30" s="301"/>
      <c r="BK30" s="301"/>
      <c r="BL30" s="301"/>
      <c r="BM30" s="301"/>
      <c r="BN30" s="301"/>
      <c r="BO30" s="301"/>
      <c r="BP30" s="301"/>
      <c r="BQ30" s="301"/>
    </row>
    <row r="31" spans="1:69">
      <c r="A31" s="11"/>
      <c r="B31" s="11"/>
      <c r="C31" s="11"/>
      <c r="D31" s="738" t="s">
        <v>311</v>
      </c>
      <c r="E31" s="739"/>
      <c r="F31" s="739"/>
      <c r="G31" s="740"/>
      <c r="H31" s="741" t="s">
        <v>833</v>
      </c>
      <c r="I31" s="742"/>
      <c r="J31" s="11"/>
      <c r="K31" s="129"/>
      <c r="L31" s="130"/>
      <c r="M31" s="130"/>
      <c r="N31" s="130"/>
      <c r="O31" s="131"/>
      <c r="P31" s="11"/>
      <c r="Q31" s="11"/>
      <c r="R31" s="11"/>
      <c r="S31" s="11"/>
      <c r="T31" s="11"/>
      <c r="U31" s="11"/>
      <c r="V31" s="11"/>
      <c r="W31" s="11"/>
      <c r="X31" s="11"/>
      <c r="Y31" s="11"/>
      <c r="Z31" s="11"/>
      <c r="AA31" s="11"/>
      <c r="AB31" s="11"/>
      <c r="AC31" s="11"/>
      <c r="AD31" s="301"/>
      <c r="AE31" s="301"/>
      <c r="AF31" s="301"/>
      <c r="AG31" s="301"/>
      <c r="AH31" s="301"/>
      <c r="AI31" s="301"/>
      <c r="AJ31" s="301"/>
      <c r="AK31" s="301"/>
      <c r="AL31" s="301"/>
      <c r="AM31" s="301"/>
      <c r="AN31" s="301"/>
      <c r="AO31" s="301"/>
      <c r="AP31" s="301"/>
      <c r="AQ31" s="301"/>
      <c r="AR31" s="301"/>
      <c r="AS31" s="301"/>
      <c r="AT31" s="301"/>
      <c r="AU31" s="301"/>
      <c r="AV31" s="301"/>
      <c r="AW31" s="301"/>
      <c r="AX31" s="301"/>
      <c r="AY31" s="301"/>
      <c r="AZ31" s="301"/>
      <c r="BA31" s="301"/>
      <c r="BB31" s="301"/>
      <c r="BC31" s="301"/>
      <c r="BD31" s="301"/>
      <c r="BE31" s="301"/>
      <c r="BF31" s="301"/>
      <c r="BG31" s="301"/>
      <c r="BH31" s="301"/>
      <c r="BI31" s="301"/>
      <c r="BJ31" s="301"/>
      <c r="BK31" s="301"/>
      <c r="BL31" s="301"/>
      <c r="BM31" s="301"/>
      <c r="BN31" s="301"/>
      <c r="BO31" s="301"/>
      <c r="BP31" s="301"/>
      <c r="BQ31" s="301"/>
    </row>
    <row r="32" spans="1:69" ht="11.25" thickBot="1">
      <c r="A32" s="11"/>
      <c r="B32" s="11"/>
      <c r="C32" s="11"/>
      <c r="D32" s="752" t="s">
        <v>485</v>
      </c>
      <c r="E32" s="753"/>
      <c r="F32" s="753"/>
      <c r="G32" s="754"/>
      <c r="H32" s="741" t="s">
        <v>833</v>
      </c>
      <c r="I32" s="742"/>
      <c r="J32" s="11"/>
      <c r="K32" s="338"/>
      <c r="L32" s="339"/>
      <c r="M32" s="339"/>
      <c r="N32" s="339"/>
      <c r="O32" s="340"/>
      <c r="P32" s="11"/>
      <c r="Q32" s="11"/>
      <c r="R32" s="11"/>
      <c r="S32" s="11"/>
      <c r="T32" s="11"/>
      <c r="U32" s="11"/>
      <c r="V32" s="11"/>
      <c r="W32" s="11"/>
      <c r="X32" s="11"/>
      <c r="Y32" s="11"/>
      <c r="Z32" s="11"/>
      <c r="AA32" s="11"/>
      <c r="AB32" s="11"/>
      <c r="AC32" s="11"/>
      <c r="AD32" s="301"/>
      <c r="AE32" s="301"/>
      <c r="AF32" s="301"/>
      <c r="AG32" s="301"/>
      <c r="AH32" s="301"/>
      <c r="AI32" s="301"/>
      <c r="AJ32" s="301"/>
      <c r="AK32" s="301"/>
      <c r="AL32" s="301"/>
      <c r="AM32" s="301"/>
      <c r="AN32" s="301"/>
      <c r="AO32" s="301"/>
      <c r="AP32" s="301"/>
      <c r="AQ32" s="301"/>
      <c r="AR32" s="301"/>
      <c r="AS32" s="301"/>
      <c r="AT32" s="301"/>
      <c r="AU32" s="301"/>
      <c r="AV32" s="301"/>
      <c r="AW32" s="301"/>
      <c r="AX32" s="301"/>
      <c r="AY32" s="301"/>
      <c r="AZ32" s="301"/>
      <c r="BA32" s="301"/>
      <c r="BB32" s="301"/>
      <c r="BC32" s="301"/>
      <c r="BD32" s="301"/>
      <c r="BE32" s="301"/>
      <c r="BF32" s="301"/>
      <c r="BG32" s="301"/>
      <c r="BH32" s="301"/>
      <c r="BI32" s="301"/>
      <c r="BJ32" s="301"/>
      <c r="BK32" s="301"/>
      <c r="BL32" s="301"/>
      <c r="BM32" s="301"/>
      <c r="BN32" s="301"/>
      <c r="BO32" s="301"/>
      <c r="BP32" s="301"/>
      <c r="BQ32" s="301"/>
    </row>
    <row r="33" spans="1:69">
      <c r="A33" s="11"/>
      <c r="B33" s="11"/>
      <c r="C33" s="11"/>
      <c r="D33" s="11"/>
      <c r="E33" s="11"/>
      <c r="F33" s="11"/>
      <c r="G33" s="11"/>
      <c r="H33" s="11"/>
      <c r="I33" s="11"/>
      <c r="J33" s="301"/>
      <c r="K33" s="301"/>
      <c r="L33" s="301"/>
      <c r="M33" s="301"/>
      <c r="N33" s="301"/>
      <c r="O33" s="301"/>
      <c r="P33" s="301"/>
      <c r="Q33" s="11"/>
      <c r="R33" s="301"/>
      <c r="S33" s="301"/>
      <c r="T33" s="301"/>
      <c r="U33" s="301"/>
      <c r="V33" s="301"/>
      <c r="W33" s="301"/>
      <c r="X33" s="301"/>
      <c r="Y33" s="301"/>
      <c r="Z33" s="301"/>
      <c r="AA33" s="301"/>
      <c r="AB33" s="301"/>
      <c r="AC33" s="301"/>
      <c r="AD33" s="301"/>
      <c r="AE33" s="301"/>
      <c r="AF33" s="301"/>
      <c r="AG33" s="301"/>
      <c r="AH33" s="301"/>
      <c r="AI33" s="301"/>
      <c r="AJ33" s="301"/>
      <c r="AK33" s="301"/>
      <c r="AL33" s="301"/>
      <c r="AM33" s="301"/>
      <c r="AN33" s="301"/>
      <c r="AO33" s="301"/>
      <c r="AP33" s="301"/>
      <c r="AQ33" s="301"/>
      <c r="AR33" s="301"/>
      <c r="AS33" s="301"/>
      <c r="AT33" s="301"/>
      <c r="AU33" s="301"/>
      <c r="AV33" s="301"/>
      <c r="AW33" s="301"/>
      <c r="AX33" s="301"/>
      <c r="AY33" s="301"/>
      <c r="AZ33" s="301"/>
      <c r="BA33" s="301"/>
      <c r="BB33" s="301"/>
      <c r="BC33" s="301"/>
      <c r="BD33" s="301"/>
      <c r="BE33" s="301"/>
      <c r="BF33" s="301"/>
      <c r="BG33" s="301"/>
      <c r="BH33" s="301"/>
      <c r="BI33" s="301"/>
      <c r="BJ33" s="301"/>
      <c r="BK33" s="301"/>
      <c r="BL33" s="301"/>
      <c r="BM33" s="301"/>
      <c r="BN33" s="301"/>
      <c r="BO33" s="301"/>
      <c r="BP33" s="301"/>
      <c r="BQ33" s="301"/>
    </row>
    <row r="34" spans="1:69">
      <c r="A34" s="11"/>
      <c r="B34" s="11"/>
      <c r="C34" s="11"/>
      <c r="D34" s="11"/>
      <c r="E34" s="11"/>
      <c r="F34" s="11"/>
      <c r="G34" s="11"/>
      <c r="H34" s="11"/>
      <c r="I34" s="11"/>
      <c r="J34" s="301"/>
      <c r="K34" s="301"/>
      <c r="L34" s="301"/>
      <c r="M34" s="301"/>
      <c r="N34" s="301"/>
      <c r="O34" s="301"/>
      <c r="P34" s="301"/>
      <c r="Q34" s="301"/>
      <c r="R34" s="301"/>
      <c r="S34" s="301"/>
      <c r="T34" s="301"/>
      <c r="U34" s="301"/>
      <c r="V34" s="301"/>
      <c r="W34" s="301"/>
      <c r="X34" s="301"/>
      <c r="Y34" s="301"/>
      <c r="Z34" s="301"/>
      <c r="AA34" s="301"/>
      <c r="AB34" s="301"/>
      <c r="AC34" s="301"/>
      <c r="AD34" s="301"/>
      <c r="AE34" s="301"/>
      <c r="AF34" s="301"/>
      <c r="AG34" s="301"/>
      <c r="AH34" s="301"/>
      <c r="AI34" s="301"/>
      <c r="AJ34" s="301"/>
      <c r="AK34" s="301"/>
      <c r="AL34" s="301"/>
      <c r="AM34" s="301"/>
      <c r="AN34" s="301"/>
      <c r="AO34" s="301"/>
      <c r="AP34" s="301"/>
      <c r="AQ34" s="301"/>
      <c r="AR34" s="301"/>
      <c r="AS34" s="301"/>
      <c r="AT34" s="301"/>
      <c r="AU34" s="301"/>
      <c r="AV34" s="301"/>
      <c r="AW34" s="301"/>
      <c r="AX34" s="301"/>
      <c r="AY34" s="301"/>
      <c r="AZ34" s="301"/>
      <c r="BA34" s="301"/>
      <c r="BB34" s="301"/>
      <c r="BC34" s="301"/>
      <c r="BD34" s="301"/>
      <c r="BE34" s="301"/>
      <c r="BF34" s="301"/>
      <c r="BG34" s="301"/>
      <c r="BH34" s="301"/>
      <c r="BI34" s="301"/>
      <c r="BJ34" s="301"/>
      <c r="BK34" s="301"/>
      <c r="BL34" s="301"/>
      <c r="BM34" s="301"/>
      <c r="BN34" s="301"/>
      <c r="BO34" s="301"/>
      <c r="BP34" s="301"/>
      <c r="BQ34" s="301"/>
    </row>
    <row r="35" spans="1:69" ht="12.75">
      <c r="A35" s="11"/>
      <c r="B35" s="11"/>
      <c r="C35" s="50" t="s">
        <v>836</v>
      </c>
      <c r="D35" s="11"/>
      <c r="E35" s="11"/>
      <c r="F35" s="11"/>
      <c r="G35" s="11"/>
      <c r="H35" s="11"/>
      <c r="I35" s="11"/>
      <c r="J35" s="301"/>
      <c r="K35" s="301"/>
      <c r="L35" s="301"/>
      <c r="M35" s="301"/>
      <c r="N35" s="301"/>
      <c r="O35" s="301"/>
      <c r="P35" s="301"/>
      <c r="Q35" s="301"/>
      <c r="R35" s="301"/>
      <c r="S35" s="301"/>
      <c r="T35" s="301"/>
      <c r="U35" s="301"/>
      <c r="V35" s="301"/>
      <c r="W35" s="301"/>
      <c r="X35" s="301"/>
      <c r="Y35" s="301"/>
      <c r="Z35" s="301"/>
      <c r="AA35" s="301"/>
      <c r="AB35" s="301"/>
      <c r="AC35" s="301"/>
      <c r="AD35" s="301"/>
      <c r="AE35" s="301"/>
      <c r="AF35" s="301"/>
      <c r="AG35" s="301"/>
      <c r="AH35" s="301"/>
      <c r="AI35" s="301"/>
      <c r="AJ35" s="301"/>
      <c r="AK35" s="301"/>
      <c r="AL35" s="301"/>
      <c r="AM35" s="301"/>
      <c r="AN35" s="301"/>
      <c r="AO35" s="301"/>
      <c r="AP35" s="301"/>
      <c r="AQ35" s="301"/>
      <c r="AR35" s="301"/>
      <c r="AS35" s="301"/>
      <c r="AT35" s="301"/>
      <c r="AU35" s="301"/>
      <c r="AV35" s="301"/>
      <c r="AW35" s="301"/>
      <c r="AX35" s="301"/>
      <c r="AY35" s="301"/>
      <c r="AZ35" s="301"/>
      <c r="BA35" s="301"/>
      <c r="BB35" s="301"/>
      <c r="BC35" s="301"/>
      <c r="BD35" s="301"/>
      <c r="BE35" s="301"/>
      <c r="BF35" s="301"/>
      <c r="BG35" s="301"/>
      <c r="BH35" s="301"/>
      <c r="BI35" s="301"/>
      <c r="BJ35" s="301"/>
      <c r="BK35" s="301"/>
      <c r="BL35" s="301"/>
      <c r="BM35" s="301"/>
      <c r="BN35" s="301"/>
      <c r="BO35" s="301"/>
      <c r="BP35" s="301"/>
      <c r="BQ35" s="301"/>
    </row>
    <row r="36" spans="1:69">
      <c r="A36" s="11"/>
      <c r="B36" s="11"/>
      <c r="C36" s="11"/>
      <c r="D36" s="11"/>
      <c r="E36" s="11"/>
      <c r="F36" s="11"/>
      <c r="G36" s="11"/>
      <c r="H36" s="11"/>
      <c r="I36" s="11"/>
      <c r="J36" s="301"/>
      <c r="K36" s="301"/>
      <c r="L36" s="301"/>
      <c r="M36" s="301"/>
      <c r="N36" s="301"/>
      <c r="O36" s="301"/>
      <c r="P36" s="301"/>
      <c r="Q36" s="301"/>
      <c r="R36" s="301"/>
      <c r="S36" s="301"/>
      <c r="T36" s="301"/>
      <c r="U36" s="301"/>
      <c r="V36" s="301"/>
      <c r="W36" s="301"/>
      <c r="X36" s="301"/>
      <c r="Y36" s="301"/>
      <c r="Z36" s="301"/>
      <c r="AA36" s="301"/>
      <c r="AB36" s="301"/>
      <c r="AC36" s="301"/>
      <c r="AD36" s="301"/>
      <c r="AE36" s="301"/>
      <c r="AF36" s="301"/>
      <c r="AG36" s="301"/>
      <c r="AH36" s="301"/>
      <c r="AI36" s="301"/>
      <c r="AJ36" s="301"/>
      <c r="AK36" s="301"/>
      <c r="AL36" s="301"/>
      <c r="AM36" s="301"/>
      <c r="AN36" s="301"/>
      <c r="AO36" s="301"/>
      <c r="AP36" s="301"/>
      <c r="AQ36" s="301"/>
      <c r="AR36" s="301"/>
      <c r="AS36" s="301"/>
      <c r="AT36" s="301"/>
      <c r="AU36" s="301"/>
      <c r="AV36" s="301"/>
      <c r="AW36" s="301"/>
      <c r="AX36" s="301"/>
      <c r="AY36" s="301"/>
      <c r="AZ36" s="301"/>
      <c r="BA36" s="301"/>
      <c r="BB36" s="301"/>
      <c r="BC36" s="301"/>
      <c r="BD36" s="301"/>
      <c r="BE36" s="301"/>
      <c r="BF36" s="301"/>
      <c r="BG36" s="301"/>
      <c r="BH36" s="301"/>
      <c r="BI36" s="301"/>
      <c r="BJ36" s="301"/>
      <c r="BK36" s="301"/>
      <c r="BL36" s="301"/>
      <c r="BM36" s="301"/>
      <c r="BN36" s="301"/>
      <c r="BO36" s="301"/>
      <c r="BP36" s="301"/>
      <c r="BQ36" s="301"/>
    </row>
    <row r="37" spans="1:69">
      <c r="A37" s="11"/>
      <c r="B37" s="11"/>
      <c r="C37" s="11"/>
      <c r="D37" s="53" t="s">
        <v>120</v>
      </c>
      <c r="E37" s="11"/>
      <c r="F37" s="11"/>
      <c r="G37" s="11"/>
      <c r="H37" s="11"/>
      <c r="I37" s="11"/>
      <c r="J37" s="329"/>
      <c r="K37" s="301"/>
      <c r="L37" s="301"/>
      <c r="M37" s="301"/>
      <c r="N37" s="301"/>
      <c r="O37" s="301"/>
      <c r="P37" s="301"/>
      <c r="Q37" s="301"/>
      <c r="R37" s="301"/>
      <c r="S37" s="301"/>
      <c r="T37" s="301"/>
      <c r="U37" s="301"/>
      <c r="V37" s="301"/>
      <c r="W37" s="301"/>
      <c r="X37" s="301"/>
      <c r="Y37" s="301"/>
      <c r="Z37" s="301"/>
      <c r="AA37" s="301"/>
      <c r="AB37" s="301"/>
      <c r="AC37" s="301"/>
      <c r="AD37" s="301"/>
      <c r="AE37" s="301"/>
      <c r="AF37" s="301"/>
      <c r="AG37" s="301"/>
      <c r="AH37" s="301"/>
      <c r="AI37" s="301"/>
      <c r="AJ37" s="301"/>
      <c r="AK37" s="301"/>
      <c r="AL37" s="301"/>
      <c r="AM37" s="301"/>
      <c r="AN37" s="301"/>
      <c r="AO37" s="301"/>
      <c r="AP37" s="301"/>
      <c r="AQ37" s="301"/>
      <c r="AR37" s="301"/>
      <c r="AS37" s="301"/>
      <c r="AT37" s="301"/>
      <c r="AU37" s="301"/>
      <c r="AV37" s="301"/>
      <c r="AW37" s="301"/>
      <c r="AX37" s="301"/>
      <c r="AY37" s="301"/>
      <c r="AZ37" s="301"/>
      <c r="BA37" s="301"/>
      <c r="BB37" s="301"/>
      <c r="BC37" s="301"/>
      <c r="BD37" s="301"/>
      <c r="BE37" s="301"/>
      <c r="BF37" s="301"/>
      <c r="BG37" s="301"/>
      <c r="BH37" s="301"/>
      <c r="BI37" s="301"/>
      <c r="BJ37" s="301"/>
      <c r="BK37" s="301"/>
      <c r="BL37" s="301"/>
      <c r="BM37" s="301"/>
      <c r="BN37" s="301"/>
      <c r="BO37" s="301"/>
      <c r="BP37" s="301"/>
      <c r="BQ37" s="301"/>
    </row>
    <row r="38" spans="1:69">
      <c r="A38" s="11"/>
      <c r="B38" s="11"/>
      <c r="C38" s="294"/>
      <c r="D38" s="341" t="s">
        <v>372</v>
      </c>
      <c r="E38" s="331"/>
      <c r="F38" s="331"/>
      <c r="G38" s="331"/>
      <c r="H38" s="742" t="s">
        <v>833</v>
      </c>
      <c r="I38" s="742"/>
      <c r="J38" s="342">
        <v>3249.4560000000006</v>
      </c>
      <c r="K38" s="342">
        <v>6344.9904000000015</v>
      </c>
      <c r="L38" s="342">
        <v>9300.4561440000016</v>
      </c>
      <c r="M38" s="342">
        <v>12128.459411040001</v>
      </c>
      <c r="N38" s="342">
        <v>14840.471824046403</v>
      </c>
      <c r="O38" s="342">
        <v>17446.932559882229</v>
      </c>
      <c r="P38" s="342">
        <v>19957.341269492827</v>
      </c>
      <c r="Q38" s="342">
        <v>22380.34263523847</v>
      </c>
      <c r="R38" s="342">
        <v>24723.803318067006</v>
      </c>
      <c r="S38" s="342">
        <v>26994.881979440976</v>
      </c>
      <c r="T38" s="342">
        <v>29200.093001291287</v>
      </c>
      <c r="U38" s="342">
        <v>31345.364471175068</v>
      </c>
      <c r="V38" s="342">
        <v>34182.969681557406</v>
      </c>
      <c r="W38" s="342">
        <v>36910.338820370664</v>
      </c>
      <c r="X38" s="342">
        <v>39536.290773340348</v>
      </c>
      <c r="Y38" s="342">
        <v>42068.938915333943</v>
      </c>
      <c r="Z38" s="342">
        <v>44515.74755122955</v>
      </c>
      <c r="AA38" s="342">
        <v>46883.583841514992</v>
      </c>
      <c r="AB38" s="342">
        <v>49178.765573839104</v>
      </c>
      <c r="AC38" s="342">
        <v>51407.10511283877</v>
      </c>
      <c r="AD38" s="342">
        <v>53573.949833979961</v>
      </c>
      <c r="AE38" s="342">
        <v>55684.219322691351</v>
      </c>
      <c r="AF38" s="342">
        <v>57742.439597567311</v>
      </c>
      <c r="AG38" s="342">
        <v>59752.774595714691</v>
      </c>
      <c r="AH38" s="342">
        <v>63173.408454202458</v>
      </c>
      <c r="AI38" s="342">
        <v>66480.39222000567</v>
      </c>
      <c r="AJ38" s="342">
        <v>69681.681399612251</v>
      </c>
      <c r="AK38" s="342">
        <v>72784.674614055926</v>
      </c>
      <c r="AL38" s="342">
        <v>75796.252580898159</v>
      </c>
      <c r="AM38" s="342">
        <v>78722.81436747103</v>
      </c>
      <c r="AN38" s="342">
        <v>81570.311106393347</v>
      </c>
      <c r="AO38" s="342">
        <v>84344.277351000725</v>
      </c>
      <c r="AP38" s="342">
        <v>87049.860235895147</v>
      </c>
      <c r="AQ38" s="342">
        <v>89691.846596256553</v>
      </c>
      <c r="AR38" s="342">
        <v>92274.688188802247</v>
      </c>
      <c r="AS38" s="342">
        <v>94802.525147279332</v>
      </c>
      <c r="AT38" s="342">
        <v>99457.092205512934</v>
      </c>
      <c r="AU38" s="342">
        <v>103981.82856998779</v>
      </c>
      <c r="AV38" s="342">
        <v>108384.52408232939</v>
      </c>
      <c r="AW38" s="342">
        <v>112672.50119366572</v>
      </c>
      <c r="AX38" s="342">
        <v>116852.64300805713</v>
      </c>
      <c r="AY38" s="342">
        <v>120931.41964332029</v>
      </c>
      <c r="AZ38" s="342">
        <v>124914.91301020292</v>
      </c>
      <c r="BA38" s="342">
        <v>128808.84010480781</v>
      </c>
      <c r="BB38" s="342">
        <v>132618.57490347163</v>
      </c>
      <c r="BC38" s="342">
        <v>136349.16894395096</v>
      </c>
      <c r="BD38" s="342">
        <v>140005.37067173669</v>
      </c>
      <c r="BE38" s="342">
        <v>143591.64362559054</v>
      </c>
      <c r="BF38" s="342">
        <v>148478.80541023798</v>
      </c>
      <c r="BG38" s="342">
        <v>153262.57178927137</v>
      </c>
      <c r="BH38" s="342">
        <v>157948.11253297143</v>
      </c>
      <c r="BI38" s="342">
        <v>162540.33892310478</v>
      </c>
      <c r="BJ38" s="342">
        <v>167043.9166773498</v>
      </c>
      <c r="BK38" s="342">
        <v>171463.27822750085</v>
      </c>
      <c r="BL38" s="342">
        <v>175802.63438376272</v>
      </c>
      <c r="BM38" s="342">
        <v>180065.98541582981</v>
      </c>
      <c r="BN38" s="342">
        <v>184257.13157991192</v>
      </c>
      <c r="BO38" s="342">
        <v>188379.6831194082</v>
      </c>
      <c r="BP38" s="342">
        <v>192437.06976554799</v>
      </c>
      <c r="BQ38" s="342">
        <v>196432.54976299914</v>
      </c>
    </row>
    <row r="39" spans="1:69">
      <c r="A39" s="11"/>
      <c r="B39" s="11"/>
      <c r="C39" s="294"/>
      <c r="D39" s="341" t="s">
        <v>353</v>
      </c>
      <c r="E39" s="331"/>
      <c r="F39" s="331"/>
      <c r="G39" s="331"/>
      <c r="H39" s="742" t="s">
        <v>833</v>
      </c>
      <c r="I39" s="742"/>
      <c r="J39" s="343">
        <v>0</v>
      </c>
      <c r="K39" s="342">
        <v>0</v>
      </c>
      <c r="L39" s="342">
        <v>0</v>
      </c>
      <c r="M39" s="342">
        <v>0</v>
      </c>
      <c r="N39" s="342">
        <v>0</v>
      </c>
      <c r="O39" s="342">
        <v>0</v>
      </c>
      <c r="P39" s="342">
        <v>0</v>
      </c>
      <c r="Q39" s="342">
        <v>0</v>
      </c>
      <c r="R39" s="342">
        <v>0</v>
      </c>
      <c r="S39" s="342">
        <v>0</v>
      </c>
      <c r="T39" s="342">
        <v>0</v>
      </c>
      <c r="U39" s="342">
        <v>0</v>
      </c>
      <c r="V39" s="342">
        <v>0</v>
      </c>
      <c r="W39" s="342">
        <v>0</v>
      </c>
      <c r="X39" s="342">
        <v>0</v>
      </c>
      <c r="Y39" s="342">
        <v>0</v>
      </c>
      <c r="Z39" s="342">
        <v>0</v>
      </c>
      <c r="AA39" s="342">
        <v>0</v>
      </c>
      <c r="AB39" s="342">
        <v>0</v>
      </c>
      <c r="AC39" s="342">
        <v>0</v>
      </c>
      <c r="AD39" s="342">
        <v>0</v>
      </c>
      <c r="AE39" s="342">
        <v>0</v>
      </c>
      <c r="AF39" s="342">
        <v>0</v>
      </c>
      <c r="AG39" s="342">
        <v>0</v>
      </c>
      <c r="AH39" s="342">
        <v>0</v>
      </c>
      <c r="AI39" s="342">
        <v>0</v>
      </c>
      <c r="AJ39" s="342">
        <v>0</v>
      </c>
      <c r="AK39" s="342">
        <v>0</v>
      </c>
      <c r="AL39" s="342">
        <v>0</v>
      </c>
      <c r="AM39" s="342">
        <v>0</v>
      </c>
      <c r="AN39" s="342">
        <v>0</v>
      </c>
      <c r="AO39" s="342">
        <v>0</v>
      </c>
      <c r="AP39" s="342">
        <v>0</v>
      </c>
      <c r="AQ39" s="342">
        <v>0</v>
      </c>
      <c r="AR39" s="342">
        <v>0</v>
      </c>
      <c r="AS39" s="342">
        <v>0</v>
      </c>
      <c r="AT39" s="342">
        <v>0</v>
      </c>
      <c r="AU39" s="342">
        <v>0</v>
      </c>
      <c r="AV39" s="342">
        <v>0</v>
      </c>
      <c r="AW39" s="342">
        <v>0</v>
      </c>
      <c r="AX39" s="342">
        <v>0</v>
      </c>
      <c r="AY39" s="342">
        <v>0</v>
      </c>
      <c r="AZ39" s="342">
        <v>0</v>
      </c>
      <c r="BA39" s="342">
        <v>0</v>
      </c>
      <c r="BB39" s="342">
        <v>0</v>
      </c>
      <c r="BC39" s="342">
        <v>0</v>
      </c>
      <c r="BD39" s="342">
        <v>0</v>
      </c>
      <c r="BE39" s="342">
        <v>0</v>
      </c>
      <c r="BF39" s="342">
        <v>0</v>
      </c>
      <c r="BG39" s="342">
        <v>0</v>
      </c>
      <c r="BH39" s="342">
        <v>0</v>
      </c>
      <c r="BI39" s="342">
        <v>0</v>
      </c>
      <c r="BJ39" s="342">
        <v>0</v>
      </c>
      <c r="BK39" s="342">
        <v>0</v>
      </c>
      <c r="BL39" s="342">
        <v>0</v>
      </c>
      <c r="BM39" s="342">
        <v>0</v>
      </c>
      <c r="BN39" s="342">
        <v>0</v>
      </c>
      <c r="BO39" s="342">
        <v>0</v>
      </c>
      <c r="BP39" s="342">
        <v>0</v>
      </c>
      <c r="BQ39" s="342">
        <v>0</v>
      </c>
    </row>
    <row r="40" spans="1:69">
      <c r="A40" s="11"/>
      <c r="B40" s="11"/>
      <c r="C40" s="294"/>
      <c r="D40" s="341" t="s">
        <v>354</v>
      </c>
      <c r="E40" s="331"/>
      <c r="F40" s="331"/>
      <c r="G40" s="331"/>
      <c r="H40" s="742" t="s">
        <v>833</v>
      </c>
      <c r="I40" s="742"/>
      <c r="J40" s="343">
        <v>0</v>
      </c>
      <c r="K40" s="342">
        <v>0</v>
      </c>
      <c r="L40" s="342">
        <v>0</v>
      </c>
      <c r="M40" s="342">
        <v>0</v>
      </c>
      <c r="N40" s="342">
        <v>0</v>
      </c>
      <c r="O40" s="342">
        <v>0</v>
      </c>
      <c r="P40" s="342">
        <v>0</v>
      </c>
      <c r="Q40" s="342">
        <v>0</v>
      </c>
      <c r="R40" s="342">
        <v>0</v>
      </c>
      <c r="S40" s="342">
        <v>0</v>
      </c>
      <c r="T40" s="342">
        <v>0</v>
      </c>
      <c r="U40" s="342">
        <v>0</v>
      </c>
      <c r="V40" s="342">
        <v>0</v>
      </c>
      <c r="W40" s="342">
        <v>0</v>
      </c>
      <c r="X40" s="342">
        <v>0</v>
      </c>
      <c r="Y40" s="342">
        <v>0</v>
      </c>
      <c r="Z40" s="342">
        <v>0</v>
      </c>
      <c r="AA40" s="342">
        <v>0</v>
      </c>
      <c r="AB40" s="342">
        <v>0</v>
      </c>
      <c r="AC40" s="342">
        <v>0</v>
      </c>
      <c r="AD40" s="342">
        <v>0</v>
      </c>
      <c r="AE40" s="342">
        <v>0</v>
      </c>
      <c r="AF40" s="342">
        <v>0</v>
      </c>
      <c r="AG40" s="342">
        <v>0</v>
      </c>
      <c r="AH40" s="342">
        <v>0</v>
      </c>
      <c r="AI40" s="342">
        <v>0</v>
      </c>
      <c r="AJ40" s="342">
        <v>0</v>
      </c>
      <c r="AK40" s="342">
        <v>0</v>
      </c>
      <c r="AL40" s="342">
        <v>0</v>
      </c>
      <c r="AM40" s="342">
        <v>0</v>
      </c>
      <c r="AN40" s="342">
        <v>0</v>
      </c>
      <c r="AO40" s="342">
        <v>0</v>
      </c>
      <c r="AP40" s="342">
        <v>0</v>
      </c>
      <c r="AQ40" s="342">
        <v>0</v>
      </c>
      <c r="AR40" s="342">
        <v>0</v>
      </c>
      <c r="AS40" s="342">
        <v>0</v>
      </c>
      <c r="AT40" s="342">
        <v>0</v>
      </c>
      <c r="AU40" s="342">
        <v>0</v>
      </c>
      <c r="AV40" s="342">
        <v>0</v>
      </c>
      <c r="AW40" s="342">
        <v>0</v>
      </c>
      <c r="AX40" s="342">
        <v>0</v>
      </c>
      <c r="AY40" s="342">
        <v>0</v>
      </c>
      <c r="AZ40" s="342">
        <v>0</v>
      </c>
      <c r="BA40" s="342">
        <v>0</v>
      </c>
      <c r="BB40" s="342">
        <v>0</v>
      </c>
      <c r="BC40" s="342">
        <v>0</v>
      </c>
      <c r="BD40" s="342">
        <v>0</v>
      </c>
      <c r="BE40" s="342">
        <v>0</v>
      </c>
      <c r="BF40" s="342">
        <v>0</v>
      </c>
      <c r="BG40" s="342">
        <v>0</v>
      </c>
      <c r="BH40" s="342">
        <v>0</v>
      </c>
      <c r="BI40" s="342">
        <v>0</v>
      </c>
      <c r="BJ40" s="342">
        <v>0</v>
      </c>
      <c r="BK40" s="342">
        <v>0</v>
      </c>
      <c r="BL40" s="342">
        <v>0</v>
      </c>
      <c r="BM40" s="342">
        <v>0</v>
      </c>
      <c r="BN40" s="342">
        <v>0</v>
      </c>
      <c r="BO40" s="342">
        <v>0</v>
      </c>
      <c r="BP40" s="342">
        <v>0</v>
      </c>
      <c r="BQ40" s="342">
        <v>0</v>
      </c>
    </row>
    <row r="41" spans="1:69">
      <c r="A41" s="11"/>
      <c r="B41" s="11"/>
      <c r="C41" s="294"/>
      <c r="D41" s="341" t="s">
        <v>305</v>
      </c>
      <c r="E41" s="331"/>
      <c r="F41" s="331"/>
      <c r="G41" s="331"/>
      <c r="H41" s="742" t="s">
        <v>833</v>
      </c>
      <c r="I41" s="742"/>
      <c r="J41" s="343">
        <v>0</v>
      </c>
      <c r="K41" s="342">
        <v>0</v>
      </c>
      <c r="L41" s="342">
        <v>0</v>
      </c>
      <c r="M41" s="342">
        <v>0</v>
      </c>
      <c r="N41" s="342">
        <v>0</v>
      </c>
      <c r="O41" s="342">
        <v>0</v>
      </c>
      <c r="P41" s="342">
        <v>0</v>
      </c>
      <c r="Q41" s="342">
        <v>0</v>
      </c>
      <c r="R41" s="342">
        <v>0</v>
      </c>
      <c r="S41" s="342">
        <v>0</v>
      </c>
      <c r="T41" s="342">
        <v>0</v>
      </c>
      <c r="U41" s="342">
        <v>0</v>
      </c>
      <c r="V41" s="342">
        <v>0</v>
      </c>
      <c r="W41" s="342">
        <v>0</v>
      </c>
      <c r="X41" s="342">
        <v>0</v>
      </c>
      <c r="Y41" s="342">
        <v>0</v>
      </c>
      <c r="Z41" s="342">
        <v>0</v>
      </c>
      <c r="AA41" s="342">
        <v>0</v>
      </c>
      <c r="AB41" s="342">
        <v>0</v>
      </c>
      <c r="AC41" s="342">
        <v>0</v>
      </c>
      <c r="AD41" s="342">
        <v>0</v>
      </c>
      <c r="AE41" s="342">
        <v>0</v>
      </c>
      <c r="AF41" s="342">
        <v>0</v>
      </c>
      <c r="AG41" s="342">
        <v>0</v>
      </c>
      <c r="AH41" s="342">
        <v>0</v>
      </c>
      <c r="AI41" s="342">
        <v>0</v>
      </c>
      <c r="AJ41" s="342">
        <v>0</v>
      </c>
      <c r="AK41" s="342">
        <v>0</v>
      </c>
      <c r="AL41" s="342">
        <v>0</v>
      </c>
      <c r="AM41" s="342">
        <v>0</v>
      </c>
      <c r="AN41" s="342">
        <v>0</v>
      </c>
      <c r="AO41" s="342">
        <v>0</v>
      </c>
      <c r="AP41" s="342">
        <v>0</v>
      </c>
      <c r="AQ41" s="342">
        <v>0</v>
      </c>
      <c r="AR41" s="342">
        <v>0</v>
      </c>
      <c r="AS41" s="342">
        <v>0</v>
      </c>
      <c r="AT41" s="342">
        <v>0</v>
      </c>
      <c r="AU41" s="342">
        <v>0</v>
      </c>
      <c r="AV41" s="342">
        <v>0</v>
      </c>
      <c r="AW41" s="342">
        <v>0</v>
      </c>
      <c r="AX41" s="342">
        <v>0</v>
      </c>
      <c r="AY41" s="342">
        <v>0</v>
      </c>
      <c r="AZ41" s="342">
        <v>0</v>
      </c>
      <c r="BA41" s="342">
        <v>0</v>
      </c>
      <c r="BB41" s="342">
        <v>0</v>
      </c>
      <c r="BC41" s="342">
        <v>0</v>
      </c>
      <c r="BD41" s="342">
        <v>0</v>
      </c>
      <c r="BE41" s="342">
        <v>0</v>
      </c>
      <c r="BF41" s="342">
        <v>0</v>
      </c>
      <c r="BG41" s="342">
        <v>0</v>
      </c>
      <c r="BH41" s="342">
        <v>0</v>
      </c>
      <c r="BI41" s="342">
        <v>0</v>
      </c>
      <c r="BJ41" s="342">
        <v>0</v>
      </c>
      <c r="BK41" s="342">
        <v>0</v>
      </c>
      <c r="BL41" s="342">
        <v>0</v>
      </c>
      <c r="BM41" s="342">
        <v>0</v>
      </c>
      <c r="BN41" s="342">
        <v>0</v>
      </c>
      <c r="BO41" s="342">
        <v>0</v>
      </c>
      <c r="BP41" s="342">
        <v>0</v>
      </c>
      <c r="BQ41" s="342">
        <v>0</v>
      </c>
    </row>
    <row r="42" spans="1:69">
      <c r="A42" s="11"/>
      <c r="B42" s="11"/>
      <c r="C42" s="294"/>
      <c r="D42" s="341" t="s">
        <v>306</v>
      </c>
      <c r="E42" s="331"/>
      <c r="F42" s="331"/>
      <c r="G42" s="331"/>
      <c r="H42" s="742" t="s">
        <v>833</v>
      </c>
      <c r="I42" s="742"/>
      <c r="J42" s="343">
        <v>0</v>
      </c>
      <c r="K42" s="342">
        <v>0</v>
      </c>
      <c r="L42" s="342">
        <v>0</v>
      </c>
      <c r="M42" s="342">
        <v>0</v>
      </c>
      <c r="N42" s="342">
        <v>0</v>
      </c>
      <c r="O42" s="342">
        <v>0</v>
      </c>
      <c r="P42" s="342">
        <v>0</v>
      </c>
      <c r="Q42" s="342">
        <v>0</v>
      </c>
      <c r="R42" s="342">
        <v>0</v>
      </c>
      <c r="S42" s="342">
        <v>0</v>
      </c>
      <c r="T42" s="342">
        <v>0</v>
      </c>
      <c r="U42" s="342">
        <v>0</v>
      </c>
      <c r="V42" s="342">
        <v>0</v>
      </c>
      <c r="W42" s="342">
        <v>0</v>
      </c>
      <c r="X42" s="342">
        <v>0</v>
      </c>
      <c r="Y42" s="342">
        <v>0</v>
      </c>
      <c r="Z42" s="342">
        <v>0</v>
      </c>
      <c r="AA42" s="342">
        <v>0</v>
      </c>
      <c r="AB42" s="342">
        <v>0</v>
      </c>
      <c r="AC42" s="342">
        <v>0</v>
      </c>
      <c r="AD42" s="342">
        <v>0</v>
      </c>
      <c r="AE42" s="342">
        <v>0</v>
      </c>
      <c r="AF42" s="342">
        <v>0</v>
      </c>
      <c r="AG42" s="342">
        <v>0</v>
      </c>
      <c r="AH42" s="342">
        <v>0</v>
      </c>
      <c r="AI42" s="342">
        <v>0</v>
      </c>
      <c r="AJ42" s="342">
        <v>0</v>
      </c>
      <c r="AK42" s="342">
        <v>0</v>
      </c>
      <c r="AL42" s="342">
        <v>0</v>
      </c>
      <c r="AM42" s="342">
        <v>0</v>
      </c>
      <c r="AN42" s="342">
        <v>0</v>
      </c>
      <c r="AO42" s="342">
        <v>0</v>
      </c>
      <c r="AP42" s="342">
        <v>0</v>
      </c>
      <c r="AQ42" s="342">
        <v>0</v>
      </c>
      <c r="AR42" s="342">
        <v>0</v>
      </c>
      <c r="AS42" s="342">
        <v>0</v>
      </c>
      <c r="AT42" s="342">
        <v>0</v>
      </c>
      <c r="AU42" s="342">
        <v>0</v>
      </c>
      <c r="AV42" s="342">
        <v>0</v>
      </c>
      <c r="AW42" s="342">
        <v>0</v>
      </c>
      <c r="AX42" s="342">
        <v>0</v>
      </c>
      <c r="AY42" s="342">
        <v>0</v>
      </c>
      <c r="AZ42" s="342">
        <v>0</v>
      </c>
      <c r="BA42" s="342">
        <v>0</v>
      </c>
      <c r="BB42" s="342">
        <v>0</v>
      </c>
      <c r="BC42" s="342">
        <v>0</v>
      </c>
      <c r="BD42" s="342">
        <v>0</v>
      </c>
      <c r="BE42" s="342">
        <v>0</v>
      </c>
      <c r="BF42" s="342">
        <v>0</v>
      </c>
      <c r="BG42" s="342">
        <v>0</v>
      </c>
      <c r="BH42" s="342">
        <v>0</v>
      </c>
      <c r="BI42" s="342">
        <v>0</v>
      </c>
      <c r="BJ42" s="342">
        <v>0</v>
      </c>
      <c r="BK42" s="342">
        <v>0</v>
      </c>
      <c r="BL42" s="342">
        <v>0</v>
      </c>
      <c r="BM42" s="342">
        <v>0</v>
      </c>
      <c r="BN42" s="342">
        <v>0</v>
      </c>
      <c r="BO42" s="342">
        <v>0</v>
      </c>
      <c r="BP42" s="342">
        <v>0</v>
      </c>
      <c r="BQ42" s="342">
        <v>0</v>
      </c>
    </row>
    <row r="43" spans="1:69">
      <c r="A43" s="11"/>
      <c r="B43" s="11"/>
      <c r="C43" s="294"/>
      <c r="D43" s="341" t="s">
        <v>371</v>
      </c>
      <c r="E43" s="331"/>
      <c r="F43" s="331"/>
      <c r="G43" s="331"/>
      <c r="H43" s="742" t="s">
        <v>833</v>
      </c>
      <c r="I43" s="742"/>
      <c r="J43" s="343">
        <v>0</v>
      </c>
      <c r="K43" s="342">
        <v>0</v>
      </c>
      <c r="L43" s="342">
        <v>0</v>
      </c>
      <c r="M43" s="342">
        <v>0</v>
      </c>
      <c r="N43" s="342">
        <v>0</v>
      </c>
      <c r="O43" s="342">
        <v>0</v>
      </c>
      <c r="P43" s="342">
        <v>0</v>
      </c>
      <c r="Q43" s="342">
        <v>0</v>
      </c>
      <c r="R43" s="342">
        <v>0</v>
      </c>
      <c r="S43" s="342">
        <v>0</v>
      </c>
      <c r="T43" s="342">
        <v>0</v>
      </c>
      <c r="U43" s="342">
        <v>0</v>
      </c>
      <c r="V43" s="342">
        <v>0</v>
      </c>
      <c r="W43" s="342">
        <v>0</v>
      </c>
      <c r="X43" s="342">
        <v>0</v>
      </c>
      <c r="Y43" s="342">
        <v>0</v>
      </c>
      <c r="Z43" s="342">
        <v>0</v>
      </c>
      <c r="AA43" s="342">
        <v>0</v>
      </c>
      <c r="AB43" s="342">
        <v>0</v>
      </c>
      <c r="AC43" s="342">
        <v>0</v>
      </c>
      <c r="AD43" s="342">
        <v>0</v>
      </c>
      <c r="AE43" s="342">
        <v>0</v>
      </c>
      <c r="AF43" s="342">
        <v>0</v>
      </c>
      <c r="AG43" s="342">
        <v>0</v>
      </c>
      <c r="AH43" s="342">
        <v>0</v>
      </c>
      <c r="AI43" s="342">
        <v>0</v>
      </c>
      <c r="AJ43" s="342">
        <v>0</v>
      </c>
      <c r="AK43" s="342">
        <v>0</v>
      </c>
      <c r="AL43" s="342">
        <v>0</v>
      </c>
      <c r="AM43" s="342">
        <v>0</v>
      </c>
      <c r="AN43" s="342">
        <v>0</v>
      </c>
      <c r="AO43" s="342">
        <v>0</v>
      </c>
      <c r="AP43" s="342">
        <v>0</v>
      </c>
      <c r="AQ43" s="342">
        <v>0</v>
      </c>
      <c r="AR43" s="342">
        <v>0</v>
      </c>
      <c r="AS43" s="342">
        <v>0</v>
      </c>
      <c r="AT43" s="342">
        <v>0</v>
      </c>
      <c r="AU43" s="342">
        <v>0</v>
      </c>
      <c r="AV43" s="342">
        <v>0</v>
      </c>
      <c r="AW43" s="342">
        <v>0</v>
      </c>
      <c r="AX43" s="342">
        <v>0</v>
      </c>
      <c r="AY43" s="342">
        <v>0</v>
      </c>
      <c r="AZ43" s="342">
        <v>0</v>
      </c>
      <c r="BA43" s="342">
        <v>0</v>
      </c>
      <c r="BB43" s="342">
        <v>0</v>
      </c>
      <c r="BC43" s="342">
        <v>0</v>
      </c>
      <c r="BD43" s="342">
        <v>0</v>
      </c>
      <c r="BE43" s="342">
        <v>0</v>
      </c>
      <c r="BF43" s="342">
        <v>0</v>
      </c>
      <c r="BG43" s="342">
        <v>0</v>
      </c>
      <c r="BH43" s="342">
        <v>0</v>
      </c>
      <c r="BI43" s="342">
        <v>0</v>
      </c>
      <c r="BJ43" s="342">
        <v>0</v>
      </c>
      <c r="BK43" s="342">
        <v>0</v>
      </c>
      <c r="BL43" s="342">
        <v>0</v>
      </c>
      <c r="BM43" s="342">
        <v>0</v>
      </c>
      <c r="BN43" s="342">
        <v>0</v>
      </c>
      <c r="BO43" s="342">
        <v>0</v>
      </c>
      <c r="BP43" s="342">
        <v>0</v>
      </c>
      <c r="BQ43" s="342">
        <v>0</v>
      </c>
    </row>
    <row r="44" spans="1:69">
      <c r="A44" s="11"/>
      <c r="B44" s="11"/>
      <c r="C44" s="294"/>
      <c r="D44" s="341" t="s">
        <v>307</v>
      </c>
      <c r="E44" s="331"/>
      <c r="F44" s="331"/>
      <c r="G44" s="331"/>
      <c r="H44" s="742" t="s">
        <v>833</v>
      </c>
      <c r="I44" s="742"/>
      <c r="J44" s="343">
        <v>0</v>
      </c>
      <c r="K44" s="342">
        <v>0</v>
      </c>
      <c r="L44" s="342">
        <v>0</v>
      </c>
      <c r="M44" s="342">
        <v>0</v>
      </c>
      <c r="N44" s="342">
        <v>0</v>
      </c>
      <c r="O44" s="342">
        <v>0</v>
      </c>
      <c r="P44" s="342">
        <v>0</v>
      </c>
      <c r="Q44" s="342">
        <v>0</v>
      </c>
      <c r="R44" s="342">
        <v>0</v>
      </c>
      <c r="S44" s="342">
        <v>0</v>
      </c>
      <c r="T44" s="342">
        <v>0</v>
      </c>
      <c r="U44" s="342">
        <v>0</v>
      </c>
      <c r="V44" s="342">
        <v>0</v>
      </c>
      <c r="W44" s="342">
        <v>0</v>
      </c>
      <c r="X44" s="342">
        <v>0</v>
      </c>
      <c r="Y44" s="342">
        <v>0</v>
      </c>
      <c r="Z44" s="342">
        <v>0</v>
      </c>
      <c r="AA44" s="342">
        <v>0</v>
      </c>
      <c r="AB44" s="342">
        <v>0</v>
      </c>
      <c r="AC44" s="342">
        <v>0</v>
      </c>
      <c r="AD44" s="342">
        <v>0</v>
      </c>
      <c r="AE44" s="342">
        <v>0</v>
      </c>
      <c r="AF44" s="342">
        <v>0</v>
      </c>
      <c r="AG44" s="342">
        <v>0</v>
      </c>
      <c r="AH44" s="342">
        <v>0</v>
      </c>
      <c r="AI44" s="342">
        <v>0</v>
      </c>
      <c r="AJ44" s="342">
        <v>0</v>
      </c>
      <c r="AK44" s="342">
        <v>0</v>
      </c>
      <c r="AL44" s="342">
        <v>0</v>
      </c>
      <c r="AM44" s="342">
        <v>0</v>
      </c>
      <c r="AN44" s="342">
        <v>0</v>
      </c>
      <c r="AO44" s="342">
        <v>0</v>
      </c>
      <c r="AP44" s="342">
        <v>0</v>
      </c>
      <c r="AQ44" s="342">
        <v>0</v>
      </c>
      <c r="AR44" s="342">
        <v>0</v>
      </c>
      <c r="AS44" s="342">
        <v>0</v>
      </c>
      <c r="AT44" s="342">
        <v>0</v>
      </c>
      <c r="AU44" s="342">
        <v>0</v>
      </c>
      <c r="AV44" s="342">
        <v>0</v>
      </c>
      <c r="AW44" s="342">
        <v>0</v>
      </c>
      <c r="AX44" s="342">
        <v>0</v>
      </c>
      <c r="AY44" s="342">
        <v>0</v>
      </c>
      <c r="AZ44" s="342">
        <v>0</v>
      </c>
      <c r="BA44" s="342">
        <v>0</v>
      </c>
      <c r="BB44" s="342">
        <v>0</v>
      </c>
      <c r="BC44" s="342">
        <v>0</v>
      </c>
      <c r="BD44" s="342">
        <v>0</v>
      </c>
      <c r="BE44" s="342">
        <v>0</v>
      </c>
      <c r="BF44" s="342">
        <v>0</v>
      </c>
      <c r="BG44" s="342">
        <v>0</v>
      </c>
      <c r="BH44" s="342">
        <v>0</v>
      </c>
      <c r="BI44" s="342">
        <v>0</v>
      </c>
      <c r="BJ44" s="342">
        <v>0</v>
      </c>
      <c r="BK44" s="342">
        <v>0</v>
      </c>
      <c r="BL44" s="342">
        <v>0</v>
      </c>
      <c r="BM44" s="342">
        <v>0</v>
      </c>
      <c r="BN44" s="342">
        <v>0</v>
      </c>
      <c r="BO44" s="342">
        <v>0</v>
      </c>
      <c r="BP44" s="342">
        <v>0</v>
      </c>
      <c r="BQ44" s="342">
        <v>0</v>
      </c>
    </row>
    <row r="45" spans="1:69">
      <c r="A45" s="11"/>
      <c r="B45" s="11"/>
      <c r="C45" s="294"/>
      <c r="D45" s="341" t="s">
        <v>308</v>
      </c>
      <c r="E45" s="331"/>
      <c r="F45" s="331"/>
      <c r="G45" s="331"/>
      <c r="H45" s="742" t="s">
        <v>833</v>
      </c>
      <c r="I45" s="742"/>
      <c r="J45" s="343">
        <v>0</v>
      </c>
      <c r="K45" s="342">
        <v>0</v>
      </c>
      <c r="L45" s="342">
        <v>0</v>
      </c>
      <c r="M45" s="342">
        <v>0</v>
      </c>
      <c r="N45" s="342">
        <v>0</v>
      </c>
      <c r="O45" s="342">
        <v>0</v>
      </c>
      <c r="P45" s="342">
        <v>0</v>
      </c>
      <c r="Q45" s="342">
        <v>0</v>
      </c>
      <c r="R45" s="342">
        <v>0</v>
      </c>
      <c r="S45" s="342">
        <v>0</v>
      </c>
      <c r="T45" s="342">
        <v>0</v>
      </c>
      <c r="U45" s="342">
        <v>0</v>
      </c>
      <c r="V45" s="342">
        <v>0</v>
      </c>
      <c r="W45" s="342">
        <v>0</v>
      </c>
      <c r="X45" s="342">
        <v>0</v>
      </c>
      <c r="Y45" s="342">
        <v>0</v>
      </c>
      <c r="Z45" s="342">
        <v>0</v>
      </c>
      <c r="AA45" s="342">
        <v>0</v>
      </c>
      <c r="AB45" s="342">
        <v>0</v>
      </c>
      <c r="AC45" s="342">
        <v>0</v>
      </c>
      <c r="AD45" s="342">
        <v>0</v>
      </c>
      <c r="AE45" s="342">
        <v>0</v>
      </c>
      <c r="AF45" s="342">
        <v>0</v>
      </c>
      <c r="AG45" s="342">
        <v>0</v>
      </c>
      <c r="AH45" s="342">
        <v>0</v>
      </c>
      <c r="AI45" s="342">
        <v>0</v>
      </c>
      <c r="AJ45" s="342">
        <v>0</v>
      </c>
      <c r="AK45" s="342">
        <v>0</v>
      </c>
      <c r="AL45" s="342">
        <v>0</v>
      </c>
      <c r="AM45" s="342">
        <v>0</v>
      </c>
      <c r="AN45" s="342">
        <v>0</v>
      </c>
      <c r="AO45" s="342">
        <v>0</v>
      </c>
      <c r="AP45" s="342">
        <v>0</v>
      </c>
      <c r="AQ45" s="342">
        <v>0</v>
      </c>
      <c r="AR45" s="342">
        <v>0</v>
      </c>
      <c r="AS45" s="342">
        <v>0</v>
      </c>
      <c r="AT45" s="342">
        <v>0</v>
      </c>
      <c r="AU45" s="342">
        <v>0</v>
      </c>
      <c r="AV45" s="342">
        <v>0</v>
      </c>
      <c r="AW45" s="342">
        <v>0</v>
      </c>
      <c r="AX45" s="342">
        <v>0</v>
      </c>
      <c r="AY45" s="342">
        <v>0</v>
      </c>
      <c r="AZ45" s="342">
        <v>0</v>
      </c>
      <c r="BA45" s="342">
        <v>0</v>
      </c>
      <c r="BB45" s="342">
        <v>0</v>
      </c>
      <c r="BC45" s="342">
        <v>0</v>
      </c>
      <c r="BD45" s="342">
        <v>0</v>
      </c>
      <c r="BE45" s="342">
        <v>0</v>
      </c>
      <c r="BF45" s="342">
        <v>0</v>
      </c>
      <c r="BG45" s="342">
        <v>0</v>
      </c>
      <c r="BH45" s="342">
        <v>0</v>
      </c>
      <c r="BI45" s="342">
        <v>0</v>
      </c>
      <c r="BJ45" s="342">
        <v>0</v>
      </c>
      <c r="BK45" s="342">
        <v>0</v>
      </c>
      <c r="BL45" s="342">
        <v>0</v>
      </c>
      <c r="BM45" s="342">
        <v>0</v>
      </c>
      <c r="BN45" s="342">
        <v>0</v>
      </c>
      <c r="BO45" s="342">
        <v>0</v>
      </c>
      <c r="BP45" s="342">
        <v>0</v>
      </c>
      <c r="BQ45" s="342">
        <v>0</v>
      </c>
    </row>
    <row r="46" spans="1:69">
      <c r="A46" s="11"/>
      <c r="B46" s="11"/>
      <c r="C46" s="294"/>
      <c r="D46" s="341" t="s">
        <v>309</v>
      </c>
      <c r="E46" s="331"/>
      <c r="F46" s="331"/>
      <c r="G46" s="331"/>
      <c r="H46" s="742" t="s">
        <v>833</v>
      </c>
      <c r="I46" s="742"/>
      <c r="J46" s="343">
        <v>0</v>
      </c>
      <c r="K46" s="342">
        <v>0</v>
      </c>
      <c r="L46" s="342">
        <v>0</v>
      </c>
      <c r="M46" s="342">
        <v>0</v>
      </c>
      <c r="N46" s="342">
        <v>0</v>
      </c>
      <c r="O46" s="342">
        <v>0</v>
      </c>
      <c r="P46" s="342">
        <v>0</v>
      </c>
      <c r="Q46" s="342">
        <v>0</v>
      </c>
      <c r="R46" s="342">
        <v>0</v>
      </c>
      <c r="S46" s="342">
        <v>0</v>
      </c>
      <c r="T46" s="342">
        <v>0</v>
      </c>
      <c r="U46" s="342">
        <v>0</v>
      </c>
      <c r="V46" s="342">
        <v>0</v>
      </c>
      <c r="W46" s="342">
        <v>0</v>
      </c>
      <c r="X46" s="342">
        <v>0</v>
      </c>
      <c r="Y46" s="342">
        <v>0</v>
      </c>
      <c r="Z46" s="342">
        <v>0</v>
      </c>
      <c r="AA46" s="342">
        <v>0</v>
      </c>
      <c r="AB46" s="342">
        <v>0</v>
      </c>
      <c r="AC46" s="342">
        <v>0</v>
      </c>
      <c r="AD46" s="342">
        <v>0</v>
      </c>
      <c r="AE46" s="342">
        <v>0</v>
      </c>
      <c r="AF46" s="342">
        <v>0</v>
      </c>
      <c r="AG46" s="342">
        <v>0</v>
      </c>
      <c r="AH46" s="342">
        <v>0</v>
      </c>
      <c r="AI46" s="342">
        <v>0</v>
      </c>
      <c r="AJ46" s="342">
        <v>0</v>
      </c>
      <c r="AK46" s="342">
        <v>0</v>
      </c>
      <c r="AL46" s="342">
        <v>0</v>
      </c>
      <c r="AM46" s="342">
        <v>0</v>
      </c>
      <c r="AN46" s="342">
        <v>0</v>
      </c>
      <c r="AO46" s="342">
        <v>0</v>
      </c>
      <c r="AP46" s="342">
        <v>0</v>
      </c>
      <c r="AQ46" s="342">
        <v>0</v>
      </c>
      <c r="AR46" s="342">
        <v>0</v>
      </c>
      <c r="AS46" s="342">
        <v>0</v>
      </c>
      <c r="AT46" s="342">
        <v>0</v>
      </c>
      <c r="AU46" s="342">
        <v>0</v>
      </c>
      <c r="AV46" s="342">
        <v>0</v>
      </c>
      <c r="AW46" s="342">
        <v>0</v>
      </c>
      <c r="AX46" s="342">
        <v>0</v>
      </c>
      <c r="AY46" s="342">
        <v>0</v>
      </c>
      <c r="AZ46" s="342">
        <v>0</v>
      </c>
      <c r="BA46" s="342">
        <v>0</v>
      </c>
      <c r="BB46" s="342">
        <v>0</v>
      </c>
      <c r="BC46" s="342">
        <v>0</v>
      </c>
      <c r="BD46" s="342">
        <v>0</v>
      </c>
      <c r="BE46" s="342">
        <v>0</v>
      </c>
      <c r="BF46" s="342">
        <v>0</v>
      </c>
      <c r="BG46" s="342">
        <v>0</v>
      </c>
      <c r="BH46" s="342">
        <v>0</v>
      </c>
      <c r="BI46" s="342">
        <v>0</v>
      </c>
      <c r="BJ46" s="342">
        <v>0</v>
      </c>
      <c r="BK46" s="342">
        <v>0</v>
      </c>
      <c r="BL46" s="342">
        <v>0</v>
      </c>
      <c r="BM46" s="342">
        <v>0</v>
      </c>
      <c r="BN46" s="342">
        <v>0</v>
      </c>
      <c r="BO46" s="342">
        <v>0</v>
      </c>
      <c r="BP46" s="342">
        <v>0</v>
      </c>
      <c r="BQ46" s="342">
        <v>0</v>
      </c>
    </row>
    <row r="47" spans="1:69">
      <c r="A47" s="11"/>
      <c r="B47" s="11"/>
      <c r="C47" s="294"/>
      <c r="D47" s="341" t="s">
        <v>310</v>
      </c>
      <c r="E47" s="331"/>
      <c r="F47" s="331"/>
      <c r="G47" s="331"/>
      <c r="H47" s="742" t="s">
        <v>833</v>
      </c>
      <c r="I47" s="742"/>
      <c r="J47" s="343">
        <v>0</v>
      </c>
      <c r="K47" s="342">
        <v>0</v>
      </c>
      <c r="L47" s="342">
        <v>0</v>
      </c>
      <c r="M47" s="342">
        <v>0</v>
      </c>
      <c r="N47" s="342">
        <v>0</v>
      </c>
      <c r="O47" s="342">
        <v>0</v>
      </c>
      <c r="P47" s="342">
        <v>0</v>
      </c>
      <c r="Q47" s="342">
        <v>0</v>
      </c>
      <c r="R47" s="342">
        <v>0</v>
      </c>
      <c r="S47" s="342">
        <v>0</v>
      </c>
      <c r="T47" s="342">
        <v>0</v>
      </c>
      <c r="U47" s="342">
        <v>0</v>
      </c>
      <c r="V47" s="342">
        <v>0</v>
      </c>
      <c r="W47" s="342">
        <v>0</v>
      </c>
      <c r="X47" s="342">
        <v>0</v>
      </c>
      <c r="Y47" s="342">
        <v>0</v>
      </c>
      <c r="Z47" s="342">
        <v>0</v>
      </c>
      <c r="AA47" s="342">
        <v>0</v>
      </c>
      <c r="AB47" s="342">
        <v>0</v>
      </c>
      <c r="AC47" s="342">
        <v>0</v>
      </c>
      <c r="AD47" s="342">
        <v>0</v>
      </c>
      <c r="AE47" s="342">
        <v>0</v>
      </c>
      <c r="AF47" s="342">
        <v>0</v>
      </c>
      <c r="AG47" s="342">
        <v>0</v>
      </c>
      <c r="AH47" s="342">
        <v>0</v>
      </c>
      <c r="AI47" s="342">
        <v>0</v>
      </c>
      <c r="AJ47" s="342">
        <v>0</v>
      </c>
      <c r="AK47" s="342">
        <v>0</v>
      </c>
      <c r="AL47" s="342">
        <v>0</v>
      </c>
      <c r="AM47" s="342">
        <v>0</v>
      </c>
      <c r="AN47" s="342">
        <v>0</v>
      </c>
      <c r="AO47" s="342">
        <v>0</v>
      </c>
      <c r="AP47" s="342">
        <v>0</v>
      </c>
      <c r="AQ47" s="342">
        <v>0</v>
      </c>
      <c r="AR47" s="342">
        <v>0</v>
      </c>
      <c r="AS47" s="342">
        <v>0</v>
      </c>
      <c r="AT47" s="342">
        <v>0</v>
      </c>
      <c r="AU47" s="342">
        <v>0</v>
      </c>
      <c r="AV47" s="342">
        <v>0</v>
      </c>
      <c r="AW47" s="342">
        <v>0</v>
      </c>
      <c r="AX47" s="342">
        <v>0</v>
      </c>
      <c r="AY47" s="342">
        <v>0</v>
      </c>
      <c r="AZ47" s="342">
        <v>0</v>
      </c>
      <c r="BA47" s="342">
        <v>0</v>
      </c>
      <c r="BB47" s="342">
        <v>0</v>
      </c>
      <c r="BC47" s="342">
        <v>0</v>
      </c>
      <c r="BD47" s="342">
        <v>0</v>
      </c>
      <c r="BE47" s="342">
        <v>0</v>
      </c>
      <c r="BF47" s="342">
        <v>0</v>
      </c>
      <c r="BG47" s="342">
        <v>0</v>
      </c>
      <c r="BH47" s="342">
        <v>0</v>
      </c>
      <c r="BI47" s="342">
        <v>0</v>
      </c>
      <c r="BJ47" s="342">
        <v>0</v>
      </c>
      <c r="BK47" s="342">
        <v>0</v>
      </c>
      <c r="BL47" s="342">
        <v>0</v>
      </c>
      <c r="BM47" s="342">
        <v>0</v>
      </c>
      <c r="BN47" s="342">
        <v>0</v>
      </c>
      <c r="BO47" s="342">
        <v>0</v>
      </c>
      <c r="BP47" s="342">
        <v>0</v>
      </c>
      <c r="BQ47" s="342">
        <v>0</v>
      </c>
    </row>
    <row r="48" spans="1:69">
      <c r="A48" s="11"/>
      <c r="B48" s="11"/>
      <c r="C48" s="294"/>
      <c r="D48" s="341" t="s">
        <v>370</v>
      </c>
      <c r="E48" s="331"/>
      <c r="F48" s="331"/>
      <c r="G48" s="331"/>
      <c r="H48" s="742" t="s">
        <v>833</v>
      </c>
      <c r="I48" s="742"/>
      <c r="J48" s="343">
        <v>0</v>
      </c>
      <c r="K48" s="342">
        <v>0</v>
      </c>
      <c r="L48" s="342">
        <v>0</v>
      </c>
      <c r="M48" s="342">
        <v>0</v>
      </c>
      <c r="N48" s="342">
        <v>0</v>
      </c>
      <c r="O48" s="342">
        <v>0</v>
      </c>
      <c r="P48" s="342">
        <v>0</v>
      </c>
      <c r="Q48" s="342">
        <v>0</v>
      </c>
      <c r="R48" s="342">
        <v>0</v>
      </c>
      <c r="S48" s="342">
        <v>0</v>
      </c>
      <c r="T48" s="342">
        <v>0</v>
      </c>
      <c r="U48" s="342">
        <v>0</v>
      </c>
      <c r="V48" s="342">
        <v>0</v>
      </c>
      <c r="W48" s="342">
        <v>0</v>
      </c>
      <c r="X48" s="342">
        <v>0</v>
      </c>
      <c r="Y48" s="342">
        <v>0</v>
      </c>
      <c r="Z48" s="342">
        <v>0</v>
      </c>
      <c r="AA48" s="342">
        <v>0</v>
      </c>
      <c r="AB48" s="342">
        <v>0</v>
      </c>
      <c r="AC48" s="342">
        <v>0</v>
      </c>
      <c r="AD48" s="342">
        <v>0</v>
      </c>
      <c r="AE48" s="342">
        <v>0</v>
      </c>
      <c r="AF48" s="342">
        <v>0</v>
      </c>
      <c r="AG48" s="342">
        <v>0</v>
      </c>
      <c r="AH48" s="342">
        <v>0</v>
      </c>
      <c r="AI48" s="342">
        <v>0</v>
      </c>
      <c r="AJ48" s="342">
        <v>0</v>
      </c>
      <c r="AK48" s="342">
        <v>0</v>
      </c>
      <c r="AL48" s="342">
        <v>0</v>
      </c>
      <c r="AM48" s="342">
        <v>0</v>
      </c>
      <c r="AN48" s="342">
        <v>0</v>
      </c>
      <c r="AO48" s="342">
        <v>0</v>
      </c>
      <c r="AP48" s="342">
        <v>0</v>
      </c>
      <c r="AQ48" s="342">
        <v>0</v>
      </c>
      <c r="AR48" s="342">
        <v>0</v>
      </c>
      <c r="AS48" s="342">
        <v>0</v>
      </c>
      <c r="AT48" s="342">
        <v>0</v>
      </c>
      <c r="AU48" s="342">
        <v>0</v>
      </c>
      <c r="AV48" s="342">
        <v>0</v>
      </c>
      <c r="AW48" s="342">
        <v>0</v>
      </c>
      <c r="AX48" s="342">
        <v>0</v>
      </c>
      <c r="AY48" s="342">
        <v>0</v>
      </c>
      <c r="AZ48" s="342">
        <v>0</v>
      </c>
      <c r="BA48" s="342">
        <v>0</v>
      </c>
      <c r="BB48" s="342">
        <v>0</v>
      </c>
      <c r="BC48" s="342">
        <v>0</v>
      </c>
      <c r="BD48" s="342">
        <v>0</v>
      </c>
      <c r="BE48" s="342">
        <v>0</v>
      </c>
      <c r="BF48" s="342">
        <v>0</v>
      </c>
      <c r="BG48" s="342">
        <v>0</v>
      </c>
      <c r="BH48" s="342">
        <v>0</v>
      </c>
      <c r="BI48" s="342">
        <v>0</v>
      </c>
      <c r="BJ48" s="342">
        <v>0</v>
      </c>
      <c r="BK48" s="342">
        <v>0</v>
      </c>
      <c r="BL48" s="342">
        <v>0</v>
      </c>
      <c r="BM48" s="342">
        <v>0</v>
      </c>
      <c r="BN48" s="342">
        <v>0</v>
      </c>
      <c r="BO48" s="342">
        <v>0</v>
      </c>
      <c r="BP48" s="342">
        <v>0</v>
      </c>
      <c r="BQ48" s="342">
        <v>0</v>
      </c>
    </row>
    <row r="49" spans="1:69">
      <c r="A49" s="11"/>
      <c r="B49" s="11"/>
      <c r="C49" s="294"/>
      <c r="D49" s="341" t="s">
        <v>362</v>
      </c>
      <c r="E49" s="331"/>
      <c r="F49" s="331"/>
      <c r="G49" s="331"/>
      <c r="H49" s="742" t="s">
        <v>833</v>
      </c>
      <c r="I49" s="742"/>
      <c r="J49" s="343">
        <v>0</v>
      </c>
      <c r="K49" s="342">
        <v>0</v>
      </c>
      <c r="L49" s="342">
        <v>0</v>
      </c>
      <c r="M49" s="342">
        <v>0</v>
      </c>
      <c r="N49" s="342">
        <v>0</v>
      </c>
      <c r="O49" s="342">
        <v>0</v>
      </c>
      <c r="P49" s="342">
        <v>0</v>
      </c>
      <c r="Q49" s="342">
        <v>0</v>
      </c>
      <c r="R49" s="342">
        <v>0</v>
      </c>
      <c r="S49" s="342">
        <v>0</v>
      </c>
      <c r="T49" s="342">
        <v>0</v>
      </c>
      <c r="U49" s="342">
        <v>0</v>
      </c>
      <c r="V49" s="342">
        <v>0</v>
      </c>
      <c r="W49" s="342">
        <v>0</v>
      </c>
      <c r="X49" s="342">
        <v>0</v>
      </c>
      <c r="Y49" s="342">
        <v>0</v>
      </c>
      <c r="Z49" s="342">
        <v>0</v>
      </c>
      <c r="AA49" s="342">
        <v>0</v>
      </c>
      <c r="AB49" s="342">
        <v>0</v>
      </c>
      <c r="AC49" s="342">
        <v>0</v>
      </c>
      <c r="AD49" s="342">
        <v>0</v>
      </c>
      <c r="AE49" s="342">
        <v>0</v>
      </c>
      <c r="AF49" s="342">
        <v>0</v>
      </c>
      <c r="AG49" s="342">
        <v>0</v>
      </c>
      <c r="AH49" s="342">
        <v>0</v>
      </c>
      <c r="AI49" s="342">
        <v>0</v>
      </c>
      <c r="AJ49" s="342">
        <v>0</v>
      </c>
      <c r="AK49" s="342">
        <v>0</v>
      </c>
      <c r="AL49" s="342">
        <v>0</v>
      </c>
      <c r="AM49" s="342">
        <v>0</v>
      </c>
      <c r="AN49" s="342">
        <v>0</v>
      </c>
      <c r="AO49" s="342">
        <v>0</v>
      </c>
      <c r="AP49" s="342">
        <v>0</v>
      </c>
      <c r="AQ49" s="342">
        <v>0</v>
      </c>
      <c r="AR49" s="342">
        <v>0</v>
      </c>
      <c r="AS49" s="342">
        <v>0</v>
      </c>
      <c r="AT49" s="342">
        <v>0</v>
      </c>
      <c r="AU49" s="342">
        <v>0</v>
      </c>
      <c r="AV49" s="342">
        <v>0</v>
      </c>
      <c r="AW49" s="342">
        <v>0</v>
      </c>
      <c r="AX49" s="342">
        <v>0</v>
      </c>
      <c r="AY49" s="342">
        <v>0</v>
      </c>
      <c r="AZ49" s="342">
        <v>0</v>
      </c>
      <c r="BA49" s="342">
        <v>0</v>
      </c>
      <c r="BB49" s="342">
        <v>0</v>
      </c>
      <c r="BC49" s="342">
        <v>0</v>
      </c>
      <c r="BD49" s="342">
        <v>0</v>
      </c>
      <c r="BE49" s="342">
        <v>0</v>
      </c>
      <c r="BF49" s="342">
        <v>0</v>
      </c>
      <c r="BG49" s="342">
        <v>0</v>
      </c>
      <c r="BH49" s="342">
        <v>0</v>
      </c>
      <c r="BI49" s="342">
        <v>0</v>
      </c>
      <c r="BJ49" s="342">
        <v>0</v>
      </c>
      <c r="BK49" s="342">
        <v>0</v>
      </c>
      <c r="BL49" s="342">
        <v>0</v>
      </c>
      <c r="BM49" s="342">
        <v>0</v>
      </c>
      <c r="BN49" s="342">
        <v>0</v>
      </c>
      <c r="BO49" s="342">
        <v>0</v>
      </c>
      <c r="BP49" s="342">
        <v>0</v>
      </c>
      <c r="BQ49" s="342">
        <v>0</v>
      </c>
    </row>
    <row r="50" spans="1:69">
      <c r="A50" s="11"/>
      <c r="B50" s="11"/>
      <c r="C50" s="294"/>
      <c r="D50" s="341" t="s">
        <v>361</v>
      </c>
      <c r="E50" s="331"/>
      <c r="F50" s="331"/>
      <c r="G50" s="331"/>
      <c r="H50" s="346" t="s">
        <v>833</v>
      </c>
      <c r="I50" s="346"/>
      <c r="J50" s="345">
        <v>0</v>
      </c>
      <c r="K50" s="342">
        <v>0</v>
      </c>
      <c r="L50" s="342">
        <v>0</v>
      </c>
      <c r="M50" s="342">
        <v>0</v>
      </c>
      <c r="N50" s="342">
        <v>0</v>
      </c>
      <c r="O50" s="342">
        <v>0</v>
      </c>
      <c r="P50" s="342">
        <v>0</v>
      </c>
      <c r="Q50" s="342">
        <v>0</v>
      </c>
      <c r="R50" s="342">
        <v>0</v>
      </c>
      <c r="S50" s="342">
        <v>0</v>
      </c>
      <c r="T50" s="342">
        <v>0</v>
      </c>
      <c r="U50" s="342">
        <v>0</v>
      </c>
      <c r="V50" s="342">
        <v>0</v>
      </c>
      <c r="W50" s="342">
        <v>0</v>
      </c>
      <c r="X50" s="342">
        <v>0</v>
      </c>
      <c r="Y50" s="342">
        <v>0</v>
      </c>
      <c r="Z50" s="342">
        <v>0</v>
      </c>
      <c r="AA50" s="342">
        <v>0</v>
      </c>
      <c r="AB50" s="342">
        <v>0</v>
      </c>
      <c r="AC50" s="342">
        <v>0</v>
      </c>
      <c r="AD50" s="342">
        <v>0</v>
      </c>
      <c r="AE50" s="342">
        <v>0</v>
      </c>
      <c r="AF50" s="342">
        <v>0</v>
      </c>
      <c r="AG50" s="342">
        <v>0</v>
      </c>
      <c r="AH50" s="342">
        <v>0</v>
      </c>
      <c r="AI50" s="342">
        <v>0</v>
      </c>
      <c r="AJ50" s="342">
        <v>0</v>
      </c>
      <c r="AK50" s="342">
        <v>0</v>
      </c>
      <c r="AL50" s="342">
        <v>0</v>
      </c>
      <c r="AM50" s="342">
        <v>0</v>
      </c>
      <c r="AN50" s="342">
        <v>0</v>
      </c>
      <c r="AO50" s="342">
        <v>0</v>
      </c>
      <c r="AP50" s="342">
        <v>0</v>
      </c>
      <c r="AQ50" s="342">
        <v>0</v>
      </c>
      <c r="AR50" s="342">
        <v>0</v>
      </c>
      <c r="AS50" s="342">
        <v>0</v>
      </c>
      <c r="AT50" s="342">
        <v>0</v>
      </c>
      <c r="AU50" s="342">
        <v>0</v>
      </c>
      <c r="AV50" s="342">
        <v>0</v>
      </c>
      <c r="AW50" s="342">
        <v>0</v>
      </c>
      <c r="AX50" s="342">
        <v>0</v>
      </c>
      <c r="AY50" s="342">
        <v>0</v>
      </c>
      <c r="AZ50" s="342">
        <v>0</v>
      </c>
      <c r="BA50" s="342">
        <v>0</v>
      </c>
      <c r="BB50" s="342">
        <v>0</v>
      </c>
      <c r="BC50" s="342">
        <v>0</v>
      </c>
      <c r="BD50" s="342">
        <v>0</v>
      </c>
      <c r="BE50" s="342">
        <v>0</v>
      </c>
      <c r="BF50" s="342">
        <v>0</v>
      </c>
      <c r="BG50" s="342">
        <v>0</v>
      </c>
      <c r="BH50" s="342">
        <v>0</v>
      </c>
      <c r="BI50" s="342">
        <v>0</v>
      </c>
      <c r="BJ50" s="342">
        <v>0</v>
      </c>
      <c r="BK50" s="342">
        <v>0</v>
      </c>
      <c r="BL50" s="342">
        <v>0</v>
      </c>
      <c r="BM50" s="342">
        <v>0</v>
      </c>
      <c r="BN50" s="342">
        <v>0</v>
      </c>
      <c r="BO50" s="342">
        <v>0</v>
      </c>
      <c r="BP50" s="342">
        <v>0</v>
      </c>
      <c r="BQ50" s="342">
        <v>0</v>
      </c>
    </row>
    <row r="51" spans="1:69">
      <c r="A51" s="11"/>
      <c r="B51" s="11"/>
      <c r="C51" s="294"/>
      <c r="D51" s="341" t="s">
        <v>311</v>
      </c>
      <c r="E51" s="331"/>
      <c r="F51" s="331"/>
      <c r="G51" s="331"/>
      <c r="H51" s="346" t="s">
        <v>833</v>
      </c>
      <c r="I51" s="346"/>
      <c r="J51" s="345">
        <v>0</v>
      </c>
      <c r="K51" s="342">
        <v>0</v>
      </c>
      <c r="L51" s="342">
        <v>0</v>
      </c>
      <c r="M51" s="342">
        <v>0</v>
      </c>
      <c r="N51" s="342">
        <v>0</v>
      </c>
      <c r="O51" s="342">
        <v>0</v>
      </c>
      <c r="P51" s="342">
        <v>0</v>
      </c>
      <c r="Q51" s="342">
        <v>0</v>
      </c>
      <c r="R51" s="342">
        <v>0</v>
      </c>
      <c r="S51" s="342">
        <v>0</v>
      </c>
      <c r="T51" s="342">
        <v>0</v>
      </c>
      <c r="U51" s="342">
        <v>0</v>
      </c>
      <c r="V51" s="342">
        <v>0</v>
      </c>
      <c r="W51" s="342">
        <v>0</v>
      </c>
      <c r="X51" s="342">
        <v>0</v>
      </c>
      <c r="Y51" s="342">
        <v>0</v>
      </c>
      <c r="Z51" s="342">
        <v>0</v>
      </c>
      <c r="AA51" s="342">
        <v>0</v>
      </c>
      <c r="AB51" s="342">
        <v>0</v>
      </c>
      <c r="AC51" s="342">
        <v>0</v>
      </c>
      <c r="AD51" s="342">
        <v>0</v>
      </c>
      <c r="AE51" s="342">
        <v>0</v>
      </c>
      <c r="AF51" s="342">
        <v>0</v>
      </c>
      <c r="AG51" s="342">
        <v>0</v>
      </c>
      <c r="AH51" s="342">
        <v>0</v>
      </c>
      <c r="AI51" s="342">
        <v>0</v>
      </c>
      <c r="AJ51" s="342">
        <v>0</v>
      </c>
      <c r="AK51" s="342">
        <v>0</v>
      </c>
      <c r="AL51" s="342">
        <v>0</v>
      </c>
      <c r="AM51" s="342">
        <v>0</v>
      </c>
      <c r="AN51" s="342">
        <v>0</v>
      </c>
      <c r="AO51" s="342">
        <v>0</v>
      </c>
      <c r="AP51" s="342">
        <v>0</v>
      </c>
      <c r="AQ51" s="342">
        <v>0</v>
      </c>
      <c r="AR51" s="342">
        <v>0</v>
      </c>
      <c r="AS51" s="342">
        <v>0</v>
      </c>
      <c r="AT51" s="342">
        <v>0</v>
      </c>
      <c r="AU51" s="342">
        <v>0</v>
      </c>
      <c r="AV51" s="342">
        <v>0</v>
      </c>
      <c r="AW51" s="342">
        <v>0</v>
      </c>
      <c r="AX51" s="342">
        <v>0</v>
      </c>
      <c r="AY51" s="342">
        <v>0</v>
      </c>
      <c r="AZ51" s="342">
        <v>0</v>
      </c>
      <c r="BA51" s="342">
        <v>0</v>
      </c>
      <c r="BB51" s="342">
        <v>0</v>
      </c>
      <c r="BC51" s="342">
        <v>0</v>
      </c>
      <c r="BD51" s="342">
        <v>0</v>
      </c>
      <c r="BE51" s="342">
        <v>0</v>
      </c>
      <c r="BF51" s="342">
        <v>0</v>
      </c>
      <c r="BG51" s="342">
        <v>0</v>
      </c>
      <c r="BH51" s="342">
        <v>0</v>
      </c>
      <c r="BI51" s="342">
        <v>0</v>
      </c>
      <c r="BJ51" s="342">
        <v>0</v>
      </c>
      <c r="BK51" s="342">
        <v>0</v>
      </c>
      <c r="BL51" s="342">
        <v>0</v>
      </c>
      <c r="BM51" s="342">
        <v>0</v>
      </c>
      <c r="BN51" s="342">
        <v>0</v>
      </c>
      <c r="BO51" s="342">
        <v>0</v>
      </c>
      <c r="BP51" s="342">
        <v>0</v>
      </c>
      <c r="BQ51" s="342">
        <v>0</v>
      </c>
    </row>
    <row r="52" spans="1:69">
      <c r="A52" s="11"/>
      <c r="B52" s="11"/>
      <c r="C52" s="294"/>
      <c r="D52" s="332" t="s">
        <v>485</v>
      </c>
      <c r="E52" s="333"/>
      <c r="F52" s="333"/>
      <c r="G52" s="333"/>
      <c r="H52" s="347" t="s">
        <v>833</v>
      </c>
      <c r="I52" s="347"/>
      <c r="J52" s="348">
        <v>20000</v>
      </c>
      <c r="K52" s="344">
        <v>20000</v>
      </c>
      <c r="L52" s="344">
        <v>20000</v>
      </c>
      <c r="M52" s="344">
        <v>20000</v>
      </c>
      <c r="N52" s="344">
        <v>20000</v>
      </c>
      <c r="O52" s="344">
        <v>20000</v>
      </c>
      <c r="P52" s="344">
        <v>20000</v>
      </c>
      <c r="Q52" s="344">
        <v>20000</v>
      </c>
      <c r="R52" s="344">
        <v>20000</v>
      </c>
      <c r="S52" s="344">
        <v>20000</v>
      </c>
      <c r="T52" s="344">
        <v>20000</v>
      </c>
      <c r="U52" s="344">
        <v>20000</v>
      </c>
      <c r="V52" s="344">
        <v>25000</v>
      </c>
      <c r="W52" s="344">
        <v>25000</v>
      </c>
      <c r="X52" s="344">
        <v>25000</v>
      </c>
      <c r="Y52" s="344">
        <v>25000</v>
      </c>
      <c r="Z52" s="344">
        <v>25000</v>
      </c>
      <c r="AA52" s="344">
        <v>25000</v>
      </c>
      <c r="AB52" s="344">
        <v>25000</v>
      </c>
      <c r="AC52" s="344">
        <v>25000</v>
      </c>
      <c r="AD52" s="344">
        <v>25000</v>
      </c>
      <c r="AE52" s="344">
        <v>25000</v>
      </c>
      <c r="AF52" s="344">
        <v>25000</v>
      </c>
      <c r="AG52" s="344">
        <v>25000</v>
      </c>
      <c r="AH52" s="344">
        <v>31250</v>
      </c>
      <c r="AI52" s="344">
        <v>31250</v>
      </c>
      <c r="AJ52" s="344">
        <v>31250</v>
      </c>
      <c r="AK52" s="344">
        <v>31250</v>
      </c>
      <c r="AL52" s="344">
        <v>31250</v>
      </c>
      <c r="AM52" s="344">
        <v>31250</v>
      </c>
      <c r="AN52" s="344">
        <v>31250</v>
      </c>
      <c r="AO52" s="344">
        <v>31250</v>
      </c>
      <c r="AP52" s="344">
        <v>31250</v>
      </c>
      <c r="AQ52" s="344">
        <v>31250</v>
      </c>
      <c r="AR52" s="344">
        <v>31250</v>
      </c>
      <c r="AS52" s="344">
        <v>31250</v>
      </c>
      <c r="AT52" s="344">
        <v>39062.5</v>
      </c>
      <c r="AU52" s="344">
        <v>39062.5</v>
      </c>
      <c r="AV52" s="344">
        <v>39062.5</v>
      </c>
      <c r="AW52" s="344">
        <v>39062.5</v>
      </c>
      <c r="AX52" s="344">
        <v>39062.5</v>
      </c>
      <c r="AY52" s="344">
        <v>39062.5</v>
      </c>
      <c r="AZ52" s="344">
        <v>39062.5</v>
      </c>
      <c r="BA52" s="344">
        <v>39062.5</v>
      </c>
      <c r="BB52" s="344">
        <v>39062.5</v>
      </c>
      <c r="BC52" s="344">
        <v>39062.5</v>
      </c>
      <c r="BD52" s="344">
        <v>39062.5</v>
      </c>
      <c r="BE52" s="344">
        <v>39062.5</v>
      </c>
      <c r="BF52" s="344">
        <v>41000</v>
      </c>
      <c r="BG52" s="344">
        <v>41000</v>
      </c>
      <c r="BH52" s="344">
        <v>41000</v>
      </c>
      <c r="BI52" s="344">
        <v>41000</v>
      </c>
      <c r="BJ52" s="344">
        <v>41000</v>
      </c>
      <c r="BK52" s="344">
        <v>41000</v>
      </c>
      <c r="BL52" s="344">
        <v>41000</v>
      </c>
      <c r="BM52" s="344">
        <v>41000</v>
      </c>
      <c r="BN52" s="344">
        <v>41000</v>
      </c>
      <c r="BO52" s="344">
        <v>41000</v>
      </c>
      <c r="BP52" s="344">
        <v>41000</v>
      </c>
      <c r="BQ52" s="344">
        <v>41000</v>
      </c>
    </row>
    <row r="53" spans="1:69">
      <c r="A53" s="11"/>
      <c r="B53" s="11"/>
      <c r="C53" s="11"/>
      <c r="D53" s="725" t="s">
        <v>837</v>
      </c>
      <c r="E53" s="725"/>
      <c r="F53" s="725"/>
      <c r="G53" s="725"/>
      <c r="H53" s="725"/>
      <c r="I53" s="11"/>
      <c r="J53" s="335">
        <v>23249.456000000002</v>
      </c>
      <c r="K53" s="335">
        <v>26344.990400000002</v>
      </c>
      <c r="L53" s="335">
        <v>29300.456144000003</v>
      </c>
      <c r="M53" s="335">
        <v>32128.459411039999</v>
      </c>
      <c r="N53" s="335">
        <v>34840.471824046399</v>
      </c>
      <c r="O53" s="335">
        <v>37446.932559882232</v>
      </c>
      <c r="P53" s="335">
        <v>39957.341269492827</v>
      </c>
      <c r="Q53" s="335">
        <v>42380.34263523847</v>
      </c>
      <c r="R53" s="335">
        <v>44723.803318067003</v>
      </c>
      <c r="S53" s="335">
        <v>46994.881979440979</v>
      </c>
      <c r="T53" s="335">
        <v>49200.093001291287</v>
      </c>
      <c r="U53" s="335">
        <v>51345.364471175068</v>
      </c>
      <c r="V53" s="335">
        <v>59182.969681557406</v>
      </c>
      <c r="W53" s="335">
        <v>61910.338820370664</v>
      </c>
      <c r="X53" s="335">
        <v>64536.290773340348</v>
      </c>
      <c r="Y53" s="335">
        <v>67068.938915333943</v>
      </c>
      <c r="Z53" s="335">
        <v>69515.74755122955</v>
      </c>
      <c r="AA53" s="335">
        <v>71883.583841514992</v>
      </c>
      <c r="AB53" s="335">
        <v>74178.765573839104</v>
      </c>
      <c r="AC53" s="335">
        <v>76407.105112838763</v>
      </c>
      <c r="AD53" s="335">
        <v>78573.949833979961</v>
      </c>
      <c r="AE53" s="335">
        <v>80684.219322691351</v>
      </c>
      <c r="AF53" s="335">
        <v>82742.439597567311</v>
      </c>
      <c r="AG53" s="335">
        <v>84752.774595714698</v>
      </c>
      <c r="AH53" s="335">
        <v>94423.408454202465</v>
      </c>
      <c r="AI53" s="335">
        <v>97730.39222000567</v>
      </c>
      <c r="AJ53" s="335">
        <v>100931.68139961225</v>
      </c>
      <c r="AK53" s="335">
        <v>104034.67461405593</v>
      </c>
      <c r="AL53" s="335">
        <v>107046.25258089816</v>
      </c>
      <c r="AM53" s="335">
        <v>109972.81436747103</v>
      </c>
      <c r="AN53" s="335">
        <v>112820.31110639335</v>
      </c>
      <c r="AO53" s="335">
        <v>115594.27735100072</v>
      </c>
      <c r="AP53" s="335">
        <v>118299.86023589515</v>
      </c>
      <c r="AQ53" s="335">
        <v>120941.84659625655</v>
      </c>
      <c r="AR53" s="335">
        <v>123524.68818880225</v>
      </c>
      <c r="AS53" s="335">
        <v>126052.52514727933</v>
      </c>
      <c r="AT53" s="335">
        <v>138519.59220551292</v>
      </c>
      <c r="AU53" s="335">
        <v>143044.32856998779</v>
      </c>
      <c r="AV53" s="335">
        <v>147447.02408232939</v>
      </c>
      <c r="AW53" s="335">
        <v>151735.00119366572</v>
      </c>
      <c r="AX53" s="335">
        <v>155915.14300805714</v>
      </c>
      <c r="AY53" s="335">
        <v>159993.91964332029</v>
      </c>
      <c r="AZ53" s="335">
        <v>163977.41301020293</v>
      </c>
      <c r="BA53" s="335">
        <v>167871.34010480781</v>
      </c>
      <c r="BB53" s="335">
        <v>171681.07490347163</v>
      </c>
      <c r="BC53" s="335">
        <v>175411.66894395096</v>
      </c>
      <c r="BD53" s="335">
        <v>179067.87067173669</v>
      </c>
      <c r="BE53" s="335">
        <v>182654.14362559054</v>
      </c>
      <c r="BF53" s="335">
        <v>189478.80541023798</v>
      </c>
      <c r="BG53" s="335">
        <v>194262.57178927137</v>
      </c>
      <c r="BH53" s="335">
        <v>198948.11253297143</v>
      </c>
      <c r="BI53" s="335">
        <v>203540.33892310478</v>
      </c>
      <c r="BJ53" s="335">
        <v>208043.9166773498</v>
      </c>
      <c r="BK53" s="335">
        <v>212463.27822750085</v>
      </c>
      <c r="BL53" s="335">
        <v>216802.63438376272</v>
      </c>
      <c r="BM53" s="335">
        <v>221065.98541582981</v>
      </c>
      <c r="BN53" s="335">
        <v>225257.13157991192</v>
      </c>
      <c r="BO53" s="335">
        <v>229379.6831194082</v>
      </c>
      <c r="BP53" s="335">
        <v>233437.06976554799</v>
      </c>
      <c r="BQ53" s="335">
        <v>237432.54976299914</v>
      </c>
    </row>
  </sheetData>
  <sheetProtection sheet="1" objects="1" scenarios="1"/>
  <mergeCells count="45">
    <mergeCell ref="D28:G28"/>
    <mergeCell ref="D20:G20"/>
    <mergeCell ref="H21:I21"/>
    <mergeCell ref="H22:I22"/>
    <mergeCell ref="H23:I23"/>
    <mergeCell ref="H24:I24"/>
    <mergeCell ref="K16:O16"/>
    <mergeCell ref="H26:I26"/>
    <mergeCell ref="H27:I27"/>
    <mergeCell ref="H28:I28"/>
    <mergeCell ref="H18:I18"/>
    <mergeCell ref="H19:I19"/>
    <mergeCell ref="H20:I20"/>
    <mergeCell ref="H25:I25"/>
    <mergeCell ref="D14:G14"/>
    <mergeCell ref="H30:I30"/>
    <mergeCell ref="D31:G31"/>
    <mergeCell ref="D30:G30"/>
    <mergeCell ref="H29:I29"/>
    <mergeCell ref="D18:G18"/>
    <mergeCell ref="D21:G21"/>
    <mergeCell ref="D22:G22"/>
    <mergeCell ref="D23:G23"/>
    <mergeCell ref="D24:G24"/>
    <mergeCell ref="H31:I31"/>
    <mergeCell ref="D25:G25"/>
    <mergeCell ref="D26:G26"/>
    <mergeCell ref="D27:G27"/>
    <mergeCell ref="D29:G29"/>
    <mergeCell ref="D19:G19"/>
    <mergeCell ref="D32:G32"/>
    <mergeCell ref="H32:I32"/>
    <mergeCell ref="D53:H53"/>
    <mergeCell ref="H38:I38"/>
    <mergeCell ref="H39:I39"/>
    <mergeCell ref="H40:I40"/>
    <mergeCell ref="H41:I41"/>
    <mergeCell ref="H42:I42"/>
    <mergeCell ref="H45:I45"/>
    <mergeCell ref="H46:I46"/>
    <mergeCell ref="H47:I47"/>
    <mergeCell ref="H48:I48"/>
    <mergeCell ref="H49:I49"/>
    <mergeCell ref="H43:I43"/>
    <mergeCell ref="H44:I44"/>
  </mergeCells>
  <dataValidations count="3">
    <dataValidation type="custom" showErrorMessage="1" errorTitle="Invalid Assumption" error="Assumption must be a number." sqref="J38 BQ38 K38 J39 L38 K39 M38 L39 N38 M39 O38 N39 P38 O39 Q38 P39 R38 Q39 S38 R39 T38 S39 U38 T39 V38 U39 W38 V39 X38 W39 Y38 X39 Z38 Y39 AA38 Z39 AB38 AA39 AC38 AB39 AD38 AC39 AE38 AD39 AF38 AE39 AG38 AF39 AH38 AG39 AI38 AH39 AJ38 AI39 AK38 AJ39 AL38 AK39 AM38 AL39 AN38 AM39 AO38 AN39 AP38 AO39 AQ38 AP39 AR38 AQ39 AS38 AR39 AT38 AS39 AU38 AT39 AV38 AU39 AW38 AV39 AX38 AW39 AY38 AX39 AZ38 AY39 BA38 AZ39 BB38 BA39 BC38 BB39 BD38 BC39 BE38 BD39 BF38 BE39 BG38 BF39 BH38 BG39 BI38 BH39 BJ38 BI39 BK38 BJ39 BL38 BK39 BM38 BL39 BN38 BM39 BO38 BN39 BP38 BO39 BP39 BQ39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formula1>NOT(ISERROR(J38/1))</formula1>
    </dataValidation>
    <dataValidation type="textLength" allowBlank="1" showInputMessage="1" showErrorMessage="1" promptTitle="VARIABLE EXPENSE NAMES" prompt="How would you like to name the Variable Expense items?" sqref="D18:G31">
      <formula1>0</formula1>
      <formula2>256</formula2>
    </dataValidation>
    <dataValidation type="decimal" allowBlank="1" showInputMessage="1" showErrorMessage="1" errorTitle="NOT ALLOWED" error="Only whole numbers and decimals are allowed to enter. Negative figures not allowed as well." promptTitle="AS % OF REVENUE" prompt="What is the percentage of spendings as a % of revenue on this variable expense item?" sqref="K18:O31">
      <formula1>0</formula1>
      <formula2>1</formula2>
    </dataValidation>
  </dataValidations>
  <hyperlinks>
    <hyperlink ref="B3" location="Contents" tooltip="Go to Table of Contents" display="Go to Table of Contents"/>
  </hyperlinks>
  <pageMargins left="0.2" right="0.2" top="0.25" bottom="0.25" header="0" footer="0.25"/>
  <pageSetup paperSize="9" orientation="landscape" r:id="rId1"/>
  <headerFooter>
    <oddFooter>&amp;L&amp;12Built with finmodelslab.com template&amp;C&amp;12Variable Expenses&amp;R&amp;12&amp;D</oddFooter>
  </headerFooter>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rgb="FFFFFF99"/>
    <pageSetUpPr autoPageBreaks="0" fitToPage="1"/>
  </sheetPr>
  <dimension ref="A1:BQ70"/>
  <sheetViews>
    <sheetView showGridLines="0" showZeros="0" zoomScaleNormal="100" workbookViewId="0">
      <pane xSplit="9" ySplit="10" topLeftCell="J14" activePane="bottomRight" state="frozen"/>
      <selection activeCell="K32" sqref="K32"/>
      <selection pane="topRight" activeCell="K32" sqref="K32"/>
      <selection pane="bottomLeft" activeCell="K32" sqref="K32"/>
      <selection pane="bottomRight" activeCell="J22" sqref="J22"/>
    </sheetView>
  </sheetViews>
  <sheetFormatPr defaultColWidth="11.6640625" defaultRowHeight="10.5" customHeight="1"/>
  <cols>
    <col min="1" max="1" width="3.6640625" customWidth="1"/>
    <col min="2" max="3" width="4" customWidth="1"/>
    <col min="4" max="7" width="9.83203125" customWidth="1"/>
    <col min="8" max="8" width="14.5" customWidth="1"/>
    <col min="9" max="9" width="15.5" customWidth="1"/>
    <col min="10" max="10" width="19.33203125" customWidth="1"/>
    <col min="11" max="11" width="15.6640625" customWidth="1"/>
    <col min="12" max="22" width="15.33203125" bestFit="1" customWidth="1"/>
    <col min="23" max="43" width="16.5" bestFit="1" customWidth="1"/>
    <col min="44" max="45" width="17.83203125" bestFit="1" customWidth="1"/>
    <col min="46" max="50" width="16.5" bestFit="1" customWidth="1"/>
    <col min="51" max="69" width="17.83203125" bestFit="1" customWidth="1"/>
    <col min="70" max="70" width="11.6640625" customWidth="1"/>
  </cols>
  <sheetData>
    <row r="1" spans="1:69" ht="18">
      <c r="A1" s="39"/>
      <c r="B1" s="43" t="s">
        <v>261</v>
      </c>
      <c r="C1" s="39"/>
      <c r="D1" s="39"/>
      <c r="E1" s="39"/>
      <c r="F1" s="39"/>
      <c r="G1" s="39"/>
      <c r="H1" s="39"/>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row>
    <row r="2" spans="1:69" ht="15" customHeight="1">
      <c r="A2" s="39"/>
      <c r="B2" s="40" t="s">
        <v>700</v>
      </c>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row>
    <row r="3" spans="1:69" ht="15" customHeight="1">
      <c r="A3" s="39"/>
      <c r="B3" s="41" t="s">
        <v>0</v>
      </c>
      <c r="C3" s="42"/>
      <c r="D3" s="42"/>
      <c r="E3" s="42"/>
      <c r="F3" s="42"/>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row>
    <row r="4" spans="1:69" ht="15" customHeight="1">
      <c r="A4" s="39"/>
      <c r="B4" s="39"/>
      <c r="C4" s="39"/>
      <c r="D4" s="39"/>
      <c r="E4" s="39"/>
      <c r="F4" s="39"/>
      <c r="G4" s="39"/>
      <c r="H4" s="39"/>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row>
    <row r="5" spans="1:69" hidden="1">
      <c r="A5" s="39"/>
      <c r="B5" s="44" t="s">
        <v>497</v>
      </c>
      <c r="C5" s="39"/>
      <c r="D5" s="39"/>
      <c r="E5" s="39"/>
      <c r="F5" s="39"/>
      <c r="G5" s="39"/>
      <c r="H5" s="39"/>
      <c r="I5" s="39"/>
      <c r="J5" s="39"/>
      <c r="K5" s="39"/>
      <c r="L5" s="39"/>
      <c r="M5" s="39"/>
      <c r="N5" s="39"/>
      <c r="O5" s="39"/>
      <c r="P5" s="39"/>
      <c r="Q5" s="39"/>
      <c r="R5" s="39"/>
      <c r="S5" s="39"/>
      <c r="T5" s="39"/>
      <c r="U5" s="39">
        <v>2019</v>
      </c>
      <c r="V5" s="39"/>
      <c r="W5" s="39"/>
      <c r="X5" s="39"/>
      <c r="Y5" s="39"/>
      <c r="Z5" s="39"/>
      <c r="AA5" s="39"/>
      <c r="AB5" s="39"/>
      <c r="AC5" s="39"/>
      <c r="AD5" s="39"/>
      <c r="AE5" s="39"/>
      <c r="AF5" s="39"/>
      <c r="AG5" s="39">
        <v>2020</v>
      </c>
      <c r="AH5" s="39"/>
      <c r="AI5" s="39"/>
      <c r="AJ5" s="39"/>
      <c r="AK5" s="39"/>
      <c r="AL5" s="39"/>
      <c r="AM5" s="39"/>
      <c r="AN5" s="39"/>
      <c r="AO5" s="39"/>
      <c r="AP5" s="39"/>
      <c r="AQ5" s="39"/>
      <c r="AR5" s="39"/>
      <c r="AS5" s="39">
        <v>2021</v>
      </c>
      <c r="AT5" s="39"/>
      <c r="AU5" s="39"/>
      <c r="AV5" s="39"/>
      <c r="AW5" s="39"/>
      <c r="AX5" s="39"/>
      <c r="AY5" s="39"/>
      <c r="AZ5" s="39"/>
      <c r="BA5" s="39"/>
      <c r="BB5" s="39"/>
      <c r="BC5" s="39"/>
      <c r="BD5" s="39"/>
      <c r="BE5" s="39">
        <v>2022</v>
      </c>
      <c r="BF5" s="39"/>
      <c r="BG5" s="39"/>
      <c r="BH5" s="39"/>
      <c r="BI5" s="39"/>
      <c r="BJ5" s="39"/>
      <c r="BK5" s="39"/>
      <c r="BL5" s="39"/>
      <c r="BM5" s="39"/>
      <c r="BN5" s="39"/>
      <c r="BO5" s="39"/>
      <c r="BP5" s="39"/>
      <c r="BQ5" s="39">
        <v>2023</v>
      </c>
    </row>
    <row r="6" spans="1:69">
      <c r="A6" s="39"/>
      <c r="B6" s="45" t="s">
        <v>312</v>
      </c>
      <c r="C6" s="39"/>
      <c r="D6" s="39"/>
      <c r="E6" s="39"/>
      <c r="F6" s="39"/>
      <c r="G6" s="39"/>
      <c r="H6" s="39"/>
      <c r="I6" s="39"/>
      <c r="J6" s="46">
        <v>43373</v>
      </c>
      <c r="K6" s="46">
        <v>43404</v>
      </c>
      <c r="L6" s="46">
        <v>43434</v>
      </c>
      <c r="M6" s="46">
        <v>43465</v>
      </c>
      <c r="N6" s="46">
        <v>43496</v>
      </c>
      <c r="O6" s="46">
        <v>43524</v>
      </c>
      <c r="P6" s="46">
        <v>43555</v>
      </c>
      <c r="Q6" s="46">
        <v>43585</v>
      </c>
      <c r="R6" s="46">
        <v>43616</v>
      </c>
      <c r="S6" s="46">
        <v>43646</v>
      </c>
      <c r="T6" s="46">
        <v>43677</v>
      </c>
      <c r="U6" s="46">
        <v>43708</v>
      </c>
      <c r="V6" s="46">
        <v>43738</v>
      </c>
      <c r="W6" s="46">
        <v>43769</v>
      </c>
      <c r="X6" s="46">
        <v>43799</v>
      </c>
      <c r="Y6" s="46">
        <v>43830</v>
      </c>
      <c r="Z6" s="46">
        <v>43861</v>
      </c>
      <c r="AA6" s="46">
        <v>43890</v>
      </c>
      <c r="AB6" s="46">
        <v>43921</v>
      </c>
      <c r="AC6" s="46">
        <v>43951</v>
      </c>
      <c r="AD6" s="46">
        <v>43982</v>
      </c>
      <c r="AE6" s="46">
        <v>44012</v>
      </c>
      <c r="AF6" s="46">
        <v>44043</v>
      </c>
      <c r="AG6" s="46">
        <v>44074</v>
      </c>
      <c r="AH6" s="46">
        <v>44104</v>
      </c>
      <c r="AI6" s="46">
        <v>44135</v>
      </c>
      <c r="AJ6" s="46">
        <v>44165</v>
      </c>
      <c r="AK6" s="46">
        <v>44196</v>
      </c>
      <c r="AL6" s="46">
        <v>44227</v>
      </c>
      <c r="AM6" s="46">
        <v>44255</v>
      </c>
      <c r="AN6" s="46">
        <v>44286</v>
      </c>
      <c r="AO6" s="46">
        <v>44316</v>
      </c>
      <c r="AP6" s="46">
        <v>44347</v>
      </c>
      <c r="AQ6" s="46">
        <v>44377</v>
      </c>
      <c r="AR6" s="46">
        <v>44408</v>
      </c>
      <c r="AS6" s="46">
        <v>44439</v>
      </c>
      <c r="AT6" s="46">
        <v>44469</v>
      </c>
      <c r="AU6" s="46">
        <v>44500</v>
      </c>
      <c r="AV6" s="46">
        <v>44530</v>
      </c>
      <c r="AW6" s="46">
        <v>44561</v>
      </c>
      <c r="AX6" s="46">
        <v>44592</v>
      </c>
      <c r="AY6" s="46">
        <v>44620</v>
      </c>
      <c r="AZ6" s="46">
        <v>44651</v>
      </c>
      <c r="BA6" s="46">
        <v>44681</v>
      </c>
      <c r="BB6" s="46">
        <v>44712</v>
      </c>
      <c r="BC6" s="46">
        <v>44742</v>
      </c>
      <c r="BD6" s="46">
        <v>44773</v>
      </c>
      <c r="BE6" s="46">
        <v>44804</v>
      </c>
      <c r="BF6" s="46">
        <v>44834</v>
      </c>
      <c r="BG6" s="46">
        <v>44865</v>
      </c>
      <c r="BH6" s="46">
        <v>44895</v>
      </c>
      <c r="BI6" s="46">
        <v>44926</v>
      </c>
      <c r="BJ6" s="46">
        <v>44957</v>
      </c>
      <c r="BK6" s="46">
        <v>44985</v>
      </c>
      <c r="BL6" s="46">
        <v>45016</v>
      </c>
      <c r="BM6" s="46">
        <v>45046</v>
      </c>
      <c r="BN6" s="46">
        <v>45077</v>
      </c>
      <c r="BO6" s="46">
        <v>45107</v>
      </c>
      <c r="BP6" s="46">
        <v>45138</v>
      </c>
      <c r="BQ6" s="46">
        <v>45169</v>
      </c>
    </row>
    <row r="7" spans="1:69" hidden="1">
      <c r="A7" s="39"/>
      <c r="B7" s="44" t="s">
        <v>39</v>
      </c>
      <c r="C7" s="39"/>
      <c r="D7" s="39"/>
      <c r="E7" s="39"/>
      <c r="F7" s="39"/>
      <c r="G7" s="39"/>
      <c r="H7" s="39"/>
      <c r="I7" s="39"/>
      <c r="J7" s="47">
        <v>43344</v>
      </c>
      <c r="K7" s="47">
        <v>43374</v>
      </c>
      <c r="L7" s="47">
        <v>43405</v>
      </c>
      <c r="M7" s="47">
        <v>43435</v>
      </c>
      <c r="N7" s="47">
        <v>43466</v>
      </c>
      <c r="O7" s="47">
        <v>43497</v>
      </c>
      <c r="P7" s="47">
        <v>43525</v>
      </c>
      <c r="Q7" s="47">
        <v>43556</v>
      </c>
      <c r="R7" s="47">
        <v>43586</v>
      </c>
      <c r="S7" s="47">
        <v>43617</v>
      </c>
      <c r="T7" s="47">
        <v>43647</v>
      </c>
      <c r="U7" s="47">
        <v>43678</v>
      </c>
      <c r="V7" s="47">
        <v>43709</v>
      </c>
      <c r="W7" s="47">
        <v>43739</v>
      </c>
      <c r="X7" s="47">
        <v>43770</v>
      </c>
      <c r="Y7" s="47">
        <v>43800</v>
      </c>
      <c r="Z7" s="47">
        <v>43831</v>
      </c>
      <c r="AA7" s="47">
        <v>43862</v>
      </c>
      <c r="AB7" s="47">
        <v>43891</v>
      </c>
      <c r="AC7" s="47">
        <v>43922</v>
      </c>
      <c r="AD7" s="47">
        <v>43952</v>
      </c>
      <c r="AE7" s="47">
        <v>43983</v>
      </c>
      <c r="AF7" s="47">
        <v>44013</v>
      </c>
      <c r="AG7" s="47">
        <v>44044</v>
      </c>
      <c r="AH7" s="47">
        <v>44075</v>
      </c>
      <c r="AI7" s="47">
        <v>44105</v>
      </c>
      <c r="AJ7" s="47">
        <v>44136</v>
      </c>
      <c r="AK7" s="47">
        <v>44166</v>
      </c>
      <c r="AL7" s="47">
        <v>44197</v>
      </c>
      <c r="AM7" s="47">
        <v>44228</v>
      </c>
      <c r="AN7" s="47">
        <v>44256</v>
      </c>
      <c r="AO7" s="47">
        <v>44287</v>
      </c>
      <c r="AP7" s="47">
        <v>44317</v>
      </c>
      <c r="AQ7" s="47">
        <v>44348</v>
      </c>
      <c r="AR7" s="47">
        <v>44378</v>
      </c>
      <c r="AS7" s="47">
        <v>44409</v>
      </c>
      <c r="AT7" s="47">
        <v>44440</v>
      </c>
      <c r="AU7" s="47">
        <v>44470</v>
      </c>
      <c r="AV7" s="47">
        <v>44501</v>
      </c>
      <c r="AW7" s="47">
        <v>44531</v>
      </c>
      <c r="AX7" s="47">
        <v>44562</v>
      </c>
      <c r="AY7" s="47">
        <v>44593</v>
      </c>
      <c r="AZ7" s="47">
        <v>44621</v>
      </c>
      <c r="BA7" s="47">
        <v>44652</v>
      </c>
      <c r="BB7" s="47">
        <v>44682</v>
      </c>
      <c r="BC7" s="47">
        <v>44713</v>
      </c>
      <c r="BD7" s="47">
        <v>44743</v>
      </c>
      <c r="BE7" s="47">
        <v>44774</v>
      </c>
      <c r="BF7" s="47">
        <v>44805</v>
      </c>
      <c r="BG7" s="47">
        <v>44835</v>
      </c>
      <c r="BH7" s="47">
        <v>44866</v>
      </c>
      <c r="BI7" s="47">
        <v>44896</v>
      </c>
      <c r="BJ7" s="47">
        <v>44927</v>
      </c>
      <c r="BK7" s="47">
        <v>44958</v>
      </c>
      <c r="BL7" s="47">
        <v>44986</v>
      </c>
      <c r="BM7" s="47">
        <v>45017</v>
      </c>
      <c r="BN7" s="47">
        <v>45047</v>
      </c>
      <c r="BO7" s="47">
        <v>45078</v>
      </c>
      <c r="BP7" s="47">
        <v>45108</v>
      </c>
      <c r="BQ7" s="47">
        <v>45139</v>
      </c>
    </row>
    <row r="8" spans="1:69" hidden="1">
      <c r="A8" s="39"/>
      <c r="B8" s="44" t="s">
        <v>40</v>
      </c>
      <c r="C8" s="39"/>
      <c r="D8" s="39"/>
      <c r="E8" s="39"/>
      <c r="F8" s="39"/>
      <c r="G8" s="39"/>
      <c r="H8" s="39"/>
      <c r="I8" s="39"/>
      <c r="J8" s="47">
        <v>43373</v>
      </c>
      <c r="K8" s="47">
        <v>43404</v>
      </c>
      <c r="L8" s="47">
        <v>43434</v>
      </c>
      <c r="M8" s="47">
        <v>43465</v>
      </c>
      <c r="N8" s="47">
        <v>43496</v>
      </c>
      <c r="O8" s="47">
        <v>43524</v>
      </c>
      <c r="P8" s="47">
        <v>43555</v>
      </c>
      <c r="Q8" s="47">
        <v>43585</v>
      </c>
      <c r="R8" s="47">
        <v>43616</v>
      </c>
      <c r="S8" s="47">
        <v>43646</v>
      </c>
      <c r="T8" s="47">
        <v>43677</v>
      </c>
      <c r="U8" s="47">
        <v>43708</v>
      </c>
      <c r="V8" s="47">
        <v>43738</v>
      </c>
      <c r="W8" s="47">
        <v>43769</v>
      </c>
      <c r="X8" s="47">
        <v>43799</v>
      </c>
      <c r="Y8" s="47">
        <v>43830</v>
      </c>
      <c r="Z8" s="47">
        <v>43861</v>
      </c>
      <c r="AA8" s="47">
        <v>43890</v>
      </c>
      <c r="AB8" s="47">
        <v>43921</v>
      </c>
      <c r="AC8" s="47">
        <v>43951</v>
      </c>
      <c r="AD8" s="47">
        <v>43982</v>
      </c>
      <c r="AE8" s="47">
        <v>44012</v>
      </c>
      <c r="AF8" s="47">
        <v>44043</v>
      </c>
      <c r="AG8" s="47">
        <v>44074</v>
      </c>
      <c r="AH8" s="47">
        <v>44104</v>
      </c>
      <c r="AI8" s="47">
        <v>44135</v>
      </c>
      <c r="AJ8" s="47">
        <v>44165</v>
      </c>
      <c r="AK8" s="47">
        <v>44196</v>
      </c>
      <c r="AL8" s="47">
        <v>44227</v>
      </c>
      <c r="AM8" s="47">
        <v>44255</v>
      </c>
      <c r="AN8" s="47">
        <v>44286</v>
      </c>
      <c r="AO8" s="47">
        <v>44316</v>
      </c>
      <c r="AP8" s="47">
        <v>44347</v>
      </c>
      <c r="AQ8" s="47">
        <v>44377</v>
      </c>
      <c r="AR8" s="47">
        <v>44408</v>
      </c>
      <c r="AS8" s="47">
        <v>44439</v>
      </c>
      <c r="AT8" s="47">
        <v>44469</v>
      </c>
      <c r="AU8" s="47">
        <v>44500</v>
      </c>
      <c r="AV8" s="47">
        <v>44530</v>
      </c>
      <c r="AW8" s="47">
        <v>44561</v>
      </c>
      <c r="AX8" s="47">
        <v>44592</v>
      </c>
      <c r="AY8" s="47">
        <v>44620</v>
      </c>
      <c r="AZ8" s="47">
        <v>44651</v>
      </c>
      <c r="BA8" s="47">
        <v>44681</v>
      </c>
      <c r="BB8" s="47">
        <v>44712</v>
      </c>
      <c r="BC8" s="47">
        <v>44742</v>
      </c>
      <c r="BD8" s="47">
        <v>44773</v>
      </c>
      <c r="BE8" s="47">
        <v>44804</v>
      </c>
      <c r="BF8" s="47">
        <v>44834</v>
      </c>
      <c r="BG8" s="47">
        <v>44865</v>
      </c>
      <c r="BH8" s="47">
        <v>44895</v>
      </c>
      <c r="BI8" s="47">
        <v>44926</v>
      </c>
      <c r="BJ8" s="47">
        <v>44957</v>
      </c>
      <c r="BK8" s="47">
        <v>44985</v>
      </c>
      <c r="BL8" s="47">
        <v>45016</v>
      </c>
      <c r="BM8" s="47">
        <v>45046</v>
      </c>
      <c r="BN8" s="47">
        <v>45077</v>
      </c>
      <c r="BO8" s="47">
        <v>45107</v>
      </c>
      <c r="BP8" s="47">
        <v>45138</v>
      </c>
      <c r="BQ8" s="47">
        <v>45169</v>
      </c>
    </row>
    <row r="9" spans="1:69" hidden="1">
      <c r="A9" s="39"/>
      <c r="B9" s="44" t="s">
        <v>41</v>
      </c>
      <c r="C9" s="39"/>
      <c r="D9" s="39"/>
      <c r="E9" s="39"/>
      <c r="F9" s="39"/>
      <c r="G9" s="39"/>
      <c r="H9" s="39"/>
      <c r="I9" s="39"/>
      <c r="J9" s="48">
        <v>1</v>
      </c>
      <c r="K9" s="48">
        <v>2</v>
      </c>
      <c r="L9" s="48">
        <v>3</v>
      </c>
      <c r="M9" s="48">
        <v>4</v>
      </c>
      <c r="N9" s="48">
        <v>5</v>
      </c>
      <c r="O9" s="48">
        <v>6</v>
      </c>
      <c r="P9" s="48">
        <v>7</v>
      </c>
      <c r="Q9" s="48">
        <v>8</v>
      </c>
      <c r="R9" s="48">
        <v>9</v>
      </c>
      <c r="S9" s="48">
        <v>10</v>
      </c>
      <c r="T9" s="48">
        <v>11</v>
      </c>
      <c r="U9" s="48">
        <v>12</v>
      </c>
      <c r="V9" s="48">
        <v>13</v>
      </c>
      <c r="W9" s="48">
        <v>14</v>
      </c>
      <c r="X9" s="48">
        <v>15</v>
      </c>
      <c r="Y9" s="48">
        <v>16</v>
      </c>
      <c r="Z9" s="48">
        <v>17</v>
      </c>
      <c r="AA9" s="48">
        <v>18</v>
      </c>
      <c r="AB9" s="48">
        <v>19</v>
      </c>
      <c r="AC9" s="48">
        <v>20</v>
      </c>
      <c r="AD9" s="48">
        <v>21</v>
      </c>
      <c r="AE9" s="48">
        <v>22</v>
      </c>
      <c r="AF9" s="48">
        <v>23</v>
      </c>
      <c r="AG9" s="48">
        <v>24</v>
      </c>
      <c r="AH9" s="48">
        <v>25</v>
      </c>
      <c r="AI9" s="48">
        <v>26</v>
      </c>
      <c r="AJ9" s="48">
        <v>27</v>
      </c>
      <c r="AK9" s="48">
        <v>28</v>
      </c>
      <c r="AL9" s="48">
        <v>29</v>
      </c>
      <c r="AM9" s="48">
        <v>30</v>
      </c>
      <c r="AN9" s="48">
        <v>31</v>
      </c>
      <c r="AO9" s="48">
        <v>32</v>
      </c>
      <c r="AP9" s="48">
        <v>33</v>
      </c>
      <c r="AQ9" s="48">
        <v>34</v>
      </c>
      <c r="AR9" s="48">
        <v>35</v>
      </c>
      <c r="AS9" s="48">
        <v>36</v>
      </c>
      <c r="AT9" s="48">
        <v>37</v>
      </c>
      <c r="AU9" s="48">
        <v>38</v>
      </c>
      <c r="AV9" s="48">
        <v>39</v>
      </c>
      <c r="AW9" s="48">
        <v>40</v>
      </c>
      <c r="AX9" s="48">
        <v>41</v>
      </c>
      <c r="AY9" s="48">
        <v>42</v>
      </c>
      <c r="AZ9" s="48">
        <v>43</v>
      </c>
      <c r="BA9" s="48">
        <v>44</v>
      </c>
      <c r="BB9" s="48">
        <v>45</v>
      </c>
      <c r="BC9" s="48">
        <v>46</v>
      </c>
      <c r="BD9" s="48">
        <v>47</v>
      </c>
      <c r="BE9" s="48">
        <v>48</v>
      </c>
      <c r="BF9" s="48">
        <v>49</v>
      </c>
      <c r="BG9" s="48">
        <v>50</v>
      </c>
      <c r="BH9" s="48">
        <v>51</v>
      </c>
      <c r="BI9" s="48">
        <v>52</v>
      </c>
      <c r="BJ9" s="48">
        <v>53</v>
      </c>
      <c r="BK9" s="48">
        <v>54</v>
      </c>
      <c r="BL9" s="48">
        <v>55</v>
      </c>
      <c r="BM9" s="48">
        <v>56</v>
      </c>
      <c r="BN9" s="48">
        <v>57</v>
      </c>
      <c r="BO9" s="48">
        <v>58</v>
      </c>
      <c r="BP9" s="48">
        <v>59</v>
      </c>
      <c r="BQ9" s="48">
        <v>60</v>
      </c>
    </row>
    <row r="10" spans="1:69">
      <c r="A10" s="39"/>
      <c r="B10" s="45" t="s">
        <v>259</v>
      </c>
      <c r="C10" s="39"/>
      <c r="D10" s="39"/>
      <c r="E10" s="39"/>
      <c r="F10" s="39"/>
      <c r="G10" s="39"/>
      <c r="H10" s="39"/>
      <c r="I10" s="272">
        <v>2019</v>
      </c>
      <c r="J10" s="49">
        <v>2019</v>
      </c>
      <c r="K10" s="49">
        <v>2019</v>
      </c>
      <c r="L10" s="49">
        <v>2019</v>
      </c>
      <c r="M10" s="49">
        <v>2019</v>
      </c>
      <c r="N10" s="49">
        <v>2019</v>
      </c>
      <c r="O10" s="49">
        <v>2019</v>
      </c>
      <c r="P10" s="49">
        <v>2019</v>
      </c>
      <c r="Q10" s="49">
        <v>2019</v>
      </c>
      <c r="R10" s="49">
        <v>2019</v>
      </c>
      <c r="S10" s="49">
        <v>2019</v>
      </c>
      <c r="T10" s="49">
        <v>2019</v>
      </c>
      <c r="U10" s="49">
        <v>2019</v>
      </c>
      <c r="V10" s="49">
        <v>2020</v>
      </c>
      <c r="W10" s="49">
        <v>2020</v>
      </c>
      <c r="X10" s="49">
        <v>2020</v>
      </c>
      <c r="Y10" s="49">
        <v>2020</v>
      </c>
      <c r="Z10" s="49">
        <v>2020</v>
      </c>
      <c r="AA10" s="49">
        <v>2020</v>
      </c>
      <c r="AB10" s="49">
        <v>2020</v>
      </c>
      <c r="AC10" s="49">
        <v>2020</v>
      </c>
      <c r="AD10" s="49">
        <v>2020</v>
      </c>
      <c r="AE10" s="49">
        <v>2020</v>
      </c>
      <c r="AF10" s="49">
        <v>2020</v>
      </c>
      <c r="AG10" s="49">
        <v>2020</v>
      </c>
      <c r="AH10" s="49">
        <v>2021</v>
      </c>
      <c r="AI10" s="49">
        <v>2021</v>
      </c>
      <c r="AJ10" s="49">
        <v>2021</v>
      </c>
      <c r="AK10" s="49">
        <v>2021</v>
      </c>
      <c r="AL10" s="49">
        <v>2021</v>
      </c>
      <c r="AM10" s="49">
        <v>2021</v>
      </c>
      <c r="AN10" s="49">
        <v>2021</v>
      </c>
      <c r="AO10" s="49">
        <v>2021</v>
      </c>
      <c r="AP10" s="49">
        <v>2021</v>
      </c>
      <c r="AQ10" s="49">
        <v>2021</v>
      </c>
      <c r="AR10" s="49">
        <v>2021</v>
      </c>
      <c r="AS10" s="49">
        <v>2021</v>
      </c>
      <c r="AT10" s="49">
        <v>2022</v>
      </c>
      <c r="AU10" s="49">
        <v>2022</v>
      </c>
      <c r="AV10" s="49">
        <v>2022</v>
      </c>
      <c r="AW10" s="49">
        <v>2022</v>
      </c>
      <c r="AX10" s="49">
        <v>2022</v>
      </c>
      <c r="AY10" s="49">
        <v>2022</v>
      </c>
      <c r="AZ10" s="49">
        <v>2022</v>
      </c>
      <c r="BA10" s="49">
        <v>2022</v>
      </c>
      <c r="BB10" s="49">
        <v>2022</v>
      </c>
      <c r="BC10" s="49">
        <v>2022</v>
      </c>
      <c r="BD10" s="49">
        <v>2022</v>
      </c>
      <c r="BE10" s="49">
        <v>2022</v>
      </c>
      <c r="BF10" s="49">
        <v>2023</v>
      </c>
      <c r="BG10" s="49">
        <v>2023</v>
      </c>
      <c r="BH10" s="49">
        <v>2023</v>
      </c>
      <c r="BI10" s="49">
        <v>2023</v>
      </c>
      <c r="BJ10" s="49">
        <v>2023</v>
      </c>
      <c r="BK10" s="49">
        <v>2023</v>
      </c>
      <c r="BL10" s="49">
        <v>2023</v>
      </c>
      <c r="BM10" s="49">
        <v>2023</v>
      </c>
      <c r="BN10" s="49">
        <v>2023</v>
      </c>
      <c r="BO10" s="49">
        <v>2023</v>
      </c>
      <c r="BP10" s="49">
        <v>2023</v>
      </c>
      <c r="BQ10" s="49">
        <v>2023</v>
      </c>
    </row>
    <row r="11" spans="1:69" ht="10.5" customHeight="1">
      <c r="A11" s="39"/>
      <c r="B11" s="39"/>
      <c r="C11" s="39"/>
      <c r="D11" s="39"/>
      <c r="E11" s="39"/>
      <c r="F11" s="39"/>
      <c r="G11" s="39"/>
      <c r="H11" s="39"/>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row>
    <row r="12" spans="1:69" ht="18">
      <c r="A12" s="39"/>
      <c r="B12" s="316" t="s">
        <v>291</v>
      </c>
      <c r="C12" s="39"/>
      <c r="D12" s="39"/>
      <c r="E12" s="39"/>
      <c r="F12" s="39"/>
      <c r="G12" s="39"/>
      <c r="H12" s="39"/>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row>
    <row r="13" spans="1:69" ht="16.5" customHeight="1">
      <c r="A13" s="39"/>
      <c r="B13" s="39"/>
      <c r="C13" s="39"/>
      <c r="D13" s="39"/>
      <c r="E13" s="39"/>
      <c r="F13" s="39"/>
      <c r="G13" s="39"/>
      <c r="H13" s="39"/>
      <c r="I13" s="39"/>
      <c r="J13" s="39"/>
      <c r="K13" s="39"/>
      <c r="L13" s="39"/>
      <c r="M13" s="755" t="s">
        <v>295</v>
      </c>
      <c r="N13" s="755"/>
      <c r="O13" s="755"/>
      <c r="P13" s="755"/>
      <c r="Q13" s="755"/>
      <c r="R13" s="39"/>
      <c r="S13" s="755" t="s">
        <v>359</v>
      </c>
      <c r="T13" s="755"/>
      <c r="U13" s="755"/>
      <c r="V13" s="755"/>
      <c r="W13" s="755"/>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row>
    <row r="14" spans="1:69" ht="16.5" customHeight="1" thickBot="1">
      <c r="A14" s="11"/>
      <c r="B14" s="11"/>
      <c r="C14" s="11"/>
      <c r="D14" s="53" t="s">
        <v>120</v>
      </c>
      <c r="E14" s="11"/>
      <c r="F14" s="11"/>
      <c r="G14" s="11"/>
      <c r="H14" s="317" t="s">
        <v>296</v>
      </c>
      <c r="I14" s="317" t="s">
        <v>297</v>
      </c>
      <c r="J14" s="317" t="s">
        <v>313</v>
      </c>
      <c r="K14" s="317" t="s">
        <v>838</v>
      </c>
      <c r="L14" s="11"/>
      <c r="M14" s="318">
        <v>2019</v>
      </c>
      <c r="N14" s="318">
        <v>2020</v>
      </c>
      <c r="O14" s="318">
        <v>2021</v>
      </c>
      <c r="P14" s="318">
        <v>2022</v>
      </c>
      <c r="Q14" s="318">
        <v>2023</v>
      </c>
      <c r="R14" s="11"/>
      <c r="S14" s="318">
        <v>2019</v>
      </c>
      <c r="T14" s="318">
        <v>2020</v>
      </c>
      <c r="U14" s="318">
        <v>2021</v>
      </c>
      <c r="V14" s="318">
        <v>2022</v>
      </c>
      <c r="W14" s="318">
        <v>2023</v>
      </c>
      <c r="X14" s="11"/>
      <c r="Y14" s="11"/>
      <c r="Z14" s="11"/>
      <c r="AA14" s="11"/>
      <c r="AB14" s="11"/>
      <c r="AC14" s="11"/>
      <c r="AD14" s="301"/>
      <c r="AE14" s="301"/>
      <c r="AF14" s="301"/>
      <c r="AG14" s="301"/>
      <c r="AH14" s="301"/>
      <c r="AI14" s="301"/>
      <c r="AJ14" s="301"/>
      <c r="AK14" s="301"/>
      <c r="AL14" s="301"/>
      <c r="AM14" s="301"/>
      <c r="AN14" s="301"/>
      <c r="AO14" s="301"/>
      <c r="AP14" s="301"/>
      <c r="AQ14" s="301"/>
      <c r="AR14" s="301"/>
      <c r="AS14" s="301"/>
      <c r="AT14" s="301"/>
      <c r="AU14" s="301"/>
      <c r="AV14" s="301"/>
      <c r="AW14" s="301"/>
      <c r="AX14" s="301"/>
      <c r="AY14" s="301"/>
      <c r="AZ14" s="301"/>
      <c r="BA14" s="301"/>
      <c r="BB14" s="301"/>
      <c r="BC14" s="301"/>
      <c r="BD14" s="301"/>
      <c r="BE14" s="301"/>
      <c r="BF14" s="301"/>
      <c r="BG14" s="301"/>
      <c r="BH14" s="301"/>
      <c r="BI14" s="301"/>
      <c r="BJ14" s="301"/>
      <c r="BK14" s="301"/>
      <c r="BL14" s="301"/>
      <c r="BM14" s="301"/>
      <c r="BN14" s="301"/>
      <c r="BO14" s="301"/>
      <c r="BP14" s="301"/>
      <c r="BQ14" s="301"/>
    </row>
    <row r="15" spans="1:69">
      <c r="A15" s="11"/>
      <c r="B15" s="11"/>
      <c r="C15" s="11"/>
      <c r="D15" s="749" t="s">
        <v>603</v>
      </c>
      <c r="E15" s="750"/>
      <c r="F15" s="750"/>
      <c r="G15" s="751"/>
      <c r="H15" s="313">
        <v>43373</v>
      </c>
      <c r="I15" s="313">
        <v>45169</v>
      </c>
      <c r="J15" s="313" t="s">
        <v>287</v>
      </c>
      <c r="K15" s="110">
        <v>100</v>
      </c>
      <c r="L15" s="11"/>
      <c r="M15" s="319"/>
      <c r="N15" s="111">
        <v>0.05</v>
      </c>
      <c r="O15" s="112">
        <v>0.05</v>
      </c>
      <c r="P15" s="112">
        <v>0.05</v>
      </c>
      <c r="Q15" s="113">
        <v>0.05</v>
      </c>
      <c r="R15" s="11"/>
      <c r="S15" s="320">
        <v>1</v>
      </c>
      <c r="T15" s="321">
        <v>1.05</v>
      </c>
      <c r="U15" s="321">
        <v>1.1025</v>
      </c>
      <c r="V15" s="321">
        <v>1.1576250000000001</v>
      </c>
      <c r="W15" s="322">
        <v>1.2155062500000002</v>
      </c>
      <c r="X15" s="11"/>
      <c r="Y15" s="11"/>
      <c r="Z15" s="11"/>
      <c r="AA15" s="11"/>
      <c r="AB15" s="11"/>
      <c r="AC15" s="11"/>
      <c r="AD15" s="301"/>
      <c r="AE15" s="301"/>
      <c r="AF15" s="301"/>
      <c r="AG15" s="301"/>
      <c r="AH15" s="301"/>
      <c r="AI15" s="301"/>
      <c r="AJ15" s="301"/>
      <c r="AK15" s="301"/>
      <c r="AL15" s="301"/>
      <c r="AM15" s="301"/>
      <c r="AN15" s="301"/>
      <c r="AO15" s="301"/>
      <c r="AP15" s="301"/>
      <c r="AQ15" s="301"/>
      <c r="AR15" s="301"/>
      <c r="AS15" s="301"/>
      <c r="AT15" s="301"/>
      <c r="AU15" s="301"/>
      <c r="AV15" s="301"/>
      <c r="AW15" s="301"/>
      <c r="AX15" s="301"/>
      <c r="AY15" s="301"/>
      <c r="AZ15" s="301"/>
      <c r="BA15" s="301"/>
      <c r="BB15" s="301"/>
      <c r="BC15" s="301"/>
      <c r="BD15" s="301"/>
      <c r="BE15" s="301"/>
      <c r="BF15" s="301"/>
      <c r="BG15" s="301"/>
      <c r="BH15" s="301"/>
      <c r="BI15" s="301"/>
      <c r="BJ15" s="301"/>
      <c r="BK15" s="301"/>
      <c r="BL15" s="301"/>
      <c r="BM15" s="301"/>
      <c r="BN15" s="301"/>
      <c r="BO15" s="301"/>
      <c r="BP15" s="301"/>
      <c r="BQ15" s="301"/>
    </row>
    <row r="16" spans="1:69">
      <c r="A16" s="11"/>
      <c r="B16" s="11"/>
      <c r="C16" s="11"/>
      <c r="D16" s="756" t="s">
        <v>379</v>
      </c>
      <c r="E16" s="757"/>
      <c r="F16" s="757"/>
      <c r="G16" s="758"/>
      <c r="H16" s="314">
        <v>43373</v>
      </c>
      <c r="I16" s="314">
        <v>45169</v>
      </c>
      <c r="J16" s="314" t="s">
        <v>314</v>
      </c>
      <c r="K16" s="114">
        <v>100</v>
      </c>
      <c r="L16" s="11"/>
      <c r="M16" s="319"/>
      <c r="N16" s="115">
        <v>0.05</v>
      </c>
      <c r="O16" s="116">
        <v>0.05</v>
      </c>
      <c r="P16" s="116">
        <v>0.05</v>
      </c>
      <c r="Q16" s="117">
        <v>0.05</v>
      </c>
      <c r="R16" s="11"/>
      <c r="S16" s="323">
        <v>1</v>
      </c>
      <c r="T16" s="324">
        <v>1.05</v>
      </c>
      <c r="U16" s="324">
        <v>1.1025</v>
      </c>
      <c r="V16" s="324">
        <v>1.1576250000000001</v>
      </c>
      <c r="W16" s="325">
        <v>1.2155062500000002</v>
      </c>
      <c r="X16" s="11"/>
      <c r="Y16" s="11"/>
      <c r="Z16" s="11"/>
      <c r="AA16" s="11"/>
      <c r="AB16" s="11"/>
      <c r="AC16" s="11"/>
      <c r="AD16" s="301"/>
      <c r="AE16" s="301"/>
      <c r="AF16" s="301"/>
      <c r="AG16" s="301"/>
      <c r="AH16" s="301"/>
      <c r="AI16" s="301"/>
      <c r="AJ16" s="301"/>
      <c r="AK16" s="301"/>
      <c r="AL16" s="301"/>
      <c r="AM16" s="301"/>
      <c r="AN16" s="301"/>
      <c r="AO16" s="301"/>
      <c r="AP16" s="301"/>
      <c r="AQ16" s="301"/>
      <c r="AR16" s="301"/>
      <c r="AS16" s="301"/>
      <c r="AT16" s="301"/>
      <c r="AU16" s="301"/>
      <c r="AV16" s="301"/>
      <c r="AW16" s="301"/>
      <c r="AX16" s="301"/>
      <c r="AY16" s="301"/>
      <c r="AZ16" s="301"/>
      <c r="BA16" s="301"/>
      <c r="BB16" s="301"/>
      <c r="BC16" s="301"/>
      <c r="BD16" s="301"/>
      <c r="BE16" s="301"/>
      <c r="BF16" s="301"/>
      <c r="BG16" s="301"/>
      <c r="BH16" s="301"/>
      <c r="BI16" s="301"/>
      <c r="BJ16" s="301"/>
      <c r="BK16" s="301"/>
      <c r="BL16" s="301"/>
      <c r="BM16" s="301"/>
      <c r="BN16" s="301"/>
      <c r="BO16" s="301"/>
      <c r="BP16" s="301"/>
      <c r="BQ16" s="301"/>
    </row>
    <row r="17" spans="1:69">
      <c r="A17" s="11"/>
      <c r="B17" s="11"/>
      <c r="C17" s="11"/>
      <c r="D17" s="756" t="s">
        <v>380</v>
      </c>
      <c r="E17" s="757"/>
      <c r="F17" s="757"/>
      <c r="G17" s="758"/>
      <c r="H17" s="314">
        <v>43373</v>
      </c>
      <c r="I17" s="314">
        <v>45169</v>
      </c>
      <c r="J17" s="314" t="s">
        <v>315</v>
      </c>
      <c r="K17" s="114">
        <v>100</v>
      </c>
      <c r="L17" s="11"/>
      <c r="M17" s="319"/>
      <c r="N17" s="115">
        <v>0.05</v>
      </c>
      <c r="O17" s="116">
        <v>0.05</v>
      </c>
      <c r="P17" s="116">
        <v>0.05</v>
      </c>
      <c r="Q17" s="117">
        <v>0.05</v>
      </c>
      <c r="R17" s="11"/>
      <c r="S17" s="323">
        <v>1</v>
      </c>
      <c r="T17" s="324">
        <v>1.05</v>
      </c>
      <c r="U17" s="324">
        <v>1.1025</v>
      </c>
      <c r="V17" s="324">
        <v>1.1576250000000001</v>
      </c>
      <c r="W17" s="325">
        <v>1.2155062500000002</v>
      </c>
      <c r="X17" s="11"/>
      <c r="Y17" s="11"/>
      <c r="Z17" s="11"/>
      <c r="AA17" s="11"/>
      <c r="AB17" s="11"/>
      <c r="AC17" s="11"/>
      <c r="AD17" s="301"/>
      <c r="AE17" s="301"/>
      <c r="AF17" s="301"/>
      <c r="AG17" s="301"/>
      <c r="AH17" s="301"/>
      <c r="AI17" s="301"/>
      <c r="AJ17" s="301"/>
      <c r="AK17" s="301"/>
      <c r="AL17" s="301"/>
      <c r="AM17" s="301"/>
      <c r="AN17" s="301"/>
      <c r="AO17" s="301"/>
      <c r="AP17" s="301"/>
      <c r="AQ17" s="301"/>
      <c r="AR17" s="301"/>
      <c r="AS17" s="301"/>
      <c r="AT17" s="301"/>
      <c r="AU17" s="301"/>
      <c r="AV17" s="301"/>
      <c r="AW17" s="301"/>
      <c r="AX17" s="301"/>
      <c r="AY17" s="301"/>
      <c r="AZ17" s="301"/>
      <c r="BA17" s="301"/>
      <c r="BB17" s="301"/>
      <c r="BC17" s="301"/>
      <c r="BD17" s="301"/>
      <c r="BE17" s="301"/>
      <c r="BF17" s="301"/>
      <c r="BG17" s="301"/>
      <c r="BH17" s="301"/>
      <c r="BI17" s="301"/>
      <c r="BJ17" s="301"/>
      <c r="BK17" s="301"/>
      <c r="BL17" s="301"/>
      <c r="BM17" s="301"/>
      <c r="BN17" s="301"/>
      <c r="BO17" s="301"/>
      <c r="BP17" s="301"/>
      <c r="BQ17" s="301"/>
    </row>
    <row r="18" spans="1:69">
      <c r="A18" s="11"/>
      <c r="B18" s="11"/>
      <c r="C18" s="11"/>
      <c r="D18" s="756" t="s">
        <v>381</v>
      </c>
      <c r="E18" s="757"/>
      <c r="F18" s="757"/>
      <c r="G18" s="758"/>
      <c r="H18" s="314">
        <v>43373</v>
      </c>
      <c r="I18" s="314">
        <v>45169</v>
      </c>
      <c r="J18" s="314" t="s">
        <v>316</v>
      </c>
      <c r="K18" s="114">
        <v>100</v>
      </c>
      <c r="L18" s="11"/>
      <c r="M18" s="319"/>
      <c r="N18" s="115">
        <v>0.05</v>
      </c>
      <c r="O18" s="116">
        <v>0.05</v>
      </c>
      <c r="P18" s="116">
        <v>0.05</v>
      </c>
      <c r="Q18" s="117">
        <v>0.05</v>
      </c>
      <c r="R18" s="11"/>
      <c r="S18" s="323">
        <v>1</v>
      </c>
      <c r="T18" s="324">
        <v>1.05</v>
      </c>
      <c r="U18" s="324">
        <v>1.1025</v>
      </c>
      <c r="V18" s="324">
        <v>1.1576250000000001</v>
      </c>
      <c r="W18" s="325">
        <v>1.2155062500000002</v>
      </c>
      <c r="X18" s="11"/>
      <c r="Y18" s="11"/>
      <c r="Z18" s="11"/>
      <c r="AA18" s="11"/>
      <c r="AB18" s="11"/>
      <c r="AC18" s="11"/>
      <c r="AD18" s="301"/>
      <c r="AE18" s="301"/>
      <c r="AF18" s="301"/>
      <c r="AG18" s="301"/>
      <c r="AH18" s="301"/>
      <c r="AI18" s="301"/>
      <c r="AJ18" s="301"/>
      <c r="AK18" s="301"/>
      <c r="AL18" s="301"/>
      <c r="AM18" s="301"/>
      <c r="AN18" s="301"/>
      <c r="AO18" s="301"/>
      <c r="AP18" s="301"/>
      <c r="AQ18" s="301"/>
      <c r="AR18" s="301"/>
      <c r="AS18" s="301"/>
      <c r="AT18" s="301"/>
      <c r="AU18" s="301"/>
      <c r="AV18" s="301"/>
      <c r="AW18" s="301"/>
      <c r="AX18" s="301"/>
      <c r="AY18" s="301"/>
      <c r="AZ18" s="301"/>
      <c r="BA18" s="301"/>
      <c r="BB18" s="301"/>
      <c r="BC18" s="301"/>
      <c r="BD18" s="301"/>
      <c r="BE18" s="301"/>
      <c r="BF18" s="301"/>
      <c r="BG18" s="301"/>
      <c r="BH18" s="301"/>
      <c r="BI18" s="301"/>
      <c r="BJ18" s="301"/>
      <c r="BK18" s="301"/>
      <c r="BL18" s="301"/>
      <c r="BM18" s="301"/>
      <c r="BN18" s="301"/>
      <c r="BO18" s="301"/>
      <c r="BP18" s="301"/>
      <c r="BQ18" s="301"/>
    </row>
    <row r="19" spans="1:69">
      <c r="A19" s="11"/>
      <c r="B19" s="11"/>
      <c r="C19" s="11"/>
      <c r="D19" s="756" t="s">
        <v>382</v>
      </c>
      <c r="E19" s="757"/>
      <c r="F19" s="757"/>
      <c r="G19" s="758"/>
      <c r="H19" s="314">
        <v>43373</v>
      </c>
      <c r="I19" s="314">
        <v>45169</v>
      </c>
      <c r="J19" s="314" t="s">
        <v>188</v>
      </c>
      <c r="K19" s="114">
        <v>100</v>
      </c>
      <c r="L19" s="11"/>
      <c r="M19" s="319"/>
      <c r="N19" s="115">
        <v>0.05</v>
      </c>
      <c r="O19" s="116">
        <v>0.05</v>
      </c>
      <c r="P19" s="116">
        <v>0.05</v>
      </c>
      <c r="Q19" s="117">
        <v>0.05</v>
      </c>
      <c r="R19" s="11"/>
      <c r="S19" s="323">
        <v>1</v>
      </c>
      <c r="T19" s="324">
        <v>1.05</v>
      </c>
      <c r="U19" s="324">
        <v>1.1025</v>
      </c>
      <c r="V19" s="324">
        <v>1.1576250000000001</v>
      </c>
      <c r="W19" s="325">
        <v>1.2155062500000002</v>
      </c>
      <c r="X19" s="11"/>
      <c r="Y19" s="11"/>
      <c r="Z19" s="11"/>
      <c r="AA19" s="11"/>
      <c r="AB19" s="11"/>
      <c r="AC19" s="11"/>
      <c r="AD19" s="301"/>
      <c r="AE19" s="301"/>
      <c r="AF19" s="301"/>
      <c r="AG19" s="301"/>
      <c r="AH19" s="301"/>
      <c r="AI19" s="301"/>
      <c r="AJ19" s="301"/>
      <c r="AK19" s="301"/>
      <c r="AL19" s="301"/>
      <c r="AM19" s="301"/>
      <c r="AN19" s="301"/>
      <c r="AO19" s="301"/>
      <c r="AP19" s="301"/>
      <c r="AQ19" s="301"/>
      <c r="AR19" s="301"/>
      <c r="AS19" s="301"/>
      <c r="AT19" s="301"/>
      <c r="AU19" s="301"/>
      <c r="AV19" s="301"/>
      <c r="AW19" s="301"/>
      <c r="AX19" s="301"/>
      <c r="AY19" s="301"/>
      <c r="AZ19" s="301"/>
      <c r="BA19" s="301"/>
      <c r="BB19" s="301"/>
      <c r="BC19" s="301"/>
      <c r="BD19" s="301"/>
      <c r="BE19" s="301"/>
      <c r="BF19" s="301"/>
      <c r="BG19" s="301"/>
      <c r="BH19" s="301"/>
      <c r="BI19" s="301"/>
      <c r="BJ19" s="301"/>
      <c r="BK19" s="301"/>
      <c r="BL19" s="301"/>
      <c r="BM19" s="301"/>
      <c r="BN19" s="301"/>
      <c r="BO19" s="301"/>
      <c r="BP19" s="301"/>
      <c r="BQ19" s="301"/>
    </row>
    <row r="20" spans="1:69">
      <c r="A20" s="11"/>
      <c r="B20" s="11"/>
      <c r="C20" s="11"/>
      <c r="D20" s="756" t="s">
        <v>383</v>
      </c>
      <c r="E20" s="757"/>
      <c r="F20" s="757"/>
      <c r="G20" s="758"/>
      <c r="H20" s="314">
        <v>43373</v>
      </c>
      <c r="I20" s="314">
        <v>45169</v>
      </c>
      <c r="J20" s="314" t="s">
        <v>317</v>
      </c>
      <c r="K20" s="114">
        <v>100</v>
      </c>
      <c r="L20" s="11"/>
      <c r="M20" s="319"/>
      <c r="N20" s="115">
        <v>0.05</v>
      </c>
      <c r="O20" s="116">
        <v>0.05</v>
      </c>
      <c r="P20" s="116">
        <v>0.05</v>
      </c>
      <c r="Q20" s="117">
        <v>0.05</v>
      </c>
      <c r="R20" s="11"/>
      <c r="S20" s="323">
        <v>1</v>
      </c>
      <c r="T20" s="324">
        <v>1.05</v>
      </c>
      <c r="U20" s="324">
        <v>1.1025</v>
      </c>
      <c r="V20" s="324">
        <v>1.1576250000000001</v>
      </c>
      <c r="W20" s="325">
        <v>1.2155062500000002</v>
      </c>
      <c r="X20" s="11"/>
      <c r="Y20" s="11"/>
      <c r="Z20" s="11"/>
      <c r="AA20" s="11"/>
      <c r="AB20" s="11"/>
      <c r="AC20" s="11"/>
      <c r="AD20" s="301"/>
      <c r="AE20" s="301"/>
      <c r="AF20" s="301"/>
      <c r="AG20" s="301"/>
      <c r="AH20" s="301"/>
      <c r="AI20" s="301"/>
      <c r="AJ20" s="301"/>
      <c r="AK20" s="301"/>
      <c r="AL20" s="301"/>
      <c r="AM20" s="301"/>
      <c r="AN20" s="301"/>
      <c r="AO20" s="301"/>
      <c r="AP20" s="301"/>
      <c r="AQ20" s="301"/>
      <c r="AR20" s="301"/>
      <c r="AS20" s="301"/>
      <c r="AT20" s="301"/>
      <c r="AU20" s="301"/>
      <c r="AV20" s="301"/>
      <c r="AW20" s="301"/>
      <c r="AX20" s="301"/>
      <c r="AY20" s="301"/>
      <c r="AZ20" s="301"/>
      <c r="BA20" s="301"/>
      <c r="BB20" s="301"/>
      <c r="BC20" s="301"/>
      <c r="BD20" s="301"/>
      <c r="BE20" s="301"/>
      <c r="BF20" s="301"/>
      <c r="BG20" s="301"/>
      <c r="BH20" s="301"/>
      <c r="BI20" s="301"/>
      <c r="BJ20" s="301"/>
      <c r="BK20" s="301"/>
      <c r="BL20" s="301"/>
      <c r="BM20" s="301"/>
      <c r="BN20" s="301"/>
      <c r="BO20" s="301"/>
      <c r="BP20" s="301"/>
      <c r="BQ20" s="301"/>
    </row>
    <row r="21" spans="1:69">
      <c r="A21" s="11"/>
      <c r="B21" s="11"/>
      <c r="C21" s="11"/>
      <c r="D21" s="756" t="s">
        <v>384</v>
      </c>
      <c r="E21" s="757"/>
      <c r="F21" s="757"/>
      <c r="G21" s="758"/>
      <c r="H21" s="314">
        <v>43373</v>
      </c>
      <c r="I21" s="314">
        <v>45169</v>
      </c>
      <c r="J21" s="314" t="s">
        <v>318</v>
      </c>
      <c r="K21" s="114">
        <v>100</v>
      </c>
      <c r="L21" s="11"/>
      <c r="M21" s="319"/>
      <c r="N21" s="115">
        <v>0.05</v>
      </c>
      <c r="O21" s="116">
        <v>0.05</v>
      </c>
      <c r="P21" s="116">
        <v>0.05</v>
      </c>
      <c r="Q21" s="117">
        <v>0.05</v>
      </c>
      <c r="R21" s="11"/>
      <c r="S21" s="323">
        <v>1</v>
      </c>
      <c r="T21" s="324">
        <v>1.05</v>
      </c>
      <c r="U21" s="324">
        <v>1.1025</v>
      </c>
      <c r="V21" s="324">
        <v>1.1576250000000001</v>
      </c>
      <c r="W21" s="325">
        <v>1.2155062500000002</v>
      </c>
      <c r="X21" s="11"/>
      <c r="Y21" s="11"/>
      <c r="Z21" s="11"/>
      <c r="AA21" s="11"/>
      <c r="AB21" s="11"/>
      <c r="AC21" s="11"/>
      <c r="AD21" s="301"/>
      <c r="AE21" s="301"/>
      <c r="AF21" s="301"/>
      <c r="AG21" s="301"/>
      <c r="AH21" s="301"/>
      <c r="AI21" s="301"/>
      <c r="AJ21" s="301"/>
      <c r="AK21" s="301"/>
      <c r="AL21" s="301"/>
      <c r="AM21" s="301"/>
      <c r="AN21" s="301"/>
      <c r="AO21" s="301"/>
      <c r="AP21" s="301"/>
      <c r="AQ21" s="301"/>
      <c r="AR21" s="301"/>
      <c r="AS21" s="301"/>
      <c r="AT21" s="301"/>
      <c r="AU21" s="301"/>
      <c r="AV21" s="301"/>
      <c r="AW21" s="301"/>
      <c r="AX21" s="301"/>
      <c r="AY21" s="301"/>
      <c r="AZ21" s="301"/>
      <c r="BA21" s="301"/>
      <c r="BB21" s="301"/>
      <c r="BC21" s="301"/>
      <c r="BD21" s="301"/>
      <c r="BE21" s="301"/>
      <c r="BF21" s="301"/>
      <c r="BG21" s="301"/>
      <c r="BH21" s="301"/>
      <c r="BI21" s="301"/>
      <c r="BJ21" s="301"/>
      <c r="BK21" s="301"/>
      <c r="BL21" s="301"/>
      <c r="BM21" s="301"/>
      <c r="BN21" s="301"/>
      <c r="BO21" s="301"/>
      <c r="BP21" s="301"/>
      <c r="BQ21" s="301"/>
    </row>
    <row r="22" spans="1:69">
      <c r="A22" s="11"/>
      <c r="B22" s="11"/>
      <c r="C22" s="11"/>
      <c r="D22" s="756" t="s">
        <v>385</v>
      </c>
      <c r="E22" s="757"/>
      <c r="F22" s="757"/>
      <c r="G22" s="758"/>
      <c r="H22" s="314">
        <v>43373</v>
      </c>
      <c r="I22" s="314">
        <v>45169</v>
      </c>
      <c r="J22" s="314" t="s">
        <v>288</v>
      </c>
      <c r="K22" s="114">
        <v>100</v>
      </c>
      <c r="L22" s="11"/>
      <c r="M22" s="319"/>
      <c r="N22" s="115">
        <v>0.05</v>
      </c>
      <c r="O22" s="116">
        <v>0.05</v>
      </c>
      <c r="P22" s="116">
        <v>0.05</v>
      </c>
      <c r="Q22" s="117">
        <v>0.05</v>
      </c>
      <c r="R22" s="11"/>
      <c r="S22" s="323">
        <v>1</v>
      </c>
      <c r="T22" s="324">
        <v>1.05</v>
      </c>
      <c r="U22" s="324">
        <v>1.1025</v>
      </c>
      <c r="V22" s="324">
        <v>1.1576250000000001</v>
      </c>
      <c r="W22" s="325">
        <v>1.2155062500000002</v>
      </c>
      <c r="X22" s="11"/>
      <c r="Y22" s="11"/>
      <c r="Z22" s="11"/>
      <c r="AA22" s="11"/>
      <c r="AB22" s="11"/>
      <c r="AC22" s="11"/>
      <c r="AD22" s="301"/>
      <c r="AE22" s="301"/>
      <c r="AF22" s="301"/>
      <c r="AG22" s="301"/>
      <c r="AH22" s="301"/>
      <c r="AI22" s="301"/>
      <c r="AJ22" s="301"/>
      <c r="AK22" s="301"/>
      <c r="AL22" s="301"/>
      <c r="AM22" s="301"/>
      <c r="AN22" s="301"/>
      <c r="AO22" s="301"/>
      <c r="AP22" s="301"/>
      <c r="AQ22" s="301"/>
      <c r="AR22" s="301"/>
      <c r="AS22" s="301"/>
      <c r="AT22" s="301"/>
      <c r="AU22" s="301"/>
      <c r="AV22" s="301"/>
      <c r="AW22" s="301"/>
      <c r="AX22" s="301"/>
      <c r="AY22" s="301"/>
      <c r="AZ22" s="301"/>
      <c r="BA22" s="301"/>
      <c r="BB22" s="301"/>
      <c r="BC22" s="301"/>
      <c r="BD22" s="301"/>
      <c r="BE22" s="301"/>
      <c r="BF22" s="301"/>
      <c r="BG22" s="301"/>
      <c r="BH22" s="301"/>
      <c r="BI22" s="301"/>
      <c r="BJ22" s="301"/>
      <c r="BK22" s="301"/>
      <c r="BL22" s="301"/>
      <c r="BM22" s="301"/>
      <c r="BN22" s="301"/>
      <c r="BO22" s="301"/>
      <c r="BP22" s="301"/>
      <c r="BQ22" s="301"/>
    </row>
    <row r="23" spans="1:69">
      <c r="A23" s="11"/>
      <c r="B23" s="11"/>
      <c r="C23" s="11"/>
      <c r="D23" s="756" t="s">
        <v>386</v>
      </c>
      <c r="E23" s="757"/>
      <c r="F23" s="757"/>
      <c r="G23" s="758"/>
      <c r="H23" s="314">
        <v>43373</v>
      </c>
      <c r="I23" s="314">
        <v>45169</v>
      </c>
      <c r="J23" s="314"/>
      <c r="K23" s="114"/>
      <c r="L23" s="11"/>
      <c r="M23" s="319"/>
      <c r="N23" s="115">
        <v>0.05</v>
      </c>
      <c r="O23" s="116">
        <v>0.05</v>
      </c>
      <c r="P23" s="116">
        <v>0.05</v>
      </c>
      <c r="Q23" s="117">
        <v>0.05</v>
      </c>
      <c r="R23" s="11"/>
      <c r="S23" s="323">
        <v>1</v>
      </c>
      <c r="T23" s="324">
        <v>1.05</v>
      </c>
      <c r="U23" s="324">
        <v>1.1025</v>
      </c>
      <c r="V23" s="324">
        <v>1.1576250000000001</v>
      </c>
      <c r="W23" s="325">
        <v>1.2155062500000002</v>
      </c>
      <c r="X23" s="11"/>
      <c r="Y23" s="11"/>
      <c r="Z23" s="11"/>
      <c r="AA23" s="11"/>
      <c r="AB23" s="11"/>
      <c r="AC23" s="11"/>
      <c r="AD23" s="301"/>
      <c r="AE23" s="301"/>
      <c r="AF23" s="301"/>
      <c r="AG23" s="301"/>
      <c r="AH23" s="301"/>
      <c r="AI23" s="301"/>
      <c r="AJ23" s="301"/>
      <c r="AK23" s="301"/>
      <c r="AL23" s="301"/>
      <c r="AM23" s="301"/>
      <c r="AN23" s="301"/>
      <c r="AO23" s="301"/>
      <c r="AP23" s="301"/>
      <c r="AQ23" s="301"/>
      <c r="AR23" s="301"/>
      <c r="AS23" s="301"/>
      <c r="AT23" s="301"/>
      <c r="AU23" s="301"/>
      <c r="AV23" s="301"/>
      <c r="AW23" s="301"/>
      <c r="AX23" s="301"/>
      <c r="AY23" s="301"/>
      <c r="AZ23" s="301"/>
      <c r="BA23" s="301"/>
      <c r="BB23" s="301"/>
      <c r="BC23" s="301"/>
      <c r="BD23" s="301"/>
      <c r="BE23" s="301"/>
      <c r="BF23" s="301"/>
      <c r="BG23" s="301"/>
      <c r="BH23" s="301"/>
      <c r="BI23" s="301"/>
      <c r="BJ23" s="301"/>
      <c r="BK23" s="301"/>
      <c r="BL23" s="301"/>
      <c r="BM23" s="301"/>
      <c r="BN23" s="301"/>
      <c r="BO23" s="301"/>
      <c r="BP23" s="301"/>
      <c r="BQ23" s="301"/>
    </row>
    <row r="24" spans="1:69">
      <c r="A24" s="11"/>
      <c r="B24" s="11"/>
      <c r="C24" s="11"/>
      <c r="D24" s="756" t="s">
        <v>387</v>
      </c>
      <c r="E24" s="757"/>
      <c r="F24" s="757"/>
      <c r="G24" s="758"/>
      <c r="H24" s="314">
        <v>43373</v>
      </c>
      <c r="I24" s="314">
        <v>45169</v>
      </c>
      <c r="J24" s="314"/>
      <c r="K24" s="114"/>
      <c r="L24" s="11"/>
      <c r="M24" s="319"/>
      <c r="N24" s="115">
        <v>0.05</v>
      </c>
      <c r="O24" s="116">
        <v>0.05</v>
      </c>
      <c r="P24" s="116">
        <v>0.05</v>
      </c>
      <c r="Q24" s="117">
        <v>0.05</v>
      </c>
      <c r="R24" s="11"/>
      <c r="S24" s="323">
        <v>1</v>
      </c>
      <c r="T24" s="324">
        <v>1.05</v>
      </c>
      <c r="U24" s="324">
        <v>1.1025</v>
      </c>
      <c r="V24" s="324">
        <v>1.1576250000000001</v>
      </c>
      <c r="W24" s="325">
        <v>1.2155062500000002</v>
      </c>
      <c r="X24" s="11"/>
      <c r="Y24" s="11"/>
      <c r="Z24" s="11"/>
      <c r="AA24" s="11"/>
      <c r="AB24" s="11"/>
      <c r="AC24" s="11"/>
      <c r="AD24" s="301"/>
      <c r="AE24" s="301"/>
      <c r="AF24" s="301"/>
      <c r="AG24" s="301"/>
      <c r="AH24" s="301"/>
      <c r="AI24" s="301"/>
      <c r="AJ24" s="301"/>
      <c r="AK24" s="301"/>
      <c r="AL24" s="301"/>
      <c r="AM24" s="301"/>
      <c r="AN24" s="301"/>
      <c r="AO24" s="301"/>
      <c r="AP24" s="301"/>
      <c r="AQ24" s="301"/>
      <c r="AR24" s="301"/>
      <c r="AS24" s="301"/>
      <c r="AT24" s="301"/>
      <c r="AU24" s="301"/>
      <c r="AV24" s="301"/>
      <c r="AW24" s="301"/>
      <c r="AX24" s="301"/>
      <c r="AY24" s="301"/>
      <c r="AZ24" s="301"/>
      <c r="BA24" s="301"/>
      <c r="BB24" s="301"/>
      <c r="BC24" s="301"/>
      <c r="BD24" s="301"/>
      <c r="BE24" s="301"/>
      <c r="BF24" s="301"/>
      <c r="BG24" s="301"/>
      <c r="BH24" s="301"/>
      <c r="BI24" s="301"/>
      <c r="BJ24" s="301"/>
      <c r="BK24" s="301"/>
      <c r="BL24" s="301"/>
      <c r="BM24" s="301"/>
      <c r="BN24" s="301"/>
      <c r="BO24" s="301"/>
      <c r="BP24" s="301"/>
      <c r="BQ24" s="301"/>
    </row>
    <row r="25" spans="1:69">
      <c r="A25" s="11"/>
      <c r="B25" s="11"/>
      <c r="C25" s="11"/>
      <c r="D25" s="756" t="s">
        <v>388</v>
      </c>
      <c r="E25" s="757"/>
      <c r="F25" s="757"/>
      <c r="G25" s="758"/>
      <c r="H25" s="314">
        <v>43373</v>
      </c>
      <c r="I25" s="314">
        <v>45169</v>
      </c>
      <c r="J25" s="314"/>
      <c r="K25" s="114"/>
      <c r="L25" s="11"/>
      <c r="M25" s="319"/>
      <c r="N25" s="115">
        <v>0.05</v>
      </c>
      <c r="O25" s="116">
        <v>0.05</v>
      </c>
      <c r="P25" s="116">
        <v>0.05</v>
      </c>
      <c r="Q25" s="117">
        <v>0.05</v>
      </c>
      <c r="R25" s="11"/>
      <c r="S25" s="323">
        <v>1</v>
      </c>
      <c r="T25" s="324">
        <v>1.05</v>
      </c>
      <c r="U25" s="324">
        <v>1.1025</v>
      </c>
      <c r="V25" s="324">
        <v>1.1576250000000001</v>
      </c>
      <c r="W25" s="325">
        <v>1.2155062500000002</v>
      </c>
      <c r="X25" s="11"/>
      <c r="Y25" s="11"/>
      <c r="Z25" s="11"/>
      <c r="AA25" s="11"/>
      <c r="AB25" s="11"/>
      <c r="AC25" s="11"/>
      <c r="AD25" s="301"/>
      <c r="AE25" s="301"/>
      <c r="AF25" s="301"/>
      <c r="AG25" s="301"/>
      <c r="AH25" s="301"/>
      <c r="AI25" s="301"/>
      <c r="AJ25" s="301"/>
      <c r="AK25" s="301"/>
      <c r="AL25" s="301"/>
      <c r="AM25" s="301"/>
      <c r="AN25" s="301"/>
      <c r="AO25" s="301"/>
      <c r="AP25" s="301"/>
      <c r="AQ25" s="301"/>
      <c r="AR25" s="301"/>
      <c r="AS25" s="301"/>
      <c r="AT25" s="301"/>
      <c r="AU25" s="301"/>
      <c r="AV25" s="301"/>
      <c r="AW25" s="301"/>
      <c r="AX25" s="301"/>
      <c r="AY25" s="301"/>
      <c r="AZ25" s="301"/>
      <c r="BA25" s="301"/>
      <c r="BB25" s="301"/>
      <c r="BC25" s="301"/>
      <c r="BD25" s="301"/>
      <c r="BE25" s="301"/>
      <c r="BF25" s="301"/>
      <c r="BG25" s="301"/>
      <c r="BH25" s="301"/>
      <c r="BI25" s="301"/>
      <c r="BJ25" s="301"/>
      <c r="BK25" s="301"/>
      <c r="BL25" s="301"/>
      <c r="BM25" s="301"/>
      <c r="BN25" s="301"/>
      <c r="BO25" s="301"/>
      <c r="BP25" s="301"/>
      <c r="BQ25" s="301"/>
    </row>
    <row r="26" spans="1:69">
      <c r="A26" s="11"/>
      <c r="B26" s="11"/>
      <c r="C26" s="11"/>
      <c r="D26" s="756" t="s">
        <v>389</v>
      </c>
      <c r="E26" s="757"/>
      <c r="F26" s="757"/>
      <c r="G26" s="758"/>
      <c r="H26" s="314">
        <v>43373</v>
      </c>
      <c r="I26" s="314">
        <v>45169</v>
      </c>
      <c r="J26" s="314"/>
      <c r="K26" s="114"/>
      <c r="L26" s="11"/>
      <c r="M26" s="319"/>
      <c r="N26" s="115">
        <v>0.05</v>
      </c>
      <c r="O26" s="116">
        <v>0.05</v>
      </c>
      <c r="P26" s="116">
        <v>0.05</v>
      </c>
      <c r="Q26" s="117">
        <v>0.05</v>
      </c>
      <c r="R26" s="11"/>
      <c r="S26" s="323">
        <v>1</v>
      </c>
      <c r="T26" s="324">
        <v>1.05</v>
      </c>
      <c r="U26" s="324">
        <v>1.1025</v>
      </c>
      <c r="V26" s="324">
        <v>1.1576250000000001</v>
      </c>
      <c r="W26" s="325">
        <v>1.2155062500000002</v>
      </c>
      <c r="X26" s="11"/>
      <c r="Y26" s="11"/>
      <c r="Z26" s="11"/>
      <c r="AA26" s="11"/>
      <c r="AB26" s="11"/>
      <c r="AC26" s="11"/>
      <c r="AD26" s="301"/>
      <c r="AE26" s="301"/>
      <c r="AF26" s="301"/>
      <c r="AG26" s="301"/>
      <c r="AH26" s="301"/>
      <c r="AI26" s="301"/>
      <c r="AJ26" s="301"/>
      <c r="AK26" s="301"/>
      <c r="AL26" s="301"/>
      <c r="AM26" s="301"/>
      <c r="AN26" s="301"/>
      <c r="AO26" s="301"/>
      <c r="AP26" s="301"/>
      <c r="AQ26" s="301"/>
      <c r="AR26" s="301"/>
      <c r="AS26" s="301"/>
      <c r="AT26" s="301"/>
      <c r="AU26" s="301"/>
      <c r="AV26" s="301"/>
      <c r="AW26" s="301"/>
      <c r="AX26" s="301"/>
      <c r="AY26" s="301"/>
      <c r="AZ26" s="301"/>
      <c r="BA26" s="301"/>
      <c r="BB26" s="301"/>
      <c r="BC26" s="301"/>
      <c r="BD26" s="301"/>
      <c r="BE26" s="301"/>
      <c r="BF26" s="301"/>
      <c r="BG26" s="301"/>
      <c r="BH26" s="301"/>
      <c r="BI26" s="301"/>
      <c r="BJ26" s="301"/>
      <c r="BK26" s="301"/>
      <c r="BL26" s="301"/>
      <c r="BM26" s="301"/>
      <c r="BN26" s="301"/>
      <c r="BO26" s="301"/>
      <c r="BP26" s="301"/>
      <c r="BQ26" s="301"/>
    </row>
    <row r="27" spans="1:69">
      <c r="A27" s="11"/>
      <c r="B27" s="11"/>
      <c r="C27" s="11"/>
      <c r="D27" s="756" t="s">
        <v>390</v>
      </c>
      <c r="E27" s="757"/>
      <c r="F27" s="757"/>
      <c r="G27" s="758"/>
      <c r="H27" s="314">
        <v>43373</v>
      </c>
      <c r="I27" s="314">
        <v>45169</v>
      </c>
      <c r="J27" s="314"/>
      <c r="K27" s="114"/>
      <c r="L27" s="11"/>
      <c r="M27" s="319"/>
      <c r="N27" s="115">
        <v>0.05</v>
      </c>
      <c r="O27" s="116">
        <v>0.05</v>
      </c>
      <c r="P27" s="116">
        <v>0.05</v>
      </c>
      <c r="Q27" s="117">
        <v>0.05</v>
      </c>
      <c r="R27" s="11"/>
      <c r="S27" s="323">
        <v>1</v>
      </c>
      <c r="T27" s="324">
        <v>1.05</v>
      </c>
      <c r="U27" s="324">
        <v>1.1025</v>
      </c>
      <c r="V27" s="324">
        <v>1.1576250000000001</v>
      </c>
      <c r="W27" s="325">
        <v>1.2155062500000002</v>
      </c>
      <c r="X27" s="11"/>
      <c r="Y27" s="11"/>
      <c r="Z27" s="11"/>
      <c r="AA27" s="11"/>
      <c r="AB27" s="11"/>
      <c r="AC27" s="11"/>
      <c r="AD27" s="301"/>
      <c r="AE27" s="301"/>
      <c r="AF27" s="301"/>
      <c r="AG27" s="301"/>
      <c r="AH27" s="301"/>
      <c r="AI27" s="301"/>
      <c r="AJ27" s="301"/>
      <c r="AK27" s="301"/>
      <c r="AL27" s="301"/>
      <c r="AM27" s="301"/>
      <c r="AN27" s="301"/>
      <c r="AO27" s="301"/>
      <c r="AP27" s="301"/>
      <c r="AQ27" s="301"/>
      <c r="AR27" s="301"/>
      <c r="AS27" s="301"/>
      <c r="AT27" s="301"/>
      <c r="AU27" s="301"/>
      <c r="AV27" s="301"/>
      <c r="AW27" s="301"/>
      <c r="AX27" s="301"/>
      <c r="AY27" s="301"/>
      <c r="AZ27" s="301"/>
      <c r="BA27" s="301"/>
      <c r="BB27" s="301"/>
      <c r="BC27" s="301"/>
      <c r="BD27" s="301"/>
      <c r="BE27" s="301"/>
      <c r="BF27" s="301"/>
      <c r="BG27" s="301"/>
      <c r="BH27" s="301"/>
      <c r="BI27" s="301"/>
      <c r="BJ27" s="301"/>
      <c r="BK27" s="301"/>
      <c r="BL27" s="301"/>
      <c r="BM27" s="301"/>
      <c r="BN27" s="301"/>
      <c r="BO27" s="301"/>
      <c r="BP27" s="301"/>
      <c r="BQ27" s="301"/>
    </row>
    <row r="28" spans="1:69">
      <c r="A28" s="11"/>
      <c r="B28" s="11"/>
      <c r="C28" s="11"/>
      <c r="D28" s="756" t="s">
        <v>391</v>
      </c>
      <c r="E28" s="757"/>
      <c r="F28" s="757"/>
      <c r="G28" s="758"/>
      <c r="H28" s="314">
        <v>43373</v>
      </c>
      <c r="I28" s="314">
        <v>45169</v>
      </c>
      <c r="J28" s="314"/>
      <c r="K28" s="114"/>
      <c r="L28" s="11"/>
      <c r="M28" s="319"/>
      <c r="N28" s="115">
        <v>0.05</v>
      </c>
      <c r="O28" s="116">
        <v>0.05</v>
      </c>
      <c r="P28" s="116">
        <v>0.05</v>
      </c>
      <c r="Q28" s="117">
        <v>0.05</v>
      </c>
      <c r="R28" s="11"/>
      <c r="S28" s="323">
        <v>1</v>
      </c>
      <c r="T28" s="324">
        <v>1.05</v>
      </c>
      <c r="U28" s="324">
        <v>1.1025</v>
      </c>
      <c r="V28" s="324">
        <v>1.1576250000000001</v>
      </c>
      <c r="W28" s="325">
        <v>1.2155062500000002</v>
      </c>
      <c r="X28" s="11"/>
      <c r="Y28" s="11"/>
      <c r="Z28" s="11"/>
      <c r="AA28" s="11"/>
      <c r="AB28" s="11"/>
      <c r="AC28" s="11"/>
      <c r="AD28" s="301"/>
      <c r="AE28" s="301"/>
      <c r="AF28" s="301"/>
      <c r="AG28" s="301"/>
      <c r="AH28" s="301"/>
      <c r="AI28" s="301"/>
      <c r="AJ28" s="301"/>
      <c r="AK28" s="301"/>
      <c r="AL28" s="301"/>
      <c r="AM28" s="301"/>
      <c r="AN28" s="301"/>
      <c r="AO28" s="301"/>
      <c r="AP28" s="301"/>
      <c r="AQ28" s="301"/>
      <c r="AR28" s="301"/>
      <c r="AS28" s="301"/>
      <c r="AT28" s="301"/>
      <c r="AU28" s="301"/>
      <c r="AV28" s="301"/>
      <c r="AW28" s="301"/>
      <c r="AX28" s="301"/>
      <c r="AY28" s="301"/>
      <c r="AZ28" s="301"/>
      <c r="BA28" s="301"/>
      <c r="BB28" s="301"/>
      <c r="BC28" s="301"/>
      <c r="BD28" s="301"/>
      <c r="BE28" s="301"/>
      <c r="BF28" s="301"/>
      <c r="BG28" s="301"/>
      <c r="BH28" s="301"/>
      <c r="BI28" s="301"/>
      <c r="BJ28" s="301"/>
      <c r="BK28" s="301"/>
      <c r="BL28" s="301"/>
      <c r="BM28" s="301"/>
      <c r="BN28" s="301"/>
      <c r="BO28" s="301"/>
      <c r="BP28" s="301"/>
      <c r="BQ28" s="301"/>
    </row>
    <row r="29" spans="1:69">
      <c r="A29" s="11"/>
      <c r="B29" s="11"/>
      <c r="C29" s="11"/>
      <c r="D29" s="756" t="s">
        <v>392</v>
      </c>
      <c r="E29" s="757"/>
      <c r="F29" s="757"/>
      <c r="G29" s="758"/>
      <c r="H29" s="314">
        <v>43373</v>
      </c>
      <c r="I29" s="314">
        <v>45169</v>
      </c>
      <c r="J29" s="314"/>
      <c r="K29" s="114"/>
      <c r="L29" s="11"/>
      <c r="M29" s="319"/>
      <c r="N29" s="115">
        <v>0.05</v>
      </c>
      <c r="O29" s="116">
        <v>0.05</v>
      </c>
      <c r="P29" s="116">
        <v>0.05</v>
      </c>
      <c r="Q29" s="117">
        <v>0.05</v>
      </c>
      <c r="R29" s="11"/>
      <c r="S29" s="323">
        <v>1</v>
      </c>
      <c r="T29" s="324">
        <v>1.05</v>
      </c>
      <c r="U29" s="324">
        <v>1.1025</v>
      </c>
      <c r="V29" s="324">
        <v>1.1576250000000001</v>
      </c>
      <c r="W29" s="325">
        <v>1.2155062500000002</v>
      </c>
      <c r="X29" s="11"/>
      <c r="Y29" s="11"/>
      <c r="Z29" s="11"/>
      <c r="AA29" s="11"/>
      <c r="AB29" s="11"/>
      <c r="AC29" s="11"/>
      <c r="AD29" s="301"/>
      <c r="AE29" s="301"/>
      <c r="AF29" s="301"/>
      <c r="AG29" s="301"/>
      <c r="AH29" s="301"/>
      <c r="AI29" s="301"/>
      <c r="AJ29" s="301"/>
      <c r="AK29" s="301"/>
      <c r="AL29" s="301"/>
      <c r="AM29" s="301"/>
      <c r="AN29" s="301"/>
      <c r="AO29" s="301"/>
      <c r="AP29" s="301"/>
      <c r="AQ29" s="301"/>
      <c r="AR29" s="301"/>
      <c r="AS29" s="301"/>
      <c r="AT29" s="301"/>
      <c r="AU29" s="301"/>
      <c r="AV29" s="301"/>
      <c r="AW29" s="301"/>
      <c r="AX29" s="301"/>
      <c r="AY29" s="301"/>
      <c r="AZ29" s="301"/>
      <c r="BA29" s="301"/>
      <c r="BB29" s="301"/>
      <c r="BC29" s="301"/>
      <c r="BD29" s="301"/>
      <c r="BE29" s="301"/>
      <c r="BF29" s="301"/>
      <c r="BG29" s="301"/>
      <c r="BH29" s="301"/>
      <c r="BI29" s="301"/>
      <c r="BJ29" s="301"/>
      <c r="BK29" s="301"/>
      <c r="BL29" s="301"/>
      <c r="BM29" s="301"/>
      <c r="BN29" s="301"/>
      <c r="BO29" s="301"/>
      <c r="BP29" s="301"/>
      <c r="BQ29" s="301"/>
    </row>
    <row r="30" spans="1:69">
      <c r="A30" s="11"/>
      <c r="B30" s="11"/>
      <c r="C30" s="11"/>
      <c r="D30" s="756" t="s">
        <v>393</v>
      </c>
      <c r="E30" s="757"/>
      <c r="F30" s="757"/>
      <c r="G30" s="758"/>
      <c r="H30" s="314">
        <v>43373</v>
      </c>
      <c r="I30" s="314">
        <v>45169</v>
      </c>
      <c r="J30" s="314"/>
      <c r="K30" s="114"/>
      <c r="L30" s="11"/>
      <c r="M30" s="319"/>
      <c r="N30" s="115">
        <v>0.05</v>
      </c>
      <c r="O30" s="116">
        <v>0.05</v>
      </c>
      <c r="P30" s="116">
        <v>0.05</v>
      </c>
      <c r="Q30" s="117">
        <v>0.05</v>
      </c>
      <c r="R30" s="11"/>
      <c r="S30" s="323">
        <v>1</v>
      </c>
      <c r="T30" s="324">
        <v>1.05</v>
      </c>
      <c r="U30" s="324">
        <v>1.1025</v>
      </c>
      <c r="V30" s="324">
        <v>1.1576250000000001</v>
      </c>
      <c r="W30" s="325">
        <v>1.2155062500000002</v>
      </c>
      <c r="X30" s="11"/>
      <c r="Y30" s="11"/>
      <c r="Z30" s="11"/>
      <c r="AA30" s="11"/>
      <c r="AB30" s="11"/>
      <c r="AC30" s="11"/>
      <c r="AD30" s="301"/>
      <c r="AE30" s="301"/>
      <c r="AF30" s="301"/>
      <c r="AG30" s="301"/>
      <c r="AH30" s="301"/>
      <c r="AI30" s="301"/>
      <c r="AJ30" s="301"/>
      <c r="AK30" s="301"/>
      <c r="AL30" s="301"/>
      <c r="AM30" s="301"/>
      <c r="AN30" s="301"/>
      <c r="AO30" s="301"/>
      <c r="AP30" s="301"/>
      <c r="AQ30" s="301"/>
      <c r="AR30" s="301"/>
      <c r="AS30" s="301"/>
      <c r="AT30" s="301"/>
      <c r="AU30" s="301"/>
      <c r="AV30" s="301"/>
      <c r="AW30" s="301"/>
      <c r="AX30" s="301"/>
      <c r="AY30" s="301"/>
      <c r="AZ30" s="301"/>
      <c r="BA30" s="301"/>
      <c r="BB30" s="301"/>
      <c r="BC30" s="301"/>
      <c r="BD30" s="301"/>
      <c r="BE30" s="301"/>
      <c r="BF30" s="301"/>
      <c r="BG30" s="301"/>
      <c r="BH30" s="301"/>
      <c r="BI30" s="301"/>
      <c r="BJ30" s="301"/>
      <c r="BK30" s="301"/>
      <c r="BL30" s="301"/>
      <c r="BM30" s="301"/>
      <c r="BN30" s="301"/>
      <c r="BO30" s="301"/>
      <c r="BP30" s="301"/>
      <c r="BQ30" s="301"/>
    </row>
    <row r="31" spans="1:69">
      <c r="A31" s="11"/>
      <c r="B31" s="11"/>
      <c r="C31" s="11"/>
      <c r="D31" s="756" t="s">
        <v>394</v>
      </c>
      <c r="E31" s="757"/>
      <c r="F31" s="757"/>
      <c r="G31" s="758"/>
      <c r="H31" s="314">
        <v>43373</v>
      </c>
      <c r="I31" s="314">
        <v>45169</v>
      </c>
      <c r="J31" s="314"/>
      <c r="K31" s="114"/>
      <c r="L31" s="11"/>
      <c r="M31" s="319"/>
      <c r="N31" s="115">
        <v>0.05</v>
      </c>
      <c r="O31" s="116">
        <v>0.05</v>
      </c>
      <c r="P31" s="116">
        <v>0.05</v>
      </c>
      <c r="Q31" s="117">
        <v>0.05</v>
      </c>
      <c r="R31" s="11"/>
      <c r="S31" s="323">
        <v>1</v>
      </c>
      <c r="T31" s="324">
        <v>1.05</v>
      </c>
      <c r="U31" s="324">
        <v>1.1025</v>
      </c>
      <c r="V31" s="324">
        <v>1.1576250000000001</v>
      </c>
      <c r="W31" s="325">
        <v>1.2155062500000002</v>
      </c>
      <c r="X31" s="11"/>
      <c r="Y31" s="11"/>
      <c r="Z31" s="11"/>
      <c r="AA31" s="11"/>
      <c r="AB31" s="11"/>
      <c r="AC31" s="11"/>
      <c r="AD31" s="301"/>
      <c r="AE31" s="301"/>
      <c r="AF31" s="301"/>
      <c r="AG31" s="301"/>
      <c r="AH31" s="301"/>
      <c r="AI31" s="301"/>
      <c r="AJ31" s="301"/>
      <c r="AK31" s="301"/>
      <c r="AL31" s="301"/>
      <c r="AM31" s="301"/>
      <c r="AN31" s="301"/>
      <c r="AO31" s="301"/>
      <c r="AP31" s="301"/>
      <c r="AQ31" s="301"/>
      <c r="AR31" s="301"/>
      <c r="AS31" s="301"/>
      <c r="AT31" s="301"/>
      <c r="AU31" s="301"/>
      <c r="AV31" s="301"/>
      <c r="AW31" s="301"/>
      <c r="AX31" s="301"/>
      <c r="AY31" s="301"/>
      <c r="AZ31" s="301"/>
      <c r="BA31" s="301"/>
      <c r="BB31" s="301"/>
      <c r="BC31" s="301"/>
      <c r="BD31" s="301"/>
      <c r="BE31" s="301"/>
      <c r="BF31" s="301"/>
      <c r="BG31" s="301"/>
      <c r="BH31" s="301"/>
      <c r="BI31" s="301"/>
      <c r="BJ31" s="301"/>
      <c r="BK31" s="301"/>
      <c r="BL31" s="301"/>
      <c r="BM31" s="301"/>
      <c r="BN31" s="301"/>
      <c r="BO31" s="301"/>
      <c r="BP31" s="301"/>
      <c r="BQ31" s="301"/>
    </row>
    <row r="32" spans="1:69">
      <c r="A32" s="11"/>
      <c r="B32" s="11"/>
      <c r="C32" s="11"/>
      <c r="D32" s="756" t="s">
        <v>395</v>
      </c>
      <c r="E32" s="757"/>
      <c r="F32" s="757"/>
      <c r="G32" s="758"/>
      <c r="H32" s="314">
        <v>43373</v>
      </c>
      <c r="I32" s="314">
        <v>45169</v>
      </c>
      <c r="J32" s="314"/>
      <c r="K32" s="114"/>
      <c r="L32" s="11"/>
      <c r="M32" s="319"/>
      <c r="N32" s="115">
        <v>0.05</v>
      </c>
      <c r="O32" s="116">
        <v>0.05</v>
      </c>
      <c r="P32" s="116">
        <v>0.05</v>
      </c>
      <c r="Q32" s="117">
        <v>0.05</v>
      </c>
      <c r="R32" s="11"/>
      <c r="S32" s="323">
        <v>1</v>
      </c>
      <c r="T32" s="324">
        <v>1.05</v>
      </c>
      <c r="U32" s="324">
        <v>1.1025</v>
      </c>
      <c r="V32" s="324">
        <v>1.1576250000000001</v>
      </c>
      <c r="W32" s="325">
        <v>1.2155062500000002</v>
      </c>
      <c r="X32" s="11"/>
      <c r="Y32" s="11"/>
      <c r="Z32" s="11"/>
      <c r="AA32" s="11"/>
      <c r="AB32" s="11"/>
      <c r="AC32" s="11"/>
      <c r="AD32" s="301"/>
      <c r="AE32" s="301"/>
      <c r="AF32" s="301"/>
      <c r="AG32" s="301"/>
      <c r="AH32" s="301"/>
      <c r="AI32" s="301"/>
      <c r="AJ32" s="301"/>
      <c r="AK32" s="301"/>
      <c r="AL32" s="301"/>
      <c r="AM32" s="301"/>
      <c r="AN32" s="301"/>
      <c r="AO32" s="301"/>
      <c r="AP32" s="301"/>
      <c r="AQ32" s="301"/>
      <c r="AR32" s="301"/>
      <c r="AS32" s="301"/>
      <c r="AT32" s="301"/>
      <c r="AU32" s="301"/>
      <c r="AV32" s="301"/>
      <c r="AW32" s="301"/>
      <c r="AX32" s="301"/>
      <c r="AY32" s="301"/>
      <c r="AZ32" s="301"/>
      <c r="BA32" s="301"/>
      <c r="BB32" s="301"/>
      <c r="BC32" s="301"/>
      <c r="BD32" s="301"/>
      <c r="BE32" s="301"/>
      <c r="BF32" s="301"/>
      <c r="BG32" s="301"/>
      <c r="BH32" s="301"/>
      <c r="BI32" s="301"/>
      <c r="BJ32" s="301"/>
      <c r="BK32" s="301"/>
      <c r="BL32" s="301"/>
      <c r="BM32" s="301"/>
      <c r="BN32" s="301"/>
      <c r="BO32" s="301"/>
      <c r="BP32" s="301"/>
      <c r="BQ32" s="301"/>
    </row>
    <row r="33" spans="1:69">
      <c r="A33" s="11"/>
      <c r="B33" s="11"/>
      <c r="C33" s="11"/>
      <c r="D33" s="756" t="s">
        <v>328</v>
      </c>
      <c r="E33" s="757"/>
      <c r="F33" s="757"/>
      <c r="G33" s="758"/>
      <c r="H33" s="314">
        <v>43373</v>
      </c>
      <c r="I33" s="314">
        <v>45169</v>
      </c>
      <c r="J33" s="314"/>
      <c r="K33" s="114"/>
      <c r="L33" s="11"/>
      <c r="M33" s="319"/>
      <c r="N33" s="115">
        <v>0.05</v>
      </c>
      <c r="O33" s="116">
        <v>0.05</v>
      </c>
      <c r="P33" s="116">
        <v>0.05</v>
      </c>
      <c r="Q33" s="117">
        <v>0.05</v>
      </c>
      <c r="R33" s="11"/>
      <c r="S33" s="323">
        <v>1</v>
      </c>
      <c r="T33" s="324">
        <v>1.05</v>
      </c>
      <c r="U33" s="324">
        <v>1.1025</v>
      </c>
      <c r="V33" s="324">
        <v>1.1576250000000001</v>
      </c>
      <c r="W33" s="325">
        <v>1.2155062500000002</v>
      </c>
      <c r="X33" s="11"/>
      <c r="Y33" s="11"/>
      <c r="Z33" s="11"/>
      <c r="AA33" s="11"/>
      <c r="AB33" s="11"/>
      <c r="AC33" s="11"/>
      <c r="AD33" s="301"/>
      <c r="AE33" s="301"/>
      <c r="AF33" s="301"/>
      <c r="AG33" s="301"/>
      <c r="AH33" s="301"/>
      <c r="AI33" s="301"/>
      <c r="AJ33" s="301"/>
      <c r="AK33" s="301"/>
      <c r="AL33" s="301"/>
      <c r="AM33" s="301"/>
      <c r="AN33" s="301"/>
      <c r="AO33" s="301"/>
      <c r="AP33" s="301"/>
      <c r="AQ33" s="301"/>
      <c r="AR33" s="301"/>
      <c r="AS33" s="301"/>
      <c r="AT33" s="301"/>
      <c r="AU33" s="301"/>
      <c r="AV33" s="301"/>
      <c r="AW33" s="301"/>
      <c r="AX33" s="301"/>
      <c r="AY33" s="301"/>
      <c r="AZ33" s="301"/>
      <c r="BA33" s="301"/>
      <c r="BB33" s="301"/>
      <c r="BC33" s="301"/>
      <c r="BD33" s="301"/>
      <c r="BE33" s="301"/>
      <c r="BF33" s="301"/>
      <c r="BG33" s="301"/>
      <c r="BH33" s="301"/>
      <c r="BI33" s="301"/>
      <c r="BJ33" s="301"/>
      <c r="BK33" s="301"/>
      <c r="BL33" s="301"/>
      <c r="BM33" s="301"/>
      <c r="BN33" s="301"/>
      <c r="BO33" s="301"/>
      <c r="BP33" s="301"/>
      <c r="BQ33" s="301"/>
    </row>
    <row r="34" spans="1:69">
      <c r="A34" s="11"/>
      <c r="B34" s="11"/>
      <c r="C34" s="11"/>
      <c r="D34" s="756" t="s">
        <v>329</v>
      </c>
      <c r="E34" s="757"/>
      <c r="F34" s="757"/>
      <c r="G34" s="758"/>
      <c r="H34" s="314">
        <v>43373</v>
      </c>
      <c r="I34" s="314">
        <v>45169</v>
      </c>
      <c r="J34" s="314"/>
      <c r="K34" s="114"/>
      <c r="L34" s="11"/>
      <c r="M34" s="319"/>
      <c r="N34" s="115">
        <v>0.05</v>
      </c>
      <c r="O34" s="116">
        <v>0.05</v>
      </c>
      <c r="P34" s="116">
        <v>0.05</v>
      </c>
      <c r="Q34" s="117">
        <v>0.05</v>
      </c>
      <c r="R34" s="11"/>
      <c r="S34" s="323">
        <v>1</v>
      </c>
      <c r="T34" s="324">
        <v>1.05</v>
      </c>
      <c r="U34" s="324">
        <v>1.1025</v>
      </c>
      <c r="V34" s="324">
        <v>1.1576250000000001</v>
      </c>
      <c r="W34" s="325">
        <v>1.2155062500000002</v>
      </c>
      <c r="X34" s="11"/>
      <c r="Y34" s="11"/>
      <c r="Z34" s="11"/>
      <c r="AA34" s="11"/>
      <c r="AB34" s="11"/>
      <c r="AC34" s="11"/>
      <c r="AD34" s="301"/>
      <c r="AE34" s="301"/>
      <c r="AF34" s="301"/>
      <c r="AG34" s="301"/>
      <c r="AH34" s="301"/>
      <c r="AI34" s="301"/>
      <c r="AJ34" s="301"/>
      <c r="AK34" s="301"/>
      <c r="AL34" s="301"/>
      <c r="AM34" s="301"/>
      <c r="AN34" s="301"/>
      <c r="AO34" s="301"/>
      <c r="AP34" s="301"/>
      <c r="AQ34" s="301"/>
      <c r="AR34" s="301"/>
      <c r="AS34" s="301"/>
      <c r="AT34" s="301"/>
      <c r="AU34" s="301"/>
      <c r="AV34" s="301"/>
      <c r="AW34" s="301"/>
      <c r="AX34" s="301"/>
      <c r="AY34" s="301"/>
      <c r="AZ34" s="301"/>
      <c r="BA34" s="301"/>
      <c r="BB34" s="301"/>
      <c r="BC34" s="301"/>
      <c r="BD34" s="301"/>
      <c r="BE34" s="301"/>
      <c r="BF34" s="301"/>
      <c r="BG34" s="301"/>
      <c r="BH34" s="301"/>
      <c r="BI34" s="301"/>
      <c r="BJ34" s="301"/>
      <c r="BK34" s="301"/>
      <c r="BL34" s="301"/>
      <c r="BM34" s="301"/>
      <c r="BN34" s="301"/>
      <c r="BO34" s="301"/>
      <c r="BP34" s="301"/>
      <c r="BQ34" s="301"/>
    </row>
    <row r="35" spans="1:69">
      <c r="A35" s="11"/>
      <c r="B35" s="11"/>
      <c r="C35" s="11"/>
      <c r="D35" s="756" t="s">
        <v>330</v>
      </c>
      <c r="E35" s="757"/>
      <c r="F35" s="757"/>
      <c r="G35" s="758"/>
      <c r="H35" s="314">
        <v>43373</v>
      </c>
      <c r="I35" s="314">
        <v>45169</v>
      </c>
      <c r="J35" s="314"/>
      <c r="K35" s="114"/>
      <c r="L35" s="11"/>
      <c r="M35" s="319"/>
      <c r="N35" s="115">
        <v>0.05</v>
      </c>
      <c r="O35" s="116">
        <v>0.05</v>
      </c>
      <c r="P35" s="116">
        <v>0.05</v>
      </c>
      <c r="Q35" s="117">
        <v>0.05</v>
      </c>
      <c r="R35" s="11"/>
      <c r="S35" s="323">
        <v>1</v>
      </c>
      <c r="T35" s="324">
        <v>1.05</v>
      </c>
      <c r="U35" s="324">
        <v>1.1025</v>
      </c>
      <c r="V35" s="324">
        <v>1.1576250000000001</v>
      </c>
      <c r="W35" s="325">
        <v>1.2155062500000002</v>
      </c>
      <c r="X35" s="11"/>
      <c r="Y35" s="11"/>
      <c r="Z35" s="11"/>
      <c r="AA35" s="11"/>
      <c r="AB35" s="11"/>
      <c r="AC35" s="11"/>
      <c r="AD35" s="301"/>
      <c r="AE35" s="301"/>
      <c r="AF35" s="301"/>
      <c r="AG35" s="301"/>
      <c r="AH35" s="301"/>
      <c r="AI35" s="301"/>
      <c r="AJ35" s="301"/>
      <c r="AK35" s="301"/>
      <c r="AL35" s="301"/>
      <c r="AM35" s="301"/>
      <c r="AN35" s="301"/>
      <c r="AO35" s="301"/>
      <c r="AP35" s="301"/>
      <c r="AQ35" s="301"/>
      <c r="AR35" s="301"/>
      <c r="AS35" s="301"/>
      <c r="AT35" s="301"/>
      <c r="AU35" s="301"/>
      <c r="AV35" s="301"/>
      <c r="AW35" s="301"/>
      <c r="AX35" s="301"/>
      <c r="AY35" s="301"/>
      <c r="AZ35" s="301"/>
      <c r="BA35" s="301"/>
      <c r="BB35" s="301"/>
      <c r="BC35" s="301"/>
      <c r="BD35" s="301"/>
      <c r="BE35" s="301"/>
      <c r="BF35" s="301"/>
      <c r="BG35" s="301"/>
      <c r="BH35" s="301"/>
      <c r="BI35" s="301"/>
      <c r="BJ35" s="301"/>
      <c r="BK35" s="301"/>
      <c r="BL35" s="301"/>
      <c r="BM35" s="301"/>
      <c r="BN35" s="301"/>
      <c r="BO35" s="301"/>
      <c r="BP35" s="301"/>
      <c r="BQ35" s="301"/>
    </row>
    <row r="36" spans="1:69">
      <c r="A36" s="11"/>
      <c r="B36" s="11"/>
      <c r="C36" s="11"/>
      <c r="D36" s="756" t="s">
        <v>331</v>
      </c>
      <c r="E36" s="757"/>
      <c r="F36" s="757"/>
      <c r="G36" s="758"/>
      <c r="H36" s="314">
        <v>43373</v>
      </c>
      <c r="I36" s="314">
        <v>45169</v>
      </c>
      <c r="J36" s="314"/>
      <c r="K36" s="114"/>
      <c r="L36" s="11"/>
      <c r="M36" s="319"/>
      <c r="N36" s="115">
        <v>0.05</v>
      </c>
      <c r="O36" s="116">
        <v>0.05</v>
      </c>
      <c r="P36" s="116">
        <v>0.05</v>
      </c>
      <c r="Q36" s="117">
        <v>0.05</v>
      </c>
      <c r="R36" s="11"/>
      <c r="S36" s="323">
        <v>1</v>
      </c>
      <c r="T36" s="324">
        <v>1.05</v>
      </c>
      <c r="U36" s="324">
        <v>1.1025</v>
      </c>
      <c r="V36" s="324">
        <v>1.1576250000000001</v>
      </c>
      <c r="W36" s="325">
        <v>1.2155062500000002</v>
      </c>
      <c r="X36" s="11"/>
      <c r="Y36" s="11"/>
      <c r="Z36" s="11"/>
      <c r="AA36" s="11"/>
      <c r="AB36" s="11"/>
      <c r="AC36" s="11"/>
      <c r="AD36" s="301"/>
      <c r="AE36" s="301"/>
      <c r="AF36" s="301"/>
      <c r="AG36" s="301"/>
      <c r="AH36" s="301"/>
      <c r="AI36" s="301"/>
      <c r="AJ36" s="301"/>
      <c r="AK36" s="301"/>
      <c r="AL36" s="301"/>
      <c r="AM36" s="301"/>
      <c r="AN36" s="301"/>
      <c r="AO36" s="301"/>
      <c r="AP36" s="301"/>
      <c r="AQ36" s="301"/>
      <c r="AR36" s="301"/>
      <c r="AS36" s="301"/>
      <c r="AT36" s="301"/>
      <c r="AU36" s="301"/>
      <c r="AV36" s="301"/>
      <c r="AW36" s="301"/>
      <c r="AX36" s="301"/>
      <c r="AY36" s="301"/>
      <c r="AZ36" s="301"/>
      <c r="BA36" s="301"/>
      <c r="BB36" s="301"/>
      <c r="BC36" s="301"/>
      <c r="BD36" s="301"/>
      <c r="BE36" s="301"/>
      <c r="BF36" s="301"/>
      <c r="BG36" s="301"/>
      <c r="BH36" s="301"/>
      <c r="BI36" s="301"/>
      <c r="BJ36" s="301"/>
      <c r="BK36" s="301"/>
      <c r="BL36" s="301"/>
      <c r="BM36" s="301"/>
      <c r="BN36" s="301"/>
      <c r="BO36" s="301"/>
      <c r="BP36" s="301"/>
      <c r="BQ36" s="301"/>
    </row>
    <row r="37" spans="1:69">
      <c r="A37" s="11"/>
      <c r="B37" s="11"/>
      <c r="C37" s="11"/>
      <c r="D37" s="756" t="s">
        <v>332</v>
      </c>
      <c r="E37" s="757"/>
      <c r="F37" s="757"/>
      <c r="G37" s="758"/>
      <c r="H37" s="314">
        <v>43373</v>
      </c>
      <c r="I37" s="314">
        <v>45169</v>
      </c>
      <c r="J37" s="314"/>
      <c r="K37" s="114"/>
      <c r="L37" s="11"/>
      <c r="M37" s="319"/>
      <c r="N37" s="115">
        <v>0.05</v>
      </c>
      <c r="O37" s="116">
        <v>0.05</v>
      </c>
      <c r="P37" s="116">
        <v>0.05</v>
      </c>
      <c r="Q37" s="117">
        <v>0.05</v>
      </c>
      <c r="R37" s="11"/>
      <c r="S37" s="323">
        <v>1</v>
      </c>
      <c r="T37" s="324">
        <v>1.05</v>
      </c>
      <c r="U37" s="324">
        <v>1.1025</v>
      </c>
      <c r="V37" s="324">
        <v>1.1576250000000001</v>
      </c>
      <c r="W37" s="325">
        <v>1.2155062500000002</v>
      </c>
      <c r="X37" s="11"/>
      <c r="Y37" s="11"/>
      <c r="Z37" s="11"/>
      <c r="AA37" s="11"/>
      <c r="AB37" s="11"/>
      <c r="AC37" s="11"/>
      <c r="AD37" s="301"/>
      <c r="AE37" s="301"/>
      <c r="AF37" s="301"/>
      <c r="AG37" s="301"/>
      <c r="AH37" s="301"/>
      <c r="AI37" s="301"/>
      <c r="AJ37" s="301"/>
      <c r="AK37" s="301"/>
      <c r="AL37" s="301"/>
      <c r="AM37" s="301"/>
      <c r="AN37" s="301"/>
      <c r="AO37" s="301"/>
      <c r="AP37" s="301"/>
      <c r="AQ37" s="301"/>
      <c r="AR37" s="301"/>
      <c r="AS37" s="301"/>
      <c r="AT37" s="301"/>
      <c r="AU37" s="301"/>
      <c r="AV37" s="301"/>
      <c r="AW37" s="301"/>
      <c r="AX37" s="301"/>
      <c r="AY37" s="301"/>
      <c r="AZ37" s="301"/>
      <c r="BA37" s="301"/>
      <c r="BB37" s="301"/>
      <c r="BC37" s="301"/>
      <c r="BD37" s="301"/>
      <c r="BE37" s="301"/>
      <c r="BF37" s="301"/>
      <c r="BG37" s="301"/>
      <c r="BH37" s="301"/>
      <c r="BI37" s="301"/>
      <c r="BJ37" s="301"/>
      <c r="BK37" s="301"/>
      <c r="BL37" s="301"/>
      <c r="BM37" s="301"/>
      <c r="BN37" s="301"/>
      <c r="BO37" s="301"/>
      <c r="BP37" s="301"/>
      <c r="BQ37" s="301"/>
    </row>
    <row r="38" spans="1:69">
      <c r="A38" s="11"/>
      <c r="B38" s="11"/>
      <c r="C38" s="11"/>
      <c r="D38" s="756" t="s">
        <v>333</v>
      </c>
      <c r="E38" s="757"/>
      <c r="F38" s="757"/>
      <c r="G38" s="758"/>
      <c r="H38" s="314">
        <v>43373</v>
      </c>
      <c r="I38" s="314">
        <v>45169</v>
      </c>
      <c r="J38" s="314"/>
      <c r="K38" s="114"/>
      <c r="L38" s="11"/>
      <c r="M38" s="319"/>
      <c r="N38" s="115">
        <v>0.05</v>
      </c>
      <c r="O38" s="116">
        <v>0.05</v>
      </c>
      <c r="P38" s="116">
        <v>0.05</v>
      </c>
      <c r="Q38" s="117">
        <v>0.05</v>
      </c>
      <c r="R38" s="11"/>
      <c r="S38" s="323">
        <v>1</v>
      </c>
      <c r="T38" s="324">
        <v>1.05</v>
      </c>
      <c r="U38" s="324">
        <v>1.1025</v>
      </c>
      <c r="V38" s="324">
        <v>1.1576250000000001</v>
      </c>
      <c r="W38" s="325">
        <v>1.2155062500000002</v>
      </c>
      <c r="X38" s="11"/>
      <c r="Y38" s="11"/>
      <c r="Z38" s="11"/>
      <c r="AA38" s="11"/>
      <c r="AB38" s="11"/>
      <c r="AC38" s="11"/>
      <c r="AD38" s="301"/>
      <c r="AE38" s="301"/>
      <c r="AF38" s="301"/>
      <c r="AG38" s="301"/>
      <c r="AH38" s="301"/>
      <c r="AI38" s="301"/>
      <c r="AJ38" s="301"/>
      <c r="AK38" s="301"/>
      <c r="AL38" s="301"/>
      <c r="AM38" s="301"/>
      <c r="AN38" s="301"/>
      <c r="AO38" s="301"/>
      <c r="AP38" s="301"/>
      <c r="AQ38" s="301"/>
      <c r="AR38" s="301"/>
      <c r="AS38" s="301"/>
      <c r="AT38" s="301"/>
      <c r="AU38" s="301"/>
      <c r="AV38" s="301"/>
      <c r="AW38" s="301"/>
      <c r="AX38" s="301"/>
      <c r="AY38" s="301"/>
      <c r="AZ38" s="301"/>
      <c r="BA38" s="301"/>
      <c r="BB38" s="301"/>
      <c r="BC38" s="301"/>
      <c r="BD38" s="301"/>
      <c r="BE38" s="301"/>
      <c r="BF38" s="301"/>
      <c r="BG38" s="301"/>
      <c r="BH38" s="301"/>
      <c r="BI38" s="301"/>
      <c r="BJ38" s="301"/>
      <c r="BK38" s="301"/>
      <c r="BL38" s="301"/>
      <c r="BM38" s="301"/>
      <c r="BN38" s="301"/>
      <c r="BO38" s="301"/>
      <c r="BP38" s="301"/>
      <c r="BQ38" s="301"/>
    </row>
    <row r="39" spans="1:69" ht="11.25" thickBot="1">
      <c r="A39" s="11"/>
      <c r="B39" s="11"/>
      <c r="C39" s="11"/>
      <c r="D39" s="729" t="s">
        <v>334</v>
      </c>
      <c r="E39" s="730"/>
      <c r="F39" s="730"/>
      <c r="G39" s="731"/>
      <c r="H39" s="315">
        <v>43373</v>
      </c>
      <c r="I39" s="315">
        <v>45169</v>
      </c>
      <c r="J39" s="315"/>
      <c r="K39" s="118"/>
      <c r="L39" s="11"/>
      <c r="M39" s="319"/>
      <c r="N39" s="119">
        <v>0.05</v>
      </c>
      <c r="O39" s="120">
        <v>0.05</v>
      </c>
      <c r="P39" s="120">
        <v>0.05</v>
      </c>
      <c r="Q39" s="121">
        <v>0.05</v>
      </c>
      <c r="R39" s="11"/>
      <c r="S39" s="326">
        <v>1</v>
      </c>
      <c r="T39" s="327">
        <v>1.05</v>
      </c>
      <c r="U39" s="327">
        <v>1.1025</v>
      </c>
      <c r="V39" s="327">
        <v>1.1576250000000001</v>
      </c>
      <c r="W39" s="328">
        <v>1.2155062500000002</v>
      </c>
      <c r="X39" s="11"/>
      <c r="Y39" s="11"/>
      <c r="Z39" s="11"/>
      <c r="AA39" s="11"/>
      <c r="AB39" s="11"/>
      <c r="AC39" s="11"/>
      <c r="AD39" s="301"/>
      <c r="AE39" s="301"/>
      <c r="AF39" s="301"/>
      <c r="AG39" s="301"/>
      <c r="AH39" s="301"/>
      <c r="AI39" s="301"/>
      <c r="AJ39" s="301"/>
      <c r="AK39" s="301"/>
      <c r="AL39" s="301"/>
      <c r="AM39" s="301"/>
      <c r="AN39" s="301"/>
      <c r="AO39" s="301"/>
      <c r="AP39" s="301"/>
      <c r="AQ39" s="301"/>
      <c r="AR39" s="301"/>
      <c r="AS39" s="301"/>
      <c r="AT39" s="301"/>
      <c r="AU39" s="301"/>
      <c r="AV39" s="301"/>
      <c r="AW39" s="301"/>
      <c r="AX39" s="301"/>
      <c r="AY39" s="301"/>
      <c r="AZ39" s="301"/>
      <c r="BA39" s="301"/>
      <c r="BB39" s="301"/>
      <c r="BC39" s="301"/>
      <c r="BD39" s="301"/>
      <c r="BE39" s="301"/>
      <c r="BF39" s="301"/>
      <c r="BG39" s="301"/>
      <c r="BH39" s="301"/>
      <c r="BI39" s="301"/>
      <c r="BJ39" s="301"/>
      <c r="BK39" s="301"/>
      <c r="BL39" s="301"/>
      <c r="BM39" s="301"/>
      <c r="BN39" s="301"/>
      <c r="BO39" s="301"/>
      <c r="BP39" s="301"/>
      <c r="BQ39" s="301"/>
    </row>
    <row r="40" spans="1:69">
      <c r="A40" s="11"/>
      <c r="B40" s="11"/>
      <c r="C40" s="11"/>
      <c r="D40" s="11"/>
      <c r="E40" s="11"/>
      <c r="F40" s="11"/>
      <c r="G40" s="11"/>
      <c r="H40" s="11"/>
      <c r="I40" s="11"/>
      <c r="J40" s="301"/>
      <c r="K40" s="301"/>
      <c r="L40" s="301"/>
      <c r="M40" s="301"/>
      <c r="N40" s="301"/>
      <c r="O40" s="301"/>
      <c r="P40" s="301"/>
      <c r="Q40" s="301"/>
      <c r="R40" s="11"/>
      <c r="S40" s="11"/>
      <c r="T40" s="11"/>
      <c r="U40" s="11"/>
      <c r="V40" s="11"/>
      <c r="W40" s="301"/>
      <c r="X40" s="301"/>
      <c r="Y40" s="301"/>
      <c r="Z40" s="301"/>
      <c r="AA40" s="301"/>
      <c r="AB40" s="301"/>
      <c r="AC40" s="301"/>
      <c r="AD40" s="301"/>
      <c r="AE40" s="301"/>
      <c r="AF40" s="301"/>
      <c r="AG40" s="301"/>
      <c r="AH40" s="301"/>
      <c r="AI40" s="301"/>
      <c r="AJ40" s="301"/>
      <c r="AK40" s="301"/>
      <c r="AL40" s="301"/>
      <c r="AM40" s="301"/>
      <c r="AN40" s="301"/>
      <c r="AO40" s="301"/>
      <c r="AP40" s="301"/>
      <c r="AQ40" s="301"/>
      <c r="AR40" s="301"/>
      <c r="AS40" s="301"/>
      <c r="AT40" s="301"/>
      <c r="AU40" s="301"/>
      <c r="AV40" s="301"/>
      <c r="AW40" s="301"/>
      <c r="AX40" s="301"/>
      <c r="AY40" s="301"/>
      <c r="AZ40" s="301"/>
      <c r="BA40" s="301"/>
      <c r="BB40" s="301"/>
      <c r="BC40" s="301"/>
      <c r="BD40" s="301"/>
      <c r="BE40" s="301"/>
      <c r="BF40" s="301"/>
      <c r="BG40" s="301"/>
      <c r="BH40" s="301"/>
      <c r="BI40" s="301"/>
      <c r="BJ40" s="301"/>
      <c r="BK40" s="301"/>
      <c r="BL40" s="301"/>
      <c r="BM40" s="301"/>
      <c r="BN40" s="301"/>
      <c r="BO40" s="301"/>
      <c r="BP40" s="301"/>
      <c r="BQ40" s="301"/>
    </row>
    <row r="41" spans="1:69">
      <c r="A41" s="11"/>
      <c r="B41" s="11"/>
      <c r="C41" s="11"/>
      <c r="D41" s="11"/>
      <c r="E41" s="11"/>
      <c r="F41" s="11"/>
      <c r="G41" s="11"/>
      <c r="H41" s="11"/>
      <c r="I41" s="11"/>
      <c r="J41" s="301"/>
      <c r="K41" s="301"/>
      <c r="L41" s="301"/>
      <c r="M41" s="301"/>
      <c r="N41" s="301"/>
      <c r="O41" s="301"/>
      <c r="P41" s="301"/>
      <c r="Q41" s="301"/>
      <c r="R41" s="11"/>
      <c r="S41" s="11"/>
      <c r="T41" s="11"/>
      <c r="U41" s="11"/>
      <c r="V41" s="11"/>
      <c r="W41" s="301"/>
      <c r="X41" s="301"/>
      <c r="Y41" s="301"/>
      <c r="Z41" s="301"/>
      <c r="AA41" s="301"/>
      <c r="AB41" s="301"/>
      <c r="AC41" s="301"/>
      <c r="AD41" s="301"/>
      <c r="AE41" s="301"/>
      <c r="AF41" s="301"/>
      <c r="AG41" s="301"/>
      <c r="AH41" s="301"/>
      <c r="AI41" s="301"/>
      <c r="AJ41" s="301"/>
      <c r="AK41" s="301"/>
      <c r="AL41" s="301"/>
      <c r="AM41" s="301"/>
      <c r="AN41" s="301"/>
      <c r="AO41" s="301"/>
      <c r="AP41" s="301"/>
      <c r="AQ41" s="301"/>
      <c r="AR41" s="301"/>
      <c r="AS41" s="301"/>
      <c r="AT41" s="301"/>
      <c r="AU41" s="301"/>
      <c r="AV41" s="301"/>
      <c r="AW41" s="301"/>
      <c r="AX41" s="301"/>
      <c r="AY41" s="301"/>
      <c r="AZ41" s="301"/>
      <c r="BA41" s="301"/>
      <c r="BB41" s="301"/>
      <c r="BC41" s="301"/>
      <c r="BD41" s="301"/>
      <c r="BE41" s="301"/>
      <c r="BF41" s="301"/>
      <c r="BG41" s="301"/>
      <c r="BH41" s="301"/>
      <c r="BI41" s="301"/>
      <c r="BJ41" s="301"/>
      <c r="BK41" s="301"/>
      <c r="BL41" s="301"/>
      <c r="BM41" s="301"/>
      <c r="BN41" s="301"/>
      <c r="BO41" s="301"/>
      <c r="BP41" s="301"/>
      <c r="BQ41" s="301"/>
    </row>
    <row r="42" spans="1:69" ht="12.75">
      <c r="A42" s="11"/>
      <c r="B42" s="11"/>
      <c r="C42" s="50" t="s">
        <v>839</v>
      </c>
      <c r="D42" s="11"/>
      <c r="E42" s="11"/>
      <c r="F42" s="11"/>
      <c r="G42" s="11"/>
      <c r="H42" s="11"/>
      <c r="I42" s="11"/>
      <c r="J42" s="301"/>
      <c r="K42" s="301"/>
      <c r="L42" s="301"/>
      <c r="M42" s="301"/>
      <c r="N42" s="301"/>
      <c r="O42" s="301"/>
      <c r="P42" s="301"/>
      <c r="Q42" s="301"/>
      <c r="R42" s="301"/>
      <c r="S42" s="301"/>
      <c r="T42" s="301"/>
      <c r="U42" s="301"/>
      <c r="V42" s="301"/>
      <c r="W42" s="301"/>
      <c r="X42" s="301"/>
      <c r="Y42" s="301"/>
      <c r="Z42" s="301"/>
      <c r="AA42" s="301"/>
      <c r="AB42" s="301"/>
      <c r="AC42" s="301"/>
      <c r="AD42" s="301"/>
      <c r="AE42" s="301"/>
      <c r="AF42" s="301"/>
      <c r="AG42" s="301"/>
      <c r="AH42" s="301"/>
      <c r="AI42" s="301"/>
      <c r="AJ42" s="301"/>
      <c r="AK42" s="301"/>
      <c r="AL42" s="301"/>
      <c r="AM42" s="301"/>
      <c r="AN42" s="301"/>
      <c r="AO42" s="301"/>
      <c r="AP42" s="301"/>
      <c r="AQ42" s="301"/>
      <c r="AR42" s="301"/>
      <c r="AS42" s="301"/>
      <c r="AT42" s="301"/>
      <c r="AU42" s="301"/>
      <c r="AV42" s="301"/>
      <c r="AW42" s="301"/>
      <c r="AX42" s="301"/>
      <c r="AY42" s="301"/>
      <c r="AZ42" s="301"/>
      <c r="BA42" s="301"/>
      <c r="BB42" s="301"/>
      <c r="BC42" s="301"/>
      <c r="BD42" s="301"/>
      <c r="BE42" s="301"/>
      <c r="BF42" s="301"/>
      <c r="BG42" s="301"/>
      <c r="BH42" s="301"/>
      <c r="BI42" s="301"/>
      <c r="BJ42" s="301"/>
      <c r="BK42" s="301"/>
      <c r="BL42" s="301"/>
      <c r="BM42" s="301"/>
      <c r="BN42" s="301"/>
      <c r="BO42" s="301"/>
      <c r="BP42" s="301"/>
      <c r="BQ42" s="301"/>
    </row>
    <row r="43" spans="1:69">
      <c r="A43" s="11"/>
      <c r="B43" s="11"/>
      <c r="C43" s="11"/>
      <c r="D43" s="11"/>
      <c r="E43" s="11"/>
      <c r="F43" s="11"/>
      <c r="G43" s="11"/>
      <c r="H43" s="11"/>
      <c r="I43" s="11"/>
      <c r="J43" s="301"/>
      <c r="K43" s="301"/>
      <c r="L43" s="301"/>
      <c r="M43" s="301"/>
      <c r="N43" s="301"/>
      <c r="O43" s="301"/>
      <c r="P43" s="301"/>
      <c r="Q43" s="301"/>
      <c r="R43" s="301"/>
      <c r="S43" s="301"/>
      <c r="T43" s="301"/>
      <c r="U43" s="301"/>
      <c r="V43" s="301"/>
      <c r="W43" s="301"/>
      <c r="X43" s="301"/>
      <c r="Y43" s="301"/>
      <c r="Z43" s="301"/>
      <c r="AA43" s="301"/>
      <c r="AB43" s="301"/>
      <c r="AC43" s="301"/>
      <c r="AD43" s="301"/>
      <c r="AE43" s="301"/>
      <c r="AF43" s="301"/>
      <c r="AG43" s="301"/>
      <c r="AH43" s="301"/>
      <c r="AI43" s="301"/>
      <c r="AJ43" s="301"/>
      <c r="AK43" s="301"/>
      <c r="AL43" s="301"/>
      <c r="AM43" s="301"/>
      <c r="AN43" s="301"/>
      <c r="AO43" s="301"/>
      <c r="AP43" s="301"/>
      <c r="AQ43" s="301"/>
      <c r="AR43" s="301"/>
      <c r="AS43" s="301"/>
      <c r="AT43" s="301"/>
      <c r="AU43" s="301"/>
      <c r="AV43" s="301"/>
      <c r="AW43" s="301"/>
      <c r="AX43" s="301"/>
      <c r="AY43" s="301"/>
      <c r="AZ43" s="301"/>
      <c r="BA43" s="301"/>
      <c r="BB43" s="301"/>
      <c r="BC43" s="301"/>
      <c r="BD43" s="301"/>
      <c r="BE43" s="301"/>
      <c r="BF43" s="301"/>
      <c r="BG43" s="301"/>
      <c r="BH43" s="301"/>
      <c r="BI43" s="301"/>
      <c r="BJ43" s="301"/>
      <c r="BK43" s="301"/>
      <c r="BL43" s="301"/>
      <c r="BM43" s="301"/>
      <c r="BN43" s="301"/>
      <c r="BO43" s="301"/>
      <c r="BP43" s="301"/>
      <c r="BQ43" s="301"/>
    </row>
    <row r="44" spans="1:69">
      <c r="A44" s="11"/>
      <c r="B44" s="11"/>
      <c r="C44" s="11"/>
      <c r="D44" s="53" t="s">
        <v>120</v>
      </c>
      <c r="E44" s="11"/>
      <c r="F44" s="11"/>
      <c r="G44" s="11"/>
      <c r="H44" s="53"/>
      <c r="I44" s="11"/>
      <c r="J44" s="329"/>
      <c r="K44" s="301"/>
      <c r="L44" s="301"/>
      <c r="M44" s="301"/>
      <c r="N44" s="301"/>
      <c r="O44" s="301"/>
      <c r="P44" s="301"/>
      <c r="Q44" s="301"/>
      <c r="R44" s="301"/>
      <c r="S44" s="301"/>
      <c r="T44" s="301"/>
      <c r="U44" s="301"/>
      <c r="V44" s="301"/>
      <c r="W44" s="301"/>
      <c r="X44" s="301"/>
      <c r="Y44" s="301"/>
      <c r="Z44" s="301"/>
      <c r="AA44" s="301"/>
      <c r="AB44" s="301"/>
      <c r="AC44" s="301"/>
      <c r="AD44" s="301"/>
      <c r="AE44" s="301"/>
      <c r="AF44" s="301"/>
      <c r="AG44" s="301"/>
      <c r="AH44" s="301"/>
      <c r="AI44" s="301"/>
      <c r="AJ44" s="301"/>
      <c r="AK44" s="301"/>
      <c r="AL44" s="301"/>
      <c r="AM44" s="301"/>
      <c r="AN44" s="301"/>
      <c r="AO44" s="301"/>
      <c r="AP44" s="301"/>
      <c r="AQ44" s="301"/>
      <c r="AR44" s="301"/>
      <c r="AS44" s="301"/>
      <c r="AT44" s="301"/>
      <c r="AU44" s="301"/>
      <c r="AV44" s="301"/>
      <c r="AW44" s="301"/>
      <c r="AX44" s="301"/>
      <c r="AY44" s="301"/>
      <c r="AZ44" s="301"/>
      <c r="BA44" s="301"/>
      <c r="BB44" s="301"/>
      <c r="BC44" s="301"/>
      <c r="BD44" s="301"/>
      <c r="BE44" s="301"/>
      <c r="BF44" s="301"/>
      <c r="BG44" s="301"/>
      <c r="BH44" s="301"/>
      <c r="BI44" s="301"/>
      <c r="BJ44" s="301"/>
      <c r="BK44" s="301"/>
      <c r="BL44" s="301"/>
      <c r="BM44" s="301"/>
      <c r="BN44" s="301"/>
      <c r="BO44" s="301"/>
      <c r="BP44" s="301"/>
      <c r="BQ44" s="301"/>
    </row>
    <row r="45" spans="1:69">
      <c r="A45" s="11"/>
      <c r="B45" s="11"/>
      <c r="C45" s="11"/>
      <c r="D45" s="330" t="s">
        <v>603</v>
      </c>
      <c r="E45" s="331"/>
      <c r="F45" s="331"/>
      <c r="G45" s="331"/>
      <c r="H45" s="294"/>
      <c r="I45" s="11"/>
      <c r="J45" s="307">
        <v>100</v>
      </c>
      <c r="K45" s="307">
        <v>0</v>
      </c>
      <c r="L45" s="307">
        <v>0</v>
      </c>
      <c r="M45" s="307">
        <v>0</v>
      </c>
      <c r="N45" s="307">
        <v>0</v>
      </c>
      <c r="O45" s="307">
        <v>0</v>
      </c>
      <c r="P45" s="307">
        <v>0</v>
      </c>
      <c r="Q45" s="307">
        <v>0</v>
      </c>
      <c r="R45" s="307">
        <v>0</v>
      </c>
      <c r="S45" s="307">
        <v>0</v>
      </c>
      <c r="T45" s="307">
        <v>0</v>
      </c>
      <c r="U45" s="307">
        <v>0</v>
      </c>
      <c r="V45" s="307">
        <v>0</v>
      </c>
      <c r="W45" s="307">
        <v>0</v>
      </c>
      <c r="X45" s="307">
        <v>0</v>
      </c>
      <c r="Y45" s="307">
        <v>0</v>
      </c>
      <c r="Z45" s="307">
        <v>0</v>
      </c>
      <c r="AA45" s="307">
        <v>0</v>
      </c>
      <c r="AB45" s="307">
        <v>0</v>
      </c>
      <c r="AC45" s="307">
        <v>0</v>
      </c>
      <c r="AD45" s="307">
        <v>0</v>
      </c>
      <c r="AE45" s="307">
        <v>0</v>
      </c>
      <c r="AF45" s="307">
        <v>0</v>
      </c>
      <c r="AG45" s="307">
        <v>0</v>
      </c>
      <c r="AH45" s="307">
        <v>0</v>
      </c>
      <c r="AI45" s="307">
        <v>0</v>
      </c>
      <c r="AJ45" s="307">
        <v>0</v>
      </c>
      <c r="AK45" s="307">
        <v>0</v>
      </c>
      <c r="AL45" s="307">
        <v>0</v>
      </c>
      <c r="AM45" s="307">
        <v>0</v>
      </c>
      <c r="AN45" s="307">
        <v>0</v>
      </c>
      <c r="AO45" s="307">
        <v>0</v>
      </c>
      <c r="AP45" s="307">
        <v>0</v>
      </c>
      <c r="AQ45" s="307">
        <v>0</v>
      </c>
      <c r="AR45" s="307">
        <v>0</v>
      </c>
      <c r="AS45" s="307">
        <v>0</v>
      </c>
      <c r="AT45" s="307">
        <v>0</v>
      </c>
      <c r="AU45" s="307">
        <v>0</v>
      </c>
      <c r="AV45" s="307">
        <v>0</v>
      </c>
      <c r="AW45" s="307">
        <v>0</v>
      </c>
      <c r="AX45" s="307">
        <v>0</v>
      </c>
      <c r="AY45" s="307">
        <v>0</v>
      </c>
      <c r="AZ45" s="307">
        <v>0</v>
      </c>
      <c r="BA45" s="307">
        <v>0</v>
      </c>
      <c r="BB45" s="307">
        <v>0</v>
      </c>
      <c r="BC45" s="307">
        <v>0</v>
      </c>
      <c r="BD45" s="307">
        <v>0</v>
      </c>
      <c r="BE45" s="307">
        <v>0</v>
      </c>
      <c r="BF45" s="307">
        <v>0</v>
      </c>
      <c r="BG45" s="307">
        <v>0</v>
      </c>
      <c r="BH45" s="307">
        <v>0</v>
      </c>
      <c r="BI45" s="307">
        <v>0</v>
      </c>
      <c r="BJ45" s="307">
        <v>0</v>
      </c>
      <c r="BK45" s="307">
        <v>0</v>
      </c>
      <c r="BL45" s="307">
        <v>0</v>
      </c>
      <c r="BM45" s="307">
        <v>0</v>
      </c>
      <c r="BN45" s="307">
        <v>0</v>
      </c>
      <c r="BO45" s="307">
        <v>0</v>
      </c>
      <c r="BP45" s="307">
        <v>0</v>
      </c>
      <c r="BQ45" s="307">
        <v>0</v>
      </c>
    </row>
    <row r="46" spans="1:69">
      <c r="A46" s="11"/>
      <c r="B46" s="11"/>
      <c r="C46" s="11"/>
      <c r="D46" s="330" t="s">
        <v>379</v>
      </c>
      <c r="E46" s="331"/>
      <c r="F46" s="331"/>
      <c r="G46" s="331"/>
      <c r="H46" s="294"/>
      <c r="I46" s="11"/>
      <c r="J46" s="307">
        <v>3000</v>
      </c>
      <c r="K46" s="307">
        <v>3100</v>
      </c>
      <c r="L46" s="307">
        <v>3000</v>
      </c>
      <c r="M46" s="307">
        <v>3100</v>
      </c>
      <c r="N46" s="307">
        <v>3100</v>
      </c>
      <c r="O46" s="307">
        <v>2800</v>
      </c>
      <c r="P46" s="307">
        <v>3100</v>
      </c>
      <c r="Q46" s="307">
        <v>3000</v>
      </c>
      <c r="R46" s="307">
        <v>3100</v>
      </c>
      <c r="S46" s="307">
        <v>3000</v>
      </c>
      <c r="T46" s="307">
        <v>3100</v>
      </c>
      <c r="U46" s="307">
        <v>3100</v>
      </c>
      <c r="V46" s="307">
        <v>3150</v>
      </c>
      <c r="W46" s="307">
        <v>3255</v>
      </c>
      <c r="X46" s="307">
        <v>3150</v>
      </c>
      <c r="Y46" s="307">
        <v>3255</v>
      </c>
      <c r="Z46" s="307">
        <v>3255</v>
      </c>
      <c r="AA46" s="307">
        <v>3045</v>
      </c>
      <c r="AB46" s="307">
        <v>3255</v>
      </c>
      <c r="AC46" s="307">
        <v>3150</v>
      </c>
      <c r="AD46" s="307">
        <v>3255</v>
      </c>
      <c r="AE46" s="307">
        <v>3150</v>
      </c>
      <c r="AF46" s="307">
        <v>3255</v>
      </c>
      <c r="AG46" s="307">
        <v>3255</v>
      </c>
      <c r="AH46" s="307">
        <v>3307.5</v>
      </c>
      <c r="AI46" s="307">
        <v>3417.75</v>
      </c>
      <c r="AJ46" s="307">
        <v>3307.5</v>
      </c>
      <c r="AK46" s="307">
        <v>3417.75</v>
      </c>
      <c r="AL46" s="307">
        <v>3417.75</v>
      </c>
      <c r="AM46" s="307">
        <v>3087</v>
      </c>
      <c r="AN46" s="307">
        <v>3417.75</v>
      </c>
      <c r="AO46" s="307">
        <v>3307.5</v>
      </c>
      <c r="AP46" s="307">
        <v>3417.75</v>
      </c>
      <c r="AQ46" s="307">
        <v>3307.5</v>
      </c>
      <c r="AR46" s="307">
        <v>3417.75</v>
      </c>
      <c r="AS46" s="307">
        <v>3417.75</v>
      </c>
      <c r="AT46" s="307">
        <v>3472.8750000000005</v>
      </c>
      <c r="AU46" s="307">
        <v>3588.6375000000003</v>
      </c>
      <c r="AV46" s="307">
        <v>3472.8750000000005</v>
      </c>
      <c r="AW46" s="307">
        <v>3588.6375000000003</v>
      </c>
      <c r="AX46" s="307">
        <v>3588.6375000000003</v>
      </c>
      <c r="AY46" s="307">
        <v>3241.3500000000004</v>
      </c>
      <c r="AZ46" s="307">
        <v>3588.6375000000003</v>
      </c>
      <c r="BA46" s="307">
        <v>3472.8750000000005</v>
      </c>
      <c r="BB46" s="307">
        <v>3588.6375000000003</v>
      </c>
      <c r="BC46" s="307">
        <v>3472.8750000000005</v>
      </c>
      <c r="BD46" s="307">
        <v>3588.6375000000003</v>
      </c>
      <c r="BE46" s="307">
        <v>3588.6375000000003</v>
      </c>
      <c r="BF46" s="307">
        <v>3646.5187500000006</v>
      </c>
      <c r="BG46" s="307">
        <v>3768.0693750000009</v>
      </c>
      <c r="BH46" s="307">
        <v>3646.5187500000006</v>
      </c>
      <c r="BI46" s="307">
        <v>3768.0693750000009</v>
      </c>
      <c r="BJ46" s="307">
        <v>3768.0693750000009</v>
      </c>
      <c r="BK46" s="307">
        <v>3403.4175000000005</v>
      </c>
      <c r="BL46" s="307">
        <v>3768.0693750000009</v>
      </c>
      <c r="BM46" s="307">
        <v>3646.5187500000006</v>
      </c>
      <c r="BN46" s="307">
        <v>3768.0693750000009</v>
      </c>
      <c r="BO46" s="307">
        <v>3646.5187500000006</v>
      </c>
      <c r="BP46" s="307">
        <v>3768.0693750000009</v>
      </c>
      <c r="BQ46" s="307">
        <v>3768.0693750000009</v>
      </c>
    </row>
    <row r="47" spans="1:69">
      <c r="A47" s="11"/>
      <c r="B47" s="11"/>
      <c r="C47" s="11"/>
      <c r="D47" s="330" t="s">
        <v>380</v>
      </c>
      <c r="E47" s="331"/>
      <c r="F47" s="331"/>
      <c r="G47" s="331"/>
      <c r="H47" s="294"/>
      <c r="I47" s="11"/>
      <c r="J47" s="307">
        <v>400</v>
      </c>
      <c r="K47" s="307">
        <v>400</v>
      </c>
      <c r="L47" s="307">
        <v>400</v>
      </c>
      <c r="M47" s="307">
        <v>400</v>
      </c>
      <c r="N47" s="307">
        <v>400</v>
      </c>
      <c r="O47" s="307">
        <v>400</v>
      </c>
      <c r="P47" s="307">
        <v>400</v>
      </c>
      <c r="Q47" s="307">
        <v>400</v>
      </c>
      <c r="R47" s="307">
        <v>400</v>
      </c>
      <c r="S47" s="307">
        <v>400</v>
      </c>
      <c r="T47" s="307">
        <v>400</v>
      </c>
      <c r="U47" s="307">
        <v>400</v>
      </c>
      <c r="V47" s="307">
        <v>420</v>
      </c>
      <c r="W47" s="307">
        <v>420</v>
      </c>
      <c r="X47" s="307">
        <v>420</v>
      </c>
      <c r="Y47" s="307">
        <v>420</v>
      </c>
      <c r="Z47" s="307">
        <v>420</v>
      </c>
      <c r="AA47" s="307">
        <v>420</v>
      </c>
      <c r="AB47" s="307">
        <v>420</v>
      </c>
      <c r="AC47" s="307">
        <v>420</v>
      </c>
      <c r="AD47" s="307">
        <v>420</v>
      </c>
      <c r="AE47" s="307">
        <v>420</v>
      </c>
      <c r="AF47" s="307">
        <v>420</v>
      </c>
      <c r="AG47" s="307">
        <v>420</v>
      </c>
      <c r="AH47" s="307">
        <v>441</v>
      </c>
      <c r="AI47" s="307">
        <v>441</v>
      </c>
      <c r="AJ47" s="307">
        <v>441</v>
      </c>
      <c r="AK47" s="307">
        <v>441</v>
      </c>
      <c r="AL47" s="307">
        <v>441</v>
      </c>
      <c r="AM47" s="307">
        <v>441</v>
      </c>
      <c r="AN47" s="307">
        <v>441</v>
      </c>
      <c r="AO47" s="307">
        <v>441</v>
      </c>
      <c r="AP47" s="307">
        <v>441</v>
      </c>
      <c r="AQ47" s="307">
        <v>441</v>
      </c>
      <c r="AR47" s="307">
        <v>441</v>
      </c>
      <c r="AS47" s="307">
        <v>441</v>
      </c>
      <c r="AT47" s="307">
        <v>463.05000000000007</v>
      </c>
      <c r="AU47" s="307">
        <v>463.05000000000007</v>
      </c>
      <c r="AV47" s="307">
        <v>463.05000000000007</v>
      </c>
      <c r="AW47" s="307">
        <v>463.05000000000007</v>
      </c>
      <c r="AX47" s="307">
        <v>463.05000000000007</v>
      </c>
      <c r="AY47" s="307">
        <v>463.05000000000007</v>
      </c>
      <c r="AZ47" s="307">
        <v>463.05000000000007</v>
      </c>
      <c r="BA47" s="307">
        <v>463.05000000000007</v>
      </c>
      <c r="BB47" s="307">
        <v>463.05000000000007</v>
      </c>
      <c r="BC47" s="307">
        <v>463.05000000000007</v>
      </c>
      <c r="BD47" s="307">
        <v>463.05000000000007</v>
      </c>
      <c r="BE47" s="307">
        <v>463.05000000000007</v>
      </c>
      <c r="BF47" s="307">
        <v>486.2025000000001</v>
      </c>
      <c r="BG47" s="307">
        <v>486.2025000000001</v>
      </c>
      <c r="BH47" s="307">
        <v>486.2025000000001</v>
      </c>
      <c r="BI47" s="307">
        <v>486.2025000000001</v>
      </c>
      <c r="BJ47" s="307">
        <v>486.2025000000001</v>
      </c>
      <c r="BK47" s="307">
        <v>486.2025000000001</v>
      </c>
      <c r="BL47" s="307">
        <v>486.2025000000001</v>
      </c>
      <c r="BM47" s="307">
        <v>486.2025000000001</v>
      </c>
      <c r="BN47" s="307">
        <v>486.2025000000001</v>
      </c>
      <c r="BO47" s="307">
        <v>486.2025000000001</v>
      </c>
      <c r="BP47" s="307">
        <v>486.2025000000001</v>
      </c>
      <c r="BQ47" s="307">
        <v>486.2025000000001</v>
      </c>
    </row>
    <row r="48" spans="1:69">
      <c r="A48" s="11"/>
      <c r="B48" s="11"/>
      <c r="C48" s="11"/>
      <c r="D48" s="330" t="s">
        <v>381</v>
      </c>
      <c r="E48" s="331"/>
      <c r="F48" s="331"/>
      <c r="G48" s="331"/>
      <c r="H48" s="294"/>
      <c r="I48" s="11"/>
      <c r="J48" s="307">
        <v>200</v>
      </c>
      <c r="K48" s="307">
        <v>200</v>
      </c>
      <c r="L48" s="307">
        <v>200</v>
      </c>
      <c r="M48" s="307">
        <v>200</v>
      </c>
      <c r="N48" s="307">
        <v>200</v>
      </c>
      <c r="O48" s="307">
        <v>200</v>
      </c>
      <c r="P48" s="307">
        <v>200</v>
      </c>
      <c r="Q48" s="307">
        <v>200</v>
      </c>
      <c r="R48" s="307">
        <v>200</v>
      </c>
      <c r="S48" s="307">
        <v>200</v>
      </c>
      <c r="T48" s="307">
        <v>200</v>
      </c>
      <c r="U48" s="307">
        <v>200</v>
      </c>
      <c r="V48" s="307">
        <v>210</v>
      </c>
      <c r="W48" s="307">
        <v>210</v>
      </c>
      <c r="X48" s="307">
        <v>210</v>
      </c>
      <c r="Y48" s="307">
        <v>210</v>
      </c>
      <c r="Z48" s="307">
        <v>210</v>
      </c>
      <c r="AA48" s="307">
        <v>210</v>
      </c>
      <c r="AB48" s="307">
        <v>210</v>
      </c>
      <c r="AC48" s="307">
        <v>210</v>
      </c>
      <c r="AD48" s="307">
        <v>210</v>
      </c>
      <c r="AE48" s="307">
        <v>210</v>
      </c>
      <c r="AF48" s="307">
        <v>210</v>
      </c>
      <c r="AG48" s="307">
        <v>210</v>
      </c>
      <c r="AH48" s="307">
        <v>220.5</v>
      </c>
      <c r="AI48" s="307">
        <v>220.5</v>
      </c>
      <c r="AJ48" s="307">
        <v>220.5</v>
      </c>
      <c r="AK48" s="307">
        <v>220.5</v>
      </c>
      <c r="AL48" s="307">
        <v>220.5</v>
      </c>
      <c r="AM48" s="307">
        <v>220.5</v>
      </c>
      <c r="AN48" s="307">
        <v>220.5</v>
      </c>
      <c r="AO48" s="307">
        <v>220.5</v>
      </c>
      <c r="AP48" s="307">
        <v>220.5</v>
      </c>
      <c r="AQ48" s="307">
        <v>220.5</v>
      </c>
      <c r="AR48" s="307">
        <v>220.5</v>
      </c>
      <c r="AS48" s="307">
        <v>220.5</v>
      </c>
      <c r="AT48" s="307">
        <v>231.52500000000003</v>
      </c>
      <c r="AU48" s="307">
        <v>231.52500000000003</v>
      </c>
      <c r="AV48" s="307">
        <v>231.52500000000003</v>
      </c>
      <c r="AW48" s="307">
        <v>231.52500000000003</v>
      </c>
      <c r="AX48" s="307">
        <v>231.52500000000003</v>
      </c>
      <c r="AY48" s="307">
        <v>231.52500000000003</v>
      </c>
      <c r="AZ48" s="307">
        <v>231.52500000000003</v>
      </c>
      <c r="BA48" s="307">
        <v>231.52500000000003</v>
      </c>
      <c r="BB48" s="307">
        <v>231.52500000000003</v>
      </c>
      <c r="BC48" s="307">
        <v>231.52500000000003</v>
      </c>
      <c r="BD48" s="307">
        <v>231.52500000000003</v>
      </c>
      <c r="BE48" s="307">
        <v>231.52500000000003</v>
      </c>
      <c r="BF48" s="307">
        <v>243.10125000000005</v>
      </c>
      <c r="BG48" s="307">
        <v>243.10125000000005</v>
      </c>
      <c r="BH48" s="307">
        <v>243.10125000000005</v>
      </c>
      <c r="BI48" s="307">
        <v>243.10125000000005</v>
      </c>
      <c r="BJ48" s="307">
        <v>243.10125000000005</v>
      </c>
      <c r="BK48" s="307">
        <v>243.10125000000005</v>
      </c>
      <c r="BL48" s="307">
        <v>243.10125000000005</v>
      </c>
      <c r="BM48" s="307">
        <v>243.10125000000005</v>
      </c>
      <c r="BN48" s="307">
        <v>243.10125000000005</v>
      </c>
      <c r="BO48" s="307">
        <v>243.10125000000005</v>
      </c>
      <c r="BP48" s="307">
        <v>243.10125000000005</v>
      </c>
      <c r="BQ48" s="307">
        <v>243.10125000000005</v>
      </c>
    </row>
    <row r="49" spans="1:69">
      <c r="A49" s="11"/>
      <c r="B49" s="11"/>
      <c r="C49" s="11"/>
      <c r="D49" s="330" t="s">
        <v>382</v>
      </c>
      <c r="E49" s="331"/>
      <c r="F49" s="331"/>
      <c r="G49" s="331"/>
      <c r="H49" s="294"/>
      <c r="I49" s="11"/>
      <c r="J49" s="307">
        <v>100</v>
      </c>
      <c r="K49" s="307">
        <v>100</v>
      </c>
      <c r="L49" s="307">
        <v>100</v>
      </c>
      <c r="M49" s="307">
        <v>100</v>
      </c>
      <c r="N49" s="307">
        <v>100</v>
      </c>
      <c r="O49" s="307">
        <v>100</v>
      </c>
      <c r="P49" s="307">
        <v>100</v>
      </c>
      <c r="Q49" s="307">
        <v>100</v>
      </c>
      <c r="R49" s="307">
        <v>100</v>
      </c>
      <c r="S49" s="307">
        <v>100</v>
      </c>
      <c r="T49" s="307">
        <v>100</v>
      </c>
      <c r="U49" s="307">
        <v>100</v>
      </c>
      <c r="V49" s="307">
        <v>105</v>
      </c>
      <c r="W49" s="307">
        <v>105</v>
      </c>
      <c r="X49" s="307">
        <v>105</v>
      </c>
      <c r="Y49" s="307">
        <v>105</v>
      </c>
      <c r="Z49" s="307">
        <v>105</v>
      </c>
      <c r="AA49" s="307">
        <v>105</v>
      </c>
      <c r="AB49" s="307">
        <v>105</v>
      </c>
      <c r="AC49" s="307">
        <v>105</v>
      </c>
      <c r="AD49" s="307">
        <v>105</v>
      </c>
      <c r="AE49" s="307">
        <v>105</v>
      </c>
      <c r="AF49" s="307">
        <v>105</v>
      </c>
      <c r="AG49" s="307">
        <v>105</v>
      </c>
      <c r="AH49" s="307">
        <v>110.25</v>
      </c>
      <c r="AI49" s="307">
        <v>110.25</v>
      </c>
      <c r="AJ49" s="307">
        <v>110.25</v>
      </c>
      <c r="AK49" s="307">
        <v>110.25</v>
      </c>
      <c r="AL49" s="307">
        <v>110.25</v>
      </c>
      <c r="AM49" s="307">
        <v>110.25</v>
      </c>
      <c r="AN49" s="307">
        <v>110.25</v>
      </c>
      <c r="AO49" s="307">
        <v>110.25</v>
      </c>
      <c r="AP49" s="307">
        <v>110.25</v>
      </c>
      <c r="AQ49" s="307">
        <v>110.25</v>
      </c>
      <c r="AR49" s="307">
        <v>110.25</v>
      </c>
      <c r="AS49" s="307">
        <v>110.25</v>
      </c>
      <c r="AT49" s="307">
        <v>115.76250000000002</v>
      </c>
      <c r="AU49" s="307">
        <v>115.76250000000002</v>
      </c>
      <c r="AV49" s="307">
        <v>115.76250000000002</v>
      </c>
      <c r="AW49" s="307">
        <v>115.76250000000002</v>
      </c>
      <c r="AX49" s="307">
        <v>115.76250000000002</v>
      </c>
      <c r="AY49" s="307">
        <v>115.76250000000002</v>
      </c>
      <c r="AZ49" s="307">
        <v>115.76250000000002</v>
      </c>
      <c r="BA49" s="307">
        <v>115.76250000000002</v>
      </c>
      <c r="BB49" s="307">
        <v>115.76250000000002</v>
      </c>
      <c r="BC49" s="307">
        <v>115.76250000000002</v>
      </c>
      <c r="BD49" s="307">
        <v>115.76250000000002</v>
      </c>
      <c r="BE49" s="307">
        <v>115.76250000000002</v>
      </c>
      <c r="BF49" s="307">
        <v>121.55062500000003</v>
      </c>
      <c r="BG49" s="307">
        <v>121.55062500000003</v>
      </c>
      <c r="BH49" s="307">
        <v>121.55062500000003</v>
      </c>
      <c r="BI49" s="307">
        <v>121.55062500000003</v>
      </c>
      <c r="BJ49" s="307">
        <v>121.55062500000003</v>
      </c>
      <c r="BK49" s="307">
        <v>121.55062500000003</v>
      </c>
      <c r="BL49" s="307">
        <v>121.55062500000003</v>
      </c>
      <c r="BM49" s="307">
        <v>121.55062500000003</v>
      </c>
      <c r="BN49" s="307">
        <v>121.55062500000003</v>
      </c>
      <c r="BO49" s="307">
        <v>121.55062500000003</v>
      </c>
      <c r="BP49" s="307">
        <v>121.55062500000003</v>
      </c>
      <c r="BQ49" s="307">
        <v>121.55062500000003</v>
      </c>
    </row>
    <row r="50" spans="1:69">
      <c r="A50" s="11"/>
      <c r="B50" s="11"/>
      <c r="C50" s="11"/>
      <c r="D50" s="330" t="s">
        <v>383</v>
      </c>
      <c r="E50" s="331"/>
      <c r="F50" s="331"/>
      <c r="G50" s="331"/>
      <c r="H50" s="294"/>
      <c r="I50" s="11"/>
      <c r="J50" s="307">
        <v>100</v>
      </c>
      <c r="K50" s="307">
        <v>0</v>
      </c>
      <c r="L50" s="307">
        <v>0</v>
      </c>
      <c r="M50" s="307">
        <v>100</v>
      </c>
      <c r="N50" s="307">
        <v>0</v>
      </c>
      <c r="O50" s="307">
        <v>0</v>
      </c>
      <c r="P50" s="307">
        <v>100</v>
      </c>
      <c r="Q50" s="307">
        <v>0</v>
      </c>
      <c r="R50" s="307">
        <v>0</v>
      </c>
      <c r="S50" s="307">
        <v>100</v>
      </c>
      <c r="T50" s="307">
        <v>0</v>
      </c>
      <c r="U50" s="307">
        <v>0</v>
      </c>
      <c r="V50" s="307">
        <v>105</v>
      </c>
      <c r="W50" s="307">
        <v>0</v>
      </c>
      <c r="X50" s="307">
        <v>0</v>
      </c>
      <c r="Y50" s="307">
        <v>105</v>
      </c>
      <c r="Z50" s="307">
        <v>0</v>
      </c>
      <c r="AA50" s="307">
        <v>0</v>
      </c>
      <c r="AB50" s="307">
        <v>105</v>
      </c>
      <c r="AC50" s="307">
        <v>0</v>
      </c>
      <c r="AD50" s="307">
        <v>0</v>
      </c>
      <c r="AE50" s="307">
        <v>105</v>
      </c>
      <c r="AF50" s="307">
        <v>0</v>
      </c>
      <c r="AG50" s="307">
        <v>0</v>
      </c>
      <c r="AH50" s="307">
        <v>110.25</v>
      </c>
      <c r="AI50" s="307">
        <v>0</v>
      </c>
      <c r="AJ50" s="307">
        <v>0</v>
      </c>
      <c r="AK50" s="307">
        <v>110.25</v>
      </c>
      <c r="AL50" s="307">
        <v>0</v>
      </c>
      <c r="AM50" s="307">
        <v>0</v>
      </c>
      <c r="AN50" s="307">
        <v>110.25</v>
      </c>
      <c r="AO50" s="307">
        <v>0</v>
      </c>
      <c r="AP50" s="307">
        <v>0</v>
      </c>
      <c r="AQ50" s="307">
        <v>110.25</v>
      </c>
      <c r="AR50" s="307">
        <v>0</v>
      </c>
      <c r="AS50" s="307">
        <v>0</v>
      </c>
      <c r="AT50" s="307">
        <v>115.76250000000002</v>
      </c>
      <c r="AU50" s="307">
        <v>0</v>
      </c>
      <c r="AV50" s="307">
        <v>0</v>
      </c>
      <c r="AW50" s="307">
        <v>115.76250000000002</v>
      </c>
      <c r="AX50" s="307">
        <v>0</v>
      </c>
      <c r="AY50" s="307">
        <v>0</v>
      </c>
      <c r="AZ50" s="307">
        <v>115.76250000000002</v>
      </c>
      <c r="BA50" s="307">
        <v>0</v>
      </c>
      <c r="BB50" s="307">
        <v>0</v>
      </c>
      <c r="BC50" s="307">
        <v>115.76250000000002</v>
      </c>
      <c r="BD50" s="307">
        <v>0</v>
      </c>
      <c r="BE50" s="307">
        <v>0</v>
      </c>
      <c r="BF50" s="307">
        <v>121.55062500000003</v>
      </c>
      <c r="BG50" s="307">
        <v>0</v>
      </c>
      <c r="BH50" s="307">
        <v>0</v>
      </c>
      <c r="BI50" s="307">
        <v>121.55062500000003</v>
      </c>
      <c r="BJ50" s="307">
        <v>0</v>
      </c>
      <c r="BK50" s="307">
        <v>0</v>
      </c>
      <c r="BL50" s="307">
        <v>121.55062500000003</v>
      </c>
      <c r="BM50" s="307">
        <v>0</v>
      </c>
      <c r="BN50" s="307">
        <v>0</v>
      </c>
      <c r="BO50" s="307">
        <v>121.55062500000003</v>
      </c>
      <c r="BP50" s="307">
        <v>0</v>
      </c>
      <c r="BQ50" s="307">
        <v>0</v>
      </c>
    </row>
    <row r="51" spans="1:69">
      <c r="A51" s="11"/>
      <c r="B51" s="11"/>
      <c r="C51" s="11"/>
      <c r="D51" s="330" t="s">
        <v>384</v>
      </c>
      <c r="E51" s="331"/>
      <c r="F51" s="331"/>
      <c r="G51" s="331"/>
      <c r="H51" s="294"/>
      <c r="I51" s="11"/>
      <c r="J51" s="307">
        <v>100</v>
      </c>
      <c r="K51" s="307">
        <v>0</v>
      </c>
      <c r="L51" s="307">
        <v>0</v>
      </c>
      <c r="M51" s="307">
        <v>0</v>
      </c>
      <c r="N51" s="307">
        <v>0</v>
      </c>
      <c r="O51" s="307">
        <v>0</v>
      </c>
      <c r="P51" s="307">
        <v>100</v>
      </c>
      <c r="Q51" s="307">
        <v>0</v>
      </c>
      <c r="R51" s="307">
        <v>0</v>
      </c>
      <c r="S51" s="307">
        <v>0</v>
      </c>
      <c r="T51" s="307">
        <v>0</v>
      </c>
      <c r="U51" s="307">
        <v>0</v>
      </c>
      <c r="V51" s="307">
        <v>105</v>
      </c>
      <c r="W51" s="307">
        <v>0</v>
      </c>
      <c r="X51" s="307">
        <v>0</v>
      </c>
      <c r="Y51" s="307">
        <v>0</v>
      </c>
      <c r="Z51" s="307">
        <v>0</v>
      </c>
      <c r="AA51" s="307">
        <v>0</v>
      </c>
      <c r="AB51" s="307">
        <v>105</v>
      </c>
      <c r="AC51" s="307">
        <v>0</v>
      </c>
      <c r="AD51" s="307">
        <v>0</v>
      </c>
      <c r="AE51" s="307">
        <v>0</v>
      </c>
      <c r="AF51" s="307">
        <v>0</v>
      </c>
      <c r="AG51" s="307">
        <v>0</v>
      </c>
      <c r="AH51" s="307">
        <v>110.25</v>
      </c>
      <c r="AI51" s="307">
        <v>0</v>
      </c>
      <c r="AJ51" s="307">
        <v>0</v>
      </c>
      <c r="AK51" s="307">
        <v>0</v>
      </c>
      <c r="AL51" s="307">
        <v>0</v>
      </c>
      <c r="AM51" s="307">
        <v>0</v>
      </c>
      <c r="AN51" s="307">
        <v>110.25</v>
      </c>
      <c r="AO51" s="307">
        <v>0</v>
      </c>
      <c r="AP51" s="307">
        <v>0</v>
      </c>
      <c r="AQ51" s="307">
        <v>0</v>
      </c>
      <c r="AR51" s="307">
        <v>0</v>
      </c>
      <c r="AS51" s="307">
        <v>0</v>
      </c>
      <c r="AT51" s="307">
        <v>115.76250000000002</v>
      </c>
      <c r="AU51" s="307">
        <v>0</v>
      </c>
      <c r="AV51" s="307">
        <v>0</v>
      </c>
      <c r="AW51" s="307">
        <v>0</v>
      </c>
      <c r="AX51" s="307">
        <v>0</v>
      </c>
      <c r="AY51" s="307">
        <v>0</v>
      </c>
      <c r="AZ51" s="307">
        <v>115.76250000000002</v>
      </c>
      <c r="BA51" s="307">
        <v>0</v>
      </c>
      <c r="BB51" s="307">
        <v>0</v>
      </c>
      <c r="BC51" s="307">
        <v>0</v>
      </c>
      <c r="BD51" s="307">
        <v>0</v>
      </c>
      <c r="BE51" s="307">
        <v>0</v>
      </c>
      <c r="BF51" s="307">
        <v>121.55062500000003</v>
      </c>
      <c r="BG51" s="307">
        <v>0</v>
      </c>
      <c r="BH51" s="307">
        <v>0</v>
      </c>
      <c r="BI51" s="307">
        <v>0</v>
      </c>
      <c r="BJ51" s="307">
        <v>0</v>
      </c>
      <c r="BK51" s="307">
        <v>0</v>
      </c>
      <c r="BL51" s="307">
        <v>121.55062500000003</v>
      </c>
      <c r="BM51" s="307">
        <v>0</v>
      </c>
      <c r="BN51" s="307">
        <v>0</v>
      </c>
      <c r="BO51" s="307">
        <v>0</v>
      </c>
      <c r="BP51" s="307">
        <v>0</v>
      </c>
      <c r="BQ51" s="307">
        <v>0</v>
      </c>
    </row>
    <row r="52" spans="1:69">
      <c r="A52" s="11"/>
      <c r="B52" s="11"/>
      <c r="C52" s="11"/>
      <c r="D52" s="330" t="s">
        <v>385</v>
      </c>
      <c r="E52" s="331"/>
      <c r="F52" s="331"/>
      <c r="G52" s="331"/>
      <c r="H52" s="294"/>
      <c r="I52" s="11"/>
      <c r="J52" s="307">
        <v>100</v>
      </c>
      <c r="K52" s="307">
        <v>0</v>
      </c>
      <c r="L52" s="307">
        <v>0</v>
      </c>
      <c r="M52" s="307">
        <v>0</v>
      </c>
      <c r="N52" s="307">
        <v>0</v>
      </c>
      <c r="O52" s="307">
        <v>0</v>
      </c>
      <c r="P52" s="307">
        <v>0</v>
      </c>
      <c r="Q52" s="307">
        <v>0</v>
      </c>
      <c r="R52" s="307">
        <v>0</v>
      </c>
      <c r="S52" s="307">
        <v>0</v>
      </c>
      <c r="T52" s="307">
        <v>0</v>
      </c>
      <c r="U52" s="307">
        <v>0</v>
      </c>
      <c r="V52" s="307">
        <v>105</v>
      </c>
      <c r="W52" s="307">
        <v>0</v>
      </c>
      <c r="X52" s="307">
        <v>0</v>
      </c>
      <c r="Y52" s="307">
        <v>0</v>
      </c>
      <c r="Z52" s="307">
        <v>0</v>
      </c>
      <c r="AA52" s="307">
        <v>0</v>
      </c>
      <c r="AB52" s="307">
        <v>0</v>
      </c>
      <c r="AC52" s="307">
        <v>0</v>
      </c>
      <c r="AD52" s="307">
        <v>0</v>
      </c>
      <c r="AE52" s="307">
        <v>0</v>
      </c>
      <c r="AF52" s="307">
        <v>0</v>
      </c>
      <c r="AG52" s="307">
        <v>0</v>
      </c>
      <c r="AH52" s="307">
        <v>110.25</v>
      </c>
      <c r="AI52" s="307">
        <v>0</v>
      </c>
      <c r="AJ52" s="307">
        <v>0</v>
      </c>
      <c r="AK52" s="307">
        <v>0</v>
      </c>
      <c r="AL52" s="307">
        <v>0</v>
      </c>
      <c r="AM52" s="307">
        <v>0</v>
      </c>
      <c r="AN52" s="307">
        <v>0</v>
      </c>
      <c r="AO52" s="307">
        <v>0</v>
      </c>
      <c r="AP52" s="307">
        <v>0</v>
      </c>
      <c r="AQ52" s="307">
        <v>0</v>
      </c>
      <c r="AR52" s="307">
        <v>0</v>
      </c>
      <c r="AS52" s="307">
        <v>0</v>
      </c>
      <c r="AT52" s="307">
        <v>115.76250000000002</v>
      </c>
      <c r="AU52" s="307">
        <v>0</v>
      </c>
      <c r="AV52" s="307">
        <v>0</v>
      </c>
      <c r="AW52" s="307">
        <v>0</v>
      </c>
      <c r="AX52" s="307">
        <v>0</v>
      </c>
      <c r="AY52" s="307">
        <v>0</v>
      </c>
      <c r="AZ52" s="307">
        <v>0</v>
      </c>
      <c r="BA52" s="307">
        <v>0</v>
      </c>
      <c r="BB52" s="307">
        <v>0</v>
      </c>
      <c r="BC52" s="307">
        <v>0</v>
      </c>
      <c r="BD52" s="307">
        <v>0</v>
      </c>
      <c r="BE52" s="307">
        <v>0</v>
      </c>
      <c r="BF52" s="307">
        <v>121.55062500000003</v>
      </c>
      <c r="BG52" s="307">
        <v>0</v>
      </c>
      <c r="BH52" s="307">
        <v>0</v>
      </c>
      <c r="BI52" s="307">
        <v>0</v>
      </c>
      <c r="BJ52" s="307">
        <v>0</v>
      </c>
      <c r="BK52" s="307">
        <v>0</v>
      </c>
      <c r="BL52" s="307">
        <v>0</v>
      </c>
      <c r="BM52" s="307">
        <v>0</v>
      </c>
      <c r="BN52" s="307">
        <v>0</v>
      </c>
      <c r="BO52" s="307">
        <v>0</v>
      </c>
      <c r="BP52" s="307">
        <v>0</v>
      </c>
      <c r="BQ52" s="307">
        <v>0</v>
      </c>
    </row>
    <row r="53" spans="1:69">
      <c r="A53" s="11"/>
      <c r="B53" s="11"/>
      <c r="C53" s="11"/>
      <c r="D53" s="330" t="s">
        <v>386</v>
      </c>
      <c r="E53" s="331"/>
      <c r="F53" s="331"/>
      <c r="G53" s="331"/>
      <c r="H53" s="294"/>
      <c r="I53" s="11"/>
      <c r="J53" s="307">
        <v>0</v>
      </c>
      <c r="K53" s="307">
        <v>0</v>
      </c>
      <c r="L53" s="307">
        <v>0</v>
      </c>
      <c r="M53" s="307">
        <v>0</v>
      </c>
      <c r="N53" s="307">
        <v>0</v>
      </c>
      <c r="O53" s="307">
        <v>0</v>
      </c>
      <c r="P53" s="307">
        <v>0</v>
      </c>
      <c r="Q53" s="307">
        <v>0</v>
      </c>
      <c r="R53" s="307">
        <v>0</v>
      </c>
      <c r="S53" s="307">
        <v>0</v>
      </c>
      <c r="T53" s="307">
        <v>0</v>
      </c>
      <c r="U53" s="307">
        <v>0</v>
      </c>
      <c r="V53" s="307">
        <v>0</v>
      </c>
      <c r="W53" s="307">
        <v>0</v>
      </c>
      <c r="X53" s="307">
        <v>0</v>
      </c>
      <c r="Y53" s="307">
        <v>0</v>
      </c>
      <c r="Z53" s="307">
        <v>0</v>
      </c>
      <c r="AA53" s="307">
        <v>0</v>
      </c>
      <c r="AB53" s="307">
        <v>0</v>
      </c>
      <c r="AC53" s="307">
        <v>0</v>
      </c>
      <c r="AD53" s="307">
        <v>0</v>
      </c>
      <c r="AE53" s="307">
        <v>0</v>
      </c>
      <c r="AF53" s="307">
        <v>0</v>
      </c>
      <c r="AG53" s="307">
        <v>0</v>
      </c>
      <c r="AH53" s="307">
        <v>0</v>
      </c>
      <c r="AI53" s="307">
        <v>0</v>
      </c>
      <c r="AJ53" s="307">
        <v>0</v>
      </c>
      <c r="AK53" s="307">
        <v>0</v>
      </c>
      <c r="AL53" s="307">
        <v>0</v>
      </c>
      <c r="AM53" s="307">
        <v>0</v>
      </c>
      <c r="AN53" s="307">
        <v>0</v>
      </c>
      <c r="AO53" s="307">
        <v>0</v>
      </c>
      <c r="AP53" s="307">
        <v>0</v>
      </c>
      <c r="AQ53" s="307">
        <v>0</v>
      </c>
      <c r="AR53" s="307">
        <v>0</v>
      </c>
      <c r="AS53" s="307">
        <v>0</v>
      </c>
      <c r="AT53" s="307">
        <v>0</v>
      </c>
      <c r="AU53" s="307">
        <v>0</v>
      </c>
      <c r="AV53" s="307">
        <v>0</v>
      </c>
      <c r="AW53" s="307">
        <v>0</v>
      </c>
      <c r="AX53" s="307">
        <v>0</v>
      </c>
      <c r="AY53" s="307">
        <v>0</v>
      </c>
      <c r="AZ53" s="307">
        <v>0</v>
      </c>
      <c r="BA53" s="307">
        <v>0</v>
      </c>
      <c r="BB53" s="307">
        <v>0</v>
      </c>
      <c r="BC53" s="307">
        <v>0</v>
      </c>
      <c r="BD53" s="307">
        <v>0</v>
      </c>
      <c r="BE53" s="307">
        <v>0</v>
      </c>
      <c r="BF53" s="307">
        <v>0</v>
      </c>
      <c r="BG53" s="307">
        <v>0</v>
      </c>
      <c r="BH53" s="307">
        <v>0</v>
      </c>
      <c r="BI53" s="307">
        <v>0</v>
      </c>
      <c r="BJ53" s="307">
        <v>0</v>
      </c>
      <c r="BK53" s="307">
        <v>0</v>
      </c>
      <c r="BL53" s="307">
        <v>0</v>
      </c>
      <c r="BM53" s="307">
        <v>0</v>
      </c>
      <c r="BN53" s="307">
        <v>0</v>
      </c>
      <c r="BO53" s="307">
        <v>0</v>
      </c>
      <c r="BP53" s="307">
        <v>0</v>
      </c>
      <c r="BQ53" s="307">
        <v>0</v>
      </c>
    </row>
    <row r="54" spans="1:69">
      <c r="A54" s="11"/>
      <c r="B54" s="11"/>
      <c r="C54" s="11"/>
      <c r="D54" s="330" t="s">
        <v>387</v>
      </c>
      <c r="E54" s="331"/>
      <c r="F54" s="331"/>
      <c r="G54" s="331"/>
      <c r="H54" s="294"/>
      <c r="I54" s="11"/>
      <c r="J54" s="307">
        <v>0</v>
      </c>
      <c r="K54" s="307">
        <v>0</v>
      </c>
      <c r="L54" s="307">
        <v>0</v>
      </c>
      <c r="M54" s="307">
        <v>0</v>
      </c>
      <c r="N54" s="307">
        <v>0</v>
      </c>
      <c r="O54" s="307">
        <v>0</v>
      </c>
      <c r="P54" s="307">
        <v>0</v>
      </c>
      <c r="Q54" s="307">
        <v>0</v>
      </c>
      <c r="R54" s="307">
        <v>0</v>
      </c>
      <c r="S54" s="307">
        <v>0</v>
      </c>
      <c r="T54" s="307">
        <v>0</v>
      </c>
      <c r="U54" s="307">
        <v>0</v>
      </c>
      <c r="V54" s="307">
        <v>0</v>
      </c>
      <c r="W54" s="307">
        <v>0</v>
      </c>
      <c r="X54" s="307">
        <v>0</v>
      </c>
      <c r="Y54" s="307">
        <v>0</v>
      </c>
      <c r="Z54" s="307">
        <v>0</v>
      </c>
      <c r="AA54" s="307">
        <v>0</v>
      </c>
      <c r="AB54" s="307">
        <v>0</v>
      </c>
      <c r="AC54" s="307">
        <v>0</v>
      </c>
      <c r="AD54" s="307">
        <v>0</v>
      </c>
      <c r="AE54" s="307">
        <v>0</v>
      </c>
      <c r="AF54" s="307">
        <v>0</v>
      </c>
      <c r="AG54" s="307">
        <v>0</v>
      </c>
      <c r="AH54" s="307">
        <v>0</v>
      </c>
      <c r="AI54" s="307">
        <v>0</v>
      </c>
      <c r="AJ54" s="307">
        <v>0</v>
      </c>
      <c r="AK54" s="307">
        <v>0</v>
      </c>
      <c r="AL54" s="307">
        <v>0</v>
      </c>
      <c r="AM54" s="307">
        <v>0</v>
      </c>
      <c r="AN54" s="307">
        <v>0</v>
      </c>
      <c r="AO54" s="307">
        <v>0</v>
      </c>
      <c r="AP54" s="307">
        <v>0</v>
      </c>
      <c r="AQ54" s="307">
        <v>0</v>
      </c>
      <c r="AR54" s="307">
        <v>0</v>
      </c>
      <c r="AS54" s="307">
        <v>0</v>
      </c>
      <c r="AT54" s="307">
        <v>0</v>
      </c>
      <c r="AU54" s="307">
        <v>0</v>
      </c>
      <c r="AV54" s="307">
        <v>0</v>
      </c>
      <c r="AW54" s="307">
        <v>0</v>
      </c>
      <c r="AX54" s="307">
        <v>0</v>
      </c>
      <c r="AY54" s="307">
        <v>0</v>
      </c>
      <c r="AZ54" s="307">
        <v>0</v>
      </c>
      <c r="BA54" s="307">
        <v>0</v>
      </c>
      <c r="BB54" s="307">
        <v>0</v>
      </c>
      <c r="BC54" s="307">
        <v>0</v>
      </c>
      <c r="BD54" s="307">
        <v>0</v>
      </c>
      <c r="BE54" s="307">
        <v>0</v>
      </c>
      <c r="BF54" s="307">
        <v>0</v>
      </c>
      <c r="BG54" s="307">
        <v>0</v>
      </c>
      <c r="BH54" s="307">
        <v>0</v>
      </c>
      <c r="BI54" s="307">
        <v>0</v>
      </c>
      <c r="BJ54" s="307">
        <v>0</v>
      </c>
      <c r="BK54" s="307">
        <v>0</v>
      </c>
      <c r="BL54" s="307">
        <v>0</v>
      </c>
      <c r="BM54" s="307">
        <v>0</v>
      </c>
      <c r="BN54" s="307">
        <v>0</v>
      </c>
      <c r="BO54" s="307">
        <v>0</v>
      </c>
      <c r="BP54" s="307">
        <v>0</v>
      </c>
      <c r="BQ54" s="307">
        <v>0</v>
      </c>
    </row>
    <row r="55" spans="1:69">
      <c r="A55" s="11"/>
      <c r="B55" s="11"/>
      <c r="C55" s="11"/>
      <c r="D55" s="330" t="s">
        <v>388</v>
      </c>
      <c r="E55" s="331"/>
      <c r="F55" s="331"/>
      <c r="G55" s="331"/>
      <c r="H55" s="294"/>
      <c r="I55" s="11"/>
      <c r="J55" s="307">
        <v>0</v>
      </c>
      <c r="K55" s="307">
        <v>0</v>
      </c>
      <c r="L55" s="307">
        <v>0</v>
      </c>
      <c r="M55" s="307">
        <v>0</v>
      </c>
      <c r="N55" s="307">
        <v>0</v>
      </c>
      <c r="O55" s="307">
        <v>0</v>
      </c>
      <c r="P55" s="307">
        <v>0</v>
      </c>
      <c r="Q55" s="307">
        <v>0</v>
      </c>
      <c r="R55" s="307">
        <v>0</v>
      </c>
      <c r="S55" s="307">
        <v>0</v>
      </c>
      <c r="T55" s="307">
        <v>0</v>
      </c>
      <c r="U55" s="307">
        <v>0</v>
      </c>
      <c r="V55" s="307">
        <v>0</v>
      </c>
      <c r="W55" s="307">
        <v>0</v>
      </c>
      <c r="X55" s="307">
        <v>0</v>
      </c>
      <c r="Y55" s="307">
        <v>0</v>
      </c>
      <c r="Z55" s="307">
        <v>0</v>
      </c>
      <c r="AA55" s="307">
        <v>0</v>
      </c>
      <c r="AB55" s="307">
        <v>0</v>
      </c>
      <c r="AC55" s="307">
        <v>0</v>
      </c>
      <c r="AD55" s="307">
        <v>0</v>
      </c>
      <c r="AE55" s="307">
        <v>0</v>
      </c>
      <c r="AF55" s="307">
        <v>0</v>
      </c>
      <c r="AG55" s="307">
        <v>0</v>
      </c>
      <c r="AH55" s="307">
        <v>0</v>
      </c>
      <c r="AI55" s="307">
        <v>0</v>
      </c>
      <c r="AJ55" s="307">
        <v>0</v>
      </c>
      <c r="AK55" s="307">
        <v>0</v>
      </c>
      <c r="AL55" s="307">
        <v>0</v>
      </c>
      <c r="AM55" s="307">
        <v>0</v>
      </c>
      <c r="AN55" s="307">
        <v>0</v>
      </c>
      <c r="AO55" s="307">
        <v>0</v>
      </c>
      <c r="AP55" s="307">
        <v>0</v>
      </c>
      <c r="AQ55" s="307">
        <v>0</v>
      </c>
      <c r="AR55" s="307">
        <v>0</v>
      </c>
      <c r="AS55" s="307">
        <v>0</v>
      </c>
      <c r="AT55" s="307">
        <v>0</v>
      </c>
      <c r="AU55" s="307">
        <v>0</v>
      </c>
      <c r="AV55" s="307">
        <v>0</v>
      </c>
      <c r="AW55" s="307">
        <v>0</v>
      </c>
      <c r="AX55" s="307">
        <v>0</v>
      </c>
      <c r="AY55" s="307">
        <v>0</v>
      </c>
      <c r="AZ55" s="307">
        <v>0</v>
      </c>
      <c r="BA55" s="307">
        <v>0</v>
      </c>
      <c r="BB55" s="307">
        <v>0</v>
      </c>
      <c r="BC55" s="307">
        <v>0</v>
      </c>
      <c r="BD55" s="307">
        <v>0</v>
      </c>
      <c r="BE55" s="307">
        <v>0</v>
      </c>
      <c r="BF55" s="307">
        <v>0</v>
      </c>
      <c r="BG55" s="307">
        <v>0</v>
      </c>
      <c r="BH55" s="307">
        <v>0</v>
      </c>
      <c r="BI55" s="307">
        <v>0</v>
      </c>
      <c r="BJ55" s="307">
        <v>0</v>
      </c>
      <c r="BK55" s="307">
        <v>0</v>
      </c>
      <c r="BL55" s="307">
        <v>0</v>
      </c>
      <c r="BM55" s="307">
        <v>0</v>
      </c>
      <c r="BN55" s="307">
        <v>0</v>
      </c>
      <c r="BO55" s="307">
        <v>0</v>
      </c>
      <c r="BP55" s="307">
        <v>0</v>
      </c>
      <c r="BQ55" s="307">
        <v>0</v>
      </c>
    </row>
    <row r="56" spans="1:69">
      <c r="A56" s="11"/>
      <c r="B56" s="11"/>
      <c r="C56" s="11"/>
      <c r="D56" s="330" t="s">
        <v>389</v>
      </c>
      <c r="E56" s="331"/>
      <c r="F56" s="331"/>
      <c r="G56" s="331"/>
      <c r="H56" s="294"/>
      <c r="I56" s="11"/>
      <c r="J56" s="307">
        <v>0</v>
      </c>
      <c r="K56" s="307">
        <v>0</v>
      </c>
      <c r="L56" s="307">
        <v>0</v>
      </c>
      <c r="M56" s="307">
        <v>0</v>
      </c>
      <c r="N56" s="307">
        <v>0</v>
      </c>
      <c r="O56" s="307">
        <v>0</v>
      </c>
      <c r="P56" s="307">
        <v>0</v>
      </c>
      <c r="Q56" s="307">
        <v>0</v>
      </c>
      <c r="R56" s="307">
        <v>0</v>
      </c>
      <c r="S56" s="307">
        <v>0</v>
      </c>
      <c r="T56" s="307">
        <v>0</v>
      </c>
      <c r="U56" s="307">
        <v>0</v>
      </c>
      <c r="V56" s="307">
        <v>0</v>
      </c>
      <c r="W56" s="307">
        <v>0</v>
      </c>
      <c r="X56" s="307">
        <v>0</v>
      </c>
      <c r="Y56" s="307">
        <v>0</v>
      </c>
      <c r="Z56" s="307">
        <v>0</v>
      </c>
      <c r="AA56" s="307">
        <v>0</v>
      </c>
      <c r="AB56" s="307">
        <v>0</v>
      </c>
      <c r="AC56" s="307">
        <v>0</v>
      </c>
      <c r="AD56" s="307">
        <v>0</v>
      </c>
      <c r="AE56" s="307">
        <v>0</v>
      </c>
      <c r="AF56" s="307">
        <v>0</v>
      </c>
      <c r="AG56" s="307">
        <v>0</v>
      </c>
      <c r="AH56" s="307">
        <v>0</v>
      </c>
      <c r="AI56" s="307">
        <v>0</v>
      </c>
      <c r="AJ56" s="307">
        <v>0</v>
      </c>
      <c r="AK56" s="307">
        <v>0</v>
      </c>
      <c r="AL56" s="307">
        <v>0</v>
      </c>
      <c r="AM56" s="307">
        <v>0</v>
      </c>
      <c r="AN56" s="307">
        <v>0</v>
      </c>
      <c r="AO56" s="307">
        <v>0</v>
      </c>
      <c r="AP56" s="307">
        <v>0</v>
      </c>
      <c r="AQ56" s="307">
        <v>0</v>
      </c>
      <c r="AR56" s="307">
        <v>0</v>
      </c>
      <c r="AS56" s="307">
        <v>0</v>
      </c>
      <c r="AT56" s="307">
        <v>0</v>
      </c>
      <c r="AU56" s="307">
        <v>0</v>
      </c>
      <c r="AV56" s="307">
        <v>0</v>
      </c>
      <c r="AW56" s="307">
        <v>0</v>
      </c>
      <c r="AX56" s="307">
        <v>0</v>
      </c>
      <c r="AY56" s="307">
        <v>0</v>
      </c>
      <c r="AZ56" s="307">
        <v>0</v>
      </c>
      <c r="BA56" s="307">
        <v>0</v>
      </c>
      <c r="BB56" s="307">
        <v>0</v>
      </c>
      <c r="BC56" s="307">
        <v>0</v>
      </c>
      <c r="BD56" s="307">
        <v>0</v>
      </c>
      <c r="BE56" s="307">
        <v>0</v>
      </c>
      <c r="BF56" s="307">
        <v>0</v>
      </c>
      <c r="BG56" s="307">
        <v>0</v>
      </c>
      <c r="BH56" s="307">
        <v>0</v>
      </c>
      <c r="BI56" s="307">
        <v>0</v>
      </c>
      <c r="BJ56" s="307">
        <v>0</v>
      </c>
      <c r="BK56" s="307">
        <v>0</v>
      </c>
      <c r="BL56" s="307">
        <v>0</v>
      </c>
      <c r="BM56" s="307">
        <v>0</v>
      </c>
      <c r="BN56" s="307">
        <v>0</v>
      </c>
      <c r="BO56" s="307">
        <v>0</v>
      </c>
      <c r="BP56" s="307">
        <v>0</v>
      </c>
      <c r="BQ56" s="307">
        <v>0</v>
      </c>
    </row>
    <row r="57" spans="1:69">
      <c r="A57" s="11"/>
      <c r="B57" s="11"/>
      <c r="C57" s="11"/>
      <c r="D57" s="330" t="s">
        <v>390</v>
      </c>
      <c r="E57" s="331"/>
      <c r="F57" s="331"/>
      <c r="G57" s="331"/>
      <c r="H57" s="294"/>
      <c r="I57" s="11"/>
      <c r="J57" s="307">
        <v>0</v>
      </c>
      <c r="K57" s="307">
        <v>0</v>
      </c>
      <c r="L57" s="307">
        <v>0</v>
      </c>
      <c r="M57" s="307">
        <v>0</v>
      </c>
      <c r="N57" s="307">
        <v>0</v>
      </c>
      <c r="O57" s="307">
        <v>0</v>
      </c>
      <c r="P57" s="307">
        <v>0</v>
      </c>
      <c r="Q57" s="307">
        <v>0</v>
      </c>
      <c r="R57" s="307">
        <v>0</v>
      </c>
      <c r="S57" s="307">
        <v>0</v>
      </c>
      <c r="T57" s="307">
        <v>0</v>
      </c>
      <c r="U57" s="307">
        <v>0</v>
      </c>
      <c r="V57" s="307">
        <v>0</v>
      </c>
      <c r="W57" s="307">
        <v>0</v>
      </c>
      <c r="X57" s="307">
        <v>0</v>
      </c>
      <c r="Y57" s="307">
        <v>0</v>
      </c>
      <c r="Z57" s="307">
        <v>0</v>
      </c>
      <c r="AA57" s="307">
        <v>0</v>
      </c>
      <c r="AB57" s="307">
        <v>0</v>
      </c>
      <c r="AC57" s="307">
        <v>0</v>
      </c>
      <c r="AD57" s="307">
        <v>0</v>
      </c>
      <c r="AE57" s="307">
        <v>0</v>
      </c>
      <c r="AF57" s="307">
        <v>0</v>
      </c>
      <c r="AG57" s="307">
        <v>0</v>
      </c>
      <c r="AH57" s="307">
        <v>0</v>
      </c>
      <c r="AI57" s="307">
        <v>0</v>
      </c>
      <c r="AJ57" s="307">
        <v>0</v>
      </c>
      <c r="AK57" s="307">
        <v>0</v>
      </c>
      <c r="AL57" s="307">
        <v>0</v>
      </c>
      <c r="AM57" s="307">
        <v>0</v>
      </c>
      <c r="AN57" s="307">
        <v>0</v>
      </c>
      <c r="AO57" s="307">
        <v>0</v>
      </c>
      <c r="AP57" s="307">
        <v>0</v>
      </c>
      <c r="AQ57" s="307">
        <v>0</v>
      </c>
      <c r="AR57" s="307">
        <v>0</v>
      </c>
      <c r="AS57" s="307">
        <v>0</v>
      </c>
      <c r="AT57" s="307">
        <v>0</v>
      </c>
      <c r="AU57" s="307">
        <v>0</v>
      </c>
      <c r="AV57" s="307">
        <v>0</v>
      </c>
      <c r="AW57" s="307">
        <v>0</v>
      </c>
      <c r="AX57" s="307">
        <v>0</v>
      </c>
      <c r="AY57" s="307">
        <v>0</v>
      </c>
      <c r="AZ57" s="307">
        <v>0</v>
      </c>
      <c r="BA57" s="307">
        <v>0</v>
      </c>
      <c r="BB57" s="307">
        <v>0</v>
      </c>
      <c r="BC57" s="307">
        <v>0</v>
      </c>
      <c r="BD57" s="307">
        <v>0</v>
      </c>
      <c r="BE57" s="307">
        <v>0</v>
      </c>
      <c r="BF57" s="307">
        <v>0</v>
      </c>
      <c r="BG57" s="307">
        <v>0</v>
      </c>
      <c r="BH57" s="307">
        <v>0</v>
      </c>
      <c r="BI57" s="307">
        <v>0</v>
      </c>
      <c r="BJ57" s="307">
        <v>0</v>
      </c>
      <c r="BK57" s="307">
        <v>0</v>
      </c>
      <c r="BL57" s="307">
        <v>0</v>
      </c>
      <c r="BM57" s="307">
        <v>0</v>
      </c>
      <c r="BN57" s="307">
        <v>0</v>
      </c>
      <c r="BO57" s="307">
        <v>0</v>
      </c>
      <c r="BP57" s="307">
        <v>0</v>
      </c>
      <c r="BQ57" s="307">
        <v>0</v>
      </c>
    </row>
    <row r="58" spans="1:69">
      <c r="A58" s="11"/>
      <c r="B58" s="11"/>
      <c r="C58" s="11"/>
      <c r="D58" s="330" t="s">
        <v>391</v>
      </c>
      <c r="E58" s="331"/>
      <c r="F58" s="331"/>
      <c r="G58" s="331"/>
      <c r="H58" s="294"/>
      <c r="I58" s="11"/>
      <c r="J58" s="307">
        <v>0</v>
      </c>
      <c r="K58" s="307">
        <v>0</v>
      </c>
      <c r="L58" s="307">
        <v>0</v>
      </c>
      <c r="M58" s="307">
        <v>0</v>
      </c>
      <c r="N58" s="307">
        <v>0</v>
      </c>
      <c r="O58" s="307">
        <v>0</v>
      </c>
      <c r="P58" s="307">
        <v>0</v>
      </c>
      <c r="Q58" s="307">
        <v>0</v>
      </c>
      <c r="R58" s="307">
        <v>0</v>
      </c>
      <c r="S58" s="307">
        <v>0</v>
      </c>
      <c r="T58" s="307">
        <v>0</v>
      </c>
      <c r="U58" s="307">
        <v>0</v>
      </c>
      <c r="V58" s="307">
        <v>0</v>
      </c>
      <c r="W58" s="307">
        <v>0</v>
      </c>
      <c r="X58" s="307">
        <v>0</v>
      </c>
      <c r="Y58" s="307">
        <v>0</v>
      </c>
      <c r="Z58" s="307">
        <v>0</v>
      </c>
      <c r="AA58" s="307">
        <v>0</v>
      </c>
      <c r="AB58" s="307">
        <v>0</v>
      </c>
      <c r="AC58" s="307">
        <v>0</v>
      </c>
      <c r="AD58" s="307">
        <v>0</v>
      </c>
      <c r="AE58" s="307">
        <v>0</v>
      </c>
      <c r="AF58" s="307">
        <v>0</v>
      </c>
      <c r="AG58" s="307">
        <v>0</v>
      </c>
      <c r="AH58" s="307">
        <v>0</v>
      </c>
      <c r="AI58" s="307">
        <v>0</v>
      </c>
      <c r="AJ58" s="307">
        <v>0</v>
      </c>
      <c r="AK58" s="307">
        <v>0</v>
      </c>
      <c r="AL58" s="307">
        <v>0</v>
      </c>
      <c r="AM58" s="307">
        <v>0</v>
      </c>
      <c r="AN58" s="307">
        <v>0</v>
      </c>
      <c r="AO58" s="307">
        <v>0</v>
      </c>
      <c r="AP58" s="307">
        <v>0</v>
      </c>
      <c r="AQ58" s="307">
        <v>0</v>
      </c>
      <c r="AR58" s="307">
        <v>0</v>
      </c>
      <c r="AS58" s="307">
        <v>0</v>
      </c>
      <c r="AT58" s="307">
        <v>0</v>
      </c>
      <c r="AU58" s="307">
        <v>0</v>
      </c>
      <c r="AV58" s="307">
        <v>0</v>
      </c>
      <c r="AW58" s="307">
        <v>0</v>
      </c>
      <c r="AX58" s="307">
        <v>0</v>
      </c>
      <c r="AY58" s="307">
        <v>0</v>
      </c>
      <c r="AZ58" s="307">
        <v>0</v>
      </c>
      <c r="BA58" s="307">
        <v>0</v>
      </c>
      <c r="BB58" s="307">
        <v>0</v>
      </c>
      <c r="BC58" s="307">
        <v>0</v>
      </c>
      <c r="BD58" s="307">
        <v>0</v>
      </c>
      <c r="BE58" s="307">
        <v>0</v>
      </c>
      <c r="BF58" s="307">
        <v>0</v>
      </c>
      <c r="BG58" s="307">
        <v>0</v>
      </c>
      <c r="BH58" s="307">
        <v>0</v>
      </c>
      <c r="BI58" s="307">
        <v>0</v>
      </c>
      <c r="BJ58" s="307">
        <v>0</v>
      </c>
      <c r="BK58" s="307">
        <v>0</v>
      </c>
      <c r="BL58" s="307">
        <v>0</v>
      </c>
      <c r="BM58" s="307">
        <v>0</v>
      </c>
      <c r="BN58" s="307">
        <v>0</v>
      </c>
      <c r="BO58" s="307">
        <v>0</v>
      </c>
      <c r="BP58" s="307">
        <v>0</v>
      </c>
      <c r="BQ58" s="307">
        <v>0</v>
      </c>
    </row>
    <row r="59" spans="1:69">
      <c r="A59" s="11"/>
      <c r="B59" s="11"/>
      <c r="C59" s="11"/>
      <c r="D59" s="330" t="s">
        <v>392</v>
      </c>
      <c r="E59" s="331"/>
      <c r="F59" s="331"/>
      <c r="G59" s="331"/>
      <c r="H59" s="294"/>
      <c r="I59" s="11"/>
      <c r="J59" s="307">
        <v>0</v>
      </c>
      <c r="K59" s="307">
        <v>0</v>
      </c>
      <c r="L59" s="307">
        <v>0</v>
      </c>
      <c r="M59" s="307">
        <v>0</v>
      </c>
      <c r="N59" s="307">
        <v>0</v>
      </c>
      <c r="O59" s="307">
        <v>0</v>
      </c>
      <c r="P59" s="307">
        <v>0</v>
      </c>
      <c r="Q59" s="307">
        <v>0</v>
      </c>
      <c r="R59" s="307">
        <v>0</v>
      </c>
      <c r="S59" s="307">
        <v>0</v>
      </c>
      <c r="T59" s="307">
        <v>0</v>
      </c>
      <c r="U59" s="307">
        <v>0</v>
      </c>
      <c r="V59" s="307">
        <v>0</v>
      </c>
      <c r="W59" s="307">
        <v>0</v>
      </c>
      <c r="X59" s="307">
        <v>0</v>
      </c>
      <c r="Y59" s="307">
        <v>0</v>
      </c>
      <c r="Z59" s="307">
        <v>0</v>
      </c>
      <c r="AA59" s="307">
        <v>0</v>
      </c>
      <c r="AB59" s="307">
        <v>0</v>
      </c>
      <c r="AC59" s="307">
        <v>0</v>
      </c>
      <c r="AD59" s="307">
        <v>0</v>
      </c>
      <c r="AE59" s="307">
        <v>0</v>
      </c>
      <c r="AF59" s="307">
        <v>0</v>
      </c>
      <c r="AG59" s="307">
        <v>0</v>
      </c>
      <c r="AH59" s="307">
        <v>0</v>
      </c>
      <c r="AI59" s="307">
        <v>0</v>
      </c>
      <c r="AJ59" s="307">
        <v>0</v>
      </c>
      <c r="AK59" s="307">
        <v>0</v>
      </c>
      <c r="AL59" s="307">
        <v>0</v>
      </c>
      <c r="AM59" s="307">
        <v>0</v>
      </c>
      <c r="AN59" s="307">
        <v>0</v>
      </c>
      <c r="AO59" s="307">
        <v>0</v>
      </c>
      <c r="AP59" s="307">
        <v>0</v>
      </c>
      <c r="AQ59" s="307">
        <v>0</v>
      </c>
      <c r="AR59" s="307">
        <v>0</v>
      </c>
      <c r="AS59" s="307">
        <v>0</v>
      </c>
      <c r="AT59" s="307">
        <v>0</v>
      </c>
      <c r="AU59" s="307">
        <v>0</v>
      </c>
      <c r="AV59" s="307">
        <v>0</v>
      </c>
      <c r="AW59" s="307">
        <v>0</v>
      </c>
      <c r="AX59" s="307">
        <v>0</v>
      </c>
      <c r="AY59" s="307">
        <v>0</v>
      </c>
      <c r="AZ59" s="307">
        <v>0</v>
      </c>
      <c r="BA59" s="307">
        <v>0</v>
      </c>
      <c r="BB59" s="307">
        <v>0</v>
      </c>
      <c r="BC59" s="307">
        <v>0</v>
      </c>
      <c r="BD59" s="307">
        <v>0</v>
      </c>
      <c r="BE59" s="307">
        <v>0</v>
      </c>
      <c r="BF59" s="307">
        <v>0</v>
      </c>
      <c r="BG59" s="307">
        <v>0</v>
      </c>
      <c r="BH59" s="307">
        <v>0</v>
      </c>
      <c r="BI59" s="307">
        <v>0</v>
      </c>
      <c r="BJ59" s="307">
        <v>0</v>
      </c>
      <c r="BK59" s="307">
        <v>0</v>
      </c>
      <c r="BL59" s="307">
        <v>0</v>
      </c>
      <c r="BM59" s="307">
        <v>0</v>
      </c>
      <c r="BN59" s="307">
        <v>0</v>
      </c>
      <c r="BO59" s="307">
        <v>0</v>
      </c>
      <c r="BP59" s="307">
        <v>0</v>
      </c>
      <c r="BQ59" s="307">
        <v>0</v>
      </c>
    </row>
    <row r="60" spans="1:69">
      <c r="A60" s="11"/>
      <c r="B60" s="11"/>
      <c r="C60" s="11"/>
      <c r="D60" s="330" t="s">
        <v>393</v>
      </c>
      <c r="E60" s="331"/>
      <c r="F60" s="331"/>
      <c r="G60" s="331"/>
      <c r="H60" s="294"/>
      <c r="I60" s="11"/>
      <c r="J60" s="307">
        <v>0</v>
      </c>
      <c r="K60" s="307">
        <v>0</v>
      </c>
      <c r="L60" s="307">
        <v>0</v>
      </c>
      <c r="M60" s="307">
        <v>0</v>
      </c>
      <c r="N60" s="307">
        <v>0</v>
      </c>
      <c r="O60" s="307">
        <v>0</v>
      </c>
      <c r="P60" s="307">
        <v>0</v>
      </c>
      <c r="Q60" s="307">
        <v>0</v>
      </c>
      <c r="R60" s="307">
        <v>0</v>
      </c>
      <c r="S60" s="307">
        <v>0</v>
      </c>
      <c r="T60" s="307">
        <v>0</v>
      </c>
      <c r="U60" s="307">
        <v>0</v>
      </c>
      <c r="V60" s="307">
        <v>0</v>
      </c>
      <c r="W60" s="307">
        <v>0</v>
      </c>
      <c r="X60" s="307">
        <v>0</v>
      </c>
      <c r="Y60" s="307">
        <v>0</v>
      </c>
      <c r="Z60" s="307">
        <v>0</v>
      </c>
      <c r="AA60" s="307">
        <v>0</v>
      </c>
      <c r="AB60" s="307">
        <v>0</v>
      </c>
      <c r="AC60" s="307">
        <v>0</v>
      </c>
      <c r="AD60" s="307">
        <v>0</v>
      </c>
      <c r="AE60" s="307">
        <v>0</v>
      </c>
      <c r="AF60" s="307">
        <v>0</v>
      </c>
      <c r="AG60" s="307">
        <v>0</v>
      </c>
      <c r="AH60" s="307">
        <v>0</v>
      </c>
      <c r="AI60" s="307">
        <v>0</v>
      </c>
      <c r="AJ60" s="307">
        <v>0</v>
      </c>
      <c r="AK60" s="307">
        <v>0</v>
      </c>
      <c r="AL60" s="307">
        <v>0</v>
      </c>
      <c r="AM60" s="307">
        <v>0</v>
      </c>
      <c r="AN60" s="307">
        <v>0</v>
      </c>
      <c r="AO60" s="307">
        <v>0</v>
      </c>
      <c r="AP60" s="307">
        <v>0</v>
      </c>
      <c r="AQ60" s="307">
        <v>0</v>
      </c>
      <c r="AR60" s="307">
        <v>0</v>
      </c>
      <c r="AS60" s="307">
        <v>0</v>
      </c>
      <c r="AT60" s="307">
        <v>0</v>
      </c>
      <c r="AU60" s="307">
        <v>0</v>
      </c>
      <c r="AV60" s="307">
        <v>0</v>
      </c>
      <c r="AW60" s="307">
        <v>0</v>
      </c>
      <c r="AX60" s="307">
        <v>0</v>
      </c>
      <c r="AY60" s="307">
        <v>0</v>
      </c>
      <c r="AZ60" s="307">
        <v>0</v>
      </c>
      <c r="BA60" s="307">
        <v>0</v>
      </c>
      <c r="BB60" s="307">
        <v>0</v>
      </c>
      <c r="BC60" s="307">
        <v>0</v>
      </c>
      <c r="BD60" s="307">
        <v>0</v>
      </c>
      <c r="BE60" s="307">
        <v>0</v>
      </c>
      <c r="BF60" s="307">
        <v>0</v>
      </c>
      <c r="BG60" s="307">
        <v>0</v>
      </c>
      <c r="BH60" s="307">
        <v>0</v>
      </c>
      <c r="BI60" s="307">
        <v>0</v>
      </c>
      <c r="BJ60" s="307">
        <v>0</v>
      </c>
      <c r="BK60" s="307">
        <v>0</v>
      </c>
      <c r="BL60" s="307">
        <v>0</v>
      </c>
      <c r="BM60" s="307">
        <v>0</v>
      </c>
      <c r="BN60" s="307">
        <v>0</v>
      </c>
      <c r="BO60" s="307">
        <v>0</v>
      </c>
      <c r="BP60" s="307">
        <v>0</v>
      </c>
      <c r="BQ60" s="307">
        <v>0</v>
      </c>
    </row>
    <row r="61" spans="1:69">
      <c r="A61" s="11"/>
      <c r="B61" s="11"/>
      <c r="C61" s="11"/>
      <c r="D61" s="330" t="s">
        <v>394</v>
      </c>
      <c r="E61" s="331"/>
      <c r="F61" s="331"/>
      <c r="G61" s="331"/>
      <c r="H61" s="294"/>
      <c r="I61" s="11"/>
      <c r="J61" s="307">
        <v>0</v>
      </c>
      <c r="K61" s="307">
        <v>0</v>
      </c>
      <c r="L61" s="307">
        <v>0</v>
      </c>
      <c r="M61" s="307">
        <v>0</v>
      </c>
      <c r="N61" s="307">
        <v>0</v>
      </c>
      <c r="O61" s="307">
        <v>0</v>
      </c>
      <c r="P61" s="307">
        <v>0</v>
      </c>
      <c r="Q61" s="307">
        <v>0</v>
      </c>
      <c r="R61" s="307">
        <v>0</v>
      </c>
      <c r="S61" s="307">
        <v>0</v>
      </c>
      <c r="T61" s="307">
        <v>0</v>
      </c>
      <c r="U61" s="307">
        <v>0</v>
      </c>
      <c r="V61" s="307">
        <v>0</v>
      </c>
      <c r="W61" s="307">
        <v>0</v>
      </c>
      <c r="X61" s="307">
        <v>0</v>
      </c>
      <c r="Y61" s="307">
        <v>0</v>
      </c>
      <c r="Z61" s="307">
        <v>0</v>
      </c>
      <c r="AA61" s="307">
        <v>0</v>
      </c>
      <c r="AB61" s="307">
        <v>0</v>
      </c>
      <c r="AC61" s="307">
        <v>0</v>
      </c>
      <c r="AD61" s="307">
        <v>0</v>
      </c>
      <c r="AE61" s="307">
        <v>0</v>
      </c>
      <c r="AF61" s="307">
        <v>0</v>
      </c>
      <c r="AG61" s="307">
        <v>0</v>
      </c>
      <c r="AH61" s="307">
        <v>0</v>
      </c>
      <c r="AI61" s="307">
        <v>0</v>
      </c>
      <c r="AJ61" s="307">
        <v>0</v>
      </c>
      <c r="AK61" s="307">
        <v>0</v>
      </c>
      <c r="AL61" s="307">
        <v>0</v>
      </c>
      <c r="AM61" s="307">
        <v>0</v>
      </c>
      <c r="AN61" s="307">
        <v>0</v>
      </c>
      <c r="AO61" s="307">
        <v>0</v>
      </c>
      <c r="AP61" s="307">
        <v>0</v>
      </c>
      <c r="AQ61" s="307">
        <v>0</v>
      </c>
      <c r="AR61" s="307">
        <v>0</v>
      </c>
      <c r="AS61" s="307">
        <v>0</v>
      </c>
      <c r="AT61" s="307">
        <v>0</v>
      </c>
      <c r="AU61" s="307">
        <v>0</v>
      </c>
      <c r="AV61" s="307">
        <v>0</v>
      </c>
      <c r="AW61" s="307">
        <v>0</v>
      </c>
      <c r="AX61" s="307">
        <v>0</v>
      </c>
      <c r="AY61" s="307">
        <v>0</v>
      </c>
      <c r="AZ61" s="307">
        <v>0</v>
      </c>
      <c r="BA61" s="307">
        <v>0</v>
      </c>
      <c r="BB61" s="307">
        <v>0</v>
      </c>
      <c r="BC61" s="307">
        <v>0</v>
      </c>
      <c r="BD61" s="307">
        <v>0</v>
      </c>
      <c r="BE61" s="307">
        <v>0</v>
      </c>
      <c r="BF61" s="307">
        <v>0</v>
      </c>
      <c r="BG61" s="307">
        <v>0</v>
      </c>
      <c r="BH61" s="307">
        <v>0</v>
      </c>
      <c r="BI61" s="307">
        <v>0</v>
      </c>
      <c r="BJ61" s="307">
        <v>0</v>
      </c>
      <c r="BK61" s="307">
        <v>0</v>
      </c>
      <c r="BL61" s="307">
        <v>0</v>
      </c>
      <c r="BM61" s="307">
        <v>0</v>
      </c>
      <c r="BN61" s="307">
        <v>0</v>
      </c>
      <c r="BO61" s="307">
        <v>0</v>
      </c>
      <c r="BP61" s="307">
        <v>0</v>
      </c>
      <c r="BQ61" s="307">
        <v>0</v>
      </c>
    </row>
    <row r="62" spans="1:69">
      <c r="A62" s="11"/>
      <c r="B62" s="11"/>
      <c r="C62" s="11"/>
      <c r="D62" s="330" t="s">
        <v>395</v>
      </c>
      <c r="E62" s="331"/>
      <c r="F62" s="331"/>
      <c r="G62" s="331"/>
      <c r="H62" s="294"/>
      <c r="I62" s="11"/>
      <c r="J62" s="307">
        <v>0</v>
      </c>
      <c r="K62" s="307">
        <v>0</v>
      </c>
      <c r="L62" s="307">
        <v>0</v>
      </c>
      <c r="M62" s="307">
        <v>0</v>
      </c>
      <c r="N62" s="307">
        <v>0</v>
      </c>
      <c r="O62" s="307">
        <v>0</v>
      </c>
      <c r="P62" s="307">
        <v>0</v>
      </c>
      <c r="Q62" s="307">
        <v>0</v>
      </c>
      <c r="R62" s="307">
        <v>0</v>
      </c>
      <c r="S62" s="307">
        <v>0</v>
      </c>
      <c r="T62" s="307">
        <v>0</v>
      </c>
      <c r="U62" s="307">
        <v>0</v>
      </c>
      <c r="V62" s="307">
        <v>0</v>
      </c>
      <c r="W62" s="307">
        <v>0</v>
      </c>
      <c r="X62" s="307">
        <v>0</v>
      </c>
      <c r="Y62" s="307">
        <v>0</v>
      </c>
      <c r="Z62" s="307">
        <v>0</v>
      </c>
      <c r="AA62" s="307">
        <v>0</v>
      </c>
      <c r="AB62" s="307">
        <v>0</v>
      </c>
      <c r="AC62" s="307">
        <v>0</v>
      </c>
      <c r="AD62" s="307">
        <v>0</v>
      </c>
      <c r="AE62" s="307">
        <v>0</v>
      </c>
      <c r="AF62" s="307">
        <v>0</v>
      </c>
      <c r="AG62" s="307">
        <v>0</v>
      </c>
      <c r="AH62" s="307">
        <v>0</v>
      </c>
      <c r="AI62" s="307">
        <v>0</v>
      </c>
      <c r="AJ62" s="307">
        <v>0</v>
      </c>
      <c r="AK62" s="307">
        <v>0</v>
      </c>
      <c r="AL62" s="307">
        <v>0</v>
      </c>
      <c r="AM62" s="307">
        <v>0</v>
      </c>
      <c r="AN62" s="307">
        <v>0</v>
      </c>
      <c r="AO62" s="307">
        <v>0</v>
      </c>
      <c r="AP62" s="307">
        <v>0</v>
      </c>
      <c r="AQ62" s="307">
        <v>0</v>
      </c>
      <c r="AR62" s="307">
        <v>0</v>
      </c>
      <c r="AS62" s="307">
        <v>0</v>
      </c>
      <c r="AT62" s="307">
        <v>0</v>
      </c>
      <c r="AU62" s="307">
        <v>0</v>
      </c>
      <c r="AV62" s="307">
        <v>0</v>
      </c>
      <c r="AW62" s="307">
        <v>0</v>
      </c>
      <c r="AX62" s="307">
        <v>0</v>
      </c>
      <c r="AY62" s="307">
        <v>0</v>
      </c>
      <c r="AZ62" s="307">
        <v>0</v>
      </c>
      <c r="BA62" s="307">
        <v>0</v>
      </c>
      <c r="BB62" s="307">
        <v>0</v>
      </c>
      <c r="BC62" s="307">
        <v>0</v>
      </c>
      <c r="BD62" s="307">
        <v>0</v>
      </c>
      <c r="BE62" s="307">
        <v>0</v>
      </c>
      <c r="BF62" s="307">
        <v>0</v>
      </c>
      <c r="BG62" s="307">
        <v>0</v>
      </c>
      <c r="BH62" s="307">
        <v>0</v>
      </c>
      <c r="BI62" s="307">
        <v>0</v>
      </c>
      <c r="BJ62" s="307">
        <v>0</v>
      </c>
      <c r="BK62" s="307">
        <v>0</v>
      </c>
      <c r="BL62" s="307">
        <v>0</v>
      </c>
      <c r="BM62" s="307">
        <v>0</v>
      </c>
      <c r="BN62" s="307">
        <v>0</v>
      </c>
      <c r="BO62" s="307">
        <v>0</v>
      </c>
      <c r="BP62" s="307">
        <v>0</v>
      </c>
      <c r="BQ62" s="307">
        <v>0</v>
      </c>
    </row>
    <row r="63" spans="1:69">
      <c r="A63" s="11"/>
      <c r="B63" s="11"/>
      <c r="C63" s="11"/>
      <c r="D63" s="330" t="s">
        <v>328</v>
      </c>
      <c r="E63" s="331"/>
      <c r="F63" s="331"/>
      <c r="G63" s="331"/>
      <c r="H63" s="294"/>
      <c r="I63" s="11"/>
      <c r="J63" s="307">
        <v>0</v>
      </c>
      <c r="K63" s="307">
        <v>0</v>
      </c>
      <c r="L63" s="307">
        <v>0</v>
      </c>
      <c r="M63" s="307">
        <v>0</v>
      </c>
      <c r="N63" s="307">
        <v>0</v>
      </c>
      <c r="O63" s="307">
        <v>0</v>
      </c>
      <c r="P63" s="307">
        <v>0</v>
      </c>
      <c r="Q63" s="307">
        <v>0</v>
      </c>
      <c r="R63" s="307">
        <v>0</v>
      </c>
      <c r="S63" s="307">
        <v>0</v>
      </c>
      <c r="T63" s="307">
        <v>0</v>
      </c>
      <c r="U63" s="307">
        <v>0</v>
      </c>
      <c r="V63" s="307">
        <v>0</v>
      </c>
      <c r="W63" s="307">
        <v>0</v>
      </c>
      <c r="X63" s="307">
        <v>0</v>
      </c>
      <c r="Y63" s="307">
        <v>0</v>
      </c>
      <c r="Z63" s="307">
        <v>0</v>
      </c>
      <c r="AA63" s="307">
        <v>0</v>
      </c>
      <c r="AB63" s="307">
        <v>0</v>
      </c>
      <c r="AC63" s="307">
        <v>0</v>
      </c>
      <c r="AD63" s="307">
        <v>0</v>
      </c>
      <c r="AE63" s="307">
        <v>0</v>
      </c>
      <c r="AF63" s="307">
        <v>0</v>
      </c>
      <c r="AG63" s="307">
        <v>0</v>
      </c>
      <c r="AH63" s="307">
        <v>0</v>
      </c>
      <c r="AI63" s="307">
        <v>0</v>
      </c>
      <c r="AJ63" s="307">
        <v>0</v>
      </c>
      <c r="AK63" s="307">
        <v>0</v>
      </c>
      <c r="AL63" s="307">
        <v>0</v>
      </c>
      <c r="AM63" s="307">
        <v>0</v>
      </c>
      <c r="AN63" s="307">
        <v>0</v>
      </c>
      <c r="AO63" s="307">
        <v>0</v>
      </c>
      <c r="AP63" s="307">
        <v>0</v>
      </c>
      <c r="AQ63" s="307">
        <v>0</v>
      </c>
      <c r="AR63" s="307">
        <v>0</v>
      </c>
      <c r="AS63" s="307">
        <v>0</v>
      </c>
      <c r="AT63" s="307">
        <v>0</v>
      </c>
      <c r="AU63" s="307">
        <v>0</v>
      </c>
      <c r="AV63" s="307">
        <v>0</v>
      </c>
      <c r="AW63" s="307">
        <v>0</v>
      </c>
      <c r="AX63" s="307">
        <v>0</v>
      </c>
      <c r="AY63" s="307">
        <v>0</v>
      </c>
      <c r="AZ63" s="307">
        <v>0</v>
      </c>
      <c r="BA63" s="307">
        <v>0</v>
      </c>
      <c r="BB63" s="307">
        <v>0</v>
      </c>
      <c r="BC63" s="307">
        <v>0</v>
      </c>
      <c r="BD63" s="307">
        <v>0</v>
      </c>
      <c r="BE63" s="307">
        <v>0</v>
      </c>
      <c r="BF63" s="307">
        <v>0</v>
      </c>
      <c r="BG63" s="307">
        <v>0</v>
      </c>
      <c r="BH63" s="307">
        <v>0</v>
      </c>
      <c r="BI63" s="307">
        <v>0</v>
      </c>
      <c r="BJ63" s="307">
        <v>0</v>
      </c>
      <c r="BK63" s="307">
        <v>0</v>
      </c>
      <c r="BL63" s="307">
        <v>0</v>
      </c>
      <c r="BM63" s="307">
        <v>0</v>
      </c>
      <c r="BN63" s="307">
        <v>0</v>
      </c>
      <c r="BO63" s="307">
        <v>0</v>
      </c>
      <c r="BP63" s="307">
        <v>0</v>
      </c>
      <c r="BQ63" s="307">
        <v>0</v>
      </c>
    </row>
    <row r="64" spans="1:69">
      <c r="A64" s="11"/>
      <c r="B64" s="11"/>
      <c r="C64" s="11"/>
      <c r="D64" s="330" t="s">
        <v>329</v>
      </c>
      <c r="E64" s="331"/>
      <c r="F64" s="331"/>
      <c r="G64" s="331"/>
      <c r="H64" s="294"/>
      <c r="I64" s="11"/>
      <c r="J64" s="307">
        <v>0</v>
      </c>
      <c r="K64" s="307">
        <v>0</v>
      </c>
      <c r="L64" s="307">
        <v>0</v>
      </c>
      <c r="M64" s="307">
        <v>0</v>
      </c>
      <c r="N64" s="307">
        <v>0</v>
      </c>
      <c r="O64" s="307">
        <v>0</v>
      </c>
      <c r="P64" s="307">
        <v>0</v>
      </c>
      <c r="Q64" s="307">
        <v>0</v>
      </c>
      <c r="R64" s="307">
        <v>0</v>
      </c>
      <c r="S64" s="307">
        <v>0</v>
      </c>
      <c r="T64" s="307">
        <v>0</v>
      </c>
      <c r="U64" s="307">
        <v>0</v>
      </c>
      <c r="V64" s="307">
        <v>0</v>
      </c>
      <c r="W64" s="307">
        <v>0</v>
      </c>
      <c r="X64" s="307">
        <v>0</v>
      </c>
      <c r="Y64" s="307">
        <v>0</v>
      </c>
      <c r="Z64" s="307">
        <v>0</v>
      </c>
      <c r="AA64" s="307">
        <v>0</v>
      </c>
      <c r="AB64" s="307">
        <v>0</v>
      </c>
      <c r="AC64" s="307">
        <v>0</v>
      </c>
      <c r="AD64" s="307">
        <v>0</v>
      </c>
      <c r="AE64" s="307">
        <v>0</v>
      </c>
      <c r="AF64" s="307">
        <v>0</v>
      </c>
      <c r="AG64" s="307">
        <v>0</v>
      </c>
      <c r="AH64" s="307">
        <v>0</v>
      </c>
      <c r="AI64" s="307">
        <v>0</v>
      </c>
      <c r="AJ64" s="307">
        <v>0</v>
      </c>
      <c r="AK64" s="307">
        <v>0</v>
      </c>
      <c r="AL64" s="307">
        <v>0</v>
      </c>
      <c r="AM64" s="307">
        <v>0</v>
      </c>
      <c r="AN64" s="307">
        <v>0</v>
      </c>
      <c r="AO64" s="307">
        <v>0</v>
      </c>
      <c r="AP64" s="307">
        <v>0</v>
      </c>
      <c r="AQ64" s="307">
        <v>0</v>
      </c>
      <c r="AR64" s="307">
        <v>0</v>
      </c>
      <c r="AS64" s="307">
        <v>0</v>
      </c>
      <c r="AT64" s="307">
        <v>0</v>
      </c>
      <c r="AU64" s="307">
        <v>0</v>
      </c>
      <c r="AV64" s="307">
        <v>0</v>
      </c>
      <c r="AW64" s="307">
        <v>0</v>
      </c>
      <c r="AX64" s="307">
        <v>0</v>
      </c>
      <c r="AY64" s="307">
        <v>0</v>
      </c>
      <c r="AZ64" s="307">
        <v>0</v>
      </c>
      <c r="BA64" s="307">
        <v>0</v>
      </c>
      <c r="BB64" s="307">
        <v>0</v>
      </c>
      <c r="BC64" s="307">
        <v>0</v>
      </c>
      <c r="BD64" s="307">
        <v>0</v>
      </c>
      <c r="BE64" s="307">
        <v>0</v>
      </c>
      <c r="BF64" s="307">
        <v>0</v>
      </c>
      <c r="BG64" s="307">
        <v>0</v>
      </c>
      <c r="BH64" s="307">
        <v>0</v>
      </c>
      <c r="BI64" s="307">
        <v>0</v>
      </c>
      <c r="BJ64" s="307">
        <v>0</v>
      </c>
      <c r="BK64" s="307">
        <v>0</v>
      </c>
      <c r="BL64" s="307">
        <v>0</v>
      </c>
      <c r="BM64" s="307">
        <v>0</v>
      </c>
      <c r="BN64" s="307">
        <v>0</v>
      </c>
      <c r="BO64" s="307">
        <v>0</v>
      </c>
      <c r="BP64" s="307">
        <v>0</v>
      </c>
      <c r="BQ64" s="307">
        <v>0</v>
      </c>
    </row>
    <row r="65" spans="1:69">
      <c r="A65" s="11"/>
      <c r="B65" s="11"/>
      <c r="C65" s="11"/>
      <c r="D65" s="330" t="s">
        <v>330</v>
      </c>
      <c r="E65" s="331"/>
      <c r="F65" s="331"/>
      <c r="G65" s="331"/>
      <c r="H65" s="294"/>
      <c r="I65" s="11"/>
      <c r="J65" s="307">
        <v>0</v>
      </c>
      <c r="K65" s="307">
        <v>0</v>
      </c>
      <c r="L65" s="307">
        <v>0</v>
      </c>
      <c r="M65" s="307">
        <v>0</v>
      </c>
      <c r="N65" s="307">
        <v>0</v>
      </c>
      <c r="O65" s="307">
        <v>0</v>
      </c>
      <c r="P65" s="307">
        <v>0</v>
      </c>
      <c r="Q65" s="307">
        <v>0</v>
      </c>
      <c r="R65" s="307">
        <v>0</v>
      </c>
      <c r="S65" s="307">
        <v>0</v>
      </c>
      <c r="T65" s="307">
        <v>0</v>
      </c>
      <c r="U65" s="307">
        <v>0</v>
      </c>
      <c r="V65" s="307">
        <v>0</v>
      </c>
      <c r="W65" s="307">
        <v>0</v>
      </c>
      <c r="X65" s="307">
        <v>0</v>
      </c>
      <c r="Y65" s="307">
        <v>0</v>
      </c>
      <c r="Z65" s="307">
        <v>0</v>
      </c>
      <c r="AA65" s="307">
        <v>0</v>
      </c>
      <c r="AB65" s="307">
        <v>0</v>
      </c>
      <c r="AC65" s="307">
        <v>0</v>
      </c>
      <c r="AD65" s="307">
        <v>0</v>
      </c>
      <c r="AE65" s="307">
        <v>0</v>
      </c>
      <c r="AF65" s="307">
        <v>0</v>
      </c>
      <c r="AG65" s="307">
        <v>0</v>
      </c>
      <c r="AH65" s="307">
        <v>0</v>
      </c>
      <c r="AI65" s="307">
        <v>0</v>
      </c>
      <c r="AJ65" s="307">
        <v>0</v>
      </c>
      <c r="AK65" s="307">
        <v>0</v>
      </c>
      <c r="AL65" s="307">
        <v>0</v>
      </c>
      <c r="AM65" s="307">
        <v>0</v>
      </c>
      <c r="AN65" s="307">
        <v>0</v>
      </c>
      <c r="AO65" s="307">
        <v>0</v>
      </c>
      <c r="AP65" s="307">
        <v>0</v>
      </c>
      <c r="AQ65" s="307">
        <v>0</v>
      </c>
      <c r="AR65" s="307">
        <v>0</v>
      </c>
      <c r="AS65" s="307">
        <v>0</v>
      </c>
      <c r="AT65" s="307">
        <v>0</v>
      </c>
      <c r="AU65" s="307">
        <v>0</v>
      </c>
      <c r="AV65" s="307">
        <v>0</v>
      </c>
      <c r="AW65" s="307">
        <v>0</v>
      </c>
      <c r="AX65" s="307">
        <v>0</v>
      </c>
      <c r="AY65" s="307">
        <v>0</v>
      </c>
      <c r="AZ65" s="307">
        <v>0</v>
      </c>
      <c r="BA65" s="307">
        <v>0</v>
      </c>
      <c r="BB65" s="307">
        <v>0</v>
      </c>
      <c r="BC65" s="307">
        <v>0</v>
      </c>
      <c r="BD65" s="307">
        <v>0</v>
      </c>
      <c r="BE65" s="307">
        <v>0</v>
      </c>
      <c r="BF65" s="307">
        <v>0</v>
      </c>
      <c r="BG65" s="307">
        <v>0</v>
      </c>
      <c r="BH65" s="307">
        <v>0</v>
      </c>
      <c r="BI65" s="307">
        <v>0</v>
      </c>
      <c r="BJ65" s="307">
        <v>0</v>
      </c>
      <c r="BK65" s="307">
        <v>0</v>
      </c>
      <c r="BL65" s="307">
        <v>0</v>
      </c>
      <c r="BM65" s="307">
        <v>0</v>
      </c>
      <c r="BN65" s="307">
        <v>0</v>
      </c>
      <c r="BO65" s="307">
        <v>0</v>
      </c>
      <c r="BP65" s="307">
        <v>0</v>
      </c>
      <c r="BQ65" s="307">
        <v>0</v>
      </c>
    </row>
    <row r="66" spans="1:69">
      <c r="A66" s="11"/>
      <c r="B66" s="11"/>
      <c r="C66" s="11"/>
      <c r="D66" s="330" t="s">
        <v>331</v>
      </c>
      <c r="E66" s="331"/>
      <c r="F66" s="331"/>
      <c r="G66" s="331"/>
      <c r="H66" s="294"/>
      <c r="I66" s="11"/>
      <c r="J66" s="307">
        <v>0</v>
      </c>
      <c r="K66" s="307">
        <v>0</v>
      </c>
      <c r="L66" s="307">
        <v>0</v>
      </c>
      <c r="M66" s="307">
        <v>0</v>
      </c>
      <c r="N66" s="307">
        <v>0</v>
      </c>
      <c r="O66" s="307">
        <v>0</v>
      </c>
      <c r="P66" s="307">
        <v>0</v>
      </c>
      <c r="Q66" s="307">
        <v>0</v>
      </c>
      <c r="R66" s="307">
        <v>0</v>
      </c>
      <c r="S66" s="307">
        <v>0</v>
      </c>
      <c r="T66" s="307">
        <v>0</v>
      </c>
      <c r="U66" s="307">
        <v>0</v>
      </c>
      <c r="V66" s="307">
        <v>0</v>
      </c>
      <c r="W66" s="307">
        <v>0</v>
      </c>
      <c r="X66" s="307">
        <v>0</v>
      </c>
      <c r="Y66" s="307">
        <v>0</v>
      </c>
      <c r="Z66" s="307">
        <v>0</v>
      </c>
      <c r="AA66" s="307">
        <v>0</v>
      </c>
      <c r="AB66" s="307">
        <v>0</v>
      </c>
      <c r="AC66" s="307">
        <v>0</v>
      </c>
      <c r="AD66" s="307">
        <v>0</v>
      </c>
      <c r="AE66" s="307">
        <v>0</v>
      </c>
      <c r="AF66" s="307">
        <v>0</v>
      </c>
      <c r="AG66" s="307">
        <v>0</v>
      </c>
      <c r="AH66" s="307">
        <v>0</v>
      </c>
      <c r="AI66" s="307">
        <v>0</v>
      </c>
      <c r="AJ66" s="307">
        <v>0</v>
      </c>
      <c r="AK66" s="307">
        <v>0</v>
      </c>
      <c r="AL66" s="307">
        <v>0</v>
      </c>
      <c r="AM66" s="307">
        <v>0</v>
      </c>
      <c r="AN66" s="307">
        <v>0</v>
      </c>
      <c r="AO66" s="307">
        <v>0</v>
      </c>
      <c r="AP66" s="307">
        <v>0</v>
      </c>
      <c r="AQ66" s="307">
        <v>0</v>
      </c>
      <c r="AR66" s="307">
        <v>0</v>
      </c>
      <c r="AS66" s="307">
        <v>0</v>
      </c>
      <c r="AT66" s="307">
        <v>0</v>
      </c>
      <c r="AU66" s="307">
        <v>0</v>
      </c>
      <c r="AV66" s="307">
        <v>0</v>
      </c>
      <c r="AW66" s="307">
        <v>0</v>
      </c>
      <c r="AX66" s="307">
        <v>0</v>
      </c>
      <c r="AY66" s="307">
        <v>0</v>
      </c>
      <c r="AZ66" s="307">
        <v>0</v>
      </c>
      <c r="BA66" s="307">
        <v>0</v>
      </c>
      <c r="BB66" s="307">
        <v>0</v>
      </c>
      <c r="BC66" s="307">
        <v>0</v>
      </c>
      <c r="BD66" s="307">
        <v>0</v>
      </c>
      <c r="BE66" s="307">
        <v>0</v>
      </c>
      <c r="BF66" s="307">
        <v>0</v>
      </c>
      <c r="BG66" s="307">
        <v>0</v>
      </c>
      <c r="BH66" s="307">
        <v>0</v>
      </c>
      <c r="BI66" s="307">
        <v>0</v>
      </c>
      <c r="BJ66" s="307">
        <v>0</v>
      </c>
      <c r="BK66" s="307">
        <v>0</v>
      </c>
      <c r="BL66" s="307">
        <v>0</v>
      </c>
      <c r="BM66" s="307">
        <v>0</v>
      </c>
      <c r="BN66" s="307">
        <v>0</v>
      </c>
      <c r="BO66" s="307">
        <v>0</v>
      </c>
      <c r="BP66" s="307">
        <v>0</v>
      </c>
      <c r="BQ66" s="307">
        <v>0</v>
      </c>
    </row>
    <row r="67" spans="1:69">
      <c r="A67" s="11"/>
      <c r="B67" s="11"/>
      <c r="C67" s="11"/>
      <c r="D67" s="330" t="s">
        <v>332</v>
      </c>
      <c r="E67" s="331"/>
      <c r="F67" s="331"/>
      <c r="G67" s="331"/>
      <c r="H67" s="294"/>
      <c r="I67" s="11"/>
      <c r="J67" s="307">
        <v>0</v>
      </c>
      <c r="K67" s="307">
        <v>0</v>
      </c>
      <c r="L67" s="307">
        <v>0</v>
      </c>
      <c r="M67" s="307">
        <v>0</v>
      </c>
      <c r="N67" s="307">
        <v>0</v>
      </c>
      <c r="O67" s="307">
        <v>0</v>
      </c>
      <c r="P67" s="307">
        <v>0</v>
      </c>
      <c r="Q67" s="307">
        <v>0</v>
      </c>
      <c r="R67" s="307">
        <v>0</v>
      </c>
      <c r="S67" s="307">
        <v>0</v>
      </c>
      <c r="T67" s="307">
        <v>0</v>
      </c>
      <c r="U67" s="307">
        <v>0</v>
      </c>
      <c r="V67" s="307">
        <v>0</v>
      </c>
      <c r="W67" s="307">
        <v>0</v>
      </c>
      <c r="X67" s="307">
        <v>0</v>
      </c>
      <c r="Y67" s="307">
        <v>0</v>
      </c>
      <c r="Z67" s="307">
        <v>0</v>
      </c>
      <c r="AA67" s="307">
        <v>0</v>
      </c>
      <c r="AB67" s="307">
        <v>0</v>
      </c>
      <c r="AC67" s="307">
        <v>0</v>
      </c>
      <c r="AD67" s="307">
        <v>0</v>
      </c>
      <c r="AE67" s="307">
        <v>0</v>
      </c>
      <c r="AF67" s="307">
        <v>0</v>
      </c>
      <c r="AG67" s="307">
        <v>0</v>
      </c>
      <c r="AH67" s="307">
        <v>0</v>
      </c>
      <c r="AI67" s="307">
        <v>0</v>
      </c>
      <c r="AJ67" s="307">
        <v>0</v>
      </c>
      <c r="AK67" s="307">
        <v>0</v>
      </c>
      <c r="AL67" s="307">
        <v>0</v>
      </c>
      <c r="AM67" s="307">
        <v>0</v>
      </c>
      <c r="AN67" s="307">
        <v>0</v>
      </c>
      <c r="AO67" s="307">
        <v>0</v>
      </c>
      <c r="AP67" s="307">
        <v>0</v>
      </c>
      <c r="AQ67" s="307">
        <v>0</v>
      </c>
      <c r="AR67" s="307">
        <v>0</v>
      </c>
      <c r="AS67" s="307">
        <v>0</v>
      </c>
      <c r="AT67" s="307">
        <v>0</v>
      </c>
      <c r="AU67" s="307">
        <v>0</v>
      </c>
      <c r="AV67" s="307">
        <v>0</v>
      </c>
      <c r="AW67" s="307">
        <v>0</v>
      </c>
      <c r="AX67" s="307">
        <v>0</v>
      </c>
      <c r="AY67" s="307">
        <v>0</v>
      </c>
      <c r="AZ67" s="307">
        <v>0</v>
      </c>
      <c r="BA67" s="307">
        <v>0</v>
      </c>
      <c r="BB67" s="307">
        <v>0</v>
      </c>
      <c r="BC67" s="307">
        <v>0</v>
      </c>
      <c r="BD67" s="307">
        <v>0</v>
      </c>
      <c r="BE67" s="307">
        <v>0</v>
      </c>
      <c r="BF67" s="307">
        <v>0</v>
      </c>
      <c r="BG67" s="307">
        <v>0</v>
      </c>
      <c r="BH67" s="307">
        <v>0</v>
      </c>
      <c r="BI67" s="307">
        <v>0</v>
      </c>
      <c r="BJ67" s="307">
        <v>0</v>
      </c>
      <c r="BK67" s="307">
        <v>0</v>
      </c>
      <c r="BL67" s="307">
        <v>0</v>
      </c>
      <c r="BM67" s="307">
        <v>0</v>
      </c>
      <c r="BN67" s="307">
        <v>0</v>
      </c>
      <c r="BO67" s="307">
        <v>0</v>
      </c>
      <c r="BP67" s="307">
        <v>0</v>
      </c>
      <c r="BQ67" s="307">
        <v>0</v>
      </c>
    </row>
    <row r="68" spans="1:69">
      <c r="A68" s="11"/>
      <c r="B68" s="11"/>
      <c r="C68" s="11"/>
      <c r="D68" s="330" t="s">
        <v>333</v>
      </c>
      <c r="E68" s="331"/>
      <c r="F68" s="331"/>
      <c r="G68" s="331"/>
      <c r="H68" s="294"/>
      <c r="I68" s="11"/>
      <c r="J68" s="307">
        <v>0</v>
      </c>
      <c r="K68" s="307">
        <v>0</v>
      </c>
      <c r="L68" s="307">
        <v>0</v>
      </c>
      <c r="M68" s="307">
        <v>0</v>
      </c>
      <c r="N68" s="307">
        <v>0</v>
      </c>
      <c r="O68" s="307">
        <v>0</v>
      </c>
      <c r="P68" s="307">
        <v>0</v>
      </c>
      <c r="Q68" s="307">
        <v>0</v>
      </c>
      <c r="R68" s="307">
        <v>0</v>
      </c>
      <c r="S68" s="307">
        <v>0</v>
      </c>
      <c r="T68" s="307">
        <v>0</v>
      </c>
      <c r="U68" s="307">
        <v>0</v>
      </c>
      <c r="V68" s="307">
        <v>0</v>
      </c>
      <c r="W68" s="307">
        <v>0</v>
      </c>
      <c r="X68" s="307">
        <v>0</v>
      </c>
      <c r="Y68" s="307">
        <v>0</v>
      </c>
      <c r="Z68" s="307">
        <v>0</v>
      </c>
      <c r="AA68" s="307">
        <v>0</v>
      </c>
      <c r="AB68" s="307">
        <v>0</v>
      </c>
      <c r="AC68" s="307">
        <v>0</v>
      </c>
      <c r="AD68" s="307">
        <v>0</v>
      </c>
      <c r="AE68" s="307">
        <v>0</v>
      </c>
      <c r="AF68" s="307">
        <v>0</v>
      </c>
      <c r="AG68" s="307">
        <v>0</v>
      </c>
      <c r="AH68" s="307">
        <v>0</v>
      </c>
      <c r="AI68" s="307">
        <v>0</v>
      </c>
      <c r="AJ68" s="307">
        <v>0</v>
      </c>
      <c r="AK68" s="307">
        <v>0</v>
      </c>
      <c r="AL68" s="307">
        <v>0</v>
      </c>
      <c r="AM68" s="307">
        <v>0</v>
      </c>
      <c r="AN68" s="307">
        <v>0</v>
      </c>
      <c r="AO68" s="307">
        <v>0</v>
      </c>
      <c r="AP68" s="307">
        <v>0</v>
      </c>
      <c r="AQ68" s="307">
        <v>0</v>
      </c>
      <c r="AR68" s="307">
        <v>0</v>
      </c>
      <c r="AS68" s="307">
        <v>0</v>
      </c>
      <c r="AT68" s="307">
        <v>0</v>
      </c>
      <c r="AU68" s="307">
        <v>0</v>
      </c>
      <c r="AV68" s="307">
        <v>0</v>
      </c>
      <c r="AW68" s="307">
        <v>0</v>
      </c>
      <c r="AX68" s="307">
        <v>0</v>
      </c>
      <c r="AY68" s="307">
        <v>0</v>
      </c>
      <c r="AZ68" s="307">
        <v>0</v>
      </c>
      <c r="BA68" s="307">
        <v>0</v>
      </c>
      <c r="BB68" s="307">
        <v>0</v>
      </c>
      <c r="BC68" s="307">
        <v>0</v>
      </c>
      <c r="BD68" s="307">
        <v>0</v>
      </c>
      <c r="BE68" s="307">
        <v>0</v>
      </c>
      <c r="BF68" s="307">
        <v>0</v>
      </c>
      <c r="BG68" s="307">
        <v>0</v>
      </c>
      <c r="BH68" s="307">
        <v>0</v>
      </c>
      <c r="BI68" s="307">
        <v>0</v>
      </c>
      <c r="BJ68" s="307">
        <v>0</v>
      </c>
      <c r="BK68" s="307">
        <v>0</v>
      </c>
      <c r="BL68" s="307">
        <v>0</v>
      </c>
      <c r="BM68" s="307">
        <v>0</v>
      </c>
      <c r="BN68" s="307">
        <v>0</v>
      </c>
      <c r="BO68" s="307">
        <v>0</v>
      </c>
      <c r="BP68" s="307">
        <v>0</v>
      </c>
      <c r="BQ68" s="307">
        <v>0</v>
      </c>
    </row>
    <row r="69" spans="1:69">
      <c r="A69" s="11"/>
      <c r="B69" s="11"/>
      <c r="C69" s="11"/>
      <c r="D69" s="332" t="s">
        <v>334</v>
      </c>
      <c r="E69" s="333"/>
      <c r="F69" s="333"/>
      <c r="G69" s="333"/>
      <c r="H69" s="294"/>
      <c r="I69" s="11"/>
      <c r="J69" s="334">
        <v>0</v>
      </c>
      <c r="K69" s="334">
        <v>0</v>
      </c>
      <c r="L69" s="334">
        <v>0</v>
      </c>
      <c r="M69" s="334">
        <v>0</v>
      </c>
      <c r="N69" s="334">
        <v>0</v>
      </c>
      <c r="O69" s="334">
        <v>0</v>
      </c>
      <c r="P69" s="334">
        <v>0</v>
      </c>
      <c r="Q69" s="334">
        <v>0</v>
      </c>
      <c r="R69" s="334">
        <v>0</v>
      </c>
      <c r="S69" s="334">
        <v>0</v>
      </c>
      <c r="T69" s="334">
        <v>0</v>
      </c>
      <c r="U69" s="334">
        <v>0</v>
      </c>
      <c r="V69" s="334">
        <v>0</v>
      </c>
      <c r="W69" s="334">
        <v>0</v>
      </c>
      <c r="X69" s="334">
        <v>0</v>
      </c>
      <c r="Y69" s="334">
        <v>0</v>
      </c>
      <c r="Z69" s="334">
        <v>0</v>
      </c>
      <c r="AA69" s="334">
        <v>0</v>
      </c>
      <c r="AB69" s="334">
        <v>0</v>
      </c>
      <c r="AC69" s="334">
        <v>0</v>
      </c>
      <c r="AD69" s="334">
        <v>0</v>
      </c>
      <c r="AE69" s="334">
        <v>0</v>
      </c>
      <c r="AF69" s="334">
        <v>0</v>
      </c>
      <c r="AG69" s="334">
        <v>0</v>
      </c>
      <c r="AH69" s="334">
        <v>0</v>
      </c>
      <c r="AI69" s="334">
        <v>0</v>
      </c>
      <c r="AJ69" s="334">
        <v>0</v>
      </c>
      <c r="AK69" s="334">
        <v>0</v>
      </c>
      <c r="AL69" s="334">
        <v>0</v>
      </c>
      <c r="AM69" s="334">
        <v>0</v>
      </c>
      <c r="AN69" s="334">
        <v>0</v>
      </c>
      <c r="AO69" s="334">
        <v>0</v>
      </c>
      <c r="AP69" s="334">
        <v>0</v>
      </c>
      <c r="AQ69" s="334">
        <v>0</v>
      </c>
      <c r="AR69" s="334">
        <v>0</v>
      </c>
      <c r="AS69" s="334">
        <v>0</v>
      </c>
      <c r="AT69" s="334">
        <v>0</v>
      </c>
      <c r="AU69" s="334">
        <v>0</v>
      </c>
      <c r="AV69" s="334">
        <v>0</v>
      </c>
      <c r="AW69" s="334">
        <v>0</v>
      </c>
      <c r="AX69" s="334">
        <v>0</v>
      </c>
      <c r="AY69" s="334">
        <v>0</v>
      </c>
      <c r="AZ69" s="334">
        <v>0</v>
      </c>
      <c r="BA69" s="334">
        <v>0</v>
      </c>
      <c r="BB69" s="334">
        <v>0</v>
      </c>
      <c r="BC69" s="334">
        <v>0</v>
      </c>
      <c r="BD69" s="334">
        <v>0</v>
      </c>
      <c r="BE69" s="334">
        <v>0</v>
      </c>
      <c r="BF69" s="334">
        <v>0</v>
      </c>
      <c r="BG69" s="334">
        <v>0</v>
      </c>
      <c r="BH69" s="334">
        <v>0</v>
      </c>
      <c r="BI69" s="334">
        <v>0</v>
      </c>
      <c r="BJ69" s="334">
        <v>0</v>
      </c>
      <c r="BK69" s="334">
        <v>0</v>
      </c>
      <c r="BL69" s="334">
        <v>0</v>
      </c>
      <c r="BM69" s="334">
        <v>0</v>
      </c>
      <c r="BN69" s="334">
        <v>0</v>
      </c>
      <c r="BO69" s="334">
        <v>0</v>
      </c>
      <c r="BP69" s="334">
        <v>0</v>
      </c>
      <c r="BQ69" s="334">
        <v>0</v>
      </c>
    </row>
    <row r="70" spans="1:69">
      <c r="A70" s="11"/>
      <c r="B70" s="11"/>
      <c r="C70" s="11"/>
      <c r="D70" s="725" t="s">
        <v>840</v>
      </c>
      <c r="E70" s="725"/>
      <c r="F70" s="725"/>
      <c r="G70" s="725"/>
      <c r="H70" s="725"/>
      <c r="I70" s="11"/>
      <c r="J70" s="335">
        <v>4100</v>
      </c>
      <c r="K70" s="335">
        <v>3800</v>
      </c>
      <c r="L70" s="335">
        <v>3700</v>
      </c>
      <c r="M70" s="335">
        <v>3900</v>
      </c>
      <c r="N70" s="335">
        <v>3800</v>
      </c>
      <c r="O70" s="335">
        <v>3500</v>
      </c>
      <c r="P70" s="335">
        <v>4000</v>
      </c>
      <c r="Q70" s="335">
        <v>3700</v>
      </c>
      <c r="R70" s="335">
        <v>3800</v>
      </c>
      <c r="S70" s="335">
        <v>3800</v>
      </c>
      <c r="T70" s="335">
        <v>3800</v>
      </c>
      <c r="U70" s="335">
        <v>3800</v>
      </c>
      <c r="V70" s="335">
        <v>4200</v>
      </c>
      <c r="W70" s="335">
        <v>3990</v>
      </c>
      <c r="X70" s="335">
        <v>3885</v>
      </c>
      <c r="Y70" s="335">
        <v>4095</v>
      </c>
      <c r="Z70" s="335">
        <v>3990</v>
      </c>
      <c r="AA70" s="335">
        <v>3780</v>
      </c>
      <c r="AB70" s="335">
        <v>4200</v>
      </c>
      <c r="AC70" s="335">
        <v>3885</v>
      </c>
      <c r="AD70" s="335">
        <v>3990</v>
      </c>
      <c r="AE70" s="335">
        <v>3990</v>
      </c>
      <c r="AF70" s="335">
        <v>3990</v>
      </c>
      <c r="AG70" s="335">
        <v>3990</v>
      </c>
      <c r="AH70" s="335">
        <v>4410</v>
      </c>
      <c r="AI70" s="335">
        <v>4189.5</v>
      </c>
      <c r="AJ70" s="335">
        <v>4079.25</v>
      </c>
      <c r="AK70" s="335">
        <v>4299.75</v>
      </c>
      <c r="AL70" s="335">
        <v>4189.5</v>
      </c>
      <c r="AM70" s="335">
        <v>3858.75</v>
      </c>
      <c r="AN70" s="335">
        <v>4410</v>
      </c>
      <c r="AO70" s="335">
        <v>4079.25</v>
      </c>
      <c r="AP70" s="335">
        <v>4189.5</v>
      </c>
      <c r="AQ70" s="335">
        <v>4189.5</v>
      </c>
      <c r="AR70" s="335">
        <v>4189.5</v>
      </c>
      <c r="AS70" s="335">
        <v>4189.5</v>
      </c>
      <c r="AT70" s="335">
        <v>4630.5</v>
      </c>
      <c r="AU70" s="335">
        <v>4398.9750000000004</v>
      </c>
      <c r="AV70" s="335">
        <v>4283.2125000000005</v>
      </c>
      <c r="AW70" s="335">
        <v>4514.7375000000002</v>
      </c>
      <c r="AX70" s="335">
        <v>4398.9750000000004</v>
      </c>
      <c r="AY70" s="335">
        <v>4051.6875000000005</v>
      </c>
      <c r="AZ70" s="335">
        <v>4630.5</v>
      </c>
      <c r="BA70" s="335">
        <v>4283.2125000000005</v>
      </c>
      <c r="BB70" s="335">
        <v>4398.9750000000004</v>
      </c>
      <c r="BC70" s="335">
        <v>4398.9750000000004</v>
      </c>
      <c r="BD70" s="335">
        <v>4398.9750000000004</v>
      </c>
      <c r="BE70" s="335">
        <v>4398.9750000000004</v>
      </c>
      <c r="BF70" s="335">
        <v>4862.0249999999996</v>
      </c>
      <c r="BG70" s="335">
        <v>4618.9237500000008</v>
      </c>
      <c r="BH70" s="335">
        <v>4497.3731250000001</v>
      </c>
      <c r="BI70" s="335">
        <v>4740.4743750000007</v>
      </c>
      <c r="BJ70" s="335">
        <v>4618.9237500000008</v>
      </c>
      <c r="BK70" s="335">
        <v>4254.2718750000004</v>
      </c>
      <c r="BL70" s="335">
        <v>4862.0250000000005</v>
      </c>
      <c r="BM70" s="335">
        <v>4497.3731250000001</v>
      </c>
      <c r="BN70" s="335">
        <v>4618.9237500000008</v>
      </c>
      <c r="BO70" s="335">
        <v>4618.9237499999999</v>
      </c>
      <c r="BP70" s="335">
        <v>4618.9237500000008</v>
      </c>
      <c r="BQ70" s="335">
        <v>4618.9237500000008</v>
      </c>
    </row>
  </sheetData>
  <sheetProtection sheet="1" objects="1" scenarios="1"/>
  <mergeCells count="28">
    <mergeCell ref="D38:G38"/>
    <mergeCell ref="D39:G39"/>
    <mergeCell ref="D32:G32"/>
    <mergeCell ref="D33:G33"/>
    <mergeCell ref="D34:G34"/>
    <mergeCell ref="D35:G35"/>
    <mergeCell ref="D36:G36"/>
    <mergeCell ref="D28:G28"/>
    <mergeCell ref="D29:G29"/>
    <mergeCell ref="D30:G30"/>
    <mergeCell ref="D31:G31"/>
    <mergeCell ref="D37:G37"/>
    <mergeCell ref="M13:Q13"/>
    <mergeCell ref="S13:W13"/>
    <mergeCell ref="D70:H70"/>
    <mergeCell ref="D15:G15"/>
    <mergeCell ref="D16:G16"/>
    <mergeCell ref="D17:G17"/>
    <mergeCell ref="D18:G18"/>
    <mergeCell ref="D19:G19"/>
    <mergeCell ref="D20:G20"/>
    <mergeCell ref="D21:G21"/>
    <mergeCell ref="D22:G22"/>
    <mergeCell ref="D23:G23"/>
    <mergeCell ref="D24:G24"/>
    <mergeCell ref="D25:G25"/>
    <mergeCell ref="D26:G26"/>
    <mergeCell ref="D27:G27"/>
  </mergeCells>
  <conditionalFormatting sqref="I15:I39">
    <cfRule type="expression" dxfId="16" priority="1">
      <formula>J15="One time"</formula>
    </cfRule>
  </conditionalFormatting>
  <dataValidations count="5">
    <dataValidation type="list" allowBlank="1" showInputMessage="1" showErrorMessage="1" errorTitle="NOT ALLOWED" error="You may pick one from list only" promptTitle="PERIODICITY" prompt="How often does this expense accrue?" sqref="J15:J39">
      <formula1>LU_Exp_Type</formula1>
    </dataValidation>
    <dataValidation type="custom" showErrorMessage="1" errorTitle="Invalid Assumption" error="Assumption must be a number." sqref="J45 BQ45 K45 J46 L45 K46 M45 L46 N45 M46 O45 N46 P45 O46 Q45 P46 R45 Q46 S45 R46 T45 S46 U45 T46 V45 U46 W45 V46 X45 W46 Y45 X46 Z45 Y46 AA45 Z46 AB45 AA46 AC45 AB46 AD45 AC46 AE45 AD46 AF45 AE46 AG45 AF46 AH45 AG46 AI45 AH46 AJ45 AI46 AK45 AJ46 AL45 AK46 AM45 AL46 AN45 AM46 AO45 AN46 AP45 AO46 AQ45 AP46 AR45 AQ46 AS45 AR46 AT45 AS46 AU45 AT46 AV45 AU46 AW45 AV46 AX45 AW46 AY45 AX46 AZ45 AY46 BA45 AZ46 BB45 BA46 BC45 BB46 BD45 BC46 BE45 BD46 BF45 BE46 BG45 BF46 BH45 BG46 BI45 BH46 BJ45 BI46 BK45 BJ46 BL45 BK46 BM45 BL46 BN45 BM46 BO45 BN46 BP45 BO46 BP46 BQ46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formula1>NOT(ISERROR(J45/1))</formula1>
    </dataValidation>
    <dataValidation type="textLength" allowBlank="1" showInputMessage="1" showErrorMessage="1" promptTitle="FIXED EXPENSE NAMES" prompt="How do you like to name Fixed Expense items?" sqref="D15:G39">
      <formula1>0</formula1>
      <formula2>256</formula2>
    </dataValidation>
    <dataValidation type="decimal" allowBlank="1" showInputMessage="1" showErrorMessage="1" errorTitle="NOT ALLOWED" error="Only whole numbers and decimals are allowed to enter. Negative figures not allowed as well." promptTitle="ACCRUED AMOUNT" prompt="What is the amount of money you are going to spend during the chosen period of time in the previous column?" sqref="K15:K39">
      <formula1>0</formula1>
      <formula2>10000000000000</formula2>
    </dataValidation>
    <dataValidation type="decimal" showInputMessage="1" showErrorMessage="1" errorTitle="NOT ALLOWED" error="Only whole numbers and decimals are allowed to enter. Negative figures not allowed as well." promptTitle="ANNUAL RAISE" prompt="What is the annual growth of your expenses according to your assumptions?" sqref="N15:Q39">
      <formula1>0</formula1>
      <formula2>10000000000000</formula2>
    </dataValidation>
  </dataValidations>
  <hyperlinks>
    <hyperlink ref="B3" location="Contents" tooltip="Go to Table of Contents" display="Go to Table of Contents"/>
  </hyperlinks>
  <pageMargins left="0.2" right="0.2" top="0.25" bottom="0.25" header="0" footer="0.25"/>
  <pageSetup paperSize="9" scale="89" orientation="landscape" r:id="rId1"/>
  <headerFooter>
    <oddFooter>&amp;L&amp;12Built with finmodelslab.com template&amp;C&amp;12Fixed Expenses&amp;R&amp;12&amp;D</oddFooter>
  </headerFooter>
  <drawing r:id="rId2"/>
  <extLst>
    <ext xmlns:x14="http://schemas.microsoft.com/office/spreadsheetml/2009/9/main" uri="{CCE6A557-97BC-4b89-ADB6-D9C93CAAB3DF}">
      <x14:dataValidations xmlns:xm="http://schemas.microsoft.com/office/excel/2006/main" count="2">
        <x14:dataValidation type="list" allowBlank="1" showInputMessage="1" showErrorMessage="1" errorTitle="NOT ALLOWED" error="You may pick one from list only" promptTitle="END DATE" prompt="Pick the last date when this expense should accrue">
          <x14:formula1>
            <xm:f>Outputs!$J$6:$BQ$6</xm:f>
          </x14:formula1>
          <xm:sqref>I15:I39</xm:sqref>
        </x14:dataValidation>
        <x14:dataValidation type="list" allowBlank="1" showInputMessage="1" showErrorMessage="1" errorTitle="NOT ALLOWED" error="You may pick one from list only" promptTitle="LAUNCH DATE" prompt="Pick the date when this expense should start to accrue">
          <x14:formula1>
            <xm:f>Outputs!$J$6:$BQ$6</xm:f>
          </x14:formula1>
          <xm:sqref>H15:H39</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FFFF99"/>
    <pageSetUpPr autoPageBreaks="0" fitToPage="1"/>
  </sheetPr>
  <dimension ref="A1:BQ94"/>
  <sheetViews>
    <sheetView showGridLines="0" zoomScaleNormal="100" workbookViewId="0">
      <pane xSplit="9" ySplit="10" topLeftCell="J11" activePane="bottomRight" state="frozen"/>
      <selection activeCell="K32" sqref="K32"/>
      <selection pane="topRight" activeCell="K32" sqref="K32"/>
      <selection pane="bottomLeft" activeCell="K32" sqref="K32"/>
      <selection pane="bottomRight" activeCell="I16" sqref="I16"/>
    </sheetView>
  </sheetViews>
  <sheetFormatPr defaultColWidth="11.6640625" defaultRowHeight="10.5" customHeight="1" outlineLevelRow="1"/>
  <cols>
    <col min="1" max="5" width="3.6640625" customWidth="1"/>
    <col min="6" max="6" width="8.33203125" customWidth="1"/>
    <col min="7" max="7" width="10.6640625" customWidth="1"/>
    <col min="8" max="8" width="11.83203125" customWidth="1"/>
    <col min="9" max="9" width="14.1640625" customWidth="1"/>
    <col min="10" max="69" width="15.33203125" customWidth="1"/>
    <col min="70" max="70" width="11.6640625" customWidth="1"/>
  </cols>
  <sheetData>
    <row r="1" spans="1:69" ht="18">
      <c r="A1" s="39"/>
      <c r="B1" s="43" t="s">
        <v>293</v>
      </c>
      <c r="C1" s="39"/>
      <c r="D1" s="39"/>
      <c r="E1" s="39"/>
      <c r="F1" s="39"/>
      <c r="G1" s="39"/>
      <c r="H1" s="39"/>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row>
    <row r="2" spans="1:69" ht="15">
      <c r="A2" s="39"/>
      <c r="B2" s="40" t="s">
        <v>700</v>
      </c>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row>
    <row r="3" spans="1:69">
      <c r="A3" s="39"/>
      <c r="B3" s="41" t="s">
        <v>0</v>
      </c>
      <c r="C3" s="42"/>
      <c r="D3" s="42"/>
      <c r="E3" s="42"/>
      <c r="F3" s="42"/>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row>
    <row r="4" spans="1:69">
      <c r="A4" s="39"/>
      <c r="B4" s="39"/>
      <c r="C4" s="39"/>
      <c r="D4" s="39"/>
      <c r="E4" s="39"/>
      <c r="F4" s="39"/>
      <c r="G4" s="39"/>
      <c r="H4" s="39"/>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row>
    <row r="5" spans="1:69" hidden="1">
      <c r="A5" s="39"/>
      <c r="B5" s="44" t="s">
        <v>497</v>
      </c>
      <c r="C5" s="39"/>
      <c r="D5" s="39"/>
      <c r="E5" s="39"/>
      <c r="F5" s="39"/>
      <c r="G5" s="39"/>
      <c r="H5" s="39"/>
      <c r="I5" s="39"/>
      <c r="J5" s="39"/>
      <c r="K5" s="39"/>
      <c r="L5" s="39"/>
      <c r="M5" s="39"/>
      <c r="N5" s="39"/>
      <c r="O5" s="39"/>
      <c r="P5" s="39"/>
      <c r="Q5" s="39"/>
      <c r="R5" s="39"/>
      <c r="S5" s="39"/>
      <c r="T5" s="39"/>
      <c r="U5" s="39">
        <v>2019</v>
      </c>
      <c r="V5" s="39"/>
      <c r="W5" s="39"/>
      <c r="X5" s="39"/>
      <c r="Y5" s="39"/>
      <c r="Z5" s="39"/>
      <c r="AA5" s="39"/>
      <c r="AB5" s="39"/>
      <c r="AC5" s="39"/>
      <c r="AD5" s="39"/>
      <c r="AE5" s="39"/>
      <c r="AF5" s="39"/>
      <c r="AG5" s="39">
        <v>2020</v>
      </c>
      <c r="AH5" s="39"/>
      <c r="AI5" s="39"/>
      <c r="AJ5" s="39"/>
      <c r="AK5" s="39"/>
      <c r="AL5" s="39"/>
      <c r="AM5" s="39"/>
      <c r="AN5" s="39"/>
      <c r="AO5" s="39"/>
      <c r="AP5" s="39"/>
      <c r="AQ5" s="39"/>
      <c r="AR5" s="39"/>
      <c r="AS5" s="39">
        <v>2021</v>
      </c>
      <c r="AT5" s="39"/>
      <c r="AU5" s="39"/>
      <c r="AV5" s="39"/>
      <c r="AW5" s="39"/>
      <c r="AX5" s="39"/>
      <c r="AY5" s="39"/>
      <c r="AZ5" s="39"/>
      <c r="BA5" s="39"/>
      <c r="BB5" s="39"/>
      <c r="BC5" s="39"/>
      <c r="BD5" s="39"/>
      <c r="BE5" s="39">
        <v>2022</v>
      </c>
      <c r="BF5" s="39"/>
      <c r="BG5" s="39"/>
      <c r="BH5" s="39"/>
      <c r="BI5" s="39"/>
      <c r="BJ5" s="39"/>
      <c r="BK5" s="39"/>
      <c r="BL5" s="39"/>
      <c r="BM5" s="39"/>
      <c r="BN5" s="39"/>
      <c r="BO5" s="39"/>
      <c r="BP5" s="39"/>
      <c r="BQ5" s="39">
        <v>2023</v>
      </c>
    </row>
    <row r="6" spans="1:69">
      <c r="A6" s="39"/>
      <c r="B6" s="45" t="s">
        <v>312</v>
      </c>
      <c r="C6" s="39"/>
      <c r="D6" s="39"/>
      <c r="E6" s="39"/>
      <c r="F6" s="39"/>
      <c r="G6" s="39"/>
      <c r="H6" s="39"/>
      <c r="I6" s="39"/>
      <c r="J6" s="46">
        <v>43373</v>
      </c>
      <c r="K6" s="46">
        <v>43404</v>
      </c>
      <c r="L6" s="46">
        <v>43434</v>
      </c>
      <c r="M6" s="46">
        <v>43465</v>
      </c>
      <c r="N6" s="46">
        <v>43496</v>
      </c>
      <c r="O6" s="46">
        <v>43524</v>
      </c>
      <c r="P6" s="46">
        <v>43555</v>
      </c>
      <c r="Q6" s="46">
        <v>43585</v>
      </c>
      <c r="R6" s="46">
        <v>43616</v>
      </c>
      <c r="S6" s="46">
        <v>43646</v>
      </c>
      <c r="T6" s="46">
        <v>43677</v>
      </c>
      <c r="U6" s="46">
        <v>43708</v>
      </c>
      <c r="V6" s="46">
        <v>43738</v>
      </c>
      <c r="W6" s="46">
        <v>43769</v>
      </c>
      <c r="X6" s="46">
        <v>43799</v>
      </c>
      <c r="Y6" s="46">
        <v>43830</v>
      </c>
      <c r="Z6" s="46">
        <v>43861</v>
      </c>
      <c r="AA6" s="46">
        <v>43890</v>
      </c>
      <c r="AB6" s="46">
        <v>43921</v>
      </c>
      <c r="AC6" s="46">
        <v>43951</v>
      </c>
      <c r="AD6" s="46">
        <v>43982</v>
      </c>
      <c r="AE6" s="46">
        <v>44012</v>
      </c>
      <c r="AF6" s="46">
        <v>44043</v>
      </c>
      <c r="AG6" s="46">
        <v>44074</v>
      </c>
      <c r="AH6" s="46">
        <v>44104</v>
      </c>
      <c r="AI6" s="46">
        <v>44135</v>
      </c>
      <c r="AJ6" s="46">
        <v>44165</v>
      </c>
      <c r="AK6" s="46">
        <v>44196</v>
      </c>
      <c r="AL6" s="46">
        <v>44227</v>
      </c>
      <c r="AM6" s="46">
        <v>44255</v>
      </c>
      <c r="AN6" s="46">
        <v>44286</v>
      </c>
      <c r="AO6" s="46">
        <v>44316</v>
      </c>
      <c r="AP6" s="46">
        <v>44347</v>
      </c>
      <c r="AQ6" s="46">
        <v>44377</v>
      </c>
      <c r="AR6" s="46">
        <v>44408</v>
      </c>
      <c r="AS6" s="46">
        <v>44439</v>
      </c>
      <c r="AT6" s="46">
        <v>44469</v>
      </c>
      <c r="AU6" s="46">
        <v>44500</v>
      </c>
      <c r="AV6" s="46">
        <v>44530</v>
      </c>
      <c r="AW6" s="46">
        <v>44561</v>
      </c>
      <c r="AX6" s="46">
        <v>44592</v>
      </c>
      <c r="AY6" s="46">
        <v>44620</v>
      </c>
      <c r="AZ6" s="46">
        <v>44651</v>
      </c>
      <c r="BA6" s="46">
        <v>44681</v>
      </c>
      <c r="BB6" s="46">
        <v>44712</v>
      </c>
      <c r="BC6" s="46">
        <v>44742</v>
      </c>
      <c r="BD6" s="46">
        <v>44773</v>
      </c>
      <c r="BE6" s="46">
        <v>44804</v>
      </c>
      <c r="BF6" s="46">
        <v>44834</v>
      </c>
      <c r="BG6" s="46">
        <v>44865</v>
      </c>
      <c r="BH6" s="46">
        <v>44895</v>
      </c>
      <c r="BI6" s="46">
        <v>44926</v>
      </c>
      <c r="BJ6" s="46">
        <v>44957</v>
      </c>
      <c r="BK6" s="46">
        <v>44985</v>
      </c>
      <c r="BL6" s="46">
        <v>45016</v>
      </c>
      <c r="BM6" s="46">
        <v>45046</v>
      </c>
      <c r="BN6" s="46">
        <v>45077</v>
      </c>
      <c r="BO6" s="46">
        <v>45107</v>
      </c>
      <c r="BP6" s="46">
        <v>45138</v>
      </c>
      <c r="BQ6" s="46">
        <v>45169</v>
      </c>
    </row>
    <row r="7" spans="1:69" hidden="1">
      <c r="A7" s="39"/>
      <c r="B7" s="44" t="s">
        <v>39</v>
      </c>
      <c r="C7" s="39"/>
      <c r="D7" s="39"/>
      <c r="E7" s="39"/>
      <c r="F7" s="39"/>
      <c r="G7" s="39"/>
      <c r="H7" s="39"/>
      <c r="I7" s="39"/>
      <c r="J7" s="47">
        <v>43344</v>
      </c>
      <c r="K7" s="47">
        <v>43374</v>
      </c>
      <c r="L7" s="47">
        <v>43405</v>
      </c>
      <c r="M7" s="47">
        <v>43435</v>
      </c>
      <c r="N7" s="47">
        <v>43466</v>
      </c>
      <c r="O7" s="47">
        <v>43497</v>
      </c>
      <c r="P7" s="47">
        <v>43525</v>
      </c>
      <c r="Q7" s="47">
        <v>43556</v>
      </c>
      <c r="R7" s="47">
        <v>43586</v>
      </c>
      <c r="S7" s="47">
        <v>43617</v>
      </c>
      <c r="T7" s="47">
        <v>43647</v>
      </c>
      <c r="U7" s="47">
        <v>43678</v>
      </c>
      <c r="V7" s="47">
        <v>43709</v>
      </c>
      <c r="W7" s="47">
        <v>43739</v>
      </c>
      <c r="X7" s="47">
        <v>43770</v>
      </c>
      <c r="Y7" s="47">
        <v>43800</v>
      </c>
      <c r="Z7" s="47">
        <v>43831</v>
      </c>
      <c r="AA7" s="47">
        <v>43862</v>
      </c>
      <c r="AB7" s="47">
        <v>43891</v>
      </c>
      <c r="AC7" s="47">
        <v>43922</v>
      </c>
      <c r="AD7" s="47">
        <v>43952</v>
      </c>
      <c r="AE7" s="47">
        <v>43983</v>
      </c>
      <c r="AF7" s="47">
        <v>44013</v>
      </c>
      <c r="AG7" s="47">
        <v>44044</v>
      </c>
      <c r="AH7" s="47">
        <v>44075</v>
      </c>
      <c r="AI7" s="47">
        <v>44105</v>
      </c>
      <c r="AJ7" s="47">
        <v>44136</v>
      </c>
      <c r="AK7" s="47">
        <v>44166</v>
      </c>
      <c r="AL7" s="47">
        <v>44197</v>
      </c>
      <c r="AM7" s="47">
        <v>44228</v>
      </c>
      <c r="AN7" s="47">
        <v>44256</v>
      </c>
      <c r="AO7" s="47">
        <v>44287</v>
      </c>
      <c r="AP7" s="47">
        <v>44317</v>
      </c>
      <c r="AQ7" s="47">
        <v>44348</v>
      </c>
      <c r="AR7" s="47">
        <v>44378</v>
      </c>
      <c r="AS7" s="47">
        <v>44409</v>
      </c>
      <c r="AT7" s="47">
        <v>44440</v>
      </c>
      <c r="AU7" s="47">
        <v>44470</v>
      </c>
      <c r="AV7" s="47">
        <v>44501</v>
      </c>
      <c r="AW7" s="47">
        <v>44531</v>
      </c>
      <c r="AX7" s="47">
        <v>44562</v>
      </c>
      <c r="AY7" s="47">
        <v>44593</v>
      </c>
      <c r="AZ7" s="47">
        <v>44621</v>
      </c>
      <c r="BA7" s="47">
        <v>44652</v>
      </c>
      <c r="BB7" s="47">
        <v>44682</v>
      </c>
      <c r="BC7" s="47">
        <v>44713</v>
      </c>
      <c r="BD7" s="47">
        <v>44743</v>
      </c>
      <c r="BE7" s="47">
        <v>44774</v>
      </c>
      <c r="BF7" s="47">
        <v>44805</v>
      </c>
      <c r="BG7" s="47">
        <v>44835</v>
      </c>
      <c r="BH7" s="47">
        <v>44866</v>
      </c>
      <c r="BI7" s="47">
        <v>44896</v>
      </c>
      <c r="BJ7" s="47">
        <v>44927</v>
      </c>
      <c r="BK7" s="47">
        <v>44958</v>
      </c>
      <c r="BL7" s="47">
        <v>44986</v>
      </c>
      <c r="BM7" s="47">
        <v>45017</v>
      </c>
      <c r="BN7" s="47">
        <v>45047</v>
      </c>
      <c r="BO7" s="47">
        <v>45078</v>
      </c>
      <c r="BP7" s="47">
        <v>45108</v>
      </c>
      <c r="BQ7" s="47">
        <v>45139</v>
      </c>
    </row>
    <row r="8" spans="1:69" hidden="1">
      <c r="A8" s="39"/>
      <c r="B8" s="44" t="s">
        <v>40</v>
      </c>
      <c r="C8" s="39"/>
      <c r="D8" s="39"/>
      <c r="E8" s="39"/>
      <c r="F8" s="39"/>
      <c r="G8" s="39"/>
      <c r="H8" s="39"/>
      <c r="I8" s="39"/>
      <c r="J8" s="47">
        <v>43373</v>
      </c>
      <c r="K8" s="47">
        <v>43404</v>
      </c>
      <c r="L8" s="47">
        <v>43434</v>
      </c>
      <c r="M8" s="47">
        <v>43465</v>
      </c>
      <c r="N8" s="47">
        <v>43496</v>
      </c>
      <c r="O8" s="47">
        <v>43524</v>
      </c>
      <c r="P8" s="47">
        <v>43555</v>
      </c>
      <c r="Q8" s="47">
        <v>43585</v>
      </c>
      <c r="R8" s="47">
        <v>43616</v>
      </c>
      <c r="S8" s="47">
        <v>43646</v>
      </c>
      <c r="T8" s="47">
        <v>43677</v>
      </c>
      <c r="U8" s="47">
        <v>43708</v>
      </c>
      <c r="V8" s="47">
        <v>43738</v>
      </c>
      <c r="W8" s="47">
        <v>43769</v>
      </c>
      <c r="X8" s="47">
        <v>43799</v>
      </c>
      <c r="Y8" s="47">
        <v>43830</v>
      </c>
      <c r="Z8" s="47">
        <v>43861</v>
      </c>
      <c r="AA8" s="47">
        <v>43890</v>
      </c>
      <c r="AB8" s="47">
        <v>43921</v>
      </c>
      <c r="AC8" s="47">
        <v>43951</v>
      </c>
      <c r="AD8" s="47">
        <v>43982</v>
      </c>
      <c r="AE8" s="47">
        <v>44012</v>
      </c>
      <c r="AF8" s="47">
        <v>44043</v>
      </c>
      <c r="AG8" s="47">
        <v>44074</v>
      </c>
      <c r="AH8" s="47">
        <v>44104</v>
      </c>
      <c r="AI8" s="47">
        <v>44135</v>
      </c>
      <c r="AJ8" s="47">
        <v>44165</v>
      </c>
      <c r="AK8" s="47">
        <v>44196</v>
      </c>
      <c r="AL8" s="47">
        <v>44227</v>
      </c>
      <c r="AM8" s="47">
        <v>44255</v>
      </c>
      <c r="AN8" s="47">
        <v>44286</v>
      </c>
      <c r="AO8" s="47">
        <v>44316</v>
      </c>
      <c r="AP8" s="47">
        <v>44347</v>
      </c>
      <c r="AQ8" s="47">
        <v>44377</v>
      </c>
      <c r="AR8" s="47">
        <v>44408</v>
      </c>
      <c r="AS8" s="47">
        <v>44439</v>
      </c>
      <c r="AT8" s="47">
        <v>44469</v>
      </c>
      <c r="AU8" s="47">
        <v>44500</v>
      </c>
      <c r="AV8" s="47">
        <v>44530</v>
      </c>
      <c r="AW8" s="47">
        <v>44561</v>
      </c>
      <c r="AX8" s="47">
        <v>44592</v>
      </c>
      <c r="AY8" s="47">
        <v>44620</v>
      </c>
      <c r="AZ8" s="47">
        <v>44651</v>
      </c>
      <c r="BA8" s="47">
        <v>44681</v>
      </c>
      <c r="BB8" s="47">
        <v>44712</v>
      </c>
      <c r="BC8" s="47">
        <v>44742</v>
      </c>
      <c r="BD8" s="47">
        <v>44773</v>
      </c>
      <c r="BE8" s="47">
        <v>44804</v>
      </c>
      <c r="BF8" s="47">
        <v>44834</v>
      </c>
      <c r="BG8" s="47">
        <v>44865</v>
      </c>
      <c r="BH8" s="47">
        <v>44895</v>
      </c>
      <c r="BI8" s="47">
        <v>44926</v>
      </c>
      <c r="BJ8" s="47">
        <v>44957</v>
      </c>
      <c r="BK8" s="47">
        <v>44985</v>
      </c>
      <c r="BL8" s="47">
        <v>45016</v>
      </c>
      <c r="BM8" s="47">
        <v>45046</v>
      </c>
      <c r="BN8" s="47">
        <v>45077</v>
      </c>
      <c r="BO8" s="47">
        <v>45107</v>
      </c>
      <c r="BP8" s="47">
        <v>45138</v>
      </c>
      <c r="BQ8" s="47">
        <v>45169</v>
      </c>
    </row>
    <row r="9" spans="1:69" hidden="1">
      <c r="A9" s="39"/>
      <c r="B9" s="44" t="s">
        <v>41</v>
      </c>
      <c r="C9" s="39"/>
      <c r="D9" s="39"/>
      <c r="E9" s="39"/>
      <c r="F9" s="39"/>
      <c r="G9" s="39"/>
      <c r="H9" s="39"/>
      <c r="I9" s="39"/>
      <c r="J9" s="48">
        <v>1</v>
      </c>
      <c r="K9" s="48">
        <v>2</v>
      </c>
      <c r="L9" s="48">
        <v>3</v>
      </c>
      <c r="M9" s="48">
        <v>4</v>
      </c>
      <c r="N9" s="48">
        <v>5</v>
      </c>
      <c r="O9" s="48">
        <v>6</v>
      </c>
      <c r="P9" s="48">
        <v>7</v>
      </c>
      <c r="Q9" s="48">
        <v>8</v>
      </c>
      <c r="R9" s="48">
        <v>9</v>
      </c>
      <c r="S9" s="48">
        <v>10</v>
      </c>
      <c r="T9" s="48">
        <v>11</v>
      </c>
      <c r="U9" s="48">
        <v>12</v>
      </c>
      <c r="V9" s="48">
        <v>13</v>
      </c>
      <c r="W9" s="48">
        <v>14</v>
      </c>
      <c r="X9" s="48">
        <v>15</v>
      </c>
      <c r="Y9" s="48">
        <v>16</v>
      </c>
      <c r="Z9" s="48">
        <v>17</v>
      </c>
      <c r="AA9" s="48">
        <v>18</v>
      </c>
      <c r="AB9" s="48">
        <v>19</v>
      </c>
      <c r="AC9" s="48">
        <v>20</v>
      </c>
      <c r="AD9" s="48">
        <v>21</v>
      </c>
      <c r="AE9" s="48">
        <v>22</v>
      </c>
      <c r="AF9" s="48">
        <v>23</v>
      </c>
      <c r="AG9" s="48">
        <v>24</v>
      </c>
      <c r="AH9" s="48">
        <v>25</v>
      </c>
      <c r="AI9" s="48">
        <v>26</v>
      </c>
      <c r="AJ9" s="48">
        <v>27</v>
      </c>
      <c r="AK9" s="48">
        <v>28</v>
      </c>
      <c r="AL9" s="48">
        <v>29</v>
      </c>
      <c r="AM9" s="48">
        <v>30</v>
      </c>
      <c r="AN9" s="48">
        <v>31</v>
      </c>
      <c r="AO9" s="48">
        <v>32</v>
      </c>
      <c r="AP9" s="48">
        <v>33</v>
      </c>
      <c r="AQ9" s="48">
        <v>34</v>
      </c>
      <c r="AR9" s="48">
        <v>35</v>
      </c>
      <c r="AS9" s="48">
        <v>36</v>
      </c>
      <c r="AT9" s="48">
        <v>37</v>
      </c>
      <c r="AU9" s="48">
        <v>38</v>
      </c>
      <c r="AV9" s="48">
        <v>39</v>
      </c>
      <c r="AW9" s="48">
        <v>40</v>
      </c>
      <c r="AX9" s="48">
        <v>41</v>
      </c>
      <c r="AY9" s="48">
        <v>42</v>
      </c>
      <c r="AZ9" s="48">
        <v>43</v>
      </c>
      <c r="BA9" s="48">
        <v>44</v>
      </c>
      <c r="BB9" s="48">
        <v>45</v>
      </c>
      <c r="BC9" s="48">
        <v>46</v>
      </c>
      <c r="BD9" s="48">
        <v>47</v>
      </c>
      <c r="BE9" s="48">
        <v>48</v>
      </c>
      <c r="BF9" s="48">
        <v>49</v>
      </c>
      <c r="BG9" s="48">
        <v>50</v>
      </c>
      <c r="BH9" s="48">
        <v>51</v>
      </c>
      <c r="BI9" s="48">
        <v>52</v>
      </c>
      <c r="BJ9" s="48">
        <v>53</v>
      </c>
      <c r="BK9" s="48">
        <v>54</v>
      </c>
      <c r="BL9" s="48">
        <v>55</v>
      </c>
      <c r="BM9" s="48">
        <v>56</v>
      </c>
      <c r="BN9" s="48">
        <v>57</v>
      </c>
      <c r="BO9" s="48">
        <v>58</v>
      </c>
      <c r="BP9" s="48">
        <v>59</v>
      </c>
      <c r="BQ9" s="48">
        <v>60</v>
      </c>
    </row>
    <row r="10" spans="1:69">
      <c r="A10" s="49"/>
      <c r="B10" s="45" t="s">
        <v>259</v>
      </c>
      <c r="C10" s="49"/>
      <c r="D10" s="49"/>
      <c r="E10" s="49"/>
      <c r="F10" s="49"/>
      <c r="G10" s="49"/>
      <c r="H10" s="49"/>
      <c r="I10" s="49"/>
      <c r="J10" s="49">
        <v>2019</v>
      </c>
      <c r="K10" s="49">
        <v>2019</v>
      </c>
      <c r="L10" s="49">
        <v>2019</v>
      </c>
      <c r="M10" s="49">
        <v>2019</v>
      </c>
      <c r="N10" s="49">
        <v>2019</v>
      </c>
      <c r="O10" s="49">
        <v>2019</v>
      </c>
      <c r="P10" s="49">
        <v>2019</v>
      </c>
      <c r="Q10" s="49">
        <v>2019</v>
      </c>
      <c r="R10" s="49">
        <v>2019</v>
      </c>
      <c r="S10" s="49">
        <v>2019</v>
      </c>
      <c r="T10" s="49">
        <v>2019</v>
      </c>
      <c r="U10" s="49">
        <v>2019</v>
      </c>
      <c r="V10" s="49">
        <v>2020</v>
      </c>
      <c r="W10" s="49">
        <v>2020</v>
      </c>
      <c r="X10" s="49">
        <v>2020</v>
      </c>
      <c r="Y10" s="49">
        <v>2020</v>
      </c>
      <c r="Z10" s="49">
        <v>2020</v>
      </c>
      <c r="AA10" s="49">
        <v>2020</v>
      </c>
      <c r="AB10" s="49">
        <v>2020</v>
      </c>
      <c r="AC10" s="49">
        <v>2020</v>
      </c>
      <c r="AD10" s="49">
        <v>2020</v>
      </c>
      <c r="AE10" s="49">
        <v>2020</v>
      </c>
      <c r="AF10" s="49">
        <v>2020</v>
      </c>
      <c r="AG10" s="49">
        <v>2020</v>
      </c>
      <c r="AH10" s="49">
        <v>2021</v>
      </c>
      <c r="AI10" s="49">
        <v>2021</v>
      </c>
      <c r="AJ10" s="49">
        <v>2021</v>
      </c>
      <c r="AK10" s="49">
        <v>2021</v>
      </c>
      <c r="AL10" s="49">
        <v>2021</v>
      </c>
      <c r="AM10" s="49">
        <v>2021</v>
      </c>
      <c r="AN10" s="49">
        <v>2021</v>
      </c>
      <c r="AO10" s="49">
        <v>2021</v>
      </c>
      <c r="AP10" s="49">
        <v>2021</v>
      </c>
      <c r="AQ10" s="49">
        <v>2021</v>
      </c>
      <c r="AR10" s="49">
        <v>2021</v>
      </c>
      <c r="AS10" s="49">
        <v>2021</v>
      </c>
      <c r="AT10" s="49">
        <v>2022</v>
      </c>
      <c r="AU10" s="49">
        <v>2022</v>
      </c>
      <c r="AV10" s="49">
        <v>2022</v>
      </c>
      <c r="AW10" s="49">
        <v>2022</v>
      </c>
      <c r="AX10" s="49">
        <v>2022</v>
      </c>
      <c r="AY10" s="49">
        <v>2022</v>
      </c>
      <c r="AZ10" s="49">
        <v>2022</v>
      </c>
      <c r="BA10" s="49">
        <v>2022</v>
      </c>
      <c r="BB10" s="49">
        <v>2022</v>
      </c>
      <c r="BC10" s="49">
        <v>2022</v>
      </c>
      <c r="BD10" s="49">
        <v>2022</v>
      </c>
      <c r="BE10" s="49">
        <v>2022</v>
      </c>
      <c r="BF10" s="49">
        <v>2023</v>
      </c>
      <c r="BG10" s="49">
        <v>2023</v>
      </c>
      <c r="BH10" s="49">
        <v>2023</v>
      </c>
      <c r="BI10" s="49">
        <v>2023</v>
      </c>
      <c r="BJ10" s="49">
        <v>2023</v>
      </c>
      <c r="BK10" s="49">
        <v>2023</v>
      </c>
      <c r="BL10" s="49">
        <v>2023</v>
      </c>
      <c r="BM10" s="49">
        <v>2023</v>
      </c>
      <c r="BN10" s="49">
        <v>2023</v>
      </c>
      <c r="BO10" s="49">
        <v>2023</v>
      </c>
      <c r="BP10" s="49">
        <v>2023</v>
      </c>
      <c r="BQ10" s="49">
        <v>2023</v>
      </c>
    </row>
    <row r="11" spans="1:69">
      <c r="A11" s="49"/>
      <c r="B11" s="45"/>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49"/>
      <c r="AG11" s="49"/>
      <c r="AH11" s="49"/>
      <c r="AI11" s="49"/>
      <c r="AJ11" s="49"/>
      <c r="AK11" s="49"/>
      <c r="AL11" s="49"/>
      <c r="AM11" s="49"/>
      <c r="AN11" s="49"/>
      <c r="AO11" s="49"/>
      <c r="AP11" s="49"/>
      <c r="AQ11" s="49"/>
      <c r="AR11" s="49"/>
      <c r="AS11" s="49"/>
      <c r="AT11" s="49"/>
      <c r="AU11" s="49"/>
      <c r="AV11" s="49"/>
      <c r="AW11" s="49"/>
      <c r="AX11" s="49"/>
      <c r="AY11" s="49"/>
      <c r="AZ11" s="49"/>
      <c r="BA11" s="49"/>
      <c r="BB11" s="49"/>
      <c r="BC11" s="49"/>
      <c r="BD11" s="49"/>
      <c r="BE11" s="49"/>
      <c r="BF11" s="49"/>
      <c r="BG11" s="49"/>
      <c r="BH11" s="49"/>
      <c r="BI11" s="49"/>
      <c r="BJ11" s="49"/>
      <c r="BK11" s="49"/>
      <c r="BL11" s="49"/>
      <c r="BM11" s="49"/>
      <c r="BN11" s="49"/>
      <c r="BO11" s="49"/>
      <c r="BP11" s="49"/>
      <c r="BQ11" s="49"/>
    </row>
    <row r="12" spans="1:69" ht="12.75">
      <c r="A12" s="12"/>
      <c r="B12" s="50" t="s">
        <v>319</v>
      </c>
      <c r="C12" s="11"/>
      <c r="D12" s="11"/>
      <c r="E12" s="11"/>
      <c r="F12" s="11"/>
      <c r="G12" s="11"/>
      <c r="H12" s="11"/>
      <c r="I12" s="301"/>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row>
    <row r="13" spans="1:69">
      <c r="A13" s="12"/>
      <c r="B13" s="11"/>
      <c r="C13" s="11"/>
      <c r="D13" s="11"/>
      <c r="E13" s="11"/>
      <c r="F13" s="11"/>
      <c r="G13" s="11"/>
      <c r="H13" s="11"/>
      <c r="I13" s="11"/>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row>
    <row r="14" spans="1:69" ht="21.75" thickBot="1">
      <c r="A14" s="12"/>
      <c r="B14" s="11"/>
      <c r="C14" s="53" t="s">
        <v>120</v>
      </c>
      <c r="D14" s="11"/>
      <c r="E14" s="11"/>
      <c r="F14" s="11"/>
      <c r="G14" s="302" t="s">
        <v>296</v>
      </c>
      <c r="H14" s="302" t="s">
        <v>320</v>
      </c>
      <c r="I14" s="302" t="s">
        <v>841</v>
      </c>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row>
    <row r="15" spans="1:69">
      <c r="A15" s="12"/>
      <c r="B15" s="11"/>
      <c r="C15" s="749" t="s">
        <v>373</v>
      </c>
      <c r="D15" s="750"/>
      <c r="E15" s="750"/>
      <c r="F15" s="751"/>
      <c r="G15" s="313">
        <v>43373</v>
      </c>
      <c r="H15" s="103">
        <v>5</v>
      </c>
      <c r="I15" s="104">
        <v>2000</v>
      </c>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row>
    <row r="16" spans="1:69">
      <c r="A16" s="12"/>
      <c r="B16" s="11"/>
      <c r="C16" s="726" t="s">
        <v>374</v>
      </c>
      <c r="D16" s="727"/>
      <c r="E16" s="727"/>
      <c r="F16" s="728"/>
      <c r="G16" s="314">
        <v>43373</v>
      </c>
      <c r="H16" s="105"/>
      <c r="I16" s="106"/>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row>
    <row r="17" spans="1:69">
      <c r="A17" s="12"/>
      <c r="B17" s="11"/>
      <c r="C17" s="726" t="s">
        <v>375</v>
      </c>
      <c r="D17" s="727"/>
      <c r="E17" s="727"/>
      <c r="F17" s="728"/>
      <c r="G17" s="314">
        <v>43373</v>
      </c>
      <c r="H17" s="105"/>
      <c r="I17" s="106"/>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row>
    <row r="18" spans="1:69">
      <c r="A18" s="12"/>
      <c r="B18" s="11"/>
      <c r="C18" s="726" t="s">
        <v>376</v>
      </c>
      <c r="D18" s="727"/>
      <c r="E18" s="727"/>
      <c r="F18" s="728"/>
      <c r="G18" s="314">
        <v>43373</v>
      </c>
      <c r="H18" s="105"/>
      <c r="I18" s="106"/>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row>
    <row r="19" spans="1:69">
      <c r="A19" s="12"/>
      <c r="B19" s="11"/>
      <c r="C19" s="726" t="s">
        <v>377</v>
      </c>
      <c r="D19" s="727"/>
      <c r="E19" s="727"/>
      <c r="F19" s="728"/>
      <c r="G19" s="314">
        <v>43373</v>
      </c>
      <c r="H19" s="105"/>
      <c r="I19" s="106"/>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row>
    <row r="20" spans="1:69">
      <c r="A20" s="12"/>
      <c r="B20" s="11"/>
      <c r="C20" s="726" t="s">
        <v>378</v>
      </c>
      <c r="D20" s="727"/>
      <c r="E20" s="727"/>
      <c r="F20" s="728"/>
      <c r="G20" s="314">
        <v>43373</v>
      </c>
      <c r="H20" s="105"/>
      <c r="I20" s="106"/>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row>
    <row r="21" spans="1:69" ht="11.25" thickBot="1">
      <c r="A21" s="12"/>
      <c r="B21" s="11"/>
      <c r="C21" s="729" t="s">
        <v>364</v>
      </c>
      <c r="D21" s="730"/>
      <c r="E21" s="730"/>
      <c r="F21" s="731"/>
      <c r="G21" s="315">
        <v>43373</v>
      </c>
      <c r="H21" s="107"/>
      <c r="I21" s="108"/>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row>
    <row r="22" spans="1:69">
      <c r="A22" s="12"/>
      <c r="B22" s="58"/>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row>
    <row r="23" spans="1:69" ht="12.75">
      <c r="A23" s="12"/>
      <c r="B23" s="50" t="s">
        <v>127</v>
      </c>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row>
    <row r="24" spans="1:69" ht="12.75" hidden="1" outlineLevel="1">
      <c r="A24" s="12"/>
      <c r="B24" s="58"/>
      <c r="C24" s="12"/>
      <c r="D24" s="12"/>
      <c r="E24" s="12"/>
      <c r="F24" s="12"/>
      <c r="G24" s="12"/>
      <c r="H24" s="12"/>
      <c r="I24" s="12"/>
      <c r="J24" s="303">
        <v>1</v>
      </c>
      <c r="K24" s="303">
        <v>2</v>
      </c>
      <c r="L24" s="303">
        <v>3</v>
      </c>
      <c r="M24" s="303">
        <v>4</v>
      </c>
      <c r="N24" s="303">
        <v>5</v>
      </c>
      <c r="O24" s="303">
        <v>6</v>
      </c>
      <c r="P24" s="303">
        <v>7</v>
      </c>
      <c r="Q24" s="303">
        <v>8</v>
      </c>
      <c r="R24" s="303">
        <v>9</v>
      </c>
      <c r="S24" s="303">
        <v>10</v>
      </c>
      <c r="T24" s="303">
        <v>11</v>
      </c>
      <c r="U24" s="303">
        <v>12</v>
      </c>
      <c r="V24" s="303">
        <v>13</v>
      </c>
      <c r="W24" s="303">
        <v>14</v>
      </c>
      <c r="X24" s="303">
        <v>15</v>
      </c>
      <c r="Y24" s="303">
        <v>16</v>
      </c>
      <c r="Z24" s="303">
        <v>17</v>
      </c>
      <c r="AA24" s="303">
        <v>18</v>
      </c>
      <c r="AB24" s="303">
        <v>19</v>
      </c>
      <c r="AC24" s="303">
        <v>20</v>
      </c>
      <c r="AD24" s="303">
        <v>21</v>
      </c>
      <c r="AE24" s="303">
        <v>22</v>
      </c>
      <c r="AF24" s="303">
        <v>23</v>
      </c>
      <c r="AG24" s="303">
        <v>24</v>
      </c>
      <c r="AH24" s="303">
        <v>25</v>
      </c>
      <c r="AI24" s="303">
        <v>26</v>
      </c>
      <c r="AJ24" s="303">
        <v>27</v>
      </c>
      <c r="AK24" s="303">
        <v>28</v>
      </c>
      <c r="AL24" s="303">
        <v>29</v>
      </c>
      <c r="AM24" s="303">
        <v>30</v>
      </c>
      <c r="AN24" s="303">
        <v>31</v>
      </c>
      <c r="AO24" s="303">
        <v>32</v>
      </c>
      <c r="AP24" s="303">
        <v>33</v>
      </c>
      <c r="AQ24" s="303">
        <v>34</v>
      </c>
      <c r="AR24" s="303">
        <v>35</v>
      </c>
      <c r="AS24" s="303">
        <v>36</v>
      </c>
      <c r="AT24" s="303">
        <v>37</v>
      </c>
      <c r="AU24" s="303">
        <v>38</v>
      </c>
      <c r="AV24" s="303">
        <v>39</v>
      </c>
      <c r="AW24" s="303">
        <v>40</v>
      </c>
      <c r="AX24" s="303">
        <v>41</v>
      </c>
      <c r="AY24" s="303">
        <v>42</v>
      </c>
      <c r="AZ24" s="303">
        <v>43</v>
      </c>
      <c r="BA24" s="303">
        <v>44</v>
      </c>
      <c r="BB24" s="303">
        <v>45</v>
      </c>
      <c r="BC24" s="303">
        <v>46</v>
      </c>
      <c r="BD24" s="303">
        <v>47</v>
      </c>
      <c r="BE24" s="303">
        <v>48</v>
      </c>
      <c r="BF24" s="303">
        <v>49</v>
      </c>
      <c r="BG24" s="303">
        <v>50</v>
      </c>
      <c r="BH24" s="303">
        <v>51</v>
      </c>
      <c r="BI24" s="303">
        <v>52</v>
      </c>
      <c r="BJ24" s="303">
        <v>53</v>
      </c>
      <c r="BK24" s="303">
        <v>54</v>
      </c>
      <c r="BL24" s="303">
        <v>55</v>
      </c>
      <c r="BM24" s="303">
        <v>56</v>
      </c>
      <c r="BN24" s="303">
        <v>57</v>
      </c>
      <c r="BO24" s="303">
        <v>58</v>
      </c>
      <c r="BP24" s="303">
        <v>59</v>
      </c>
      <c r="BQ24" s="303">
        <v>60</v>
      </c>
    </row>
    <row r="25" spans="1:69" hidden="1" outlineLevel="1" collapsed="1">
      <c r="A25" s="11"/>
      <c r="B25" s="11"/>
      <c r="C25" s="11"/>
      <c r="D25" s="11"/>
      <c r="E25" s="11"/>
      <c r="F25" s="11"/>
      <c r="G25" s="11"/>
      <c r="H25" s="11"/>
      <c r="I25" s="11"/>
      <c r="J25" s="304">
        <v>100</v>
      </c>
      <c r="K25" s="304">
        <v>99</v>
      </c>
      <c r="L25" s="304">
        <v>98</v>
      </c>
      <c r="M25" s="304">
        <v>97</v>
      </c>
      <c r="N25" s="304">
        <v>96</v>
      </c>
      <c r="O25" s="304">
        <v>95</v>
      </c>
      <c r="P25" s="304">
        <v>94</v>
      </c>
      <c r="Q25" s="304">
        <v>93</v>
      </c>
      <c r="R25" s="304">
        <v>92</v>
      </c>
      <c r="S25" s="304">
        <v>91</v>
      </c>
      <c r="T25" s="304">
        <v>90</v>
      </c>
      <c r="U25" s="304">
        <v>89</v>
      </c>
      <c r="V25" s="304">
        <v>88</v>
      </c>
      <c r="W25" s="304">
        <v>87</v>
      </c>
      <c r="X25" s="304">
        <v>86</v>
      </c>
      <c r="Y25" s="304">
        <v>85</v>
      </c>
      <c r="Z25" s="304">
        <v>84</v>
      </c>
      <c r="AA25" s="304">
        <v>83</v>
      </c>
      <c r="AB25" s="304">
        <v>82</v>
      </c>
      <c r="AC25" s="304">
        <v>81</v>
      </c>
      <c r="AD25" s="304">
        <v>80</v>
      </c>
      <c r="AE25" s="304">
        <v>79</v>
      </c>
      <c r="AF25" s="304">
        <v>78</v>
      </c>
      <c r="AG25" s="304">
        <v>77</v>
      </c>
      <c r="AH25" s="304">
        <v>76</v>
      </c>
      <c r="AI25" s="304">
        <v>75</v>
      </c>
      <c r="AJ25" s="304">
        <v>74</v>
      </c>
      <c r="AK25" s="304">
        <v>73</v>
      </c>
      <c r="AL25" s="304">
        <v>72</v>
      </c>
      <c r="AM25" s="304">
        <v>71</v>
      </c>
      <c r="AN25" s="304">
        <v>70</v>
      </c>
      <c r="AO25" s="304">
        <v>69</v>
      </c>
      <c r="AP25" s="304">
        <v>68</v>
      </c>
      <c r="AQ25" s="304">
        <v>67</v>
      </c>
      <c r="AR25" s="304">
        <v>66</v>
      </c>
      <c r="AS25" s="304">
        <v>65</v>
      </c>
      <c r="AT25" s="304">
        <v>64</v>
      </c>
      <c r="AU25" s="304">
        <v>63</v>
      </c>
      <c r="AV25" s="304">
        <v>62</v>
      </c>
      <c r="AW25" s="304">
        <v>61</v>
      </c>
      <c r="AX25" s="304">
        <v>60</v>
      </c>
      <c r="AY25" s="304">
        <v>59</v>
      </c>
      <c r="AZ25" s="304">
        <v>58</v>
      </c>
      <c r="BA25" s="304">
        <v>57</v>
      </c>
      <c r="BB25" s="304">
        <v>56</v>
      </c>
      <c r="BC25" s="304">
        <v>55</v>
      </c>
      <c r="BD25" s="304">
        <v>54</v>
      </c>
      <c r="BE25" s="304">
        <v>53</v>
      </c>
      <c r="BF25" s="304">
        <v>52</v>
      </c>
      <c r="BG25" s="304">
        <v>51</v>
      </c>
      <c r="BH25" s="304">
        <v>50</v>
      </c>
      <c r="BI25" s="304">
        <v>49</v>
      </c>
      <c r="BJ25" s="304">
        <v>48</v>
      </c>
      <c r="BK25" s="304">
        <v>47</v>
      </c>
      <c r="BL25" s="304">
        <v>46</v>
      </c>
      <c r="BM25" s="304">
        <v>45</v>
      </c>
      <c r="BN25" s="304">
        <v>44</v>
      </c>
      <c r="BO25" s="304">
        <v>43</v>
      </c>
      <c r="BP25" s="304">
        <v>42</v>
      </c>
      <c r="BQ25" s="304">
        <v>41</v>
      </c>
    </row>
    <row r="26" spans="1:69" collapsed="1">
      <c r="A26" s="11"/>
      <c r="B26" s="11"/>
      <c r="C26" s="11"/>
      <c r="D26" s="11"/>
      <c r="E26" s="11"/>
      <c r="F26" s="11"/>
      <c r="G26" s="11"/>
      <c r="H26" s="11"/>
      <c r="I26" s="11"/>
      <c r="J26" s="304">
        <v>60</v>
      </c>
      <c r="K26" s="304">
        <v>60</v>
      </c>
      <c r="L26" s="304">
        <v>60</v>
      </c>
      <c r="M26" s="304">
        <v>60</v>
      </c>
      <c r="N26" s="304">
        <v>60</v>
      </c>
      <c r="O26" s="304">
        <v>60</v>
      </c>
      <c r="P26" s="304">
        <v>60</v>
      </c>
      <c r="Q26" s="304">
        <v>60</v>
      </c>
      <c r="R26" s="304">
        <v>60</v>
      </c>
      <c r="S26" s="304">
        <v>60</v>
      </c>
      <c r="T26" s="304">
        <v>60</v>
      </c>
      <c r="U26" s="304">
        <v>60</v>
      </c>
      <c r="V26" s="304">
        <v>60</v>
      </c>
      <c r="W26" s="304">
        <v>60</v>
      </c>
      <c r="X26" s="304">
        <v>60</v>
      </c>
      <c r="Y26" s="304">
        <v>60</v>
      </c>
      <c r="Z26" s="304">
        <v>60</v>
      </c>
      <c r="AA26" s="304">
        <v>60</v>
      </c>
      <c r="AB26" s="304">
        <v>60</v>
      </c>
      <c r="AC26" s="304">
        <v>60</v>
      </c>
      <c r="AD26" s="304">
        <v>60</v>
      </c>
      <c r="AE26" s="304">
        <v>60</v>
      </c>
      <c r="AF26" s="304">
        <v>60</v>
      </c>
      <c r="AG26" s="304">
        <v>60</v>
      </c>
      <c r="AH26" s="304">
        <v>60</v>
      </c>
      <c r="AI26" s="304">
        <v>60</v>
      </c>
      <c r="AJ26" s="304">
        <v>60</v>
      </c>
      <c r="AK26" s="304">
        <v>60</v>
      </c>
      <c r="AL26" s="304">
        <v>60</v>
      </c>
      <c r="AM26" s="304">
        <v>60</v>
      </c>
      <c r="AN26" s="304">
        <v>60</v>
      </c>
      <c r="AO26" s="304">
        <v>60</v>
      </c>
      <c r="AP26" s="304">
        <v>60</v>
      </c>
      <c r="AQ26" s="304">
        <v>60</v>
      </c>
      <c r="AR26" s="304">
        <v>60</v>
      </c>
      <c r="AS26" s="304">
        <v>60</v>
      </c>
      <c r="AT26" s="304">
        <v>60</v>
      </c>
      <c r="AU26" s="304">
        <v>60</v>
      </c>
      <c r="AV26" s="304">
        <v>60</v>
      </c>
      <c r="AW26" s="304">
        <v>60</v>
      </c>
      <c r="AX26" s="304">
        <v>60</v>
      </c>
      <c r="AY26" s="304">
        <v>60</v>
      </c>
      <c r="AZ26" s="304">
        <v>60</v>
      </c>
      <c r="BA26" s="304">
        <v>60</v>
      </c>
      <c r="BB26" s="304">
        <v>60</v>
      </c>
      <c r="BC26" s="304">
        <v>60</v>
      </c>
      <c r="BD26" s="304">
        <v>60</v>
      </c>
      <c r="BE26" s="304">
        <v>60</v>
      </c>
      <c r="BF26" s="304">
        <v>60</v>
      </c>
      <c r="BG26" s="304">
        <v>60</v>
      </c>
      <c r="BH26" s="304">
        <v>60</v>
      </c>
      <c r="BI26" s="304">
        <v>60</v>
      </c>
      <c r="BJ26" s="304">
        <v>60</v>
      </c>
      <c r="BK26" s="304">
        <v>60</v>
      </c>
      <c r="BL26" s="304">
        <v>60</v>
      </c>
      <c r="BM26" s="304">
        <v>60</v>
      </c>
      <c r="BN26" s="304">
        <v>60</v>
      </c>
      <c r="BO26" s="304">
        <v>60</v>
      </c>
      <c r="BP26" s="304">
        <v>60</v>
      </c>
      <c r="BQ26" s="304">
        <v>60</v>
      </c>
    </row>
    <row r="27" spans="1:69" ht="11.25">
      <c r="A27" s="11"/>
      <c r="B27" s="11"/>
      <c r="C27" s="51" t="s">
        <v>128</v>
      </c>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1"/>
      <c r="BE27" s="11"/>
      <c r="BF27" s="11"/>
      <c r="BG27" s="11"/>
      <c r="BH27" s="11"/>
      <c r="BI27" s="11"/>
      <c r="BJ27" s="11"/>
      <c r="BK27" s="11"/>
      <c r="BL27" s="11"/>
      <c r="BM27" s="11"/>
      <c r="BN27" s="11"/>
      <c r="BO27" s="11"/>
      <c r="BP27" s="11"/>
      <c r="BQ27" s="11"/>
    </row>
    <row r="28" spans="1:69" ht="10.5" customHeight="1">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c r="AY28" s="11"/>
      <c r="AZ28" s="11"/>
      <c r="BA28" s="11"/>
      <c r="BB28" s="11"/>
      <c r="BC28" s="11"/>
      <c r="BD28" s="11"/>
      <c r="BE28" s="11"/>
      <c r="BF28" s="11"/>
      <c r="BG28" s="11"/>
      <c r="BH28" s="11"/>
      <c r="BI28" s="11"/>
      <c r="BJ28" s="11"/>
      <c r="BK28" s="11"/>
      <c r="BL28" s="11"/>
      <c r="BM28" s="11"/>
      <c r="BN28" s="11"/>
      <c r="BO28" s="11"/>
      <c r="BP28" s="11"/>
      <c r="BQ28" s="11"/>
    </row>
    <row r="29" spans="1:69">
      <c r="A29" s="11"/>
      <c r="B29" s="11"/>
      <c r="C29" s="11"/>
      <c r="D29" s="52" t="s">
        <v>131</v>
      </c>
      <c r="E29" s="11"/>
      <c r="F29" s="11"/>
      <c r="G29" s="759" t="s">
        <v>373</v>
      </c>
      <c r="H29" s="759"/>
      <c r="I29" s="759"/>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c r="AY29" s="11"/>
      <c r="AZ29" s="11"/>
      <c r="BA29" s="11"/>
      <c r="BB29" s="11"/>
      <c r="BC29" s="11"/>
      <c r="BD29" s="11"/>
      <c r="BE29" s="11"/>
      <c r="BF29" s="11"/>
      <c r="BG29" s="11"/>
      <c r="BH29" s="11"/>
      <c r="BI29" s="11"/>
      <c r="BJ29" s="11"/>
      <c r="BK29" s="11"/>
      <c r="BL29" s="11"/>
      <c r="BM29" s="11"/>
      <c r="BN29" s="11"/>
      <c r="BO29" s="11"/>
      <c r="BP29" s="11"/>
      <c r="BQ29" s="11"/>
    </row>
    <row r="30" spans="1:69">
      <c r="A30" s="11"/>
      <c r="B30" s="11"/>
      <c r="C30" s="11"/>
      <c r="D30" s="11"/>
      <c r="E30" s="11"/>
      <c r="F30" s="11"/>
      <c r="G30" s="305">
        <v>5</v>
      </c>
      <c r="H30" s="11" t="s">
        <v>222</v>
      </c>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1"/>
      <c r="BE30" s="11"/>
      <c r="BF30" s="11"/>
      <c r="BG30" s="11"/>
      <c r="BH30" s="11"/>
      <c r="BI30" s="11"/>
      <c r="BJ30" s="11"/>
      <c r="BK30" s="11"/>
      <c r="BL30" s="11"/>
      <c r="BM30" s="11"/>
      <c r="BN30" s="11"/>
      <c r="BO30" s="11"/>
      <c r="BP30" s="11"/>
      <c r="BQ30" s="11"/>
    </row>
    <row r="31" spans="1:69">
      <c r="A31" s="11"/>
      <c r="B31" s="11"/>
      <c r="C31" s="11"/>
      <c r="D31" s="53" t="s">
        <v>132</v>
      </c>
      <c r="E31" s="11"/>
      <c r="F31" s="11"/>
      <c r="G31" s="11"/>
      <c r="H31" s="11"/>
      <c r="I31" s="292"/>
      <c r="J31" s="306">
        <v>0</v>
      </c>
      <c r="K31" s="306">
        <v>1966.6666666666667</v>
      </c>
      <c r="L31" s="306">
        <v>1933.3333333333335</v>
      </c>
      <c r="M31" s="306">
        <v>1900.0000000000002</v>
      </c>
      <c r="N31" s="306">
        <v>1866.666666666667</v>
      </c>
      <c r="O31" s="306">
        <v>1833.3333333333337</v>
      </c>
      <c r="P31" s="306">
        <v>1800.0000000000005</v>
      </c>
      <c r="Q31" s="306">
        <v>1766.6666666666672</v>
      </c>
      <c r="R31" s="306">
        <v>1733.3333333333339</v>
      </c>
      <c r="S31" s="306">
        <v>1700.0000000000007</v>
      </c>
      <c r="T31" s="306">
        <v>1666.6666666666674</v>
      </c>
      <c r="U31" s="306">
        <v>1633.3333333333342</v>
      </c>
      <c r="V31" s="306">
        <v>1600.0000000000009</v>
      </c>
      <c r="W31" s="306">
        <v>1566.6666666666677</v>
      </c>
      <c r="X31" s="306">
        <v>1533.3333333333344</v>
      </c>
      <c r="Y31" s="306">
        <v>1500.0000000000011</v>
      </c>
      <c r="Z31" s="306">
        <v>1466.6666666666679</v>
      </c>
      <c r="AA31" s="306">
        <v>1433.3333333333346</v>
      </c>
      <c r="AB31" s="306">
        <v>1400.0000000000014</v>
      </c>
      <c r="AC31" s="306">
        <v>1366.6666666666681</v>
      </c>
      <c r="AD31" s="306">
        <v>1333.3333333333348</v>
      </c>
      <c r="AE31" s="306">
        <v>1300.0000000000016</v>
      </c>
      <c r="AF31" s="306">
        <v>1266.6666666666683</v>
      </c>
      <c r="AG31" s="306">
        <v>1233.3333333333351</v>
      </c>
      <c r="AH31" s="306">
        <v>1200.0000000000018</v>
      </c>
      <c r="AI31" s="306">
        <v>1166.6666666666686</v>
      </c>
      <c r="AJ31" s="306">
        <v>1133.3333333333353</v>
      </c>
      <c r="AK31" s="306">
        <v>1100.000000000002</v>
      </c>
      <c r="AL31" s="306">
        <v>1066.6666666666688</v>
      </c>
      <c r="AM31" s="306">
        <v>1033.3333333333355</v>
      </c>
      <c r="AN31" s="306">
        <v>1000.0000000000022</v>
      </c>
      <c r="AO31" s="306">
        <v>966.66666666666879</v>
      </c>
      <c r="AP31" s="306">
        <v>933.33333333333542</v>
      </c>
      <c r="AQ31" s="306">
        <v>900.00000000000205</v>
      </c>
      <c r="AR31" s="306">
        <v>866.66666666666868</v>
      </c>
      <c r="AS31" s="306">
        <v>833.3333333333353</v>
      </c>
      <c r="AT31" s="306">
        <v>800.00000000000193</v>
      </c>
      <c r="AU31" s="306">
        <v>766.66666666666856</v>
      </c>
      <c r="AV31" s="306">
        <v>733.33333333333519</v>
      </c>
      <c r="AW31" s="306">
        <v>700.00000000000182</v>
      </c>
      <c r="AX31" s="306">
        <v>666.66666666666845</v>
      </c>
      <c r="AY31" s="306">
        <v>633.33333333333508</v>
      </c>
      <c r="AZ31" s="306">
        <v>600.00000000000171</v>
      </c>
      <c r="BA31" s="306">
        <v>566.66666666666833</v>
      </c>
      <c r="BB31" s="306">
        <v>533.33333333333496</v>
      </c>
      <c r="BC31" s="306">
        <v>500.00000000000165</v>
      </c>
      <c r="BD31" s="306">
        <v>466.66666666666833</v>
      </c>
      <c r="BE31" s="306">
        <v>433.33333333333502</v>
      </c>
      <c r="BF31" s="306">
        <v>400.00000000000171</v>
      </c>
      <c r="BG31" s="306">
        <v>366.66666666666839</v>
      </c>
      <c r="BH31" s="306">
        <v>333.33333333333508</v>
      </c>
      <c r="BI31" s="306">
        <v>300.00000000000176</v>
      </c>
      <c r="BJ31" s="306">
        <v>266.66666666666845</v>
      </c>
      <c r="BK31" s="306">
        <v>233.3333333333351</v>
      </c>
      <c r="BL31" s="306">
        <v>200.00000000000176</v>
      </c>
      <c r="BM31" s="306">
        <v>166.66666666666842</v>
      </c>
      <c r="BN31" s="306">
        <v>133.33333333333508</v>
      </c>
      <c r="BO31" s="306">
        <v>100.00000000000173</v>
      </c>
      <c r="BP31" s="306">
        <v>66.666666666668391</v>
      </c>
      <c r="BQ31" s="306">
        <v>33.333333333335055</v>
      </c>
    </row>
    <row r="32" spans="1:69">
      <c r="A32" s="11"/>
      <c r="B32" s="11"/>
      <c r="C32" s="11"/>
      <c r="D32" s="101" t="s">
        <v>133</v>
      </c>
      <c r="E32" s="11"/>
      <c r="F32" s="11"/>
      <c r="G32" s="11"/>
      <c r="H32" s="11"/>
      <c r="I32" s="292"/>
      <c r="J32" s="307">
        <v>2000</v>
      </c>
      <c r="K32" s="307">
        <v>0</v>
      </c>
      <c r="L32" s="307">
        <v>0</v>
      </c>
      <c r="M32" s="307">
        <v>0</v>
      </c>
      <c r="N32" s="307">
        <v>0</v>
      </c>
      <c r="O32" s="307">
        <v>0</v>
      </c>
      <c r="P32" s="307">
        <v>0</v>
      </c>
      <c r="Q32" s="307">
        <v>0</v>
      </c>
      <c r="R32" s="307">
        <v>0</v>
      </c>
      <c r="S32" s="307">
        <v>0</v>
      </c>
      <c r="T32" s="307">
        <v>0</v>
      </c>
      <c r="U32" s="307">
        <v>0</v>
      </c>
      <c r="V32" s="307">
        <v>0</v>
      </c>
      <c r="W32" s="307">
        <v>0</v>
      </c>
      <c r="X32" s="307">
        <v>0</v>
      </c>
      <c r="Y32" s="307">
        <v>0</v>
      </c>
      <c r="Z32" s="307">
        <v>0</v>
      </c>
      <c r="AA32" s="307">
        <v>0</v>
      </c>
      <c r="AB32" s="307">
        <v>0</v>
      </c>
      <c r="AC32" s="307">
        <v>0</v>
      </c>
      <c r="AD32" s="307">
        <v>0</v>
      </c>
      <c r="AE32" s="307">
        <v>0</v>
      </c>
      <c r="AF32" s="307">
        <v>0</v>
      </c>
      <c r="AG32" s="307">
        <v>0</v>
      </c>
      <c r="AH32" s="307">
        <v>0</v>
      </c>
      <c r="AI32" s="307">
        <v>0</v>
      </c>
      <c r="AJ32" s="307">
        <v>0</v>
      </c>
      <c r="AK32" s="307">
        <v>0</v>
      </c>
      <c r="AL32" s="307">
        <v>0</v>
      </c>
      <c r="AM32" s="307">
        <v>0</v>
      </c>
      <c r="AN32" s="307">
        <v>0</v>
      </c>
      <c r="AO32" s="307">
        <v>0</v>
      </c>
      <c r="AP32" s="307">
        <v>0</v>
      </c>
      <c r="AQ32" s="307">
        <v>0</v>
      </c>
      <c r="AR32" s="307">
        <v>0</v>
      </c>
      <c r="AS32" s="307">
        <v>0</v>
      </c>
      <c r="AT32" s="307">
        <v>0</v>
      </c>
      <c r="AU32" s="307">
        <v>0</v>
      </c>
      <c r="AV32" s="307">
        <v>0</v>
      </c>
      <c r="AW32" s="307">
        <v>0</v>
      </c>
      <c r="AX32" s="307">
        <v>0</v>
      </c>
      <c r="AY32" s="307">
        <v>0</v>
      </c>
      <c r="AZ32" s="307">
        <v>0</v>
      </c>
      <c r="BA32" s="307">
        <v>0</v>
      </c>
      <c r="BB32" s="307">
        <v>0</v>
      </c>
      <c r="BC32" s="307">
        <v>0</v>
      </c>
      <c r="BD32" s="307">
        <v>0</v>
      </c>
      <c r="BE32" s="307">
        <v>0</v>
      </c>
      <c r="BF32" s="307">
        <v>0</v>
      </c>
      <c r="BG32" s="307">
        <v>0</v>
      </c>
      <c r="BH32" s="307">
        <v>0</v>
      </c>
      <c r="BI32" s="307">
        <v>0</v>
      </c>
      <c r="BJ32" s="307">
        <v>0</v>
      </c>
      <c r="BK32" s="307">
        <v>0</v>
      </c>
      <c r="BL32" s="307">
        <v>0</v>
      </c>
      <c r="BM32" s="307">
        <v>0</v>
      </c>
      <c r="BN32" s="307">
        <v>0</v>
      </c>
      <c r="BO32" s="307">
        <v>0</v>
      </c>
      <c r="BP32" s="307">
        <v>0</v>
      </c>
      <c r="BQ32" s="307">
        <v>0</v>
      </c>
    </row>
    <row r="33" spans="1:69" ht="11.25" thickBot="1">
      <c r="A33" s="11"/>
      <c r="B33" s="11"/>
      <c r="C33" s="11"/>
      <c r="D33" s="101" t="s">
        <v>134</v>
      </c>
      <c r="E33" s="11"/>
      <c r="F33" s="11"/>
      <c r="G33" s="11"/>
      <c r="H33" s="11"/>
      <c r="I33" s="292"/>
      <c r="J33" s="109">
        <v>33.333333333333336</v>
      </c>
      <c r="K33" s="109">
        <v>33.333333333333336</v>
      </c>
      <c r="L33" s="109">
        <v>33.333333333333336</v>
      </c>
      <c r="M33" s="109">
        <v>33.333333333333336</v>
      </c>
      <c r="N33" s="109">
        <v>33.333333333333336</v>
      </c>
      <c r="O33" s="109">
        <v>33.333333333333336</v>
      </c>
      <c r="P33" s="109">
        <v>33.333333333333336</v>
      </c>
      <c r="Q33" s="109">
        <v>33.333333333333336</v>
      </c>
      <c r="R33" s="109">
        <v>33.333333333333336</v>
      </c>
      <c r="S33" s="109">
        <v>33.333333333333336</v>
      </c>
      <c r="T33" s="109">
        <v>33.333333333333336</v>
      </c>
      <c r="U33" s="109">
        <v>33.333333333333336</v>
      </c>
      <c r="V33" s="109">
        <v>33.333333333333336</v>
      </c>
      <c r="W33" s="109">
        <v>33.333333333333336</v>
      </c>
      <c r="X33" s="109">
        <v>33.333333333333336</v>
      </c>
      <c r="Y33" s="109">
        <v>33.333333333333336</v>
      </c>
      <c r="Z33" s="109">
        <v>33.333333333333336</v>
      </c>
      <c r="AA33" s="109">
        <v>33.333333333333336</v>
      </c>
      <c r="AB33" s="109">
        <v>33.333333333333336</v>
      </c>
      <c r="AC33" s="109">
        <v>33.333333333333336</v>
      </c>
      <c r="AD33" s="109">
        <v>33.333333333333336</v>
      </c>
      <c r="AE33" s="109">
        <v>33.333333333333336</v>
      </c>
      <c r="AF33" s="109">
        <v>33.333333333333336</v>
      </c>
      <c r="AG33" s="109">
        <v>33.333333333333336</v>
      </c>
      <c r="AH33" s="109">
        <v>33.333333333333336</v>
      </c>
      <c r="AI33" s="109">
        <v>33.333333333333336</v>
      </c>
      <c r="AJ33" s="109">
        <v>33.333333333333336</v>
      </c>
      <c r="AK33" s="109">
        <v>33.333333333333336</v>
      </c>
      <c r="AL33" s="109">
        <v>33.333333333333336</v>
      </c>
      <c r="AM33" s="109">
        <v>33.333333333333336</v>
      </c>
      <c r="AN33" s="109">
        <v>33.333333333333336</v>
      </c>
      <c r="AO33" s="109">
        <v>33.333333333333336</v>
      </c>
      <c r="AP33" s="109">
        <v>33.333333333333336</v>
      </c>
      <c r="AQ33" s="109">
        <v>33.333333333333336</v>
      </c>
      <c r="AR33" s="109">
        <v>33.333333333333336</v>
      </c>
      <c r="AS33" s="109">
        <v>33.333333333333336</v>
      </c>
      <c r="AT33" s="109">
        <v>33.333333333333336</v>
      </c>
      <c r="AU33" s="109">
        <v>33.333333333333336</v>
      </c>
      <c r="AV33" s="109">
        <v>33.333333333333336</v>
      </c>
      <c r="AW33" s="109">
        <v>33.333333333333336</v>
      </c>
      <c r="AX33" s="109">
        <v>33.333333333333336</v>
      </c>
      <c r="AY33" s="109">
        <v>33.333333333333336</v>
      </c>
      <c r="AZ33" s="109">
        <v>33.333333333333336</v>
      </c>
      <c r="BA33" s="109">
        <v>33.333333333333336</v>
      </c>
      <c r="BB33" s="109">
        <v>33.333333333333336</v>
      </c>
      <c r="BC33" s="109">
        <v>33.333333333333336</v>
      </c>
      <c r="BD33" s="109">
        <v>33.333333333333336</v>
      </c>
      <c r="BE33" s="109">
        <v>33.333333333333336</v>
      </c>
      <c r="BF33" s="109">
        <v>33.333333333333336</v>
      </c>
      <c r="BG33" s="109">
        <v>33.333333333333336</v>
      </c>
      <c r="BH33" s="109">
        <v>33.333333333333336</v>
      </c>
      <c r="BI33" s="109">
        <v>33.333333333333336</v>
      </c>
      <c r="BJ33" s="109">
        <v>33.333333333333336</v>
      </c>
      <c r="BK33" s="109">
        <v>33.333333333333336</v>
      </c>
      <c r="BL33" s="109">
        <v>33.333333333333336</v>
      </c>
      <c r="BM33" s="109">
        <v>33.333333333333336</v>
      </c>
      <c r="BN33" s="109">
        <v>33.333333333333336</v>
      </c>
      <c r="BO33" s="109">
        <v>33.333333333333336</v>
      </c>
      <c r="BP33" s="109">
        <v>33.333333333333336</v>
      </c>
      <c r="BQ33" s="109">
        <v>33.333333333333336</v>
      </c>
    </row>
    <row r="34" spans="1:69" ht="11.25" thickBot="1">
      <c r="A34" s="11"/>
      <c r="B34" s="11"/>
      <c r="C34" s="11"/>
      <c r="D34" s="53" t="s">
        <v>135</v>
      </c>
      <c r="E34" s="11"/>
      <c r="F34" s="11"/>
      <c r="G34" s="11"/>
      <c r="H34" s="11"/>
      <c r="I34" s="308">
        <v>0</v>
      </c>
      <c r="J34" s="309">
        <v>1966.6666666666667</v>
      </c>
      <c r="K34" s="309">
        <v>1933.3333333333335</v>
      </c>
      <c r="L34" s="309">
        <v>1900.0000000000002</v>
      </c>
      <c r="M34" s="309">
        <v>1866.666666666667</v>
      </c>
      <c r="N34" s="309">
        <v>1833.3333333333337</v>
      </c>
      <c r="O34" s="309">
        <v>1800.0000000000005</v>
      </c>
      <c r="P34" s="309">
        <v>1766.6666666666672</v>
      </c>
      <c r="Q34" s="309">
        <v>1733.3333333333339</v>
      </c>
      <c r="R34" s="309">
        <v>1700.0000000000007</v>
      </c>
      <c r="S34" s="309">
        <v>1666.6666666666674</v>
      </c>
      <c r="T34" s="309">
        <v>1633.3333333333342</v>
      </c>
      <c r="U34" s="309">
        <v>1600.0000000000009</v>
      </c>
      <c r="V34" s="309">
        <v>1566.6666666666677</v>
      </c>
      <c r="W34" s="309">
        <v>1533.3333333333344</v>
      </c>
      <c r="X34" s="309">
        <v>1500.0000000000011</v>
      </c>
      <c r="Y34" s="309">
        <v>1466.6666666666679</v>
      </c>
      <c r="Z34" s="309">
        <v>1433.3333333333346</v>
      </c>
      <c r="AA34" s="309">
        <v>1400.0000000000014</v>
      </c>
      <c r="AB34" s="309">
        <v>1366.6666666666681</v>
      </c>
      <c r="AC34" s="309">
        <v>1333.3333333333348</v>
      </c>
      <c r="AD34" s="309">
        <v>1300.0000000000016</v>
      </c>
      <c r="AE34" s="309">
        <v>1266.6666666666683</v>
      </c>
      <c r="AF34" s="309">
        <v>1233.3333333333351</v>
      </c>
      <c r="AG34" s="309">
        <v>1200.0000000000018</v>
      </c>
      <c r="AH34" s="309">
        <v>1166.6666666666686</v>
      </c>
      <c r="AI34" s="309">
        <v>1133.3333333333353</v>
      </c>
      <c r="AJ34" s="309">
        <v>1100.000000000002</v>
      </c>
      <c r="AK34" s="309">
        <v>1066.6666666666688</v>
      </c>
      <c r="AL34" s="309">
        <v>1033.3333333333355</v>
      </c>
      <c r="AM34" s="309">
        <v>1000.0000000000022</v>
      </c>
      <c r="AN34" s="309">
        <v>966.66666666666879</v>
      </c>
      <c r="AO34" s="309">
        <v>933.33333333333542</v>
      </c>
      <c r="AP34" s="309">
        <v>900.00000000000205</v>
      </c>
      <c r="AQ34" s="309">
        <v>866.66666666666868</v>
      </c>
      <c r="AR34" s="309">
        <v>833.3333333333353</v>
      </c>
      <c r="AS34" s="309">
        <v>800.00000000000193</v>
      </c>
      <c r="AT34" s="309">
        <v>766.66666666666856</v>
      </c>
      <c r="AU34" s="309">
        <v>733.33333333333519</v>
      </c>
      <c r="AV34" s="309">
        <v>700.00000000000182</v>
      </c>
      <c r="AW34" s="309">
        <v>666.66666666666845</v>
      </c>
      <c r="AX34" s="309">
        <v>633.33333333333508</v>
      </c>
      <c r="AY34" s="309">
        <v>600.00000000000171</v>
      </c>
      <c r="AZ34" s="309">
        <v>566.66666666666833</v>
      </c>
      <c r="BA34" s="309">
        <v>533.33333333333496</v>
      </c>
      <c r="BB34" s="309">
        <v>500.00000000000165</v>
      </c>
      <c r="BC34" s="309">
        <v>466.66666666666833</v>
      </c>
      <c r="BD34" s="309">
        <v>433.33333333333502</v>
      </c>
      <c r="BE34" s="309">
        <v>400.00000000000171</v>
      </c>
      <c r="BF34" s="309">
        <v>366.66666666666839</v>
      </c>
      <c r="BG34" s="309">
        <v>333.33333333333508</v>
      </c>
      <c r="BH34" s="309">
        <v>300.00000000000176</v>
      </c>
      <c r="BI34" s="309">
        <v>266.66666666666845</v>
      </c>
      <c r="BJ34" s="309">
        <v>233.3333333333351</v>
      </c>
      <c r="BK34" s="309">
        <v>200.00000000000176</v>
      </c>
      <c r="BL34" s="309">
        <v>166.66666666666842</v>
      </c>
      <c r="BM34" s="309">
        <v>133.33333333333508</v>
      </c>
      <c r="BN34" s="309">
        <v>100.00000000000173</v>
      </c>
      <c r="BO34" s="309">
        <v>66.666666666668391</v>
      </c>
      <c r="BP34" s="309">
        <v>33.333333333335055</v>
      </c>
      <c r="BQ34" s="309">
        <v>1.7195134205394424E-12</v>
      </c>
    </row>
    <row r="35" spans="1:69">
      <c r="A35" s="11"/>
      <c r="B35" s="11"/>
      <c r="C35" s="11"/>
      <c r="D35" s="53"/>
      <c r="E35" s="11"/>
      <c r="F35" s="11"/>
      <c r="G35" s="11"/>
      <c r="H35" s="11"/>
      <c r="I35" s="310"/>
      <c r="J35" s="309"/>
      <c r="K35" s="309"/>
      <c r="L35" s="309"/>
      <c r="M35" s="309"/>
      <c r="N35" s="309"/>
      <c r="O35" s="309"/>
      <c r="P35" s="309"/>
      <c r="Q35" s="309"/>
      <c r="R35" s="309"/>
      <c r="S35" s="309"/>
      <c r="T35" s="309"/>
      <c r="U35" s="309"/>
      <c r="V35" s="309"/>
      <c r="W35" s="309"/>
      <c r="X35" s="309"/>
      <c r="Y35" s="309"/>
      <c r="Z35" s="309"/>
      <c r="AA35" s="309"/>
      <c r="AB35" s="309"/>
      <c r="AC35" s="309"/>
      <c r="AD35" s="309"/>
      <c r="AE35" s="309"/>
      <c r="AF35" s="309"/>
      <c r="AG35" s="309"/>
      <c r="AH35" s="309"/>
      <c r="AI35" s="309"/>
      <c r="AJ35" s="309"/>
      <c r="AK35" s="309"/>
      <c r="AL35" s="309"/>
      <c r="AM35" s="309"/>
      <c r="AN35" s="309"/>
      <c r="AO35" s="309"/>
      <c r="AP35" s="309"/>
      <c r="AQ35" s="309"/>
      <c r="AR35" s="309"/>
      <c r="AS35" s="309"/>
      <c r="AT35" s="309"/>
      <c r="AU35" s="309"/>
      <c r="AV35" s="309"/>
      <c r="AW35" s="309"/>
      <c r="AX35" s="309"/>
      <c r="AY35" s="309"/>
      <c r="AZ35" s="309"/>
      <c r="BA35" s="309"/>
      <c r="BB35" s="309"/>
      <c r="BC35" s="309"/>
      <c r="BD35" s="309"/>
      <c r="BE35" s="309"/>
      <c r="BF35" s="309"/>
      <c r="BG35" s="309"/>
      <c r="BH35" s="309"/>
      <c r="BI35" s="309"/>
      <c r="BJ35" s="309"/>
      <c r="BK35" s="309"/>
      <c r="BL35" s="309"/>
      <c r="BM35" s="309"/>
      <c r="BN35" s="309"/>
      <c r="BO35" s="309"/>
      <c r="BP35" s="309"/>
      <c r="BQ35" s="309"/>
    </row>
    <row r="36" spans="1:69">
      <c r="A36" s="11"/>
      <c r="B36" s="11"/>
      <c r="C36" s="11"/>
      <c r="D36" s="11"/>
      <c r="E36" s="11"/>
      <c r="F36" s="11"/>
      <c r="G36" s="11"/>
      <c r="H36" s="11"/>
      <c r="I36" s="11"/>
      <c r="J36" s="311">
        <v>0</v>
      </c>
      <c r="K36" s="311">
        <v>0</v>
      </c>
      <c r="L36" s="311">
        <v>0</v>
      </c>
      <c r="M36" s="311">
        <v>0</v>
      </c>
      <c r="N36" s="311">
        <v>0</v>
      </c>
      <c r="O36" s="311">
        <v>0</v>
      </c>
      <c r="P36" s="311">
        <v>0</v>
      </c>
      <c r="Q36" s="311">
        <v>0</v>
      </c>
      <c r="R36" s="311">
        <v>0</v>
      </c>
      <c r="S36" s="311">
        <v>0</v>
      </c>
      <c r="T36" s="311">
        <v>0</v>
      </c>
      <c r="U36" s="311">
        <v>0</v>
      </c>
      <c r="V36" s="311">
        <v>0</v>
      </c>
      <c r="W36" s="311">
        <v>0</v>
      </c>
      <c r="X36" s="311">
        <v>0</v>
      </c>
      <c r="Y36" s="311">
        <v>0</v>
      </c>
      <c r="Z36" s="311">
        <v>0</v>
      </c>
      <c r="AA36" s="311">
        <v>0</v>
      </c>
      <c r="AB36" s="311">
        <v>0</v>
      </c>
      <c r="AC36" s="311">
        <v>0</v>
      </c>
      <c r="AD36" s="311">
        <v>0</v>
      </c>
      <c r="AE36" s="311">
        <v>0</v>
      </c>
      <c r="AF36" s="311">
        <v>0</v>
      </c>
      <c r="AG36" s="311">
        <v>0</v>
      </c>
      <c r="AH36" s="311">
        <v>0</v>
      </c>
      <c r="AI36" s="311">
        <v>0</v>
      </c>
      <c r="AJ36" s="311">
        <v>0</v>
      </c>
      <c r="AK36" s="311">
        <v>0</v>
      </c>
      <c r="AL36" s="311">
        <v>0</v>
      </c>
      <c r="AM36" s="311">
        <v>0</v>
      </c>
      <c r="AN36" s="311">
        <v>0</v>
      </c>
      <c r="AO36" s="311">
        <v>0</v>
      </c>
      <c r="AP36" s="311">
        <v>0</v>
      </c>
      <c r="AQ36" s="311">
        <v>0</v>
      </c>
      <c r="AR36" s="311">
        <v>0</v>
      </c>
      <c r="AS36" s="311">
        <v>0</v>
      </c>
      <c r="AT36" s="311">
        <v>0</v>
      </c>
      <c r="AU36" s="311">
        <v>0</v>
      </c>
      <c r="AV36" s="311">
        <v>0</v>
      </c>
      <c r="AW36" s="311">
        <v>0</v>
      </c>
      <c r="AX36" s="311">
        <v>0</v>
      </c>
      <c r="AY36" s="311">
        <v>0</v>
      </c>
      <c r="AZ36" s="311">
        <v>0</v>
      </c>
      <c r="BA36" s="311">
        <v>0</v>
      </c>
      <c r="BB36" s="311">
        <v>0</v>
      </c>
      <c r="BC36" s="311">
        <v>0</v>
      </c>
      <c r="BD36" s="311">
        <v>0</v>
      </c>
      <c r="BE36" s="311">
        <v>0</v>
      </c>
      <c r="BF36" s="311">
        <v>0</v>
      </c>
      <c r="BG36" s="311">
        <v>0</v>
      </c>
      <c r="BH36" s="311">
        <v>0</v>
      </c>
      <c r="BI36" s="311">
        <v>0</v>
      </c>
      <c r="BJ36" s="311">
        <v>0</v>
      </c>
      <c r="BK36" s="311">
        <v>0</v>
      </c>
      <c r="BL36" s="311">
        <v>0</v>
      </c>
      <c r="BM36" s="311">
        <v>0</v>
      </c>
      <c r="BN36" s="311">
        <v>0</v>
      </c>
      <c r="BO36" s="311">
        <v>0</v>
      </c>
      <c r="BP36" s="311">
        <v>0</v>
      </c>
      <c r="BQ36" s="311">
        <v>0</v>
      </c>
    </row>
    <row r="37" spans="1:69" ht="11.25">
      <c r="A37" s="11"/>
      <c r="B37" s="11"/>
      <c r="C37" s="51" t="s">
        <v>129</v>
      </c>
      <c r="D37" s="11"/>
      <c r="E37" s="11"/>
      <c r="F37" s="11"/>
      <c r="G37" s="11"/>
      <c r="H37" s="11"/>
      <c r="I37" s="11"/>
      <c r="J37" s="292"/>
      <c r="K37" s="292"/>
      <c r="L37" s="292"/>
      <c r="M37" s="292"/>
      <c r="N37" s="292"/>
      <c r="O37" s="292"/>
      <c r="P37" s="292"/>
      <c r="Q37" s="292"/>
      <c r="R37" s="292"/>
      <c r="S37" s="292"/>
      <c r="T37" s="292"/>
      <c r="U37" s="292"/>
      <c r="V37" s="292"/>
      <c r="W37" s="292"/>
      <c r="X37" s="292"/>
      <c r="Y37" s="292"/>
      <c r="Z37" s="292"/>
      <c r="AA37" s="292"/>
      <c r="AB37" s="292"/>
      <c r="AC37" s="292"/>
      <c r="AD37" s="292"/>
      <c r="AE37" s="292"/>
      <c r="AF37" s="292"/>
      <c r="AG37" s="292"/>
      <c r="AH37" s="292"/>
      <c r="AI37" s="292"/>
      <c r="AJ37" s="292"/>
      <c r="AK37" s="292"/>
      <c r="AL37" s="292"/>
      <c r="AM37" s="292"/>
      <c r="AN37" s="292"/>
      <c r="AO37" s="292"/>
      <c r="AP37" s="292"/>
      <c r="AQ37" s="292"/>
      <c r="AR37" s="292"/>
      <c r="AS37" s="292"/>
      <c r="AT37" s="292"/>
      <c r="AU37" s="292"/>
      <c r="AV37" s="292"/>
      <c r="AW37" s="292"/>
      <c r="AX37" s="292"/>
      <c r="AY37" s="292"/>
      <c r="AZ37" s="292"/>
      <c r="BA37" s="292"/>
      <c r="BB37" s="292"/>
      <c r="BC37" s="292"/>
      <c r="BD37" s="292"/>
      <c r="BE37" s="292"/>
      <c r="BF37" s="292"/>
      <c r="BG37" s="292"/>
      <c r="BH37" s="292"/>
      <c r="BI37" s="292"/>
      <c r="BJ37" s="292"/>
      <c r="BK37" s="292"/>
      <c r="BL37" s="292"/>
      <c r="BM37" s="292"/>
      <c r="BN37" s="292"/>
      <c r="BO37" s="292"/>
      <c r="BP37" s="292"/>
      <c r="BQ37" s="292"/>
    </row>
    <row r="38" spans="1:69" ht="10.5" customHeight="1">
      <c r="A38" s="11"/>
      <c r="B38" s="11"/>
      <c r="C38" s="11"/>
      <c r="D38" s="11"/>
      <c r="E38" s="11"/>
      <c r="F38" s="11"/>
      <c r="G38" s="11"/>
      <c r="H38" s="11"/>
      <c r="I38" s="11"/>
      <c r="J38" s="292"/>
      <c r="K38" s="292"/>
      <c r="L38" s="292"/>
      <c r="M38" s="292"/>
      <c r="N38" s="292"/>
      <c r="O38" s="292"/>
      <c r="P38" s="292"/>
      <c r="Q38" s="292"/>
      <c r="R38" s="292"/>
      <c r="S38" s="292"/>
      <c r="T38" s="292"/>
      <c r="U38" s="292"/>
      <c r="V38" s="292"/>
      <c r="W38" s="292"/>
      <c r="X38" s="292"/>
      <c r="Y38" s="292"/>
      <c r="Z38" s="292"/>
      <c r="AA38" s="292"/>
      <c r="AB38" s="292"/>
      <c r="AC38" s="292"/>
      <c r="AD38" s="292"/>
      <c r="AE38" s="292"/>
      <c r="AF38" s="292"/>
      <c r="AG38" s="292"/>
      <c r="AH38" s="292"/>
      <c r="AI38" s="292"/>
      <c r="AJ38" s="292"/>
      <c r="AK38" s="292"/>
      <c r="AL38" s="292"/>
      <c r="AM38" s="292"/>
      <c r="AN38" s="292"/>
      <c r="AO38" s="292"/>
      <c r="AP38" s="292"/>
      <c r="AQ38" s="292"/>
      <c r="AR38" s="292"/>
      <c r="AS38" s="292"/>
      <c r="AT38" s="292"/>
      <c r="AU38" s="292"/>
      <c r="AV38" s="292"/>
      <c r="AW38" s="292"/>
      <c r="AX38" s="292"/>
      <c r="AY38" s="292"/>
      <c r="AZ38" s="292"/>
      <c r="BA38" s="292"/>
      <c r="BB38" s="292"/>
      <c r="BC38" s="292"/>
      <c r="BD38" s="292"/>
      <c r="BE38" s="292"/>
      <c r="BF38" s="292"/>
      <c r="BG38" s="292"/>
      <c r="BH38" s="292"/>
      <c r="BI38" s="292"/>
      <c r="BJ38" s="292"/>
      <c r="BK38" s="292"/>
      <c r="BL38" s="292"/>
      <c r="BM38" s="292"/>
      <c r="BN38" s="292"/>
      <c r="BO38" s="292"/>
      <c r="BP38" s="292"/>
      <c r="BQ38" s="292"/>
    </row>
    <row r="39" spans="1:69">
      <c r="A39" s="11"/>
      <c r="B39" s="11"/>
      <c r="C39" s="11"/>
      <c r="D39" s="52" t="s">
        <v>131</v>
      </c>
      <c r="E39" s="11"/>
      <c r="F39" s="11"/>
      <c r="G39" s="759" t="s">
        <v>374</v>
      </c>
      <c r="H39" s="759"/>
      <c r="I39" s="759"/>
      <c r="J39" s="292"/>
      <c r="K39" s="292"/>
      <c r="L39" s="292"/>
      <c r="M39" s="292"/>
      <c r="N39" s="292"/>
      <c r="O39" s="292"/>
      <c r="P39" s="292"/>
      <c r="Q39" s="292"/>
      <c r="R39" s="292"/>
      <c r="S39" s="292"/>
      <c r="T39" s="292"/>
      <c r="U39" s="292"/>
      <c r="V39" s="292"/>
      <c r="W39" s="292"/>
      <c r="X39" s="292"/>
      <c r="Y39" s="292"/>
      <c r="Z39" s="292"/>
      <c r="AA39" s="292"/>
      <c r="AB39" s="292"/>
      <c r="AC39" s="292"/>
      <c r="AD39" s="292"/>
      <c r="AE39" s="292"/>
      <c r="AF39" s="292"/>
      <c r="AG39" s="292"/>
      <c r="AH39" s="292"/>
      <c r="AI39" s="292"/>
      <c r="AJ39" s="292"/>
      <c r="AK39" s="292"/>
      <c r="AL39" s="292"/>
      <c r="AM39" s="292"/>
      <c r="AN39" s="292"/>
      <c r="AO39" s="292"/>
      <c r="AP39" s="292"/>
      <c r="AQ39" s="292"/>
      <c r="AR39" s="292"/>
      <c r="AS39" s="292"/>
      <c r="AT39" s="292"/>
      <c r="AU39" s="292"/>
      <c r="AV39" s="292"/>
      <c r="AW39" s="292"/>
      <c r="AX39" s="292"/>
      <c r="AY39" s="292"/>
      <c r="AZ39" s="292"/>
      <c r="BA39" s="292"/>
      <c r="BB39" s="292"/>
      <c r="BC39" s="292"/>
      <c r="BD39" s="292"/>
      <c r="BE39" s="292"/>
      <c r="BF39" s="292"/>
      <c r="BG39" s="292"/>
      <c r="BH39" s="292"/>
      <c r="BI39" s="292"/>
      <c r="BJ39" s="292"/>
      <c r="BK39" s="292"/>
      <c r="BL39" s="292"/>
      <c r="BM39" s="292"/>
      <c r="BN39" s="292"/>
      <c r="BO39" s="292"/>
      <c r="BP39" s="292"/>
      <c r="BQ39" s="292"/>
    </row>
    <row r="40" spans="1:69">
      <c r="A40" s="11"/>
      <c r="B40" s="11"/>
      <c r="C40" s="11"/>
      <c r="D40" s="11"/>
      <c r="E40" s="11"/>
      <c r="F40" s="11"/>
      <c r="G40" s="305">
        <v>0</v>
      </c>
      <c r="H40" s="11" t="s">
        <v>222</v>
      </c>
      <c r="I40" s="11"/>
      <c r="J40" s="292"/>
      <c r="K40" s="292"/>
      <c r="L40" s="292"/>
      <c r="M40" s="292"/>
      <c r="N40" s="292"/>
      <c r="O40" s="292"/>
      <c r="P40" s="292"/>
      <c r="Q40" s="292"/>
      <c r="R40" s="292"/>
      <c r="S40" s="292"/>
      <c r="T40" s="292"/>
      <c r="U40" s="292"/>
      <c r="V40" s="292"/>
      <c r="W40" s="292"/>
      <c r="X40" s="292"/>
      <c r="Y40" s="292"/>
      <c r="Z40" s="292"/>
      <c r="AA40" s="292"/>
      <c r="AB40" s="292"/>
      <c r="AC40" s="292"/>
      <c r="AD40" s="292"/>
      <c r="AE40" s="292"/>
      <c r="AF40" s="292"/>
      <c r="AG40" s="292"/>
      <c r="AH40" s="292"/>
      <c r="AI40" s="292"/>
      <c r="AJ40" s="292"/>
      <c r="AK40" s="292"/>
      <c r="AL40" s="292"/>
      <c r="AM40" s="292"/>
      <c r="AN40" s="292"/>
      <c r="AO40" s="292"/>
      <c r="AP40" s="292"/>
      <c r="AQ40" s="292"/>
      <c r="AR40" s="292"/>
      <c r="AS40" s="292"/>
      <c r="AT40" s="292"/>
      <c r="AU40" s="292"/>
      <c r="AV40" s="292"/>
      <c r="AW40" s="292"/>
      <c r="AX40" s="292"/>
      <c r="AY40" s="292"/>
      <c r="AZ40" s="292"/>
      <c r="BA40" s="292"/>
      <c r="BB40" s="292"/>
      <c r="BC40" s="292"/>
      <c r="BD40" s="292"/>
      <c r="BE40" s="292"/>
      <c r="BF40" s="292"/>
      <c r="BG40" s="292"/>
      <c r="BH40" s="292"/>
      <c r="BI40" s="292"/>
      <c r="BJ40" s="292"/>
      <c r="BK40" s="292"/>
      <c r="BL40" s="292"/>
      <c r="BM40" s="292"/>
      <c r="BN40" s="292"/>
      <c r="BO40" s="292"/>
      <c r="BP40" s="292"/>
      <c r="BQ40" s="292"/>
    </row>
    <row r="41" spans="1:69">
      <c r="A41" s="11"/>
      <c r="B41" s="11"/>
      <c r="C41" s="11"/>
      <c r="D41" s="53" t="s">
        <v>132</v>
      </c>
      <c r="E41" s="11"/>
      <c r="F41" s="11"/>
      <c r="G41" s="11"/>
      <c r="H41" s="11"/>
      <c r="I41" s="11"/>
      <c r="J41" s="306">
        <v>0</v>
      </c>
      <c r="K41" s="306">
        <v>0</v>
      </c>
      <c r="L41" s="306">
        <v>0</v>
      </c>
      <c r="M41" s="306">
        <v>0</v>
      </c>
      <c r="N41" s="306">
        <v>0</v>
      </c>
      <c r="O41" s="306">
        <v>0</v>
      </c>
      <c r="P41" s="306">
        <v>0</v>
      </c>
      <c r="Q41" s="306">
        <v>0</v>
      </c>
      <c r="R41" s="306">
        <v>0</v>
      </c>
      <c r="S41" s="306">
        <v>0</v>
      </c>
      <c r="T41" s="306">
        <v>0</v>
      </c>
      <c r="U41" s="306">
        <v>0</v>
      </c>
      <c r="V41" s="306">
        <v>0</v>
      </c>
      <c r="W41" s="306">
        <v>0</v>
      </c>
      <c r="X41" s="306">
        <v>0</v>
      </c>
      <c r="Y41" s="306">
        <v>0</v>
      </c>
      <c r="Z41" s="306">
        <v>0</v>
      </c>
      <c r="AA41" s="306">
        <v>0</v>
      </c>
      <c r="AB41" s="306">
        <v>0</v>
      </c>
      <c r="AC41" s="306">
        <v>0</v>
      </c>
      <c r="AD41" s="306">
        <v>0</v>
      </c>
      <c r="AE41" s="306">
        <v>0</v>
      </c>
      <c r="AF41" s="306">
        <v>0</v>
      </c>
      <c r="AG41" s="306">
        <v>0</v>
      </c>
      <c r="AH41" s="306">
        <v>0</v>
      </c>
      <c r="AI41" s="306">
        <v>0</v>
      </c>
      <c r="AJ41" s="306">
        <v>0</v>
      </c>
      <c r="AK41" s="306">
        <v>0</v>
      </c>
      <c r="AL41" s="306">
        <v>0</v>
      </c>
      <c r="AM41" s="306">
        <v>0</v>
      </c>
      <c r="AN41" s="306">
        <v>0</v>
      </c>
      <c r="AO41" s="306">
        <v>0</v>
      </c>
      <c r="AP41" s="306">
        <v>0</v>
      </c>
      <c r="AQ41" s="306">
        <v>0</v>
      </c>
      <c r="AR41" s="306">
        <v>0</v>
      </c>
      <c r="AS41" s="306">
        <v>0</v>
      </c>
      <c r="AT41" s="306">
        <v>0</v>
      </c>
      <c r="AU41" s="306">
        <v>0</v>
      </c>
      <c r="AV41" s="306">
        <v>0</v>
      </c>
      <c r="AW41" s="306">
        <v>0</v>
      </c>
      <c r="AX41" s="306">
        <v>0</v>
      </c>
      <c r="AY41" s="306">
        <v>0</v>
      </c>
      <c r="AZ41" s="306">
        <v>0</v>
      </c>
      <c r="BA41" s="306">
        <v>0</v>
      </c>
      <c r="BB41" s="306">
        <v>0</v>
      </c>
      <c r="BC41" s="306">
        <v>0</v>
      </c>
      <c r="BD41" s="306">
        <v>0</v>
      </c>
      <c r="BE41" s="306">
        <v>0</v>
      </c>
      <c r="BF41" s="306">
        <v>0</v>
      </c>
      <c r="BG41" s="306">
        <v>0</v>
      </c>
      <c r="BH41" s="306">
        <v>0</v>
      </c>
      <c r="BI41" s="306">
        <v>0</v>
      </c>
      <c r="BJ41" s="306">
        <v>0</v>
      </c>
      <c r="BK41" s="306">
        <v>0</v>
      </c>
      <c r="BL41" s="306">
        <v>0</v>
      </c>
      <c r="BM41" s="306">
        <v>0</v>
      </c>
      <c r="BN41" s="306">
        <v>0</v>
      </c>
      <c r="BO41" s="306">
        <v>0</v>
      </c>
      <c r="BP41" s="306">
        <v>0</v>
      </c>
      <c r="BQ41" s="306">
        <v>0</v>
      </c>
    </row>
    <row r="42" spans="1:69">
      <c r="A42" s="11"/>
      <c r="B42" s="11"/>
      <c r="C42" s="11"/>
      <c r="D42" s="101" t="s">
        <v>133</v>
      </c>
      <c r="E42" s="11"/>
      <c r="F42" s="11"/>
      <c r="G42" s="11"/>
      <c r="H42" s="11"/>
      <c r="I42" s="11"/>
      <c r="J42" s="307">
        <v>0</v>
      </c>
      <c r="K42" s="307">
        <v>0</v>
      </c>
      <c r="L42" s="307">
        <v>0</v>
      </c>
      <c r="M42" s="307">
        <v>0</v>
      </c>
      <c r="N42" s="307">
        <v>0</v>
      </c>
      <c r="O42" s="307">
        <v>0</v>
      </c>
      <c r="P42" s="307">
        <v>0</v>
      </c>
      <c r="Q42" s="307">
        <v>0</v>
      </c>
      <c r="R42" s="307">
        <v>0</v>
      </c>
      <c r="S42" s="307">
        <v>0</v>
      </c>
      <c r="T42" s="307">
        <v>0</v>
      </c>
      <c r="U42" s="307">
        <v>0</v>
      </c>
      <c r="V42" s="307">
        <v>0</v>
      </c>
      <c r="W42" s="307">
        <v>0</v>
      </c>
      <c r="X42" s="307">
        <v>0</v>
      </c>
      <c r="Y42" s="307">
        <v>0</v>
      </c>
      <c r="Z42" s="307">
        <v>0</v>
      </c>
      <c r="AA42" s="307">
        <v>0</v>
      </c>
      <c r="AB42" s="307">
        <v>0</v>
      </c>
      <c r="AC42" s="307">
        <v>0</v>
      </c>
      <c r="AD42" s="307">
        <v>0</v>
      </c>
      <c r="AE42" s="307">
        <v>0</v>
      </c>
      <c r="AF42" s="307">
        <v>0</v>
      </c>
      <c r="AG42" s="307">
        <v>0</v>
      </c>
      <c r="AH42" s="307">
        <v>0</v>
      </c>
      <c r="AI42" s="307">
        <v>0</v>
      </c>
      <c r="AJ42" s="307">
        <v>0</v>
      </c>
      <c r="AK42" s="307">
        <v>0</v>
      </c>
      <c r="AL42" s="307">
        <v>0</v>
      </c>
      <c r="AM42" s="307">
        <v>0</v>
      </c>
      <c r="AN42" s="307">
        <v>0</v>
      </c>
      <c r="AO42" s="307">
        <v>0</v>
      </c>
      <c r="AP42" s="307">
        <v>0</v>
      </c>
      <c r="AQ42" s="307">
        <v>0</v>
      </c>
      <c r="AR42" s="307">
        <v>0</v>
      </c>
      <c r="AS42" s="307">
        <v>0</v>
      </c>
      <c r="AT42" s="307">
        <v>0</v>
      </c>
      <c r="AU42" s="307">
        <v>0</v>
      </c>
      <c r="AV42" s="307">
        <v>0</v>
      </c>
      <c r="AW42" s="307">
        <v>0</v>
      </c>
      <c r="AX42" s="307">
        <v>0</v>
      </c>
      <c r="AY42" s="307">
        <v>0</v>
      </c>
      <c r="AZ42" s="307">
        <v>0</v>
      </c>
      <c r="BA42" s="307">
        <v>0</v>
      </c>
      <c r="BB42" s="307">
        <v>0</v>
      </c>
      <c r="BC42" s="307">
        <v>0</v>
      </c>
      <c r="BD42" s="307">
        <v>0</v>
      </c>
      <c r="BE42" s="307">
        <v>0</v>
      </c>
      <c r="BF42" s="307">
        <v>0</v>
      </c>
      <c r="BG42" s="307">
        <v>0</v>
      </c>
      <c r="BH42" s="307">
        <v>0</v>
      </c>
      <c r="BI42" s="307">
        <v>0</v>
      </c>
      <c r="BJ42" s="307">
        <v>0</v>
      </c>
      <c r="BK42" s="307">
        <v>0</v>
      </c>
      <c r="BL42" s="307">
        <v>0</v>
      </c>
      <c r="BM42" s="307">
        <v>0</v>
      </c>
      <c r="BN42" s="307">
        <v>0</v>
      </c>
      <c r="BO42" s="307">
        <v>0</v>
      </c>
      <c r="BP42" s="307">
        <v>0</v>
      </c>
      <c r="BQ42" s="307">
        <v>0</v>
      </c>
    </row>
    <row r="43" spans="1:69" ht="11.25" thickBot="1">
      <c r="A43" s="11"/>
      <c r="B43" s="11"/>
      <c r="C43" s="11"/>
      <c r="D43" s="101" t="s">
        <v>134</v>
      </c>
      <c r="E43" s="11"/>
      <c r="F43" s="11"/>
      <c r="G43" s="11"/>
      <c r="H43" s="11"/>
      <c r="I43" s="11"/>
      <c r="J43" s="109">
        <v>0</v>
      </c>
      <c r="K43" s="109">
        <v>0</v>
      </c>
      <c r="L43" s="109">
        <v>0</v>
      </c>
      <c r="M43" s="109">
        <v>0</v>
      </c>
      <c r="N43" s="109">
        <v>0</v>
      </c>
      <c r="O43" s="109">
        <v>0</v>
      </c>
      <c r="P43" s="109">
        <v>0</v>
      </c>
      <c r="Q43" s="109">
        <v>0</v>
      </c>
      <c r="R43" s="109">
        <v>0</v>
      </c>
      <c r="S43" s="109">
        <v>0</v>
      </c>
      <c r="T43" s="109">
        <v>0</v>
      </c>
      <c r="U43" s="109">
        <v>0</v>
      </c>
      <c r="V43" s="109">
        <v>0</v>
      </c>
      <c r="W43" s="109">
        <v>0</v>
      </c>
      <c r="X43" s="109">
        <v>0</v>
      </c>
      <c r="Y43" s="109">
        <v>0</v>
      </c>
      <c r="Z43" s="109">
        <v>0</v>
      </c>
      <c r="AA43" s="109">
        <v>0</v>
      </c>
      <c r="AB43" s="109">
        <v>0</v>
      </c>
      <c r="AC43" s="109">
        <v>0</v>
      </c>
      <c r="AD43" s="109">
        <v>0</v>
      </c>
      <c r="AE43" s="109">
        <v>0</v>
      </c>
      <c r="AF43" s="109">
        <v>0</v>
      </c>
      <c r="AG43" s="109">
        <v>0</v>
      </c>
      <c r="AH43" s="109">
        <v>0</v>
      </c>
      <c r="AI43" s="109">
        <v>0</v>
      </c>
      <c r="AJ43" s="109">
        <v>0</v>
      </c>
      <c r="AK43" s="109">
        <v>0</v>
      </c>
      <c r="AL43" s="109">
        <v>0</v>
      </c>
      <c r="AM43" s="109">
        <v>0</v>
      </c>
      <c r="AN43" s="109">
        <v>0</v>
      </c>
      <c r="AO43" s="109">
        <v>0</v>
      </c>
      <c r="AP43" s="109">
        <v>0</v>
      </c>
      <c r="AQ43" s="109">
        <v>0</v>
      </c>
      <c r="AR43" s="109">
        <v>0</v>
      </c>
      <c r="AS43" s="109">
        <v>0</v>
      </c>
      <c r="AT43" s="109">
        <v>0</v>
      </c>
      <c r="AU43" s="109">
        <v>0</v>
      </c>
      <c r="AV43" s="109">
        <v>0</v>
      </c>
      <c r="AW43" s="109">
        <v>0</v>
      </c>
      <c r="AX43" s="109">
        <v>0</v>
      </c>
      <c r="AY43" s="109">
        <v>0</v>
      </c>
      <c r="AZ43" s="109">
        <v>0</v>
      </c>
      <c r="BA43" s="109">
        <v>0</v>
      </c>
      <c r="BB43" s="109">
        <v>0</v>
      </c>
      <c r="BC43" s="109">
        <v>0</v>
      </c>
      <c r="BD43" s="109">
        <v>0</v>
      </c>
      <c r="BE43" s="109">
        <v>0</v>
      </c>
      <c r="BF43" s="109">
        <v>0</v>
      </c>
      <c r="BG43" s="109">
        <v>0</v>
      </c>
      <c r="BH43" s="109">
        <v>0</v>
      </c>
      <c r="BI43" s="109">
        <v>0</v>
      </c>
      <c r="BJ43" s="109">
        <v>0</v>
      </c>
      <c r="BK43" s="109">
        <v>0</v>
      </c>
      <c r="BL43" s="109">
        <v>0</v>
      </c>
      <c r="BM43" s="109">
        <v>0</v>
      </c>
      <c r="BN43" s="109">
        <v>0</v>
      </c>
      <c r="BO43" s="109">
        <v>0</v>
      </c>
      <c r="BP43" s="109">
        <v>0</v>
      </c>
      <c r="BQ43" s="109">
        <v>0</v>
      </c>
    </row>
    <row r="44" spans="1:69" ht="11.25" thickBot="1">
      <c r="A44" s="11"/>
      <c r="B44" s="11"/>
      <c r="C44" s="11"/>
      <c r="D44" s="53" t="s">
        <v>135</v>
      </c>
      <c r="E44" s="11"/>
      <c r="F44" s="11"/>
      <c r="G44" s="11"/>
      <c r="H44" s="11"/>
      <c r="I44" s="308">
        <v>0</v>
      </c>
      <c r="J44" s="309">
        <v>0</v>
      </c>
      <c r="K44" s="309">
        <v>0</v>
      </c>
      <c r="L44" s="309">
        <v>0</v>
      </c>
      <c r="M44" s="309">
        <v>0</v>
      </c>
      <c r="N44" s="309">
        <v>0</v>
      </c>
      <c r="O44" s="309">
        <v>0</v>
      </c>
      <c r="P44" s="309">
        <v>0</v>
      </c>
      <c r="Q44" s="309">
        <v>0</v>
      </c>
      <c r="R44" s="309">
        <v>0</v>
      </c>
      <c r="S44" s="309">
        <v>0</v>
      </c>
      <c r="T44" s="309">
        <v>0</v>
      </c>
      <c r="U44" s="309">
        <v>0</v>
      </c>
      <c r="V44" s="309">
        <v>0</v>
      </c>
      <c r="W44" s="309">
        <v>0</v>
      </c>
      <c r="X44" s="309">
        <v>0</v>
      </c>
      <c r="Y44" s="309">
        <v>0</v>
      </c>
      <c r="Z44" s="309">
        <v>0</v>
      </c>
      <c r="AA44" s="309">
        <v>0</v>
      </c>
      <c r="AB44" s="309">
        <v>0</v>
      </c>
      <c r="AC44" s="309">
        <v>0</v>
      </c>
      <c r="AD44" s="309">
        <v>0</v>
      </c>
      <c r="AE44" s="309">
        <v>0</v>
      </c>
      <c r="AF44" s="309">
        <v>0</v>
      </c>
      <c r="AG44" s="309">
        <v>0</v>
      </c>
      <c r="AH44" s="309">
        <v>0</v>
      </c>
      <c r="AI44" s="309">
        <v>0</v>
      </c>
      <c r="AJ44" s="309">
        <v>0</v>
      </c>
      <c r="AK44" s="309">
        <v>0</v>
      </c>
      <c r="AL44" s="309">
        <v>0</v>
      </c>
      <c r="AM44" s="309">
        <v>0</v>
      </c>
      <c r="AN44" s="309">
        <v>0</v>
      </c>
      <c r="AO44" s="309">
        <v>0</v>
      </c>
      <c r="AP44" s="309">
        <v>0</v>
      </c>
      <c r="AQ44" s="309">
        <v>0</v>
      </c>
      <c r="AR44" s="309">
        <v>0</v>
      </c>
      <c r="AS44" s="309">
        <v>0</v>
      </c>
      <c r="AT44" s="309">
        <v>0</v>
      </c>
      <c r="AU44" s="309">
        <v>0</v>
      </c>
      <c r="AV44" s="309">
        <v>0</v>
      </c>
      <c r="AW44" s="309">
        <v>0</v>
      </c>
      <c r="AX44" s="309">
        <v>0</v>
      </c>
      <c r="AY44" s="309">
        <v>0</v>
      </c>
      <c r="AZ44" s="309">
        <v>0</v>
      </c>
      <c r="BA44" s="309">
        <v>0</v>
      </c>
      <c r="BB44" s="309">
        <v>0</v>
      </c>
      <c r="BC44" s="309">
        <v>0</v>
      </c>
      <c r="BD44" s="309">
        <v>0</v>
      </c>
      <c r="BE44" s="309">
        <v>0</v>
      </c>
      <c r="BF44" s="309">
        <v>0</v>
      </c>
      <c r="BG44" s="309">
        <v>0</v>
      </c>
      <c r="BH44" s="309">
        <v>0</v>
      </c>
      <c r="BI44" s="309">
        <v>0</v>
      </c>
      <c r="BJ44" s="309">
        <v>0</v>
      </c>
      <c r="BK44" s="309">
        <v>0</v>
      </c>
      <c r="BL44" s="309">
        <v>0</v>
      </c>
      <c r="BM44" s="309">
        <v>0</v>
      </c>
      <c r="BN44" s="309">
        <v>0</v>
      </c>
      <c r="BO44" s="309">
        <v>0</v>
      </c>
      <c r="BP44" s="309">
        <v>0</v>
      </c>
      <c r="BQ44" s="309">
        <v>0</v>
      </c>
    </row>
    <row r="45" spans="1:69">
      <c r="A45" s="11"/>
      <c r="B45" s="11"/>
      <c r="C45" s="11"/>
      <c r="D45" s="53"/>
      <c r="E45" s="11"/>
      <c r="F45" s="11"/>
      <c r="G45" s="11"/>
      <c r="H45" s="11"/>
      <c r="I45" s="310"/>
      <c r="J45" s="309"/>
      <c r="K45" s="309"/>
      <c r="L45" s="309"/>
      <c r="M45" s="309"/>
      <c r="N45" s="309"/>
      <c r="O45" s="309"/>
      <c r="P45" s="309"/>
      <c r="Q45" s="309"/>
      <c r="R45" s="309"/>
      <c r="S45" s="309"/>
      <c r="T45" s="309"/>
      <c r="U45" s="309"/>
      <c r="V45" s="309"/>
      <c r="W45" s="309"/>
      <c r="X45" s="309"/>
      <c r="Y45" s="309"/>
      <c r="Z45" s="309"/>
      <c r="AA45" s="309"/>
      <c r="AB45" s="309"/>
      <c r="AC45" s="309"/>
      <c r="AD45" s="309"/>
      <c r="AE45" s="309"/>
      <c r="AF45" s="309"/>
      <c r="AG45" s="309"/>
      <c r="AH45" s="309"/>
      <c r="AI45" s="309"/>
      <c r="AJ45" s="309"/>
      <c r="AK45" s="309"/>
      <c r="AL45" s="309"/>
      <c r="AM45" s="309"/>
      <c r="AN45" s="309"/>
      <c r="AO45" s="309"/>
      <c r="AP45" s="309"/>
      <c r="AQ45" s="309"/>
      <c r="AR45" s="309"/>
      <c r="AS45" s="309"/>
      <c r="AT45" s="309"/>
      <c r="AU45" s="309"/>
      <c r="AV45" s="309"/>
      <c r="AW45" s="309"/>
      <c r="AX45" s="309"/>
      <c r="AY45" s="309"/>
      <c r="AZ45" s="309"/>
      <c r="BA45" s="309"/>
      <c r="BB45" s="309"/>
      <c r="BC45" s="309"/>
      <c r="BD45" s="309"/>
      <c r="BE45" s="309"/>
      <c r="BF45" s="309"/>
      <c r="BG45" s="309"/>
      <c r="BH45" s="309"/>
      <c r="BI45" s="309"/>
      <c r="BJ45" s="309"/>
      <c r="BK45" s="309"/>
      <c r="BL45" s="309"/>
      <c r="BM45" s="309"/>
      <c r="BN45" s="309"/>
      <c r="BO45" s="309"/>
      <c r="BP45" s="309"/>
      <c r="BQ45" s="309"/>
    </row>
    <row r="46" spans="1:69">
      <c r="A46" s="11"/>
      <c r="B46" s="11"/>
      <c r="C46" s="11"/>
      <c r="D46" s="11"/>
      <c r="E46" s="11"/>
      <c r="F46" s="11"/>
      <c r="G46" s="11"/>
      <c r="H46" s="11"/>
      <c r="I46" s="11"/>
      <c r="J46" s="311">
        <v>0</v>
      </c>
      <c r="K46" s="311">
        <v>0</v>
      </c>
      <c r="L46" s="311">
        <v>0</v>
      </c>
      <c r="M46" s="311">
        <v>0</v>
      </c>
      <c r="N46" s="311">
        <v>0</v>
      </c>
      <c r="O46" s="311">
        <v>0</v>
      </c>
      <c r="P46" s="311">
        <v>0</v>
      </c>
      <c r="Q46" s="311">
        <v>0</v>
      </c>
      <c r="R46" s="311">
        <v>0</v>
      </c>
      <c r="S46" s="311">
        <v>0</v>
      </c>
      <c r="T46" s="311">
        <v>0</v>
      </c>
      <c r="U46" s="311">
        <v>0</v>
      </c>
      <c r="V46" s="311">
        <v>0</v>
      </c>
      <c r="W46" s="311">
        <v>0</v>
      </c>
      <c r="X46" s="311">
        <v>0</v>
      </c>
      <c r="Y46" s="311">
        <v>0</v>
      </c>
      <c r="Z46" s="311">
        <v>0</v>
      </c>
      <c r="AA46" s="311">
        <v>0</v>
      </c>
      <c r="AB46" s="311">
        <v>0</v>
      </c>
      <c r="AC46" s="311">
        <v>0</v>
      </c>
      <c r="AD46" s="311">
        <v>0</v>
      </c>
      <c r="AE46" s="311">
        <v>0</v>
      </c>
      <c r="AF46" s="311">
        <v>0</v>
      </c>
      <c r="AG46" s="311">
        <v>0</v>
      </c>
      <c r="AH46" s="311">
        <v>0</v>
      </c>
      <c r="AI46" s="311">
        <v>0</v>
      </c>
      <c r="AJ46" s="311">
        <v>0</v>
      </c>
      <c r="AK46" s="311">
        <v>0</v>
      </c>
      <c r="AL46" s="311">
        <v>0</v>
      </c>
      <c r="AM46" s="311">
        <v>0</v>
      </c>
      <c r="AN46" s="311">
        <v>0</v>
      </c>
      <c r="AO46" s="311">
        <v>0</v>
      </c>
      <c r="AP46" s="311">
        <v>0</v>
      </c>
      <c r="AQ46" s="311">
        <v>0</v>
      </c>
      <c r="AR46" s="311">
        <v>0</v>
      </c>
      <c r="AS46" s="311">
        <v>0</v>
      </c>
      <c r="AT46" s="311">
        <v>0</v>
      </c>
      <c r="AU46" s="311">
        <v>0</v>
      </c>
      <c r="AV46" s="311">
        <v>0</v>
      </c>
      <c r="AW46" s="311">
        <v>0</v>
      </c>
      <c r="AX46" s="311">
        <v>0</v>
      </c>
      <c r="AY46" s="311">
        <v>0</v>
      </c>
      <c r="AZ46" s="311">
        <v>0</v>
      </c>
      <c r="BA46" s="311">
        <v>0</v>
      </c>
      <c r="BB46" s="311">
        <v>0</v>
      </c>
      <c r="BC46" s="311">
        <v>0</v>
      </c>
      <c r="BD46" s="311">
        <v>0</v>
      </c>
      <c r="BE46" s="311">
        <v>0</v>
      </c>
      <c r="BF46" s="311">
        <v>0</v>
      </c>
      <c r="BG46" s="311">
        <v>0</v>
      </c>
      <c r="BH46" s="311">
        <v>0</v>
      </c>
      <c r="BI46" s="311">
        <v>0</v>
      </c>
      <c r="BJ46" s="311">
        <v>0</v>
      </c>
      <c r="BK46" s="311">
        <v>0</v>
      </c>
      <c r="BL46" s="311">
        <v>0</v>
      </c>
      <c r="BM46" s="311">
        <v>0</v>
      </c>
      <c r="BN46" s="311">
        <v>0</v>
      </c>
      <c r="BO46" s="311">
        <v>0</v>
      </c>
      <c r="BP46" s="311">
        <v>0</v>
      </c>
      <c r="BQ46" s="311">
        <v>0</v>
      </c>
    </row>
    <row r="47" spans="1:69" ht="11.25">
      <c r="A47" s="11"/>
      <c r="B47" s="11"/>
      <c r="C47" s="51" t="s">
        <v>130</v>
      </c>
      <c r="D47" s="11"/>
      <c r="E47" s="11"/>
      <c r="F47" s="11"/>
      <c r="G47" s="11"/>
      <c r="H47" s="11"/>
      <c r="I47" s="11"/>
      <c r="J47" s="292"/>
      <c r="K47" s="292"/>
      <c r="L47" s="292"/>
      <c r="M47" s="292"/>
      <c r="N47" s="292"/>
      <c r="O47" s="292"/>
      <c r="P47" s="292"/>
      <c r="Q47" s="292"/>
      <c r="R47" s="292"/>
      <c r="S47" s="292"/>
      <c r="T47" s="292"/>
      <c r="U47" s="292"/>
      <c r="V47" s="292"/>
      <c r="W47" s="292"/>
      <c r="X47" s="292"/>
      <c r="Y47" s="292"/>
      <c r="Z47" s="292"/>
      <c r="AA47" s="292"/>
      <c r="AB47" s="292"/>
      <c r="AC47" s="292"/>
      <c r="AD47" s="292"/>
      <c r="AE47" s="292"/>
      <c r="AF47" s="292"/>
      <c r="AG47" s="292"/>
      <c r="AH47" s="292"/>
      <c r="AI47" s="292"/>
      <c r="AJ47" s="292"/>
      <c r="AK47" s="292"/>
      <c r="AL47" s="292"/>
      <c r="AM47" s="292"/>
      <c r="AN47" s="292"/>
      <c r="AO47" s="292"/>
      <c r="AP47" s="292"/>
      <c r="AQ47" s="292"/>
      <c r="AR47" s="292"/>
      <c r="AS47" s="292"/>
      <c r="AT47" s="292"/>
      <c r="AU47" s="292"/>
      <c r="AV47" s="292"/>
      <c r="AW47" s="292"/>
      <c r="AX47" s="292"/>
      <c r="AY47" s="292"/>
      <c r="AZ47" s="292"/>
      <c r="BA47" s="292"/>
      <c r="BB47" s="292"/>
      <c r="BC47" s="292"/>
      <c r="BD47" s="292"/>
      <c r="BE47" s="292"/>
      <c r="BF47" s="292"/>
      <c r="BG47" s="292"/>
      <c r="BH47" s="292"/>
      <c r="BI47" s="292"/>
      <c r="BJ47" s="292"/>
      <c r="BK47" s="292"/>
      <c r="BL47" s="292"/>
      <c r="BM47" s="292"/>
      <c r="BN47" s="292"/>
      <c r="BO47" s="292"/>
      <c r="BP47" s="292"/>
      <c r="BQ47" s="292"/>
    </row>
    <row r="48" spans="1:69" ht="10.5" customHeight="1">
      <c r="A48" s="11"/>
      <c r="B48" s="11"/>
      <c r="C48" s="11"/>
      <c r="D48" s="11"/>
      <c r="E48" s="11"/>
      <c r="F48" s="11"/>
      <c r="G48" s="11"/>
      <c r="H48" s="11"/>
      <c r="I48" s="11"/>
      <c r="J48" s="292"/>
      <c r="K48" s="292"/>
      <c r="L48" s="292"/>
      <c r="M48" s="292"/>
      <c r="N48" s="292"/>
      <c r="O48" s="292"/>
      <c r="P48" s="292"/>
      <c r="Q48" s="292"/>
      <c r="R48" s="292"/>
      <c r="S48" s="292"/>
      <c r="T48" s="292"/>
      <c r="U48" s="292"/>
      <c r="V48" s="292"/>
      <c r="W48" s="292"/>
      <c r="X48" s="292"/>
      <c r="Y48" s="292"/>
      <c r="Z48" s="292"/>
      <c r="AA48" s="292"/>
      <c r="AB48" s="292"/>
      <c r="AC48" s="292"/>
      <c r="AD48" s="292"/>
      <c r="AE48" s="292"/>
      <c r="AF48" s="292"/>
      <c r="AG48" s="292"/>
      <c r="AH48" s="292"/>
      <c r="AI48" s="292"/>
      <c r="AJ48" s="292"/>
      <c r="AK48" s="292"/>
      <c r="AL48" s="292"/>
      <c r="AM48" s="292"/>
      <c r="AN48" s="292"/>
      <c r="AO48" s="292"/>
      <c r="AP48" s="292"/>
      <c r="AQ48" s="292"/>
      <c r="AR48" s="292"/>
      <c r="AS48" s="292"/>
      <c r="AT48" s="292"/>
      <c r="AU48" s="292"/>
      <c r="AV48" s="292"/>
      <c r="AW48" s="292"/>
      <c r="AX48" s="292"/>
      <c r="AY48" s="292"/>
      <c r="AZ48" s="292"/>
      <c r="BA48" s="292"/>
      <c r="BB48" s="292"/>
      <c r="BC48" s="292"/>
      <c r="BD48" s="292"/>
      <c r="BE48" s="292"/>
      <c r="BF48" s="292"/>
      <c r="BG48" s="292"/>
      <c r="BH48" s="292"/>
      <c r="BI48" s="292"/>
      <c r="BJ48" s="292"/>
      <c r="BK48" s="292"/>
      <c r="BL48" s="292"/>
      <c r="BM48" s="292"/>
      <c r="BN48" s="292"/>
      <c r="BO48" s="292"/>
      <c r="BP48" s="292"/>
      <c r="BQ48" s="292"/>
    </row>
    <row r="49" spans="1:69">
      <c r="A49" s="11"/>
      <c r="B49" s="11"/>
      <c r="C49" s="11"/>
      <c r="D49" s="52" t="s">
        <v>131</v>
      </c>
      <c r="E49" s="11"/>
      <c r="F49" s="11"/>
      <c r="G49" s="759" t="s">
        <v>375</v>
      </c>
      <c r="H49" s="759"/>
      <c r="I49" s="759"/>
      <c r="J49" s="292"/>
      <c r="K49" s="292"/>
      <c r="L49" s="292"/>
      <c r="M49" s="292"/>
      <c r="N49" s="292"/>
      <c r="O49" s="292"/>
      <c r="P49" s="292"/>
      <c r="Q49" s="292"/>
      <c r="R49" s="292"/>
      <c r="S49" s="292"/>
      <c r="T49" s="292"/>
      <c r="U49" s="292"/>
      <c r="V49" s="292"/>
      <c r="W49" s="292"/>
      <c r="X49" s="292"/>
      <c r="Y49" s="292"/>
      <c r="Z49" s="292"/>
      <c r="AA49" s="292"/>
      <c r="AB49" s="292"/>
      <c r="AC49" s="292"/>
      <c r="AD49" s="292"/>
      <c r="AE49" s="292"/>
      <c r="AF49" s="292"/>
      <c r="AG49" s="292"/>
      <c r="AH49" s="292"/>
      <c r="AI49" s="292"/>
      <c r="AJ49" s="292"/>
      <c r="AK49" s="292"/>
      <c r="AL49" s="292"/>
      <c r="AM49" s="292"/>
      <c r="AN49" s="292"/>
      <c r="AO49" s="292"/>
      <c r="AP49" s="292"/>
      <c r="AQ49" s="292"/>
      <c r="AR49" s="292"/>
      <c r="AS49" s="292"/>
      <c r="AT49" s="292"/>
      <c r="AU49" s="292"/>
      <c r="AV49" s="292"/>
      <c r="AW49" s="292"/>
      <c r="AX49" s="292"/>
      <c r="AY49" s="292"/>
      <c r="AZ49" s="292"/>
      <c r="BA49" s="292"/>
      <c r="BB49" s="292"/>
      <c r="BC49" s="292"/>
      <c r="BD49" s="292"/>
      <c r="BE49" s="292"/>
      <c r="BF49" s="292"/>
      <c r="BG49" s="292"/>
      <c r="BH49" s="292"/>
      <c r="BI49" s="292"/>
      <c r="BJ49" s="292"/>
      <c r="BK49" s="292"/>
      <c r="BL49" s="292"/>
      <c r="BM49" s="292"/>
      <c r="BN49" s="292"/>
      <c r="BO49" s="292"/>
      <c r="BP49" s="292"/>
      <c r="BQ49" s="292"/>
    </row>
    <row r="50" spans="1:69">
      <c r="A50" s="11"/>
      <c r="B50" s="11"/>
      <c r="C50" s="11"/>
      <c r="D50" s="11"/>
      <c r="E50" s="11"/>
      <c r="F50" s="11"/>
      <c r="G50" s="305">
        <v>0</v>
      </c>
      <c r="H50" s="11" t="s">
        <v>222</v>
      </c>
      <c r="I50" s="11"/>
      <c r="J50" s="292"/>
      <c r="K50" s="292"/>
      <c r="L50" s="292"/>
      <c r="M50" s="292"/>
      <c r="N50" s="292"/>
      <c r="O50" s="292"/>
      <c r="P50" s="292"/>
      <c r="Q50" s="292"/>
      <c r="R50" s="292"/>
      <c r="S50" s="292"/>
      <c r="T50" s="292"/>
      <c r="U50" s="292"/>
      <c r="V50" s="292"/>
      <c r="W50" s="292"/>
      <c r="X50" s="292"/>
      <c r="Y50" s="292"/>
      <c r="Z50" s="292"/>
      <c r="AA50" s="292"/>
      <c r="AB50" s="292"/>
      <c r="AC50" s="292"/>
      <c r="AD50" s="292"/>
      <c r="AE50" s="292"/>
      <c r="AF50" s="292"/>
      <c r="AG50" s="292"/>
      <c r="AH50" s="292"/>
      <c r="AI50" s="292"/>
      <c r="AJ50" s="292"/>
      <c r="AK50" s="292"/>
      <c r="AL50" s="292"/>
      <c r="AM50" s="292"/>
      <c r="AN50" s="292"/>
      <c r="AO50" s="292"/>
      <c r="AP50" s="292"/>
      <c r="AQ50" s="292"/>
      <c r="AR50" s="292"/>
      <c r="AS50" s="292"/>
      <c r="AT50" s="292"/>
      <c r="AU50" s="292"/>
      <c r="AV50" s="292"/>
      <c r="AW50" s="292"/>
      <c r="AX50" s="292"/>
      <c r="AY50" s="292"/>
      <c r="AZ50" s="292"/>
      <c r="BA50" s="292"/>
      <c r="BB50" s="292"/>
      <c r="BC50" s="292"/>
      <c r="BD50" s="292"/>
      <c r="BE50" s="292"/>
      <c r="BF50" s="292"/>
      <c r="BG50" s="292"/>
      <c r="BH50" s="292"/>
      <c r="BI50" s="292"/>
      <c r="BJ50" s="292"/>
      <c r="BK50" s="292"/>
      <c r="BL50" s="292"/>
      <c r="BM50" s="292"/>
      <c r="BN50" s="292"/>
      <c r="BO50" s="292"/>
      <c r="BP50" s="292"/>
      <c r="BQ50" s="292"/>
    </row>
    <row r="51" spans="1:69">
      <c r="A51" s="11"/>
      <c r="B51" s="11"/>
      <c r="C51" s="11"/>
      <c r="D51" s="53" t="s">
        <v>132</v>
      </c>
      <c r="E51" s="11"/>
      <c r="F51" s="11"/>
      <c r="G51" s="11"/>
      <c r="H51" s="11"/>
      <c r="I51" s="11"/>
      <c r="J51" s="306">
        <v>0</v>
      </c>
      <c r="K51" s="306">
        <v>0</v>
      </c>
      <c r="L51" s="306">
        <v>0</v>
      </c>
      <c r="M51" s="306">
        <v>0</v>
      </c>
      <c r="N51" s="306">
        <v>0</v>
      </c>
      <c r="O51" s="306">
        <v>0</v>
      </c>
      <c r="P51" s="306">
        <v>0</v>
      </c>
      <c r="Q51" s="306">
        <v>0</v>
      </c>
      <c r="R51" s="306">
        <v>0</v>
      </c>
      <c r="S51" s="306">
        <v>0</v>
      </c>
      <c r="T51" s="306">
        <v>0</v>
      </c>
      <c r="U51" s="306">
        <v>0</v>
      </c>
      <c r="V51" s="306">
        <v>0</v>
      </c>
      <c r="W51" s="306">
        <v>0</v>
      </c>
      <c r="X51" s="306">
        <v>0</v>
      </c>
      <c r="Y51" s="306">
        <v>0</v>
      </c>
      <c r="Z51" s="306">
        <v>0</v>
      </c>
      <c r="AA51" s="306">
        <v>0</v>
      </c>
      <c r="AB51" s="306">
        <v>0</v>
      </c>
      <c r="AC51" s="306">
        <v>0</v>
      </c>
      <c r="AD51" s="306">
        <v>0</v>
      </c>
      <c r="AE51" s="306">
        <v>0</v>
      </c>
      <c r="AF51" s="306">
        <v>0</v>
      </c>
      <c r="AG51" s="306">
        <v>0</v>
      </c>
      <c r="AH51" s="306">
        <v>0</v>
      </c>
      <c r="AI51" s="306">
        <v>0</v>
      </c>
      <c r="AJ51" s="306">
        <v>0</v>
      </c>
      <c r="AK51" s="306">
        <v>0</v>
      </c>
      <c r="AL51" s="306">
        <v>0</v>
      </c>
      <c r="AM51" s="306">
        <v>0</v>
      </c>
      <c r="AN51" s="306">
        <v>0</v>
      </c>
      <c r="AO51" s="306">
        <v>0</v>
      </c>
      <c r="AP51" s="306">
        <v>0</v>
      </c>
      <c r="AQ51" s="306">
        <v>0</v>
      </c>
      <c r="AR51" s="306">
        <v>0</v>
      </c>
      <c r="AS51" s="306">
        <v>0</v>
      </c>
      <c r="AT51" s="306">
        <v>0</v>
      </c>
      <c r="AU51" s="306">
        <v>0</v>
      </c>
      <c r="AV51" s="306">
        <v>0</v>
      </c>
      <c r="AW51" s="306">
        <v>0</v>
      </c>
      <c r="AX51" s="306">
        <v>0</v>
      </c>
      <c r="AY51" s="306">
        <v>0</v>
      </c>
      <c r="AZ51" s="306">
        <v>0</v>
      </c>
      <c r="BA51" s="306">
        <v>0</v>
      </c>
      <c r="BB51" s="306">
        <v>0</v>
      </c>
      <c r="BC51" s="306">
        <v>0</v>
      </c>
      <c r="BD51" s="306">
        <v>0</v>
      </c>
      <c r="BE51" s="306">
        <v>0</v>
      </c>
      <c r="BF51" s="306">
        <v>0</v>
      </c>
      <c r="BG51" s="306">
        <v>0</v>
      </c>
      <c r="BH51" s="306">
        <v>0</v>
      </c>
      <c r="BI51" s="306">
        <v>0</v>
      </c>
      <c r="BJ51" s="306">
        <v>0</v>
      </c>
      <c r="BK51" s="306">
        <v>0</v>
      </c>
      <c r="BL51" s="306">
        <v>0</v>
      </c>
      <c r="BM51" s="306">
        <v>0</v>
      </c>
      <c r="BN51" s="306">
        <v>0</v>
      </c>
      <c r="BO51" s="306">
        <v>0</v>
      </c>
      <c r="BP51" s="306">
        <v>0</v>
      </c>
      <c r="BQ51" s="306">
        <v>0</v>
      </c>
    </row>
    <row r="52" spans="1:69">
      <c r="A52" s="11"/>
      <c r="B52" s="11"/>
      <c r="C52" s="11"/>
      <c r="D52" s="101" t="s">
        <v>133</v>
      </c>
      <c r="E52" s="11"/>
      <c r="F52" s="11"/>
      <c r="G52" s="11"/>
      <c r="H52" s="11"/>
      <c r="I52" s="11"/>
      <c r="J52" s="307">
        <v>0</v>
      </c>
      <c r="K52" s="307">
        <v>0</v>
      </c>
      <c r="L52" s="307">
        <v>0</v>
      </c>
      <c r="M52" s="307">
        <v>0</v>
      </c>
      <c r="N52" s="307">
        <v>0</v>
      </c>
      <c r="O52" s="307">
        <v>0</v>
      </c>
      <c r="P52" s="307">
        <v>0</v>
      </c>
      <c r="Q52" s="307">
        <v>0</v>
      </c>
      <c r="R52" s="307">
        <v>0</v>
      </c>
      <c r="S52" s="307">
        <v>0</v>
      </c>
      <c r="T52" s="307">
        <v>0</v>
      </c>
      <c r="U52" s="307">
        <v>0</v>
      </c>
      <c r="V52" s="307">
        <v>0</v>
      </c>
      <c r="W52" s="307">
        <v>0</v>
      </c>
      <c r="X52" s="307">
        <v>0</v>
      </c>
      <c r="Y52" s="307">
        <v>0</v>
      </c>
      <c r="Z52" s="307">
        <v>0</v>
      </c>
      <c r="AA52" s="307">
        <v>0</v>
      </c>
      <c r="AB52" s="307">
        <v>0</v>
      </c>
      <c r="AC52" s="307">
        <v>0</v>
      </c>
      <c r="AD52" s="307">
        <v>0</v>
      </c>
      <c r="AE52" s="307">
        <v>0</v>
      </c>
      <c r="AF52" s="307">
        <v>0</v>
      </c>
      <c r="AG52" s="307">
        <v>0</v>
      </c>
      <c r="AH52" s="307">
        <v>0</v>
      </c>
      <c r="AI52" s="307">
        <v>0</v>
      </c>
      <c r="AJ52" s="307">
        <v>0</v>
      </c>
      <c r="AK52" s="307">
        <v>0</v>
      </c>
      <c r="AL52" s="307">
        <v>0</v>
      </c>
      <c r="AM52" s="307">
        <v>0</v>
      </c>
      <c r="AN52" s="307">
        <v>0</v>
      </c>
      <c r="AO52" s="307">
        <v>0</v>
      </c>
      <c r="AP52" s="307">
        <v>0</v>
      </c>
      <c r="AQ52" s="307">
        <v>0</v>
      </c>
      <c r="AR52" s="307">
        <v>0</v>
      </c>
      <c r="AS52" s="307">
        <v>0</v>
      </c>
      <c r="AT52" s="307">
        <v>0</v>
      </c>
      <c r="AU52" s="307">
        <v>0</v>
      </c>
      <c r="AV52" s="307">
        <v>0</v>
      </c>
      <c r="AW52" s="307">
        <v>0</v>
      </c>
      <c r="AX52" s="307">
        <v>0</v>
      </c>
      <c r="AY52" s="307">
        <v>0</v>
      </c>
      <c r="AZ52" s="307">
        <v>0</v>
      </c>
      <c r="BA52" s="307">
        <v>0</v>
      </c>
      <c r="BB52" s="307">
        <v>0</v>
      </c>
      <c r="BC52" s="307">
        <v>0</v>
      </c>
      <c r="BD52" s="307">
        <v>0</v>
      </c>
      <c r="BE52" s="307">
        <v>0</v>
      </c>
      <c r="BF52" s="307">
        <v>0</v>
      </c>
      <c r="BG52" s="307">
        <v>0</v>
      </c>
      <c r="BH52" s="307">
        <v>0</v>
      </c>
      <c r="BI52" s="307">
        <v>0</v>
      </c>
      <c r="BJ52" s="307">
        <v>0</v>
      </c>
      <c r="BK52" s="307">
        <v>0</v>
      </c>
      <c r="BL52" s="307">
        <v>0</v>
      </c>
      <c r="BM52" s="307">
        <v>0</v>
      </c>
      <c r="BN52" s="307">
        <v>0</v>
      </c>
      <c r="BO52" s="307">
        <v>0</v>
      </c>
      <c r="BP52" s="307">
        <v>0</v>
      </c>
      <c r="BQ52" s="307">
        <v>0</v>
      </c>
    </row>
    <row r="53" spans="1:69" ht="11.25" thickBot="1">
      <c r="A53" s="11"/>
      <c r="B53" s="11"/>
      <c r="C53" s="11"/>
      <c r="D53" s="101" t="s">
        <v>134</v>
      </c>
      <c r="E53" s="11"/>
      <c r="F53" s="11"/>
      <c r="G53" s="11"/>
      <c r="H53" s="11"/>
      <c r="I53" s="11"/>
      <c r="J53" s="109">
        <v>0</v>
      </c>
      <c r="K53" s="109">
        <v>0</v>
      </c>
      <c r="L53" s="109">
        <v>0</v>
      </c>
      <c r="M53" s="109">
        <v>0</v>
      </c>
      <c r="N53" s="109">
        <v>0</v>
      </c>
      <c r="O53" s="109">
        <v>0</v>
      </c>
      <c r="P53" s="109">
        <v>0</v>
      </c>
      <c r="Q53" s="109">
        <v>0</v>
      </c>
      <c r="R53" s="109">
        <v>0</v>
      </c>
      <c r="S53" s="109">
        <v>0</v>
      </c>
      <c r="T53" s="109">
        <v>0</v>
      </c>
      <c r="U53" s="109">
        <v>0</v>
      </c>
      <c r="V53" s="109">
        <v>0</v>
      </c>
      <c r="W53" s="109">
        <v>0</v>
      </c>
      <c r="X53" s="109">
        <v>0</v>
      </c>
      <c r="Y53" s="109">
        <v>0</v>
      </c>
      <c r="Z53" s="109">
        <v>0</v>
      </c>
      <c r="AA53" s="109">
        <v>0</v>
      </c>
      <c r="AB53" s="109">
        <v>0</v>
      </c>
      <c r="AC53" s="109">
        <v>0</v>
      </c>
      <c r="AD53" s="109">
        <v>0</v>
      </c>
      <c r="AE53" s="109">
        <v>0</v>
      </c>
      <c r="AF53" s="109">
        <v>0</v>
      </c>
      <c r="AG53" s="109">
        <v>0</v>
      </c>
      <c r="AH53" s="109">
        <v>0</v>
      </c>
      <c r="AI53" s="109">
        <v>0</v>
      </c>
      <c r="AJ53" s="109">
        <v>0</v>
      </c>
      <c r="AK53" s="109">
        <v>0</v>
      </c>
      <c r="AL53" s="109">
        <v>0</v>
      </c>
      <c r="AM53" s="109">
        <v>0</v>
      </c>
      <c r="AN53" s="109">
        <v>0</v>
      </c>
      <c r="AO53" s="109">
        <v>0</v>
      </c>
      <c r="AP53" s="109">
        <v>0</v>
      </c>
      <c r="AQ53" s="109">
        <v>0</v>
      </c>
      <c r="AR53" s="109">
        <v>0</v>
      </c>
      <c r="AS53" s="109">
        <v>0</v>
      </c>
      <c r="AT53" s="109">
        <v>0</v>
      </c>
      <c r="AU53" s="109">
        <v>0</v>
      </c>
      <c r="AV53" s="109">
        <v>0</v>
      </c>
      <c r="AW53" s="109">
        <v>0</v>
      </c>
      <c r="AX53" s="109">
        <v>0</v>
      </c>
      <c r="AY53" s="109">
        <v>0</v>
      </c>
      <c r="AZ53" s="109">
        <v>0</v>
      </c>
      <c r="BA53" s="109">
        <v>0</v>
      </c>
      <c r="BB53" s="109">
        <v>0</v>
      </c>
      <c r="BC53" s="109">
        <v>0</v>
      </c>
      <c r="BD53" s="109">
        <v>0</v>
      </c>
      <c r="BE53" s="109">
        <v>0</v>
      </c>
      <c r="BF53" s="109">
        <v>0</v>
      </c>
      <c r="BG53" s="109">
        <v>0</v>
      </c>
      <c r="BH53" s="109">
        <v>0</v>
      </c>
      <c r="BI53" s="109">
        <v>0</v>
      </c>
      <c r="BJ53" s="109">
        <v>0</v>
      </c>
      <c r="BK53" s="109">
        <v>0</v>
      </c>
      <c r="BL53" s="109">
        <v>0</v>
      </c>
      <c r="BM53" s="109">
        <v>0</v>
      </c>
      <c r="BN53" s="109">
        <v>0</v>
      </c>
      <c r="BO53" s="109">
        <v>0</v>
      </c>
      <c r="BP53" s="109">
        <v>0</v>
      </c>
      <c r="BQ53" s="109">
        <v>0</v>
      </c>
    </row>
    <row r="54" spans="1:69" ht="11.25" thickBot="1">
      <c r="A54" s="11"/>
      <c r="B54" s="11"/>
      <c r="C54" s="11"/>
      <c r="D54" s="53" t="s">
        <v>135</v>
      </c>
      <c r="E54" s="11"/>
      <c r="F54" s="11"/>
      <c r="G54" s="11"/>
      <c r="H54" s="11"/>
      <c r="I54" s="308">
        <v>0</v>
      </c>
      <c r="J54" s="309">
        <v>0</v>
      </c>
      <c r="K54" s="309">
        <v>0</v>
      </c>
      <c r="L54" s="309">
        <v>0</v>
      </c>
      <c r="M54" s="309">
        <v>0</v>
      </c>
      <c r="N54" s="309">
        <v>0</v>
      </c>
      <c r="O54" s="309">
        <v>0</v>
      </c>
      <c r="P54" s="309">
        <v>0</v>
      </c>
      <c r="Q54" s="309">
        <v>0</v>
      </c>
      <c r="R54" s="309">
        <v>0</v>
      </c>
      <c r="S54" s="309">
        <v>0</v>
      </c>
      <c r="T54" s="309">
        <v>0</v>
      </c>
      <c r="U54" s="309">
        <v>0</v>
      </c>
      <c r="V54" s="309">
        <v>0</v>
      </c>
      <c r="W54" s="309">
        <v>0</v>
      </c>
      <c r="X54" s="309">
        <v>0</v>
      </c>
      <c r="Y54" s="309">
        <v>0</v>
      </c>
      <c r="Z54" s="309">
        <v>0</v>
      </c>
      <c r="AA54" s="309">
        <v>0</v>
      </c>
      <c r="AB54" s="309">
        <v>0</v>
      </c>
      <c r="AC54" s="309">
        <v>0</v>
      </c>
      <c r="AD54" s="309">
        <v>0</v>
      </c>
      <c r="AE54" s="309">
        <v>0</v>
      </c>
      <c r="AF54" s="309">
        <v>0</v>
      </c>
      <c r="AG54" s="309">
        <v>0</v>
      </c>
      <c r="AH54" s="309">
        <v>0</v>
      </c>
      <c r="AI54" s="309">
        <v>0</v>
      </c>
      <c r="AJ54" s="309">
        <v>0</v>
      </c>
      <c r="AK54" s="309">
        <v>0</v>
      </c>
      <c r="AL54" s="309">
        <v>0</v>
      </c>
      <c r="AM54" s="309">
        <v>0</v>
      </c>
      <c r="AN54" s="309">
        <v>0</v>
      </c>
      <c r="AO54" s="309">
        <v>0</v>
      </c>
      <c r="AP54" s="309">
        <v>0</v>
      </c>
      <c r="AQ54" s="309">
        <v>0</v>
      </c>
      <c r="AR54" s="309">
        <v>0</v>
      </c>
      <c r="AS54" s="309">
        <v>0</v>
      </c>
      <c r="AT54" s="309">
        <v>0</v>
      </c>
      <c r="AU54" s="309">
        <v>0</v>
      </c>
      <c r="AV54" s="309">
        <v>0</v>
      </c>
      <c r="AW54" s="309">
        <v>0</v>
      </c>
      <c r="AX54" s="309">
        <v>0</v>
      </c>
      <c r="AY54" s="309">
        <v>0</v>
      </c>
      <c r="AZ54" s="309">
        <v>0</v>
      </c>
      <c r="BA54" s="309">
        <v>0</v>
      </c>
      <c r="BB54" s="309">
        <v>0</v>
      </c>
      <c r="BC54" s="309">
        <v>0</v>
      </c>
      <c r="BD54" s="309">
        <v>0</v>
      </c>
      <c r="BE54" s="309">
        <v>0</v>
      </c>
      <c r="BF54" s="309">
        <v>0</v>
      </c>
      <c r="BG54" s="309">
        <v>0</v>
      </c>
      <c r="BH54" s="309">
        <v>0</v>
      </c>
      <c r="BI54" s="309">
        <v>0</v>
      </c>
      <c r="BJ54" s="309">
        <v>0</v>
      </c>
      <c r="BK54" s="309">
        <v>0</v>
      </c>
      <c r="BL54" s="309">
        <v>0</v>
      </c>
      <c r="BM54" s="309">
        <v>0</v>
      </c>
      <c r="BN54" s="309">
        <v>0</v>
      </c>
      <c r="BO54" s="309">
        <v>0</v>
      </c>
      <c r="BP54" s="309">
        <v>0</v>
      </c>
      <c r="BQ54" s="309">
        <v>0</v>
      </c>
    </row>
    <row r="55" spans="1:69">
      <c r="A55" s="11"/>
      <c r="B55" s="11"/>
      <c r="C55" s="11"/>
      <c r="D55" s="53"/>
      <c r="E55" s="11"/>
      <c r="F55" s="11"/>
      <c r="G55" s="11"/>
      <c r="H55" s="11"/>
      <c r="I55" s="310"/>
      <c r="J55" s="309"/>
      <c r="K55" s="309"/>
      <c r="L55" s="309"/>
      <c r="M55" s="309"/>
      <c r="N55" s="309"/>
      <c r="O55" s="309"/>
      <c r="P55" s="309"/>
      <c r="Q55" s="309"/>
      <c r="R55" s="309"/>
      <c r="S55" s="309"/>
      <c r="T55" s="309"/>
      <c r="U55" s="309"/>
      <c r="V55" s="309"/>
      <c r="W55" s="309"/>
      <c r="X55" s="309"/>
      <c r="Y55" s="309"/>
      <c r="Z55" s="309"/>
      <c r="AA55" s="309"/>
      <c r="AB55" s="309"/>
      <c r="AC55" s="309"/>
      <c r="AD55" s="309"/>
      <c r="AE55" s="309"/>
      <c r="AF55" s="309"/>
      <c r="AG55" s="309"/>
      <c r="AH55" s="309"/>
      <c r="AI55" s="309"/>
      <c r="AJ55" s="309"/>
      <c r="AK55" s="309"/>
      <c r="AL55" s="309"/>
      <c r="AM55" s="309"/>
      <c r="AN55" s="309"/>
      <c r="AO55" s="309"/>
      <c r="AP55" s="309"/>
      <c r="AQ55" s="309"/>
      <c r="AR55" s="309"/>
      <c r="AS55" s="309"/>
      <c r="AT55" s="309"/>
      <c r="AU55" s="309"/>
      <c r="AV55" s="309"/>
      <c r="AW55" s="309"/>
      <c r="AX55" s="309"/>
      <c r="AY55" s="309"/>
      <c r="AZ55" s="309"/>
      <c r="BA55" s="309"/>
      <c r="BB55" s="309"/>
      <c r="BC55" s="309"/>
      <c r="BD55" s="309"/>
      <c r="BE55" s="309"/>
      <c r="BF55" s="309"/>
      <c r="BG55" s="309"/>
      <c r="BH55" s="309"/>
      <c r="BI55" s="309"/>
      <c r="BJ55" s="309"/>
      <c r="BK55" s="309"/>
      <c r="BL55" s="309"/>
      <c r="BM55" s="309"/>
      <c r="BN55" s="309"/>
      <c r="BO55" s="309"/>
      <c r="BP55" s="309"/>
      <c r="BQ55" s="309"/>
    </row>
    <row r="56" spans="1:69">
      <c r="A56" s="11"/>
      <c r="B56" s="11"/>
      <c r="C56" s="11"/>
      <c r="D56" s="11"/>
      <c r="E56" s="11"/>
      <c r="F56" s="11"/>
      <c r="G56" s="11"/>
      <c r="H56" s="11"/>
      <c r="I56" s="11"/>
      <c r="J56" s="311">
        <v>0</v>
      </c>
      <c r="K56" s="311">
        <v>0</v>
      </c>
      <c r="L56" s="311">
        <v>0</v>
      </c>
      <c r="M56" s="311">
        <v>0</v>
      </c>
      <c r="N56" s="311">
        <v>0</v>
      </c>
      <c r="O56" s="311">
        <v>0</v>
      </c>
      <c r="P56" s="311">
        <v>0</v>
      </c>
      <c r="Q56" s="311">
        <v>0</v>
      </c>
      <c r="R56" s="311">
        <v>0</v>
      </c>
      <c r="S56" s="311">
        <v>0</v>
      </c>
      <c r="T56" s="311">
        <v>0</v>
      </c>
      <c r="U56" s="311">
        <v>0</v>
      </c>
      <c r="V56" s="311">
        <v>0</v>
      </c>
      <c r="W56" s="311">
        <v>0</v>
      </c>
      <c r="X56" s="311">
        <v>0</v>
      </c>
      <c r="Y56" s="311">
        <v>0</v>
      </c>
      <c r="Z56" s="311">
        <v>0</v>
      </c>
      <c r="AA56" s="311">
        <v>0</v>
      </c>
      <c r="AB56" s="311">
        <v>0</v>
      </c>
      <c r="AC56" s="311">
        <v>0</v>
      </c>
      <c r="AD56" s="311">
        <v>0</v>
      </c>
      <c r="AE56" s="311">
        <v>0</v>
      </c>
      <c r="AF56" s="311">
        <v>0</v>
      </c>
      <c r="AG56" s="311">
        <v>0</v>
      </c>
      <c r="AH56" s="311">
        <v>0</v>
      </c>
      <c r="AI56" s="311">
        <v>0</v>
      </c>
      <c r="AJ56" s="311">
        <v>0</v>
      </c>
      <c r="AK56" s="311">
        <v>0</v>
      </c>
      <c r="AL56" s="311">
        <v>0</v>
      </c>
      <c r="AM56" s="311">
        <v>0</v>
      </c>
      <c r="AN56" s="311">
        <v>0</v>
      </c>
      <c r="AO56" s="311">
        <v>0</v>
      </c>
      <c r="AP56" s="311">
        <v>0</v>
      </c>
      <c r="AQ56" s="311">
        <v>0</v>
      </c>
      <c r="AR56" s="311">
        <v>0</v>
      </c>
      <c r="AS56" s="311">
        <v>0</v>
      </c>
      <c r="AT56" s="311">
        <v>0</v>
      </c>
      <c r="AU56" s="311">
        <v>0</v>
      </c>
      <c r="AV56" s="311">
        <v>0</v>
      </c>
      <c r="AW56" s="311">
        <v>0</v>
      </c>
      <c r="AX56" s="311">
        <v>0</v>
      </c>
      <c r="AY56" s="311">
        <v>0</v>
      </c>
      <c r="AZ56" s="311">
        <v>0</v>
      </c>
      <c r="BA56" s="311">
        <v>0</v>
      </c>
      <c r="BB56" s="311">
        <v>0</v>
      </c>
      <c r="BC56" s="311">
        <v>0</v>
      </c>
      <c r="BD56" s="311">
        <v>0</v>
      </c>
      <c r="BE56" s="311">
        <v>0</v>
      </c>
      <c r="BF56" s="311">
        <v>0</v>
      </c>
      <c r="BG56" s="311">
        <v>0</v>
      </c>
      <c r="BH56" s="311">
        <v>0</v>
      </c>
      <c r="BI56" s="311">
        <v>0</v>
      </c>
      <c r="BJ56" s="311">
        <v>0</v>
      </c>
      <c r="BK56" s="311">
        <v>0</v>
      </c>
      <c r="BL56" s="311">
        <v>0</v>
      </c>
      <c r="BM56" s="311">
        <v>0</v>
      </c>
      <c r="BN56" s="311">
        <v>0</v>
      </c>
      <c r="BO56" s="311">
        <v>0</v>
      </c>
      <c r="BP56" s="311">
        <v>0</v>
      </c>
      <c r="BQ56" s="311">
        <v>0</v>
      </c>
    </row>
    <row r="57" spans="1:69" ht="11.25">
      <c r="A57" s="11"/>
      <c r="B57" s="11"/>
      <c r="C57" s="51" t="s">
        <v>218</v>
      </c>
      <c r="D57" s="11"/>
      <c r="E57" s="11"/>
      <c r="F57" s="11"/>
      <c r="G57" s="11"/>
      <c r="H57" s="11"/>
      <c r="I57" s="11"/>
      <c r="J57" s="292"/>
      <c r="K57" s="292"/>
      <c r="L57" s="292"/>
      <c r="M57" s="292"/>
      <c r="N57" s="292"/>
      <c r="O57" s="292"/>
      <c r="P57" s="292"/>
      <c r="Q57" s="292"/>
      <c r="R57" s="292"/>
      <c r="S57" s="292"/>
      <c r="T57" s="292"/>
      <c r="U57" s="292"/>
      <c r="V57" s="292"/>
      <c r="W57" s="292"/>
      <c r="X57" s="292"/>
      <c r="Y57" s="292"/>
      <c r="Z57" s="292"/>
      <c r="AA57" s="292"/>
      <c r="AB57" s="292"/>
      <c r="AC57" s="292"/>
      <c r="AD57" s="292"/>
      <c r="AE57" s="292"/>
      <c r="AF57" s="292"/>
      <c r="AG57" s="292"/>
      <c r="AH57" s="292"/>
      <c r="AI57" s="292"/>
      <c r="AJ57" s="292"/>
      <c r="AK57" s="292"/>
      <c r="AL57" s="292"/>
      <c r="AM57" s="292"/>
      <c r="AN57" s="292"/>
      <c r="AO57" s="292"/>
      <c r="AP57" s="292"/>
      <c r="AQ57" s="292"/>
      <c r="AR57" s="292"/>
      <c r="AS57" s="292"/>
      <c r="AT57" s="292"/>
      <c r="AU57" s="292"/>
      <c r="AV57" s="292"/>
      <c r="AW57" s="292"/>
      <c r="AX57" s="292"/>
      <c r="AY57" s="292"/>
      <c r="AZ57" s="292"/>
      <c r="BA57" s="292"/>
      <c r="BB57" s="292"/>
      <c r="BC57" s="292"/>
      <c r="BD57" s="292"/>
      <c r="BE57" s="292"/>
      <c r="BF57" s="292"/>
      <c r="BG57" s="292"/>
      <c r="BH57" s="292"/>
      <c r="BI57" s="292"/>
      <c r="BJ57" s="292"/>
      <c r="BK57" s="292"/>
      <c r="BL57" s="292"/>
      <c r="BM57" s="292"/>
      <c r="BN57" s="292"/>
      <c r="BO57" s="292"/>
      <c r="BP57" s="292"/>
      <c r="BQ57" s="292"/>
    </row>
    <row r="58" spans="1:69" ht="10.5" customHeight="1">
      <c r="A58" s="11"/>
      <c r="B58" s="11"/>
      <c r="C58" s="11"/>
      <c r="D58" s="11"/>
      <c r="E58" s="11"/>
      <c r="F58" s="11"/>
      <c r="G58" s="11"/>
      <c r="H58" s="11"/>
      <c r="I58" s="11"/>
      <c r="J58" s="292"/>
      <c r="K58" s="292"/>
      <c r="L58" s="292"/>
      <c r="M58" s="292"/>
      <c r="N58" s="292"/>
      <c r="O58" s="292"/>
      <c r="P58" s="292"/>
      <c r="Q58" s="292"/>
      <c r="R58" s="292"/>
      <c r="S58" s="292"/>
      <c r="T58" s="292"/>
      <c r="U58" s="292"/>
      <c r="V58" s="292"/>
      <c r="W58" s="292"/>
      <c r="X58" s="292"/>
      <c r="Y58" s="292"/>
      <c r="Z58" s="292"/>
      <c r="AA58" s="292"/>
      <c r="AB58" s="292"/>
      <c r="AC58" s="292"/>
      <c r="AD58" s="292"/>
      <c r="AE58" s="292"/>
      <c r="AF58" s="292"/>
      <c r="AG58" s="292"/>
      <c r="AH58" s="292"/>
      <c r="AI58" s="292"/>
      <c r="AJ58" s="292"/>
      <c r="AK58" s="292"/>
      <c r="AL58" s="292"/>
      <c r="AM58" s="292"/>
      <c r="AN58" s="292"/>
      <c r="AO58" s="292"/>
      <c r="AP58" s="292"/>
      <c r="AQ58" s="292"/>
      <c r="AR58" s="292"/>
      <c r="AS58" s="292"/>
      <c r="AT58" s="292"/>
      <c r="AU58" s="292"/>
      <c r="AV58" s="292"/>
      <c r="AW58" s="292"/>
      <c r="AX58" s="292"/>
      <c r="AY58" s="292"/>
      <c r="AZ58" s="292"/>
      <c r="BA58" s="292"/>
      <c r="BB58" s="292"/>
      <c r="BC58" s="292"/>
      <c r="BD58" s="292"/>
      <c r="BE58" s="292"/>
      <c r="BF58" s="292"/>
      <c r="BG58" s="292"/>
      <c r="BH58" s="292"/>
      <c r="BI58" s="292"/>
      <c r="BJ58" s="292"/>
      <c r="BK58" s="292"/>
      <c r="BL58" s="292"/>
      <c r="BM58" s="292"/>
      <c r="BN58" s="292"/>
      <c r="BO58" s="292"/>
      <c r="BP58" s="292"/>
      <c r="BQ58" s="292"/>
    </row>
    <row r="59" spans="1:69">
      <c r="A59" s="11"/>
      <c r="B59" s="11"/>
      <c r="C59" s="11"/>
      <c r="D59" s="52" t="s">
        <v>131</v>
      </c>
      <c r="E59" s="11"/>
      <c r="F59" s="11"/>
      <c r="G59" s="759" t="s">
        <v>376</v>
      </c>
      <c r="H59" s="759"/>
      <c r="I59" s="759"/>
      <c r="J59" s="292"/>
      <c r="K59" s="292"/>
      <c r="L59" s="292"/>
      <c r="M59" s="292"/>
      <c r="N59" s="292"/>
      <c r="O59" s="292"/>
      <c r="P59" s="292"/>
      <c r="Q59" s="292"/>
      <c r="R59" s="292"/>
      <c r="S59" s="292"/>
      <c r="T59" s="292"/>
      <c r="U59" s="292"/>
      <c r="V59" s="292"/>
      <c r="W59" s="292"/>
      <c r="X59" s="292"/>
      <c r="Y59" s="292"/>
      <c r="Z59" s="292"/>
      <c r="AA59" s="292"/>
      <c r="AB59" s="292"/>
      <c r="AC59" s="292"/>
      <c r="AD59" s="292"/>
      <c r="AE59" s="292"/>
      <c r="AF59" s="292"/>
      <c r="AG59" s="292"/>
      <c r="AH59" s="292"/>
      <c r="AI59" s="292"/>
      <c r="AJ59" s="292"/>
      <c r="AK59" s="292"/>
      <c r="AL59" s="292"/>
      <c r="AM59" s="292"/>
      <c r="AN59" s="292"/>
      <c r="AO59" s="292"/>
      <c r="AP59" s="292"/>
      <c r="AQ59" s="292"/>
      <c r="AR59" s="292"/>
      <c r="AS59" s="292"/>
      <c r="AT59" s="292"/>
      <c r="AU59" s="292"/>
      <c r="AV59" s="292"/>
      <c r="AW59" s="292"/>
      <c r="AX59" s="292"/>
      <c r="AY59" s="292"/>
      <c r="AZ59" s="292"/>
      <c r="BA59" s="292"/>
      <c r="BB59" s="292"/>
      <c r="BC59" s="292"/>
      <c r="BD59" s="292"/>
      <c r="BE59" s="292"/>
      <c r="BF59" s="292"/>
      <c r="BG59" s="292"/>
      <c r="BH59" s="292"/>
      <c r="BI59" s="292"/>
      <c r="BJ59" s="292"/>
      <c r="BK59" s="292"/>
      <c r="BL59" s="292"/>
      <c r="BM59" s="292"/>
      <c r="BN59" s="292"/>
      <c r="BO59" s="292"/>
      <c r="BP59" s="292"/>
      <c r="BQ59" s="292"/>
    </row>
    <row r="60" spans="1:69">
      <c r="A60" s="11"/>
      <c r="B60" s="11"/>
      <c r="C60" s="11"/>
      <c r="D60" s="11"/>
      <c r="E60" s="11"/>
      <c r="F60" s="11"/>
      <c r="G60" s="305">
        <v>0</v>
      </c>
      <c r="H60" s="11" t="s">
        <v>222</v>
      </c>
      <c r="I60" s="11"/>
      <c r="J60" s="292"/>
      <c r="K60" s="292"/>
      <c r="L60" s="292"/>
      <c r="M60" s="292"/>
      <c r="N60" s="292"/>
      <c r="O60" s="292"/>
      <c r="P60" s="292"/>
      <c r="Q60" s="292"/>
      <c r="R60" s="292"/>
      <c r="S60" s="292"/>
      <c r="T60" s="292"/>
      <c r="U60" s="292"/>
      <c r="V60" s="292"/>
      <c r="W60" s="292"/>
      <c r="X60" s="292"/>
      <c r="Y60" s="292"/>
      <c r="Z60" s="292"/>
      <c r="AA60" s="292"/>
      <c r="AB60" s="292"/>
      <c r="AC60" s="292"/>
      <c r="AD60" s="292"/>
      <c r="AE60" s="292"/>
      <c r="AF60" s="292"/>
      <c r="AG60" s="292"/>
      <c r="AH60" s="292"/>
      <c r="AI60" s="292"/>
      <c r="AJ60" s="292"/>
      <c r="AK60" s="292"/>
      <c r="AL60" s="292"/>
      <c r="AM60" s="292"/>
      <c r="AN60" s="292"/>
      <c r="AO60" s="292"/>
      <c r="AP60" s="292"/>
      <c r="AQ60" s="292"/>
      <c r="AR60" s="292"/>
      <c r="AS60" s="292"/>
      <c r="AT60" s="292"/>
      <c r="AU60" s="292"/>
      <c r="AV60" s="292"/>
      <c r="AW60" s="292"/>
      <c r="AX60" s="292"/>
      <c r="AY60" s="292"/>
      <c r="AZ60" s="292"/>
      <c r="BA60" s="292"/>
      <c r="BB60" s="292"/>
      <c r="BC60" s="292"/>
      <c r="BD60" s="292"/>
      <c r="BE60" s="292"/>
      <c r="BF60" s="292"/>
      <c r="BG60" s="292"/>
      <c r="BH60" s="292"/>
      <c r="BI60" s="292"/>
      <c r="BJ60" s="292"/>
      <c r="BK60" s="292"/>
      <c r="BL60" s="292"/>
      <c r="BM60" s="292"/>
      <c r="BN60" s="292"/>
      <c r="BO60" s="292"/>
      <c r="BP60" s="292"/>
      <c r="BQ60" s="292"/>
    </row>
    <row r="61" spans="1:69">
      <c r="A61" s="11"/>
      <c r="B61" s="11"/>
      <c r="C61" s="11"/>
      <c r="D61" s="53" t="s">
        <v>132</v>
      </c>
      <c r="E61" s="11"/>
      <c r="F61" s="11"/>
      <c r="G61" s="11"/>
      <c r="H61" s="11"/>
      <c r="I61" s="11"/>
      <c r="J61" s="306">
        <v>0</v>
      </c>
      <c r="K61" s="306">
        <v>0</v>
      </c>
      <c r="L61" s="306">
        <v>0</v>
      </c>
      <c r="M61" s="306">
        <v>0</v>
      </c>
      <c r="N61" s="306">
        <v>0</v>
      </c>
      <c r="O61" s="306">
        <v>0</v>
      </c>
      <c r="P61" s="306">
        <v>0</v>
      </c>
      <c r="Q61" s="306">
        <v>0</v>
      </c>
      <c r="R61" s="306">
        <v>0</v>
      </c>
      <c r="S61" s="306">
        <v>0</v>
      </c>
      <c r="T61" s="306">
        <v>0</v>
      </c>
      <c r="U61" s="306">
        <v>0</v>
      </c>
      <c r="V61" s="306">
        <v>0</v>
      </c>
      <c r="W61" s="306">
        <v>0</v>
      </c>
      <c r="X61" s="306">
        <v>0</v>
      </c>
      <c r="Y61" s="306">
        <v>0</v>
      </c>
      <c r="Z61" s="306">
        <v>0</v>
      </c>
      <c r="AA61" s="306">
        <v>0</v>
      </c>
      <c r="AB61" s="306">
        <v>0</v>
      </c>
      <c r="AC61" s="306">
        <v>0</v>
      </c>
      <c r="AD61" s="306">
        <v>0</v>
      </c>
      <c r="AE61" s="306">
        <v>0</v>
      </c>
      <c r="AF61" s="306">
        <v>0</v>
      </c>
      <c r="AG61" s="306">
        <v>0</v>
      </c>
      <c r="AH61" s="306">
        <v>0</v>
      </c>
      <c r="AI61" s="306">
        <v>0</v>
      </c>
      <c r="AJ61" s="306">
        <v>0</v>
      </c>
      <c r="AK61" s="306">
        <v>0</v>
      </c>
      <c r="AL61" s="306">
        <v>0</v>
      </c>
      <c r="AM61" s="306">
        <v>0</v>
      </c>
      <c r="AN61" s="306">
        <v>0</v>
      </c>
      <c r="AO61" s="306">
        <v>0</v>
      </c>
      <c r="AP61" s="306">
        <v>0</v>
      </c>
      <c r="AQ61" s="306">
        <v>0</v>
      </c>
      <c r="AR61" s="306">
        <v>0</v>
      </c>
      <c r="AS61" s="306">
        <v>0</v>
      </c>
      <c r="AT61" s="306">
        <v>0</v>
      </c>
      <c r="AU61" s="306">
        <v>0</v>
      </c>
      <c r="AV61" s="306">
        <v>0</v>
      </c>
      <c r="AW61" s="306">
        <v>0</v>
      </c>
      <c r="AX61" s="306">
        <v>0</v>
      </c>
      <c r="AY61" s="306">
        <v>0</v>
      </c>
      <c r="AZ61" s="306">
        <v>0</v>
      </c>
      <c r="BA61" s="306">
        <v>0</v>
      </c>
      <c r="BB61" s="306">
        <v>0</v>
      </c>
      <c r="BC61" s="306">
        <v>0</v>
      </c>
      <c r="BD61" s="306">
        <v>0</v>
      </c>
      <c r="BE61" s="306">
        <v>0</v>
      </c>
      <c r="BF61" s="306">
        <v>0</v>
      </c>
      <c r="BG61" s="306">
        <v>0</v>
      </c>
      <c r="BH61" s="306">
        <v>0</v>
      </c>
      <c r="BI61" s="306">
        <v>0</v>
      </c>
      <c r="BJ61" s="306">
        <v>0</v>
      </c>
      <c r="BK61" s="306">
        <v>0</v>
      </c>
      <c r="BL61" s="306">
        <v>0</v>
      </c>
      <c r="BM61" s="306">
        <v>0</v>
      </c>
      <c r="BN61" s="306">
        <v>0</v>
      </c>
      <c r="BO61" s="306">
        <v>0</v>
      </c>
      <c r="BP61" s="306">
        <v>0</v>
      </c>
      <c r="BQ61" s="306">
        <v>0</v>
      </c>
    </row>
    <row r="62" spans="1:69">
      <c r="A62" s="11"/>
      <c r="B62" s="11"/>
      <c r="C62" s="11"/>
      <c r="D62" s="101" t="s">
        <v>133</v>
      </c>
      <c r="E62" s="11"/>
      <c r="F62" s="11"/>
      <c r="G62" s="11"/>
      <c r="H62" s="11"/>
      <c r="I62" s="11"/>
      <c r="J62" s="307">
        <v>0</v>
      </c>
      <c r="K62" s="307">
        <v>0</v>
      </c>
      <c r="L62" s="307">
        <v>0</v>
      </c>
      <c r="M62" s="307">
        <v>0</v>
      </c>
      <c r="N62" s="307">
        <v>0</v>
      </c>
      <c r="O62" s="307">
        <v>0</v>
      </c>
      <c r="P62" s="307">
        <v>0</v>
      </c>
      <c r="Q62" s="307">
        <v>0</v>
      </c>
      <c r="R62" s="307">
        <v>0</v>
      </c>
      <c r="S62" s="307">
        <v>0</v>
      </c>
      <c r="T62" s="307">
        <v>0</v>
      </c>
      <c r="U62" s="307">
        <v>0</v>
      </c>
      <c r="V62" s="307">
        <v>0</v>
      </c>
      <c r="W62" s="307">
        <v>0</v>
      </c>
      <c r="X62" s="307">
        <v>0</v>
      </c>
      <c r="Y62" s="307">
        <v>0</v>
      </c>
      <c r="Z62" s="307">
        <v>0</v>
      </c>
      <c r="AA62" s="307">
        <v>0</v>
      </c>
      <c r="AB62" s="307">
        <v>0</v>
      </c>
      <c r="AC62" s="307">
        <v>0</v>
      </c>
      <c r="AD62" s="307">
        <v>0</v>
      </c>
      <c r="AE62" s="307">
        <v>0</v>
      </c>
      <c r="AF62" s="307">
        <v>0</v>
      </c>
      <c r="AG62" s="307">
        <v>0</v>
      </c>
      <c r="AH62" s="307">
        <v>0</v>
      </c>
      <c r="AI62" s="307">
        <v>0</v>
      </c>
      <c r="AJ62" s="307">
        <v>0</v>
      </c>
      <c r="AK62" s="307">
        <v>0</v>
      </c>
      <c r="AL62" s="307">
        <v>0</v>
      </c>
      <c r="AM62" s="307">
        <v>0</v>
      </c>
      <c r="AN62" s="307">
        <v>0</v>
      </c>
      <c r="AO62" s="307">
        <v>0</v>
      </c>
      <c r="AP62" s="307">
        <v>0</v>
      </c>
      <c r="AQ62" s="307">
        <v>0</v>
      </c>
      <c r="AR62" s="307">
        <v>0</v>
      </c>
      <c r="AS62" s="307">
        <v>0</v>
      </c>
      <c r="AT62" s="307">
        <v>0</v>
      </c>
      <c r="AU62" s="307">
        <v>0</v>
      </c>
      <c r="AV62" s="307">
        <v>0</v>
      </c>
      <c r="AW62" s="307">
        <v>0</v>
      </c>
      <c r="AX62" s="307">
        <v>0</v>
      </c>
      <c r="AY62" s="307">
        <v>0</v>
      </c>
      <c r="AZ62" s="307">
        <v>0</v>
      </c>
      <c r="BA62" s="307">
        <v>0</v>
      </c>
      <c r="BB62" s="307">
        <v>0</v>
      </c>
      <c r="BC62" s="307">
        <v>0</v>
      </c>
      <c r="BD62" s="307">
        <v>0</v>
      </c>
      <c r="BE62" s="307">
        <v>0</v>
      </c>
      <c r="BF62" s="307">
        <v>0</v>
      </c>
      <c r="BG62" s="307">
        <v>0</v>
      </c>
      <c r="BH62" s="307">
        <v>0</v>
      </c>
      <c r="BI62" s="307">
        <v>0</v>
      </c>
      <c r="BJ62" s="307">
        <v>0</v>
      </c>
      <c r="BK62" s="307">
        <v>0</v>
      </c>
      <c r="BL62" s="307">
        <v>0</v>
      </c>
      <c r="BM62" s="307">
        <v>0</v>
      </c>
      <c r="BN62" s="307">
        <v>0</v>
      </c>
      <c r="BO62" s="307">
        <v>0</v>
      </c>
      <c r="BP62" s="307">
        <v>0</v>
      </c>
      <c r="BQ62" s="307">
        <v>0</v>
      </c>
    </row>
    <row r="63" spans="1:69" ht="11.25" thickBot="1">
      <c r="A63" s="11"/>
      <c r="B63" s="11"/>
      <c r="C63" s="11"/>
      <c r="D63" s="101" t="s">
        <v>134</v>
      </c>
      <c r="E63" s="11"/>
      <c r="F63" s="11"/>
      <c r="G63" s="11"/>
      <c r="H63" s="11"/>
      <c r="I63" s="11"/>
      <c r="J63" s="109">
        <v>0</v>
      </c>
      <c r="K63" s="109">
        <v>0</v>
      </c>
      <c r="L63" s="109">
        <v>0</v>
      </c>
      <c r="M63" s="109">
        <v>0</v>
      </c>
      <c r="N63" s="109">
        <v>0</v>
      </c>
      <c r="O63" s="109">
        <v>0</v>
      </c>
      <c r="P63" s="109">
        <v>0</v>
      </c>
      <c r="Q63" s="109">
        <v>0</v>
      </c>
      <c r="R63" s="109">
        <v>0</v>
      </c>
      <c r="S63" s="109">
        <v>0</v>
      </c>
      <c r="T63" s="109">
        <v>0</v>
      </c>
      <c r="U63" s="109">
        <v>0</v>
      </c>
      <c r="V63" s="109">
        <v>0</v>
      </c>
      <c r="W63" s="109">
        <v>0</v>
      </c>
      <c r="X63" s="109">
        <v>0</v>
      </c>
      <c r="Y63" s="109">
        <v>0</v>
      </c>
      <c r="Z63" s="109">
        <v>0</v>
      </c>
      <c r="AA63" s="109">
        <v>0</v>
      </c>
      <c r="AB63" s="109">
        <v>0</v>
      </c>
      <c r="AC63" s="109">
        <v>0</v>
      </c>
      <c r="AD63" s="109">
        <v>0</v>
      </c>
      <c r="AE63" s="109">
        <v>0</v>
      </c>
      <c r="AF63" s="109">
        <v>0</v>
      </c>
      <c r="AG63" s="109">
        <v>0</v>
      </c>
      <c r="AH63" s="109">
        <v>0</v>
      </c>
      <c r="AI63" s="109">
        <v>0</v>
      </c>
      <c r="AJ63" s="109">
        <v>0</v>
      </c>
      <c r="AK63" s="109">
        <v>0</v>
      </c>
      <c r="AL63" s="109">
        <v>0</v>
      </c>
      <c r="AM63" s="109">
        <v>0</v>
      </c>
      <c r="AN63" s="109">
        <v>0</v>
      </c>
      <c r="AO63" s="109">
        <v>0</v>
      </c>
      <c r="AP63" s="109">
        <v>0</v>
      </c>
      <c r="AQ63" s="109">
        <v>0</v>
      </c>
      <c r="AR63" s="109">
        <v>0</v>
      </c>
      <c r="AS63" s="109">
        <v>0</v>
      </c>
      <c r="AT63" s="109">
        <v>0</v>
      </c>
      <c r="AU63" s="109">
        <v>0</v>
      </c>
      <c r="AV63" s="109">
        <v>0</v>
      </c>
      <c r="AW63" s="109">
        <v>0</v>
      </c>
      <c r="AX63" s="109">
        <v>0</v>
      </c>
      <c r="AY63" s="109">
        <v>0</v>
      </c>
      <c r="AZ63" s="109">
        <v>0</v>
      </c>
      <c r="BA63" s="109">
        <v>0</v>
      </c>
      <c r="BB63" s="109">
        <v>0</v>
      </c>
      <c r="BC63" s="109">
        <v>0</v>
      </c>
      <c r="BD63" s="109">
        <v>0</v>
      </c>
      <c r="BE63" s="109">
        <v>0</v>
      </c>
      <c r="BF63" s="109">
        <v>0</v>
      </c>
      <c r="BG63" s="109">
        <v>0</v>
      </c>
      <c r="BH63" s="109">
        <v>0</v>
      </c>
      <c r="BI63" s="109">
        <v>0</v>
      </c>
      <c r="BJ63" s="109">
        <v>0</v>
      </c>
      <c r="BK63" s="109">
        <v>0</v>
      </c>
      <c r="BL63" s="109">
        <v>0</v>
      </c>
      <c r="BM63" s="109">
        <v>0</v>
      </c>
      <c r="BN63" s="109">
        <v>0</v>
      </c>
      <c r="BO63" s="109">
        <v>0</v>
      </c>
      <c r="BP63" s="109">
        <v>0</v>
      </c>
      <c r="BQ63" s="109">
        <v>0</v>
      </c>
    </row>
    <row r="64" spans="1:69" ht="11.25" thickBot="1">
      <c r="A64" s="11"/>
      <c r="B64" s="11"/>
      <c r="C64" s="11"/>
      <c r="D64" s="53" t="s">
        <v>135</v>
      </c>
      <c r="E64" s="11"/>
      <c r="F64" s="11"/>
      <c r="G64" s="11"/>
      <c r="H64" s="11"/>
      <c r="I64" s="308">
        <v>0</v>
      </c>
      <c r="J64" s="309">
        <v>0</v>
      </c>
      <c r="K64" s="309">
        <v>0</v>
      </c>
      <c r="L64" s="309">
        <v>0</v>
      </c>
      <c r="M64" s="309">
        <v>0</v>
      </c>
      <c r="N64" s="309">
        <v>0</v>
      </c>
      <c r="O64" s="309">
        <v>0</v>
      </c>
      <c r="P64" s="309">
        <v>0</v>
      </c>
      <c r="Q64" s="309">
        <v>0</v>
      </c>
      <c r="R64" s="309">
        <v>0</v>
      </c>
      <c r="S64" s="309">
        <v>0</v>
      </c>
      <c r="T64" s="309">
        <v>0</v>
      </c>
      <c r="U64" s="309">
        <v>0</v>
      </c>
      <c r="V64" s="309">
        <v>0</v>
      </c>
      <c r="W64" s="309">
        <v>0</v>
      </c>
      <c r="X64" s="309">
        <v>0</v>
      </c>
      <c r="Y64" s="309">
        <v>0</v>
      </c>
      <c r="Z64" s="309">
        <v>0</v>
      </c>
      <c r="AA64" s="309">
        <v>0</v>
      </c>
      <c r="AB64" s="309">
        <v>0</v>
      </c>
      <c r="AC64" s="309">
        <v>0</v>
      </c>
      <c r="AD64" s="309">
        <v>0</v>
      </c>
      <c r="AE64" s="309">
        <v>0</v>
      </c>
      <c r="AF64" s="309">
        <v>0</v>
      </c>
      <c r="AG64" s="309">
        <v>0</v>
      </c>
      <c r="AH64" s="309">
        <v>0</v>
      </c>
      <c r="AI64" s="309">
        <v>0</v>
      </c>
      <c r="AJ64" s="309">
        <v>0</v>
      </c>
      <c r="AK64" s="309">
        <v>0</v>
      </c>
      <c r="AL64" s="309">
        <v>0</v>
      </c>
      <c r="AM64" s="309">
        <v>0</v>
      </c>
      <c r="AN64" s="309">
        <v>0</v>
      </c>
      <c r="AO64" s="309">
        <v>0</v>
      </c>
      <c r="AP64" s="309">
        <v>0</v>
      </c>
      <c r="AQ64" s="309">
        <v>0</v>
      </c>
      <c r="AR64" s="309">
        <v>0</v>
      </c>
      <c r="AS64" s="309">
        <v>0</v>
      </c>
      <c r="AT64" s="309">
        <v>0</v>
      </c>
      <c r="AU64" s="309">
        <v>0</v>
      </c>
      <c r="AV64" s="309">
        <v>0</v>
      </c>
      <c r="AW64" s="309">
        <v>0</v>
      </c>
      <c r="AX64" s="309">
        <v>0</v>
      </c>
      <c r="AY64" s="309">
        <v>0</v>
      </c>
      <c r="AZ64" s="309">
        <v>0</v>
      </c>
      <c r="BA64" s="309">
        <v>0</v>
      </c>
      <c r="BB64" s="309">
        <v>0</v>
      </c>
      <c r="BC64" s="309">
        <v>0</v>
      </c>
      <c r="BD64" s="309">
        <v>0</v>
      </c>
      <c r="BE64" s="309">
        <v>0</v>
      </c>
      <c r="BF64" s="309">
        <v>0</v>
      </c>
      <c r="BG64" s="309">
        <v>0</v>
      </c>
      <c r="BH64" s="309">
        <v>0</v>
      </c>
      <c r="BI64" s="309">
        <v>0</v>
      </c>
      <c r="BJ64" s="309">
        <v>0</v>
      </c>
      <c r="BK64" s="309">
        <v>0</v>
      </c>
      <c r="BL64" s="309">
        <v>0</v>
      </c>
      <c r="BM64" s="309">
        <v>0</v>
      </c>
      <c r="BN64" s="309">
        <v>0</v>
      </c>
      <c r="BO64" s="309">
        <v>0</v>
      </c>
      <c r="BP64" s="309">
        <v>0</v>
      </c>
      <c r="BQ64" s="309">
        <v>0</v>
      </c>
    </row>
    <row r="65" spans="1:69">
      <c r="A65" s="11"/>
      <c r="B65" s="11"/>
      <c r="C65" s="11"/>
      <c r="D65" s="53"/>
      <c r="E65" s="11"/>
      <c r="F65" s="11"/>
      <c r="G65" s="11"/>
      <c r="H65" s="11"/>
      <c r="I65" s="310"/>
      <c r="J65" s="309"/>
      <c r="K65" s="309"/>
      <c r="L65" s="309"/>
      <c r="M65" s="309"/>
      <c r="N65" s="309"/>
      <c r="O65" s="309"/>
      <c r="P65" s="309"/>
      <c r="Q65" s="309"/>
      <c r="R65" s="309"/>
      <c r="S65" s="309"/>
      <c r="T65" s="309"/>
      <c r="U65" s="309"/>
      <c r="V65" s="309"/>
      <c r="W65" s="309"/>
      <c r="X65" s="309"/>
      <c r="Y65" s="309"/>
      <c r="Z65" s="309"/>
      <c r="AA65" s="309"/>
      <c r="AB65" s="309"/>
      <c r="AC65" s="309"/>
      <c r="AD65" s="309"/>
      <c r="AE65" s="309"/>
      <c r="AF65" s="309"/>
      <c r="AG65" s="309"/>
      <c r="AH65" s="309"/>
      <c r="AI65" s="309"/>
      <c r="AJ65" s="309"/>
      <c r="AK65" s="309"/>
      <c r="AL65" s="309"/>
      <c r="AM65" s="309"/>
      <c r="AN65" s="309"/>
      <c r="AO65" s="309"/>
      <c r="AP65" s="309"/>
      <c r="AQ65" s="309"/>
      <c r="AR65" s="309"/>
      <c r="AS65" s="309"/>
      <c r="AT65" s="309"/>
      <c r="AU65" s="309"/>
      <c r="AV65" s="309"/>
      <c r="AW65" s="309"/>
      <c r="AX65" s="309"/>
      <c r="AY65" s="309"/>
      <c r="AZ65" s="309"/>
      <c r="BA65" s="309"/>
      <c r="BB65" s="309"/>
      <c r="BC65" s="309"/>
      <c r="BD65" s="309"/>
      <c r="BE65" s="309"/>
      <c r="BF65" s="309"/>
      <c r="BG65" s="309"/>
      <c r="BH65" s="309"/>
      <c r="BI65" s="309"/>
      <c r="BJ65" s="309"/>
      <c r="BK65" s="309"/>
      <c r="BL65" s="309"/>
      <c r="BM65" s="309"/>
      <c r="BN65" s="309"/>
      <c r="BO65" s="309"/>
      <c r="BP65" s="309"/>
      <c r="BQ65" s="309"/>
    </row>
    <row r="66" spans="1:69">
      <c r="A66" s="11"/>
      <c r="B66" s="11"/>
      <c r="C66" s="11"/>
      <c r="D66" s="11"/>
      <c r="E66" s="11"/>
      <c r="F66" s="11"/>
      <c r="G66" s="11"/>
      <c r="H66" s="11"/>
      <c r="I66" s="11"/>
      <c r="J66" s="311">
        <v>0</v>
      </c>
      <c r="K66" s="311">
        <v>0</v>
      </c>
      <c r="L66" s="311">
        <v>0</v>
      </c>
      <c r="M66" s="311">
        <v>0</v>
      </c>
      <c r="N66" s="311">
        <v>0</v>
      </c>
      <c r="O66" s="311">
        <v>0</v>
      </c>
      <c r="P66" s="311">
        <v>0</v>
      </c>
      <c r="Q66" s="311">
        <v>0</v>
      </c>
      <c r="R66" s="311">
        <v>0</v>
      </c>
      <c r="S66" s="311">
        <v>0</v>
      </c>
      <c r="T66" s="311">
        <v>0</v>
      </c>
      <c r="U66" s="311">
        <v>0</v>
      </c>
      <c r="V66" s="311">
        <v>0</v>
      </c>
      <c r="W66" s="311">
        <v>0</v>
      </c>
      <c r="X66" s="311">
        <v>0</v>
      </c>
      <c r="Y66" s="311">
        <v>0</v>
      </c>
      <c r="Z66" s="311">
        <v>0</v>
      </c>
      <c r="AA66" s="311">
        <v>0</v>
      </c>
      <c r="AB66" s="311">
        <v>0</v>
      </c>
      <c r="AC66" s="311">
        <v>0</v>
      </c>
      <c r="AD66" s="311">
        <v>0</v>
      </c>
      <c r="AE66" s="311">
        <v>0</v>
      </c>
      <c r="AF66" s="311">
        <v>0</v>
      </c>
      <c r="AG66" s="311">
        <v>0</v>
      </c>
      <c r="AH66" s="311">
        <v>0</v>
      </c>
      <c r="AI66" s="311">
        <v>0</v>
      </c>
      <c r="AJ66" s="311">
        <v>0</v>
      </c>
      <c r="AK66" s="311">
        <v>0</v>
      </c>
      <c r="AL66" s="311">
        <v>0</v>
      </c>
      <c r="AM66" s="311">
        <v>0</v>
      </c>
      <c r="AN66" s="311">
        <v>0</v>
      </c>
      <c r="AO66" s="311">
        <v>0</v>
      </c>
      <c r="AP66" s="311">
        <v>0</v>
      </c>
      <c r="AQ66" s="311">
        <v>0</v>
      </c>
      <c r="AR66" s="311">
        <v>0</v>
      </c>
      <c r="AS66" s="311">
        <v>0</v>
      </c>
      <c r="AT66" s="311">
        <v>0</v>
      </c>
      <c r="AU66" s="311">
        <v>0</v>
      </c>
      <c r="AV66" s="311">
        <v>0</v>
      </c>
      <c r="AW66" s="311">
        <v>0</v>
      </c>
      <c r="AX66" s="311">
        <v>0</v>
      </c>
      <c r="AY66" s="311">
        <v>0</v>
      </c>
      <c r="AZ66" s="311">
        <v>0</v>
      </c>
      <c r="BA66" s="311">
        <v>0</v>
      </c>
      <c r="BB66" s="311">
        <v>0</v>
      </c>
      <c r="BC66" s="311">
        <v>0</v>
      </c>
      <c r="BD66" s="311">
        <v>0</v>
      </c>
      <c r="BE66" s="311">
        <v>0</v>
      </c>
      <c r="BF66" s="311">
        <v>0</v>
      </c>
      <c r="BG66" s="311">
        <v>0</v>
      </c>
      <c r="BH66" s="311">
        <v>0</v>
      </c>
      <c r="BI66" s="311">
        <v>0</v>
      </c>
      <c r="BJ66" s="311">
        <v>0</v>
      </c>
      <c r="BK66" s="311">
        <v>0</v>
      </c>
      <c r="BL66" s="311">
        <v>0</v>
      </c>
      <c r="BM66" s="311">
        <v>0</v>
      </c>
      <c r="BN66" s="311">
        <v>0</v>
      </c>
      <c r="BO66" s="311">
        <v>0</v>
      </c>
      <c r="BP66" s="311">
        <v>0</v>
      </c>
      <c r="BQ66" s="311">
        <v>0</v>
      </c>
    </row>
    <row r="67" spans="1:69" ht="11.25">
      <c r="A67" s="11"/>
      <c r="B67" s="11"/>
      <c r="C67" s="51" t="s">
        <v>219</v>
      </c>
      <c r="D67" s="11"/>
      <c r="E67" s="11"/>
      <c r="F67" s="11"/>
      <c r="G67" s="11"/>
      <c r="H67" s="11"/>
      <c r="I67" s="11"/>
      <c r="J67" s="292"/>
      <c r="K67" s="292"/>
      <c r="L67" s="292"/>
      <c r="M67" s="292"/>
      <c r="N67" s="292"/>
      <c r="O67" s="292"/>
      <c r="P67" s="292"/>
      <c r="Q67" s="292"/>
      <c r="R67" s="292"/>
      <c r="S67" s="292"/>
      <c r="T67" s="292"/>
      <c r="U67" s="292"/>
      <c r="V67" s="292"/>
      <c r="W67" s="292"/>
      <c r="X67" s="292"/>
      <c r="Y67" s="292"/>
      <c r="Z67" s="292"/>
      <c r="AA67" s="292"/>
      <c r="AB67" s="292"/>
      <c r="AC67" s="292"/>
      <c r="AD67" s="292"/>
      <c r="AE67" s="292"/>
      <c r="AF67" s="292"/>
      <c r="AG67" s="292"/>
      <c r="AH67" s="292"/>
      <c r="AI67" s="292"/>
      <c r="AJ67" s="292"/>
      <c r="AK67" s="292"/>
      <c r="AL67" s="292"/>
      <c r="AM67" s="292"/>
      <c r="AN67" s="292"/>
      <c r="AO67" s="292"/>
      <c r="AP67" s="292"/>
      <c r="AQ67" s="292"/>
      <c r="AR67" s="292"/>
      <c r="AS67" s="292"/>
      <c r="AT67" s="292"/>
      <c r="AU67" s="292"/>
      <c r="AV67" s="292"/>
      <c r="AW67" s="292"/>
      <c r="AX67" s="292"/>
      <c r="AY67" s="292"/>
      <c r="AZ67" s="292"/>
      <c r="BA67" s="292"/>
      <c r="BB67" s="292"/>
      <c r="BC67" s="292"/>
      <c r="BD67" s="292"/>
      <c r="BE67" s="292"/>
      <c r="BF67" s="292"/>
      <c r="BG67" s="292"/>
      <c r="BH67" s="292"/>
      <c r="BI67" s="292"/>
      <c r="BJ67" s="292"/>
      <c r="BK67" s="292"/>
      <c r="BL67" s="292"/>
      <c r="BM67" s="292"/>
      <c r="BN67" s="292"/>
      <c r="BO67" s="292"/>
      <c r="BP67" s="292"/>
      <c r="BQ67" s="292"/>
    </row>
    <row r="68" spans="1:69" ht="10.5" customHeight="1">
      <c r="A68" s="11"/>
      <c r="B68" s="11"/>
      <c r="C68" s="11"/>
      <c r="D68" s="11"/>
      <c r="E68" s="11"/>
      <c r="F68" s="11"/>
      <c r="G68" s="11"/>
      <c r="H68" s="11"/>
      <c r="I68" s="11"/>
      <c r="J68" s="292"/>
      <c r="K68" s="292"/>
      <c r="L68" s="292"/>
      <c r="M68" s="292"/>
      <c r="N68" s="292"/>
      <c r="O68" s="292"/>
      <c r="P68" s="292"/>
      <c r="Q68" s="292"/>
      <c r="R68" s="292"/>
      <c r="S68" s="292"/>
      <c r="T68" s="292"/>
      <c r="U68" s="292"/>
      <c r="V68" s="292"/>
      <c r="W68" s="292"/>
      <c r="X68" s="292"/>
      <c r="Y68" s="292"/>
      <c r="Z68" s="292"/>
      <c r="AA68" s="292"/>
      <c r="AB68" s="292"/>
      <c r="AC68" s="292"/>
      <c r="AD68" s="292"/>
      <c r="AE68" s="292"/>
      <c r="AF68" s="292"/>
      <c r="AG68" s="292"/>
      <c r="AH68" s="292"/>
      <c r="AI68" s="292"/>
      <c r="AJ68" s="292"/>
      <c r="AK68" s="292"/>
      <c r="AL68" s="292"/>
      <c r="AM68" s="292"/>
      <c r="AN68" s="292"/>
      <c r="AO68" s="292"/>
      <c r="AP68" s="292"/>
      <c r="AQ68" s="292"/>
      <c r="AR68" s="292"/>
      <c r="AS68" s="292"/>
      <c r="AT68" s="292"/>
      <c r="AU68" s="292"/>
      <c r="AV68" s="292"/>
      <c r="AW68" s="292"/>
      <c r="AX68" s="292"/>
      <c r="AY68" s="292"/>
      <c r="AZ68" s="292"/>
      <c r="BA68" s="292"/>
      <c r="BB68" s="292"/>
      <c r="BC68" s="292"/>
      <c r="BD68" s="292"/>
      <c r="BE68" s="292"/>
      <c r="BF68" s="292"/>
      <c r="BG68" s="292"/>
      <c r="BH68" s="292"/>
      <c r="BI68" s="292"/>
      <c r="BJ68" s="292"/>
      <c r="BK68" s="292"/>
      <c r="BL68" s="292"/>
      <c r="BM68" s="292"/>
      <c r="BN68" s="292"/>
      <c r="BO68" s="292"/>
      <c r="BP68" s="292"/>
      <c r="BQ68" s="292"/>
    </row>
    <row r="69" spans="1:69">
      <c r="A69" s="11"/>
      <c r="B69" s="11"/>
      <c r="C69" s="11"/>
      <c r="D69" s="52" t="s">
        <v>131</v>
      </c>
      <c r="E69" s="11"/>
      <c r="F69" s="11"/>
      <c r="G69" s="759" t="s">
        <v>377</v>
      </c>
      <c r="H69" s="759"/>
      <c r="I69" s="759"/>
      <c r="J69" s="292"/>
      <c r="K69" s="292"/>
      <c r="L69" s="292"/>
      <c r="M69" s="292"/>
      <c r="N69" s="292"/>
      <c r="O69" s="292"/>
      <c r="P69" s="292"/>
      <c r="Q69" s="292"/>
      <c r="R69" s="292"/>
      <c r="S69" s="292"/>
      <c r="T69" s="292"/>
      <c r="U69" s="292"/>
      <c r="V69" s="292"/>
      <c r="W69" s="292"/>
      <c r="X69" s="292"/>
      <c r="Y69" s="292"/>
      <c r="Z69" s="292"/>
      <c r="AA69" s="292"/>
      <c r="AB69" s="292"/>
      <c r="AC69" s="292"/>
      <c r="AD69" s="292"/>
      <c r="AE69" s="292"/>
      <c r="AF69" s="292"/>
      <c r="AG69" s="292"/>
      <c r="AH69" s="292"/>
      <c r="AI69" s="292"/>
      <c r="AJ69" s="292"/>
      <c r="AK69" s="292"/>
      <c r="AL69" s="292"/>
      <c r="AM69" s="292"/>
      <c r="AN69" s="292"/>
      <c r="AO69" s="292"/>
      <c r="AP69" s="292"/>
      <c r="AQ69" s="292"/>
      <c r="AR69" s="292"/>
      <c r="AS69" s="292"/>
      <c r="AT69" s="292"/>
      <c r="AU69" s="292"/>
      <c r="AV69" s="292"/>
      <c r="AW69" s="292"/>
      <c r="AX69" s="292"/>
      <c r="AY69" s="292"/>
      <c r="AZ69" s="292"/>
      <c r="BA69" s="292"/>
      <c r="BB69" s="292"/>
      <c r="BC69" s="292"/>
      <c r="BD69" s="292"/>
      <c r="BE69" s="292"/>
      <c r="BF69" s="292"/>
      <c r="BG69" s="292"/>
      <c r="BH69" s="292"/>
      <c r="BI69" s="292"/>
      <c r="BJ69" s="292"/>
      <c r="BK69" s="292"/>
      <c r="BL69" s="292"/>
      <c r="BM69" s="292"/>
      <c r="BN69" s="292"/>
      <c r="BO69" s="292"/>
      <c r="BP69" s="292"/>
      <c r="BQ69" s="292"/>
    </row>
    <row r="70" spans="1:69">
      <c r="A70" s="11"/>
      <c r="B70" s="11"/>
      <c r="C70" s="11"/>
      <c r="D70" s="11"/>
      <c r="E70" s="11"/>
      <c r="F70" s="11"/>
      <c r="G70" s="305">
        <v>0</v>
      </c>
      <c r="H70" s="11" t="s">
        <v>222</v>
      </c>
      <c r="I70" s="11"/>
      <c r="J70" s="292"/>
      <c r="K70" s="292"/>
      <c r="L70" s="292"/>
      <c r="M70" s="292"/>
      <c r="N70" s="292"/>
      <c r="O70" s="292"/>
      <c r="P70" s="292"/>
      <c r="Q70" s="292"/>
      <c r="R70" s="292"/>
      <c r="S70" s="292"/>
      <c r="T70" s="292"/>
      <c r="U70" s="292"/>
      <c r="V70" s="292"/>
      <c r="W70" s="292"/>
      <c r="X70" s="292"/>
      <c r="Y70" s="292"/>
      <c r="Z70" s="292"/>
      <c r="AA70" s="292"/>
      <c r="AB70" s="292"/>
      <c r="AC70" s="292"/>
      <c r="AD70" s="292"/>
      <c r="AE70" s="292"/>
      <c r="AF70" s="292"/>
      <c r="AG70" s="292"/>
      <c r="AH70" s="292"/>
      <c r="AI70" s="292"/>
      <c r="AJ70" s="292"/>
      <c r="AK70" s="292"/>
      <c r="AL70" s="292"/>
      <c r="AM70" s="292"/>
      <c r="AN70" s="292"/>
      <c r="AO70" s="292"/>
      <c r="AP70" s="292"/>
      <c r="AQ70" s="292"/>
      <c r="AR70" s="292"/>
      <c r="AS70" s="292"/>
      <c r="AT70" s="292"/>
      <c r="AU70" s="292"/>
      <c r="AV70" s="292"/>
      <c r="AW70" s="292"/>
      <c r="AX70" s="292"/>
      <c r="AY70" s="292"/>
      <c r="AZ70" s="292"/>
      <c r="BA70" s="292"/>
      <c r="BB70" s="292"/>
      <c r="BC70" s="292"/>
      <c r="BD70" s="292"/>
      <c r="BE70" s="292"/>
      <c r="BF70" s="292"/>
      <c r="BG70" s="292"/>
      <c r="BH70" s="292"/>
      <c r="BI70" s="292"/>
      <c r="BJ70" s="292"/>
      <c r="BK70" s="292"/>
      <c r="BL70" s="292"/>
      <c r="BM70" s="292"/>
      <c r="BN70" s="292"/>
      <c r="BO70" s="292"/>
      <c r="BP70" s="292"/>
      <c r="BQ70" s="292"/>
    </row>
    <row r="71" spans="1:69">
      <c r="A71" s="11"/>
      <c r="B71" s="11"/>
      <c r="C71" s="11"/>
      <c r="D71" s="53" t="s">
        <v>132</v>
      </c>
      <c r="E71" s="11"/>
      <c r="F71" s="11"/>
      <c r="G71" s="11"/>
      <c r="H71" s="11"/>
      <c r="I71" s="11"/>
      <c r="J71" s="306">
        <v>0</v>
      </c>
      <c r="K71" s="306">
        <v>0</v>
      </c>
      <c r="L71" s="306">
        <v>0</v>
      </c>
      <c r="M71" s="306">
        <v>0</v>
      </c>
      <c r="N71" s="306">
        <v>0</v>
      </c>
      <c r="O71" s="306">
        <v>0</v>
      </c>
      <c r="P71" s="306">
        <v>0</v>
      </c>
      <c r="Q71" s="306">
        <v>0</v>
      </c>
      <c r="R71" s="306">
        <v>0</v>
      </c>
      <c r="S71" s="306">
        <v>0</v>
      </c>
      <c r="T71" s="306">
        <v>0</v>
      </c>
      <c r="U71" s="306">
        <v>0</v>
      </c>
      <c r="V71" s="306">
        <v>0</v>
      </c>
      <c r="W71" s="306">
        <v>0</v>
      </c>
      <c r="X71" s="306">
        <v>0</v>
      </c>
      <c r="Y71" s="306">
        <v>0</v>
      </c>
      <c r="Z71" s="306">
        <v>0</v>
      </c>
      <c r="AA71" s="306">
        <v>0</v>
      </c>
      <c r="AB71" s="306">
        <v>0</v>
      </c>
      <c r="AC71" s="306">
        <v>0</v>
      </c>
      <c r="AD71" s="306">
        <v>0</v>
      </c>
      <c r="AE71" s="306">
        <v>0</v>
      </c>
      <c r="AF71" s="306">
        <v>0</v>
      </c>
      <c r="AG71" s="306">
        <v>0</v>
      </c>
      <c r="AH71" s="306">
        <v>0</v>
      </c>
      <c r="AI71" s="306">
        <v>0</v>
      </c>
      <c r="AJ71" s="306">
        <v>0</v>
      </c>
      <c r="AK71" s="306">
        <v>0</v>
      </c>
      <c r="AL71" s="306">
        <v>0</v>
      </c>
      <c r="AM71" s="306">
        <v>0</v>
      </c>
      <c r="AN71" s="306">
        <v>0</v>
      </c>
      <c r="AO71" s="306">
        <v>0</v>
      </c>
      <c r="AP71" s="306">
        <v>0</v>
      </c>
      <c r="AQ71" s="306">
        <v>0</v>
      </c>
      <c r="AR71" s="306">
        <v>0</v>
      </c>
      <c r="AS71" s="306">
        <v>0</v>
      </c>
      <c r="AT71" s="306">
        <v>0</v>
      </c>
      <c r="AU71" s="306">
        <v>0</v>
      </c>
      <c r="AV71" s="306">
        <v>0</v>
      </c>
      <c r="AW71" s="306">
        <v>0</v>
      </c>
      <c r="AX71" s="306">
        <v>0</v>
      </c>
      <c r="AY71" s="306">
        <v>0</v>
      </c>
      <c r="AZ71" s="306">
        <v>0</v>
      </c>
      <c r="BA71" s="306">
        <v>0</v>
      </c>
      <c r="BB71" s="306">
        <v>0</v>
      </c>
      <c r="BC71" s="306">
        <v>0</v>
      </c>
      <c r="BD71" s="306">
        <v>0</v>
      </c>
      <c r="BE71" s="306">
        <v>0</v>
      </c>
      <c r="BF71" s="306">
        <v>0</v>
      </c>
      <c r="BG71" s="306">
        <v>0</v>
      </c>
      <c r="BH71" s="306">
        <v>0</v>
      </c>
      <c r="BI71" s="306">
        <v>0</v>
      </c>
      <c r="BJ71" s="306">
        <v>0</v>
      </c>
      <c r="BK71" s="306">
        <v>0</v>
      </c>
      <c r="BL71" s="306">
        <v>0</v>
      </c>
      <c r="BM71" s="306">
        <v>0</v>
      </c>
      <c r="BN71" s="306">
        <v>0</v>
      </c>
      <c r="BO71" s="306">
        <v>0</v>
      </c>
      <c r="BP71" s="306">
        <v>0</v>
      </c>
      <c r="BQ71" s="306">
        <v>0</v>
      </c>
    </row>
    <row r="72" spans="1:69">
      <c r="A72" s="11"/>
      <c r="B72" s="11"/>
      <c r="C72" s="11"/>
      <c r="D72" s="101" t="s">
        <v>133</v>
      </c>
      <c r="E72" s="11"/>
      <c r="F72" s="11"/>
      <c r="G72" s="11"/>
      <c r="H72" s="11"/>
      <c r="I72" s="11"/>
      <c r="J72" s="307">
        <v>0</v>
      </c>
      <c r="K72" s="307">
        <v>0</v>
      </c>
      <c r="L72" s="307">
        <v>0</v>
      </c>
      <c r="M72" s="307">
        <v>0</v>
      </c>
      <c r="N72" s="307">
        <v>0</v>
      </c>
      <c r="O72" s="307">
        <v>0</v>
      </c>
      <c r="P72" s="307">
        <v>0</v>
      </c>
      <c r="Q72" s="307">
        <v>0</v>
      </c>
      <c r="R72" s="307">
        <v>0</v>
      </c>
      <c r="S72" s="307">
        <v>0</v>
      </c>
      <c r="T72" s="307">
        <v>0</v>
      </c>
      <c r="U72" s="307">
        <v>0</v>
      </c>
      <c r="V72" s="307">
        <v>0</v>
      </c>
      <c r="W72" s="307">
        <v>0</v>
      </c>
      <c r="X72" s="307">
        <v>0</v>
      </c>
      <c r="Y72" s="307">
        <v>0</v>
      </c>
      <c r="Z72" s="307">
        <v>0</v>
      </c>
      <c r="AA72" s="307">
        <v>0</v>
      </c>
      <c r="AB72" s="307">
        <v>0</v>
      </c>
      <c r="AC72" s="307">
        <v>0</v>
      </c>
      <c r="AD72" s="307">
        <v>0</v>
      </c>
      <c r="AE72" s="307">
        <v>0</v>
      </c>
      <c r="AF72" s="307">
        <v>0</v>
      </c>
      <c r="AG72" s="307">
        <v>0</v>
      </c>
      <c r="AH72" s="307">
        <v>0</v>
      </c>
      <c r="AI72" s="307">
        <v>0</v>
      </c>
      <c r="AJ72" s="307">
        <v>0</v>
      </c>
      <c r="AK72" s="307">
        <v>0</v>
      </c>
      <c r="AL72" s="307">
        <v>0</v>
      </c>
      <c r="AM72" s="307">
        <v>0</v>
      </c>
      <c r="AN72" s="307">
        <v>0</v>
      </c>
      <c r="AO72" s="307">
        <v>0</v>
      </c>
      <c r="AP72" s="307">
        <v>0</v>
      </c>
      <c r="AQ72" s="307">
        <v>0</v>
      </c>
      <c r="AR72" s="307">
        <v>0</v>
      </c>
      <c r="AS72" s="307">
        <v>0</v>
      </c>
      <c r="AT72" s="307">
        <v>0</v>
      </c>
      <c r="AU72" s="307">
        <v>0</v>
      </c>
      <c r="AV72" s="307">
        <v>0</v>
      </c>
      <c r="AW72" s="307">
        <v>0</v>
      </c>
      <c r="AX72" s="307">
        <v>0</v>
      </c>
      <c r="AY72" s="307">
        <v>0</v>
      </c>
      <c r="AZ72" s="307">
        <v>0</v>
      </c>
      <c r="BA72" s="307">
        <v>0</v>
      </c>
      <c r="BB72" s="307">
        <v>0</v>
      </c>
      <c r="BC72" s="307">
        <v>0</v>
      </c>
      <c r="BD72" s="307">
        <v>0</v>
      </c>
      <c r="BE72" s="307">
        <v>0</v>
      </c>
      <c r="BF72" s="307">
        <v>0</v>
      </c>
      <c r="BG72" s="307">
        <v>0</v>
      </c>
      <c r="BH72" s="307">
        <v>0</v>
      </c>
      <c r="BI72" s="307">
        <v>0</v>
      </c>
      <c r="BJ72" s="307">
        <v>0</v>
      </c>
      <c r="BK72" s="307">
        <v>0</v>
      </c>
      <c r="BL72" s="307">
        <v>0</v>
      </c>
      <c r="BM72" s="307">
        <v>0</v>
      </c>
      <c r="BN72" s="307">
        <v>0</v>
      </c>
      <c r="BO72" s="307">
        <v>0</v>
      </c>
      <c r="BP72" s="307">
        <v>0</v>
      </c>
      <c r="BQ72" s="307">
        <v>0</v>
      </c>
    </row>
    <row r="73" spans="1:69" ht="11.25" thickBot="1">
      <c r="A73" s="11"/>
      <c r="B73" s="11"/>
      <c r="C73" s="11"/>
      <c r="D73" s="101" t="s">
        <v>134</v>
      </c>
      <c r="E73" s="11"/>
      <c r="F73" s="11"/>
      <c r="G73" s="11"/>
      <c r="H73" s="11"/>
      <c r="I73" s="11"/>
      <c r="J73" s="109">
        <v>0</v>
      </c>
      <c r="K73" s="109">
        <v>0</v>
      </c>
      <c r="L73" s="109">
        <v>0</v>
      </c>
      <c r="M73" s="109">
        <v>0</v>
      </c>
      <c r="N73" s="109">
        <v>0</v>
      </c>
      <c r="O73" s="109">
        <v>0</v>
      </c>
      <c r="P73" s="109">
        <v>0</v>
      </c>
      <c r="Q73" s="109">
        <v>0</v>
      </c>
      <c r="R73" s="109">
        <v>0</v>
      </c>
      <c r="S73" s="109">
        <v>0</v>
      </c>
      <c r="T73" s="109">
        <v>0</v>
      </c>
      <c r="U73" s="109">
        <v>0</v>
      </c>
      <c r="V73" s="109">
        <v>0</v>
      </c>
      <c r="W73" s="109">
        <v>0</v>
      </c>
      <c r="X73" s="109">
        <v>0</v>
      </c>
      <c r="Y73" s="109">
        <v>0</v>
      </c>
      <c r="Z73" s="109">
        <v>0</v>
      </c>
      <c r="AA73" s="109">
        <v>0</v>
      </c>
      <c r="AB73" s="109">
        <v>0</v>
      </c>
      <c r="AC73" s="109">
        <v>0</v>
      </c>
      <c r="AD73" s="109">
        <v>0</v>
      </c>
      <c r="AE73" s="109">
        <v>0</v>
      </c>
      <c r="AF73" s="109">
        <v>0</v>
      </c>
      <c r="AG73" s="109">
        <v>0</v>
      </c>
      <c r="AH73" s="109">
        <v>0</v>
      </c>
      <c r="AI73" s="109">
        <v>0</v>
      </c>
      <c r="AJ73" s="109">
        <v>0</v>
      </c>
      <c r="AK73" s="109">
        <v>0</v>
      </c>
      <c r="AL73" s="109">
        <v>0</v>
      </c>
      <c r="AM73" s="109">
        <v>0</v>
      </c>
      <c r="AN73" s="109">
        <v>0</v>
      </c>
      <c r="AO73" s="109">
        <v>0</v>
      </c>
      <c r="AP73" s="109">
        <v>0</v>
      </c>
      <c r="AQ73" s="109">
        <v>0</v>
      </c>
      <c r="AR73" s="109">
        <v>0</v>
      </c>
      <c r="AS73" s="109">
        <v>0</v>
      </c>
      <c r="AT73" s="109">
        <v>0</v>
      </c>
      <c r="AU73" s="109">
        <v>0</v>
      </c>
      <c r="AV73" s="109">
        <v>0</v>
      </c>
      <c r="AW73" s="109">
        <v>0</v>
      </c>
      <c r="AX73" s="109">
        <v>0</v>
      </c>
      <c r="AY73" s="109">
        <v>0</v>
      </c>
      <c r="AZ73" s="109">
        <v>0</v>
      </c>
      <c r="BA73" s="109">
        <v>0</v>
      </c>
      <c r="BB73" s="109">
        <v>0</v>
      </c>
      <c r="BC73" s="109">
        <v>0</v>
      </c>
      <c r="BD73" s="109">
        <v>0</v>
      </c>
      <c r="BE73" s="109">
        <v>0</v>
      </c>
      <c r="BF73" s="109">
        <v>0</v>
      </c>
      <c r="BG73" s="109">
        <v>0</v>
      </c>
      <c r="BH73" s="109">
        <v>0</v>
      </c>
      <c r="BI73" s="109">
        <v>0</v>
      </c>
      <c r="BJ73" s="109">
        <v>0</v>
      </c>
      <c r="BK73" s="109">
        <v>0</v>
      </c>
      <c r="BL73" s="109">
        <v>0</v>
      </c>
      <c r="BM73" s="109">
        <v>0</v>
      </c>
      <c r="BN73" s="109">
        <v>0</v>
      </c>
      <c r="BO73" s="109">
        <v>0</v>
      </c>
      <c r="BP73" s="109">
        <v>0</v>
      </c>
      <c r="BQ73" s="109">
        <v>0</v>
      </c>
    </row>
    <row r="74" spans="1:69" ht="11.25" thickBot="1">
      <c r="A74" s="11"/>
      <c r="B74" s="11"/>
      <c r="C74" s="11"/>
      <c r="D74" s="53" t="s">
        <v>135</v>
      </c>
      <c r="E74" s="11"/>
      <c r="F74" s="11"/>
      <c r="G74" s="11"/>
      <c r="H74" s="11"/>
      <c r="I74" s="308">
        <v>0</v>
      </c>
      <c r="J74" s="309">
        <v>0</v>
      </c>
      <c r="K74" s="309">
        <v>0</v>
      </c>
      <c r="L74" s="309">
        <v>0</v>
      </c>
      <c r="M74" s="309">
        <v>0</v>
      </c>
      <c r="N74" s="309">
        <v>0</v>
      </c>
      <c r="O74" s="309">
        <v>0</v>
      </c>
      <c r="P74" s="309">
        <v>0</v>
      </c>
      <c r="Q74" s="309">
        <v>0</v>
      </c>
      <c r="R74" s="309">
        <v>0</v>
      </c>
      <c r="S74" s="309">
        <v>0</v>
      </c>
      <c r="T74" s="309">
        <v>0</v>
      </c>
      <c r="U74" s="309">
        <v>0</v>
      </c>
      <c r="V74" s="309">
        <v>0</v>
      </c>
      <c r="W74" s="309">
        <v>0</v>
      </c>
      <c r="X74" s="309">
        <v>0</v>
      </c>
      <c r="Y74" s="309">
        <v>0</v>
      </c>
      <c r="Z74" s="309">
        <v>0</v>
      </c>
      <c r="AA74" s="309">
        <v>0</v>
      </c>
      <c r="AB74" s="309">
        <v>0</v>
      </c>
      <c r="AC74" s="309">
        <v>0</v>
      </c>
      <c r="AD74" s="309">
        <v>0</v>
      </c>
      <c r="AE74" s="309">
        <v>0</v>
      </c>
      <c r="AF74" s="309">
        <v>0</v>
      </c>
      <c r="AG74" s="309">
        <v>0</v>
      </c>
      <c r="AH74" s="309">
        <v>0</v>
      </c>
      <c r="AI74" s="309">
        <v>0</v>
      </c>
      <c r="AJ74" s="309">
        <v>0</v>
      </c>
      <c r="AK74" s="309">
        <v>0</v>
      </c>
      <c r="AL74" s="309">
        <v>0</v>
      </c>
      <c r="AM74" s="309">
        <v>0</v>
      </c>
      <c r="AN74" s="309">
        <v>0</v>
      </c>
      <c r="AO74" s="309">
        <v>0</v>
      </c>
      <c r="AP74" s="309">
        <v>0</v>
      </c>
      <c r="AQ74" s="309">
        <v>0</v>
      </c>
      <c r="AR74" s="309">
        <v>0</v>
      </c>
      <c r="AS74" s="309">
        <v>0</v>
      </c>
      <c r="AT74" s="309">
        <v>0</v>
      </c>
      <c r="AU74" s="309">
        <v>0</v>
      </c>
      <c r="AV74" s="309">
        <v>0</v>
      </c>
      <c r="AW74" s="309">
        <v>0</v>
      </c>
      <c r="AX74" s="309">
        <v>0</v>
      </c>
      <c r="AY74" s="309">
        <v>0</v>
      </c>
      <c r="AZ74" s="309">
        <v>0</v>
      </c>
      <c r="BA74" s="309">
        <v>0</v>
      </c>
      <c r="BB74" s="309">
        <v>0</v>
      </c>
      <c r="BC74" s="309">
        <v>0</v>
      </c>
      <c r="BD74" s="309">
        <v>0</v>
      </c>
      <c r="BE74" s="309">
        <v>0</v>
      </c>
      <c r="BF74" s="309">
        <v>0</v>
      </c>
      <c r="BG74" s="309">
        <v>0</v>
      </c>
      <c r="BH74" s="309">
        <v>0</v>
      </c>
      <c r="BI74" s="309">
        <v>0</v>
      </c>
      <c r="BJ74" s="309">
        <v>0</v>
      </c>
      <c r="BK74" s="309">
        <v>0</v>
      </c>
      <c r="BL74" s="309">
        <v>0</v>
      </c>
      <c r="BM74" s="309">
        <v>0</v>
      </c>
      <c r="BN74" s="309">
        <v>0</v>
      </c>
      <c r="BO74" s="309">
        <v>0</v>
      </c>
      <c r="BP74" s="309">
        <v>0</v>
      </c>
      <c r="BQ74" s="309">
        <v>0</v>
      </c>
    </row>
    <row r="75" spans="1:69">
      <c r="A75" s="11"/>
      <c r="B75" s="11"/>
      <c r="C75" s="11"/>
      <c r="D75" s="53"/>
      <c r="E75" s="11"/>
      <c r="F75" s="11"/>
      <c r="G75" s="11"/>
      <c r="H75" s="11"/>
      <c r="I75" s="310"/>
      <c r="J75" s="309"/>
      <c r="K75" s="309"/>
      <c r="L75" s="309"/>
      <c r="M75" s="309"/>
      <c r="N75" s="309"/>
      <c r="O75" s="309"/>
      <c r="P75" s="309"/>
      <c r="Q75" s="309"/>
      <c r="R75" s="309"/>
      <c r="S75" s="309"/>
      <c r="T75" s="309"/>
      <c r="U75" s="309"/>
      <c r="V75" s="309"/>
      <c r="W75" s="309"/>
      <c r="X75" s="309"/>
      <c r="Y75" s="309"/>
      <c r="Z75" s="309"/>
      <c r="AA75" s="309"/>
      <c r="AB75" s="309"/>
      <c r="AC75" s="309"/>
      <c r="AD75" s="309"/>
      <c r="AE75" s="309"/>
      <c r="AF75" s="309"/>
      <c r="AG75" s="309"/>
      <c r="AH75" s="309"/>
      <c r="AI75" s="309"/>
      <c r="AJ75" s="309"/>
      <c r="AK75" s="309"/>
      <c r="AL75" s="309"/>
      <c r="AM75" s="309"/>
      <c r="AN75" s="309"/>
      <c r="AO75" s="309"/>
      <c r="AP75" s="309"/>
      <c r="AQ75" s="309"/>
      <c r="AR75" s="309"/>
      <c r="AS75" s="309"/>
      <c r="AT75" s="309"/>
      <c r="AU75" s="309"/>
      <c r="AV75" s="309"/>
      <c r="AW75" s="309"/>
      <c r="AX75" s="309"/>
      <c r="AY75" s="309"/>
      <c r="AZ75" s="309"/>
      <c r="BA75" s="309"/>
      <c r="BB75" s="309"/>
      <c r="BC75" s="309"/>
      <c r="BD75" s="309"/>
      <c r="BE75" s="309"/>
      <c r="BF75" s="309"/>
      <c r="BG75" s="309"/>
      <c r="BH75" s="309"/>
      <c r="BI75" s="309"/>
      <c r="BJ75" s="309"/>
      <c r="BK75" s="309"/>
      <c r="BL75" s="309"/>
      <c r="BM75" s="309"/>
      <c r="BN75" s="309"/>
      <c r="BO75" s="309"/>
      <c r="BP75" s="309"/>
      <c r="BQ75" s="309"/>
    </row>
    <row r="76" spans="1:69">
      <c r="A76" s="11"/>
      <c r="B76" s="11"/>
      <c r="C76" s="11"/>
      <c r="D76" s="11"/>
      <c r="E76" s="11"/>
      <c r="F76" s="11"/>
      <c r="G76" s="11"/>
      <c r="H76" s="11"/>
      <c r="I76" s="11"/>
      <c r="J76" s="311">
        <v>0</v>
      </c>
      <c r="K76" s="311">
        <v>0</v>
      </c>
      <c r="L76" s="311">
        <v>0</v>
      </c>
      <c r="M76" s="311">
        <v>0</v>
      </c>
      <c r="N76" s="311">
        <v>0</v>
      </c>
      <c r="O76" s="311">
        <v>0</v>
      </c>
      <c r="P76" s="311">
        <v>0</v>
      </c>
      <c r="Q76" s="311">
        <v>0</v>
      </c>
      <c r="R76" s="311">
        <v>0</v>
      </c>
      <c r="S76" s="311">
        <v>0</v>
      </c>
      <c r="T76" s="311">
        <v>0</v>
      </c>
      <c r="U76" s="311">
        <v>0</v>
      </c>
      <c r="V76" s="311">
        <v>0</v>
      </c>
      <c r="W76" s="311">
        <v>0</v>
      </c>
      <c r="X76" s="311">
        <v>0</v>
      </c>
      <c r="Y76" s="311">
        <v>0</v>
      </c>
      <c r="Z76" s="311">
        <v>0</v>
      </c>
      <c r="AA76" s="311">
        <v>0</v>
      </c>
      <c r="AB76" s="311">
        <v>0</v>
      </c>
      <c r="AC76" s="311">
        <v>0</v>
      </c>
      <c r="AD76" s="311">
        <v>0</v>
      </c>
      <c r="AE76" s="311">
        <v>0</v>
      </c>
      <c r="AF76" s="311">
        <v>0</v>
      </c>
      <c r="AG76" s="311">
        <v>0</v>
      </c>
      <c r="AH76" s="311">
        <v>0</v>
      </c>
      <c r="AI76" s="311">
        <v>0</v>
      </c>
      <c r="AJ76" s="311">
        <v>0</v>
      </c>
      <c r="AK76" s="311">
        <v>0</v>
      </c>
      <c r="AL76" s="311">
        <v>0</v>
      </c>
      <c r="AM76" s="311">
        <v>0</v>
      </c>
      <c r="AN76" s="311">
        <v>0</v>
      </c>
      <c r="AO76" s="311">
        <v>0</v>
      </c>
      <c r="AP76" s="311">
        <v>0</v>
      </c>
      <c r="AQ76" s="311">
        <v>0</v>
      </c>
      <c r="AR76" s="311">
        <v>0</v>
      </c>
      <c r="AS76" s="311">
        <v>0</v>
      </c>
      <c r="AT76" s="311">
        <v>0</v>
      </c>
      <c r="AU76" s="311">
        <v>0</v>
      </c>
      <c r="AV76" s="311">
        <v>0</v>
      </c>
      <c r="AW76" s="311">
        <v>0</v>
      </c>
      <c r="AX76" s="311">
        <v>0</v>
      </c>
      <c r="AY76" s="311">
        <v>0</v>
      </c>
      <c r="AZ76" s="311">
        <v>0</v>
      </c>
      <c r="BA76" s="311">
        <v>0</v>
      </c>
      <c r="BB76" s="311">
        <v>0</v>
      </c>
      <c r="BC76" s="311">
        <v>0</v>
      </c>
      <c r="BD76" s="311">
        <v>0</v>
      </c>
      <c r="BE76" s="311">
        <v>0</v>
      </c>
      <c r="BF76" s="311">
        <v>0</v>
      </c>
      <c r="BG76" s="311">
        <v>0</v>
      </c>
      <c r="BH76" s="311">
        <v>0</v>
      </c>
      <c r="BI76" s="311">
        <v>0</v>
      </c>
      <c r="BJ76" s="311">
        <v>0</v>
      </c>
      <c r="BK76" s="311">
        <v>0</v>
      </c>
      <c r="BL76" s="311">
        <v>0</v>
      </c>
      <c r="BM76" s="311">
        <v>0</v>
      </c>
      <c r="BN76" s="311">
        <v>0</v>
      </c>
      <c r="BO76" s="311">
        <v>0</v>
      </c>
      <c r="BP76" s="311">
        <v>0</v>
      </c>
      <c r="BQ76" s="311">
        <v>0</v>
      </c>
    </row>
    <row r="77" spans="1:69" ht="11.25">
      <c r="A77" s="11"/>
      <c r="B77" s="11"/>
      <c r="C77" s="51" t="s">
        <v>220</v>
      </c>
      <c r="D77" s="11"/>
      <c r="E77" s="11"/>
      <c r="F77" s="11"/>
      <c r="G77" s="11"/>
      <c r="H77" s="11"/>
      <c r="I77" s="11"/>
      <c r="J77" s="292"/>
      <c r="K77" s="292"/>
      <c r="L77" s="292"/>
      <c r="M77" s="292"/>
      <c r="N77" s="292"/>
      <c r="O77" s="292"/>
      <c r="P77" s="292"/>
      <c r="Q77" s="292"/>
      <c r="R77" s="292"/>
      <c r="S77" s="292"/>
      <c r="T77" s="292"/>
      <c r="U77" s="292"/>
      <c r="V77" s="292"/>
      <c r="W77" s="292"/>
      <c r="X77" s="292"/>
      <c r="Y77" s="292"/>
      <c r="Z77" s="292"/>
      <c r="AA77" s="292"/>
      <c r="AB77" s="292"/>
      <c r="AC77" s="292"/>
      <c r="AD77" s="292"/>
      <c r="AE77" s="292"/>
      <c r="AF77" s="292"/>
      <c r="AG77" s="292"/>
      <c r="AH77" s="292"/>
      <c r="AI77" s="292"/>
      <c r="AJ77" s="292"/>
      <c r="AK77" s="292"/>
      <c r="AL77" s="292"/>
      <c r="AM77" s="292"/>
      <c r="AN77" s="292"/>
      <c r="AO77" s="292"/>
      <c r="AP77" s="292"/>
      <c r="AQ77" s="292"/>
      <c r="AR77" s="292"/>
      <c r="AS77" s="292"/>
      <c r="AT77" s="292"/>
      <c r="AU77" s="292"/>
      <c r="AV77" s="292"/>
      <c r="AW77" s="292"/>
      <c r="AX77" s="292"/>
      <c r="AY77" s="292"/>
      <c r="AZ77" s="292"/>
      <c r="BA77" s="292"/>
      <c r="BB77" s="292"/>
      <c r="BC77" s="292"/>
      <c r="BD77" s="292"/>
      <c r="BE77" s="292"/>
      <c r="BF77" s="292"/>
      <c r="BG77" s="292"/>
      <c r="BH77" s="292"/>
      <c r="BI77" s="292"/>
      <c r="BJ77" s="292"/>
      <c r="BK77" s="292"/>
      <c r="BL77" s="292"/>
      <c r="BM77" s="292"/>
      <c r="BN77" s="292"/>
      <c r="BO77" s="292"/>
      <c r="BP77" s="292"/>
      <c r="BQ77" s="292"/>
    </row>
    <row r="78" spans="1:69" ht="10.5" customHeight="1">
      <c r="A78" s="11"/>
      <c r="B78" s="11"/>
      <c r="C78" s="11"/>
      <c r="D78" s="11"/>
      <c r="E78" s="11"/>
      <c r="F78" s="11"/>
      <c r="G78" s="11"/>
      <c r="H78" s="11"/>
      <c r="I78" s="11"/>
      <c r="J78" s="292"/>
      <c r="K78" s="292"/>
      <c r="L78" s="292"/>
      <c r="M78" s="292"/>
      <c r="N78" s="292"/>
      <c r="O78" s="292"/>
      <c r="P78" s="292"/>
      <c r="Q78" s="292"/>
      <c r="R78" s="292"/>
      <c r="S78" s="292"/>
      <c r="T78" s="292"/>
      <c r="U78" s="292"/>
      <c r="V78" s="292"/>
      <c r="W78" s="292"/>
      <c r="X78" s="292"/>
      <c r="Y78" s="292"/>
      <c r="Z78" s="292"/>
      <c r="AA78" s="292"/>
      <c r="AB78" s="292"/>
      <c r="AC78" s="292"/>
      <c r="AD78" s="292"/>
      <c r="AE78" s="292"/>
      <c r="AF78" s="292"/>
      <c r="AG78" s="292"/>
      <c r="AH78" s="292"/>
      <c r="AI78" s="292"/>
      <c r="AJ78" s="292"/>
      <c r="AK78" s="292"/>
      <c r="AL78" s="292"/>
      <c r="AM78" s="292"/>
      <c r="AN78" s="292"/>
      <c r="AO78" s="292"/>
      <c r="AP78" s="292"/>
      <c r="AQ78" s="292"/>
      <c r="AR78" s="292"/>
      <c r="AS78" s="292"/>
      <c r="AT78" s="292"/>
      <c r="AU78" s="292"/>
      <c r="AV78" s="292"/>
      <c r="AW78" s="292"/>
      <c r="AX78" s="292"/>
      <c r="AY78" s="292"/>
      <c r="AZ78" s="292"/>
      <c r="BA78" s="292"/>
      <c r="BB78" s="292"/>
      <c r="BC78" s="292"/>
      <c r="BD78" s="292"/>
      <c r="BE78" s="292"/>
      <c r="BF78" s="292"/>
      <c r="BG78" s="292"/>
      <c r="BH78" s="292"/>
      <c r="BI78" s="292"/>
      <c r="BJ78" s="292"/>
      <c r="BK78" s="292"/>
      <c r="BL78" s="292"/>
      <c r="BM78" s="292"/>
      <c r="BN78" s="292"/>
      <c r="BO78" s="292"/>
      <c r="BP78" s="292"/>
      <c r="BQ78" s="292"/>
    </row>
    <row r="79" spans="1:69">
      <c r="A79" s="11"/>
      <c r="B79" s="11"/>
      <c r="C79" s="11"/>
      <c r="D79" s="52" t="s">
        <v>131</v>
      </c>
      <c r="E79" s="11"/>
      <c r="F79" s="11"/>
      <c r="G79" s="759" t="s">
        <v>378</v>
      </c>
      <c r="H79" s="759"/>
      <c r="I79" s="759"/>
      <c r="J79" s="292"/>
      <c r="K79" s="292"/>
      <c r="L79" s="292"/>
      <c r="M79" s="292"/>
      <c r="N79" s="292"/>
      <c r="O79" s="292"/>
      <c r="P79" s="292"/>
      <c r="Q79" s="292"/>
      <c r="R79" s="292"/>
      <c r="S79" s="292"/>
      <c r="T79" s="292"/>
      <c r="U79" s="292"/>
      <c r="V79" s="292"/>
      <c r="W79" s="292"/>
      <c r="X79" s="292"/>
      <c r="Y79" s="292"/>
      <c r="Z79" s="292"/>
      <c r="AA79" s="292"/>
      <c r="AB79" s="292"/>
      <c r="AC79" s="292"/>
      <c r="AD79" s="292"/>
      <c r="AE79" s="292"/>
      <c r="AF79" s="292"/>
      <c r="AG79" s="292"/>
      <c r="AH79" s="292"/>
      <c r="AI79" s="292"/>
      <c r="AJ79" s="292"/>
      <c r="AK79" s="292"/>
      <c r="AL79" s="292"/>
      <c r="AM79" s="292"/>
      <c r="AN79" s="292"/>
      <c r="AO79" s="292"/>
      <c r="AP79" s="292"/>
      <c r="AQ79" s="292"/>
      <c r="AR79" s="292"/>
      <c r="AS79" s="292"/>
      <c r="AT79" s="292"/>
      <c r="AU79" s="292"/>
      <c r="AV79" s="292"/>
      <c r="AW79" s="292"/>
      <c r="AX79" s="292"/>
      <c r="AY79" s="292"/>
      <c r="AZ79" s="292"/>
      <c r="BA79" s="292"/>
      <c r="BB79" s="292"/>
      <c r="BC79" s="292"/>
      <c r="BD79" s="292"/>
      <c r="BE79" s="292"/>
      <c r="BF79" s="292"/>
      <c r="BG79" s="292"/>
      <c r="BH79" s="292"/>
      <c r="BI79" s="292"/>
      <c r="BJ79" s="292"/>
      <c r="BK79" s="292"/>
      <c r="BL79" s="292"/>
      <c r="BM79" s="292"/>
      <c r="BN79" s="292"/>
      <c r="BO79" s="292"/>
      <c r="BP79" s="292"/>
      <c r="BQ79" s="292"/>
    </row>
    <row r="80" spans="1:69">
      <c r="A80" s="11"/>
      <c r="B80" s="11"/>
      <c r="C80" s="11"/>
      <c r="D80" s="11"/>
      <c r="E80" s="11"/>
      <c r="F80" s="11"/>
      <c r="G80" s="305">
        <v>0</v>
      </c>
      <c r="H80" s="11" t="s">
        <v>222</v>
      </c>
      <c r="I80" s="11"/>
      <c r="J80" s="292"/>
      <c r="K80" s="292"/>
      <c r="L80" s="292"/>
      <c r="M80" s="292"/>
      <c r="N80" s="292"/>
      <c r="O80" s="292"/>
      <c r="P80" s="292"/>
      <c r="Q80" s="292"/>
      <c r="R80" s="292"/>
      <c r="S80" s="292"/>
      <c r="T80" s="292"/>
      <c r="U80" s="292"/>
      <c r="V80" s="292"/>
      <c r="W80" s="292"/>
      <c r="X80" s="292"/>
      <c r="Y80" s="292"/>
      <c r="Z80" s="292"/>
      <c r="AA80" s="292"/>
      <c r="AB80" s="292"/>
      <c r="AC80" s="292"/>
      <c r="AD80" s="292"/>
      <c r="AE80" s="292"/>
      <c r="AF80" s="292"/>
      <c r="AG80" s="292"/>
      <c r="AH80" s="292"/>
      <c r="AI80" s="292"/>
      <c r="AJ80" s="292"/>
      <c r="AK80" s="292"/>
      <c r="AL80" s="292"/>
      <c r="AM80" s="292"/>
      <c r="AN80" s="292"/>
      <c r="AO80" s="292"/>
      <c r="AP80" s="292"/>
      <c r="AQ80" s="292"/>
      <c r="AR80" s="292"/>
      <c r="AS80" s="292"/>
      <c r="AT80" s="292"/>
      <c r="AU80" s="292"/>
      <c r="AV80" s="292"/>
      <c r="AW80" s="292"/>
      <c r="AX80" s="292"/>
      <c r="AY80" s="292"/>
      <c r="AZ80" s="292"/>
      <c r="BA80" s="292"/>
      <c r="BB80" s="292"/>
      <c r="BC80" s="292"/>
      <c r="BD80" s="292"/>
      <c r="BE80" s="292"/>
      <c r="BF80" s="292"/>
      <c r="BG80" s="292"/>
      <c r="BH80" s="292"/>
      <c r="BI80" s="292"/>
      <c r="BJ80" s="292"/>
      <c r="BK80" s="292"/>
      <c r="BL80" s="292"/>
      <c r="BM80" s="292"/>
      <c r="BN80" s="292"/>
      <c r="BO80" s="292"/>
      <c r="BP80" s="292"/>
      <c r="BQ80" s="292"/>
    </row>
    <row r="81" spans="1:69">
      <c r="A81" s="11"/>
      <c r="B81" s="11"/>
      <c r="C81" s="11"/>
      <c r="D81" s="53" t="s">
        <v>132</v>
      </c>
      <c r="E81" s="11"/>
      <c r="F81" s="11"/>
      <c r="G81" s="11"/>
      <c r="H81" s="11"/>
      <c r="I81" s="11"/>
      <c r="J81" s="306">
        <v>0</v>
      </c>
      <c r="K81" s="306">
        <v>0</v>
      </c>
      <c r="L81" s="306">
        <v>0</v>
      </c>
      <c r="M81" s="306">
        <v>0</v>
      </c>
      <c r="N81" s="306">
        <v>0</v>
      </c>
      <c r="O81" s="306">
        <v>0</v>
      </c>
      <c r="P81" s="306">
        <v>0</v>
      </c>
      <c r="Q81" s="306">
        <v>0</v>
      </c>
      <c r="R81" s="306">
        <v>0</v>
      </c>
      <c r="S81" s="306">
        <v>0</v>
      </c>
      <c r="T81" s="306">
        <v>0</v>
      </c>
      <c r="U81" s="306">
        <v>0</v>
      </c>
      <c r="V81" s="306">
        <v>0</v>
      </c>
      <c r="W81" s="306">
        <v>0</v>
      </c>
      <c r="X81" s="306">
        <v>0</v>
      </c>
      <c r="Y81" s="306">
        <v>0</v>
      </c>
      <c r="Z81" s="306">
        <v>0</v>
      </c>
      <c r="AA81" s="306">
        <v>0</v>
      </c>
      <c r="AB81" s="306">
        <v>0</v>
      </c>
      <c r="AC81" s="306">
        <v>0</v>
      </c>
      <c r="AD81" s="306">
        <v>0</v>
      </c>
      <c r="AE81" s="306">
        <v>0</v>
      </c>
      <c r="AF81" s="306">
        <v>0</v>
      </c>
      <c r="AG81" s="306">
        <v>0</v>
      </c>
      <c r="AH81" s="306">
        <v>0</v>
      </c>
      <c r="AI81" s="306">
        <v>0</v>
      </c>
      <c r="AJ81" s="306">
        <v>0</v>
      </c>
      <c r="AK81" s="306">
        <v>0</v>
      </c>
      <c r="AL81" s="306">
        <v>0</v>
      </c>
      <c r="AM81" s="306">
        <v>0</v>
      </c>
      <c r="AN81" s="306">
        <v>0</v>
      </c>
      <c r="AO81" s="306">
        <v>0</v>
      </c>
      <c r="AP81" s="306">
        <v>0</v>
      </c>
      <c r="AQ81" s="306">
        <v>0</v>
      </c>
      <c r="AR81" s="306">
        <v>0</v>
      </c>
      <c r="AS81" s="306">
        <v>0</v>
      </c>
      <c r="AT81" s="306">
        <v>0</v>
      </c>
      <c r="AU81" s="306">
        <v>0</v>
      </c>
      <c r="AV81" s="306">
        <v>0</v>
      </c>
      <c r="AW81" s="306">
        <v>0</v>
      </c>
      <c r="AX81" s="306">
        <v>0</v>
      </c>
      <c r="AY81" s="306">
        <v>0</v>
      </c>
      <c r="AZ81" s="306">
        <v>0</v>
      </c>
      <c r="BA81" s="306">
        <v>0</v>
      </c>
      <c r="BB81" s="306">
        <v>0</v>
      </c>
      <c r="BC81" s="306">
        <v>0</v>
      </c>
      <c r="BD81" s="306">
        <v>0</v>
      </c>
      <c r="BE81" s="306">
        <v>0</v>
      </c>
      <c r="BF81" s="306">
        <v>0</v>
      </c>
      <c r="BG81" s="306">
        <v>0</v>
      </c>
      <c r="BH81" s="306">
        <v>0</v>
      </c>
      <c r="BI81" s="306">
        <v>0</v>
      </c>
      <c r="BJ81" s="306">
        <v>0</v>
      </c>
      <c r="BK81" s="306">
        <v>0</v>
      </c>
      <c r="BL81" s="306">
        <v>0</v>
      </c>
      <c r="BM81" s="306">
        <v>0</v>
      </c>
      <c r="BN81" s="306">
        <v>0</v>
      </c>
      <c r="BO81" s="306">
        <v>0</v>
      </c>
      <c r="BP81" s="306">
        <v>0</v>
      </c>
      <c r="BQ81" s="306">
        <v>0</v>
      </c>
    </row>
    <row r="82" spans="1:69">
      <c r="A82" s="11"/>
      <c r="B82" s="11"/>
      <c r="C82" s="11"/>
      <c r="D82" s="101" t="s">
        <v>133</v>
      </c>
      <c r="E82" s="11"/>
      <c r="F82" s="11"/>
      <c r="G82" s="11"/>
      <c r="H82" s="11"/>
      <c r="I82" s="11"/>
      <c r="J82" s="307">
        <v>0</v>
      </c>
      <c r="K82" s="307">
        <v>0</v>
      </c>
      <c r="L82" s="307">
        <v>0</v>
      </c>
      <c r="M82" s="307">
        <v>0</v>
      </c>
      <c r="N82" s="307">
        <v>0</v>
      </c>
      <c r="O82" s="307">
        <v>0</v>
      </c>
      <c r="P82" s="307">
        <v>0</v>
      </c>
      <c r="Q82" s="307">
        <v>0</v>
      </c>
      <c r="R82" s="307">
        <v>0</v>
      </c>
      <c r="S82" s="307">
        <v>0</v>
      </c>
      <c r="T82" s="307">
        <v>0</v>
      </c>
      <c r="U82" s="307">
        <v>0</v>
      </c>
      <c r="V82" s="307">
        <v>0</v>
      </c>
      <c r="W82" s="307">
        <v>0</v>
      </c>
      <c r="X82" s="307">
        <v>0</v>
      </c>
      <c r="Y82" s="307">
        <v>0</v>
      </c>
      <c r="Z82" s="307">
        <v>0</v>
      </c>
      <c r="AA82" s="307">
        <v>0</v>
      </c>
      <c r="AB82" s="307">
        <v>0</v>
      </c>
      <c r="AC82" s="307">
        <v>0</v>
      </c>
      <c r="AD82" s="307">
        <v>0</v>
      </c>
      <c r="AE82" s="307">
        <v>0</v>
      </c>
      <c r="AF82" s="307">
        <v>0</v>
      </c>
      <c r="AG82" s="307">
        <v>0</v>
      </c>
      <c r="AH82" s="307">
        <v>0</v>
      </c>
      <c r="AI82" s="307">
        <v>0</v>
      </c>
      <c r="AJ82" s="307">
        <v>0</v>
      </c>
      <c r="AK82" s="307">
        <v>0</v>
      </c>
      <c r="AL82" s="307">
        <v>0</v>
      </c>
      <c r="AM82" s="307">
        <v>0</v>
      </c>
      <c r="AN82" s="307">
        <v>0</v>
      </c>
      <c r="AO82" s="307">
        <v>0</v>
      </c>
      <c r="AP82" s="307">
        <v>0</v>
      </c>
      <c r="AQ82" s="307">
        <v>0</v>
      </c>
      <c r="AR82" s="307">
        <v>0</v>
      </c>
      <c r="AS82" s="307">
        <v>0</v>
      </c>
      <c r="AT82" s="307">
        <v>0</v>
      </c>
      <c r="AU82" s="307">
        <v>0</v>
      </c>
      <c r="AV82" s="307">
        <v>0</v>
      </c>
      <c r="AW82" s="307">
        <v>0</v>
      </c>
      <c r="AX82" s="307">
        <v>0</v>
      </c>
      <c r="AY82" s="307">
        <v>0</v>
      </c>
      <c r="AZ82" s="307">
        <v>0</v>
      </c>
      <c r="BA82" s="307">
        <v>0</v>
      </c>
      <c r="BB82" s="307">
        <v>0</v>
      </c>
      <c r="BC82" s="307">
        <v>0</v>
      </c>
      <c r="BD82" s="307">
        <v>0</v>
      </c>
      <c r="BE82" s="307">
        <v>0</v>
      </c>
      <c r="BF82" s="307">
        <v>0</v>
      </c>
      <c r="BG82" s="307">
        <v>0</v>
      </c>
      <c r="BH82" s="307">
        <v>0</v>
      </c>
      <c r="BI82" s="307">
        <v>0</v>
      </c>
      <c r="BJ82" s="307">
        <v>0</v>
      </c>
      <c r="BK82" s="307">
        <v>0</v>
      </c>
      <c r="BL82" s="307">
        <v>0</v>
      </c>
      <c r="BM82" s="307">
        <v>0</v>
      </c>
      <c r="BN82" s="307">
        <v>0</v>
      </c>
      <c r="BO82" s="307">
        <v>0</v>
      </c>
      <c r="BP82" s="307">
        <v>0</v>
      </c>
      <c r="BQ82" s="307">
        <v>0</v>
      </c>
    </row>
    <row r="83" spans="1:69" ht="11.25" thickBot="1">
      <c r="A83" s="11"/>
      <c r="B83" s="11"/>
      <c r="C83" s="11"/>
      <c r="D83" s="101" t="s">
        <v>134</v>
      </c>
      <c r="E83" s="11"/>
      <c r="F83" s="11"/>
      <c r="G83" s="11"/>
      <c r="H83" s="11"/>
      <c r="I83" s="11"/>
      <c r="J83" s="312">
        <v>0</v>
      </c>
      <c r="K83" s="312">
        <v>0</v>
      </c>
      <c r="L83" s="312">
        <v>0</v>
      </c>
      <c r="M83" s="312">
        <v>0</v>
      </c>
      <c r="N83" s="312">
        <v>0</v>
      </c>
      <c r="O83" s="312">
        <v>0</v>
      </c>
      <c r="P83" s="312">
        <v>0</v>
      </c>
      <c r="Q83" s="312">
        <v>0</v>
      </c>
      <c r="R83" s="312">
        <v>0</v>
      </c>
      <c r="S83" s="312">
        <v>0</v>
      </c>
      <c r="T83" s="312">
        <v>0</v>
      </c>
      <c r="U83" s="312">
        <v>0</v>
      </c>
      <c r="V83" s="312">
        <v>0</v>
      </c>
      <c r="W83" s="312">
        <v>0</v>
      </c>
      <c r="X83" s="312">
        <v>0</v>
      </c>
      <c r="Y83" s="312">
        <v>0</v>
      </c>
      <c r="Z83" s="312">
        <v>0</v>
      </c>
      <c r="AA83" s="312">
        <v>0</v>
      </c>
      <c r="AB83" s="312">
        <v>0</v>
      </c>
      <c r="AC83" s="312">
        <v>0</v>
      </c>
      <c r="AD83" s="312">
        <v>0</v>
      </c>
      <c r="AE83" s="312">
        <v>0</v>
      </c>
      <c r="AF83" s="312">
        <v>0</v>
      </c>
      <c r="AG83" s="312">
        <v>0</v>
      </c>
      <c r="AH83" s="312">
        <v>0</v>
      </c>
      <c r="AI83" s="312">
        <v>0</v>
      </c>
      <c r="AJ83" s="312">
        <v>0</v>
      </c>
      <c r="AK83" s="312">
        <v>0</v>
      </c>
      <c r="AL83" s="312">
        <v>0</v>
      </c>
      <c r="AM83" s="312">
        <v>0</v>
      </c>
      <c r="AN83" s="312">
        <v>0</v>
      </c>
      <c r="AO83" s="312">
        <v>0</v>
      </c>
      <c r="AP83" s="312">
        <v>0</v>
      </c>
      <c r="AQ83" s="312">
        <v>0</v>
      </c>
      <c r="AR83" s="312">
        <v>0</v>
      </c>
      <c r="AS83" s="312">
        <v>0</v>
      </c>
      <c r="AT83" s="312">
        <v>0</v>
      </c>
      <c r="AU83" s="312">
        <v>0</v>
      </c>
      <c r="AV83" s="312">
        <v>0</v>
      </c>
      <c r="AW83" s="312">
        <v>0</v>
      </c>
      <c r="AX83" s="312">
        <v>0</v>
      </c>
      <c r="AY83" s="312">
        <v>0</v>
      </c>
      <c r="AZ83" s="312">
        <v>0</v>
      </c>
      <c r="BA83" s="312">
        <v>0</v>
      </c>
      <c r="BB83" s="312">
        <v>0</v>
      </c>
      <c r="BC83" s="312">
        <v>0</v>
      </c>
      <c r="BD83" s="312">
        <v>0</v>
      </c>
      <c r="BE83" s="312">
        <v>0</v>
      </c>
      <c r="BF83" s="312">
        <v>0</v>
      </c>
      <c r="BG83" s="312">
        <v>0</v>
      </c>
      <c r="BH83" s="312">
        <v>0</v>
      </c>
      <c r="BI83" s="312">
        <v>0</v>
      </c>
      <c r="BJ83" s="312">
        <v>0</v>
      </c>
      <c r="BK83" s="312">
        <v>0</v>
      </c>
      <c r="BL83" s="312">
        <v>0</v>
      </c>
      <c r="BM83" s="312">
        <v>0</v>
      </c>
      <c r="BN83" s="312">
        <v>0</v>
      </c>
      <c r="BO83" s="312">
        <v>0</v>
      </c>
      <c r="BP83" s="312">
        <v>0</v>
      </c>
      <c r="BQ83" s="312">
        <v>0</v>
      </c>
    </row>
    <row r="84" spans="1:69" ht="11.25" thickBot="1">
      <c r="A84" s="11"/>
      <c r="B84" s="11"/>
      <c r="C84" s="11"/>
      <c r="D84" s="53" t="s">
        <v>135</v>
      </c>
      <c r="E84" s="11"/>
      <c r="F84" s="11"/>
      <c r="G84" s="11"/>
      <c r="H84" s="11"/>
      <c r="I84" s="308">
        <v>0</v>
      </c>
      <c r="J84" s="309">
        <v>0</v>
      </c>
      <c r="K84" s="309">
        <v>0</v>
      </c>
      <c r="L84" s="309">
        <v>0</v>
      </c>
      <c r="M84" s="309">
        <v>0</v>
      </c>
      <c r="N84" s="309">
        <v>0</v>
      </c>
      <c r="O84" s="309">
        <v>0</v>
      </c>
      <c r="P84" s="309">
        <v>0</v>
      </c>
      <c r="Q84" s="309">
        <v>0</v>
      </c>
      <c r="R84" s="309">
        <v>0</v>
      </c>
      <c r="S84" s="309">
        <v>0</v>
      </c>
      <c r="T84" s="309">
        <v>0</v>
      </c>
      <c r="U84" s="309">
        <v>0</v>
      </c>
      <c r="V84" s="309">
        <v>0</v>
      </c>
      <c r="W84" s="309">
        <v>0</v>
      </c>
      <c r="X84" s="309">
        <v>0</v>
      </c>
      <c r="Y84" s="309">
        <v>0</v>
      </c>
      <c r="Z84" s="309">
        <v>0</v>
      </c>
      <c r="AA84" s="309">
        <v>0</v>
      </c>
      <c r="AB84" s="309">
        <v>0</v>
      </c>
      <c r="AC84" s="309">
        <v>0</v>
      </c>
      <c r="AD84" s="309">
        <v>0</v>
      </c>
      <c r="AE84" s="309">
        <v>0</v>
      </c>
      <c r="AF84" s="309">
        <v>0</v>
      </c>
      <c r="AG84" s="309">
        <v>0</v>
      </c>
      <c r="AH84" s="309">
        <v>0</v>
      </c>
      <c r="AI84" s="309">
        <v>0</v>
      </c>
      <c r="AJ84" s="309">
        <v>0</v>
      </c>
      <c r="AK84" s="309">
        <v>0</v>
      </c>
      <c r="AL84" s="309">
        <v>0</v>
      </c>
      <c r="AM84" s="309">
        <v>0</v>
      </c>
      <c r="AN84" s="309">
        <v>0</v>
      </c>
      <c r="AO84" s="309">
        <v>0</v>
      </c>
      <c r="AP84" s="309">
        <v>0</v>
      </c>
      <c r="AQ84" s="309">
        <v>0</v>
      </c>
      <c r="AR84" s="309">
        <v>0</v>
      </c>
      <c r="AS84" s="309">
        <v>0</v>
      </c>
      <c r="AT84" s="309">
        <v>0</v>
      </c>
      <c r="AU84" s="309">
        <v>0</v>
      </c>
      <c r="AV84" s="309">
        <v>0</v>
      </c>
      <c r="AW84" s="309">
        <v>0</v>
      </c>
      <c r="AX84" s="309">
        <v>0</v>
      </c>
      <c r="AY84" s="309">
        <v>0</v>
      </c>
      <c r="AZ84" s="309">
        <v>0</v>
      </c>
      <c r="BA84" s="309">
        <v>0</v>
      </c>
      <c r="BB84" s="309">
        <v>0</v>
      </c>
      <c r="BC84" s="309">
        <v>0</v>
      </c>
      <c r="BD84" s="309">
        <v>0</v>
      </c>
      <c r="BE84" s="309">
        <v>0</v>
      </c>
      <c r="BF84" s="309">
        <v>0</v>
      </c>
      <c r="BG84" s="309">
        <v>0</v>
      </c>
      <c r="BH84" s="309">
        <v>0</v>
      </c>
      <c r="BI84" s="309">
        <v>0</v>
      </c>
      <c r="BJ84" s="309">
        <v>0</v>
      </c>
      <c r="BK84" s="309">
        <v>0</v>
      </c>
      <c r="BL84" s="309">
        <v>0</v>
      </c>
      <c r="BM84" s="309">
        <v>0</v>
      </c>
      <c r="BN84" s="309">
        <v>0</v>
      </c>
      <c r="BO84" s="309">
        <v>0</v>
      </c>
      <c r="BP84" s="309">
        <v>0</v>
      </c>
      <c r="BQ84" s="309">
        <v>0</v>
      </c>
    </row>
    <row r="85" spans="1:69">
      <c r="A85" s="11"/>
      <c r="B85" s="11"/>
      <c r="C85" s="11"/>
      <c r="D85" s="53"/>
      <c r="E85" s="11"/>
      <c r="F85" s="11"/>
      <c r="G85" s="11"/>
      <c r="H85" s="11"/>
      <c r="I85" s="310"/>
      <c r="J85" s="309"/>
      <c r="K85" s="309"/>
      <c r="L85" s="309"/>
      <c r="M85" s="309"/>
      <c r="N85" s="309"/>
      <c r="O85" s="309"/>
      <c r="P85" s="309"/>
      <c r="Q85" s="309"/>
      <c r="R85" s="309"/>
      <c r="S85" s="309"/>
      <c r="T85" s="309"/>
      <c r="U85" s="309"/>
      <c r="V85" s="309"/>
      <c r="W85" s="309"/>
      <c r="X85" s="309"/>
      <c r="Y85" s="309"/>
      <c r="Z85" s="309"/>
      <c r="AA85" s="309"/>
      <c r="AB85" s="309"/>
      <c r="AC85" s="309"/>
      <c r="AD85" s="309"/>
      <c r="AE85" s="309"/>
      <c r="AF85" s="309"/>
      <c r="AG85" s="309"/>
      <c r="AH85" s="309"/>
      <c r="AI85" s="309"/>
      <c r="AJ85" s="309"/>
      <c r="AK85" s="309"/>
      <c r="AL85" s="309"/>
      <c r="AM85" s="309"/>
      <c r="AN85" s="309"/>
      <c r="AO85" s="309"/>
      <c r="AP85" s="309"/>
      <c r="AQ85" s="309"/>
      <c r="AR85" s="309"/>
      <c r="AS85" s="309"/>
      <c r="AT85" s="309"/>
      <c r="AU85" s="309"/>
      <c r="AV85" s="309"/>
      <c r="AW85" s="309"/>
      <c r="AX85" s="309"/>
      <c r="AY85" s="309"/>
      <c r="AZ85" s="309"/>
      <c r="BA85" s="309"/>
      <c r="BB85" s="309"/>
      <c r="BC85" s="309"/>
      <c r="BD85" s="309"/>
      <c r="BE85" s="309"/>
      <c r="BF85" s="309"/>
      <c r="BG85" s="309"/>
      <c r="BH85" s="309"/>
      <c r="BI85" s="309"/>
      <c r="BJ85" s="309"/>
      <c r="BK85" s="309"/>
      <c r="BL85" s="309"/>
      <c r="BM85" s="309"/>
      <c r="BN85" s="309"/>
      <c r="BO85" s="309"/>
      <c r="BP85" s="309"/>
      <c r="BQ85" s="309"/>
    </row>
    <row r="86" spans="1:69">
      <c r="A86" s="11"/>
      <c r="B86" s="11"/>
      <c r="C86" s="11"/>
      <c r="D86" s="11"/>
      <c r="E86" s="11"/>
      <c r="F86" s="11"/>
      <c r="G86" s="11"/>
      <c r="H86" s="11"/>
      <c r="I86" s="11"/>
      <c r="J86" s="311">
        <v>0</v>
      </c>
      <c r="K86" s="311">
        <v>0</v>
      </c>
      <c r="L86" s="311">
        <v>0</v>
      </c>
      <c r="M86" s="311">
        <v>0</v>
      </c>
      <c r="N86" s="311">
        <v>0</v>
      </c>
      <c r="O86" s="311">
        <v>0</v>
      </c>
      <c r="P86" s="311">
        <v>0</v>
      </c>
      <c r="Q86" s="311">
        <v>0</v>
      </c>
      <c r="R86" s="311">
        <v>0</v>
      </c>
      <c r="S86" s="311">
        <v>0</v>
      </c>
      <c r="T86" s="311">
        <v>0</v>
      </c>
      <c r="U86" s="311">
        <v>0</v>
      </c>
      <c r="V86" s="311">
        <v>0</v>
      </c>
      <c r="W86" s="311">
        <v>0</v>
      </c>
      <c r="X86" s="311">
        <v>0</v>
      </c>
      <c r="Y86" s="311">
        <v>0</v>
      </c>
      <c r="Z86" s="311">
        <v>0</v>
      </c>
      <c r="AA86" s="311">
        <v>0</v>
      </c>
      <c r="AB86" s="311">
        <v>0</v>
      </c>
      <c r="AC86" s="311">
        <v>0</v>
      </c>
      <c r="AD86" s="311">
        <v>0</v>
      </c>
      <c r="AE86" s="311">
        <v>0</v>
      </c>
      <c r="AF86" s="311">
        <v>0</v>
      </c>
      <c r="AG86" s="311">
        <v>0</v>
      </c>
      <c r="AH86" s="311">
        <v>0</v>
      </c>
      <c r="AI86" s="311">
        <v>0</v>
      </c>
      <c r="AJ86" s="311">
        <v>0</v>
      </c>
      <c r="AK86" s="311">
        <v>0</v>
      </c>
      <c r="AL86" s="311">
        <v>0</v>
      </c>
      <c r="AM86" s="311">
        <v>0</v>
      </c>
      <c r="AN86" s="311">
        <v>0</v>
      </c>
      <c r="AO86" s="311">
        <v>0</v>
      </c>
      <c r="AP86" s="311">
        <v>0</v>
      </c>
      <c r="AQ86" s="311">
        <v>0</v>
      </c>
      <c r="AR86" s="311">
        <v>0</v>
      </c>
      <c r="AS86" s="311">
        <v>0</v>
      </c>
      <c r="AT86" s="311">
        <v>0</v>
      </c>
      <c r="AU86" s="311">
        <v>0</v>
      </c>
      <c r="AV86" s="311">
        <v>0</v>
      </c>
      <c r="AW86" s="311">
        <v>0</v>
      </c>
      <c r="AX86" s="311">
        <v>0</v>
      </c>
      <c r="AY86" s="311">
        <v>0</v>
      </c>
      <c r="AZ86" s="311">
        <v>0</v>
      </c>
      <c r="BA86" s="311">
        <v>0</v>
      </c>
      <c r="BB86" s="311">
        <v>0</v>
      </c>
      <c r="BC86" s="311">
        <v>0</v>
      </c>
      <c r="BD86" s="311">
        <v>0</v>
      </c>
      <c r="BE86" s="311">
        <v>0</v>
      </c>
      <c r="BF86" s="311">
        <v>0</v>
      </c>
      <c r="BG86" s="311">
        <v>0</v>
      </c>
      <c r="BH86" s="311">
        <v>0</v>
      </c>
      <c r="BI86" s="311">
        <v>0</v>
      </c>
      <c r="BJ86" s="311">
        <v>0</v>
      </c>
      <c r="BK86" s="311">
        <v>0</v>
      </c>
      <c r="BL86" s="311">
        <v>0</v>
      </c>
      <c r="BM86" s="311">
        <v>0</v>
      </c>
      <c r="BN86" s="311">
        <v>0</v>
      </c>
      <c r="BO86" s="311">
        <v>0</v>
      </c>
      <c r="BP86" s="311">
        <v>0</v>
      </c>
      <c r="BQ86" s="311">
        <v>0</v>
      </c>
    </row>
    <row r="87" spans="1:69" ht="11.25">
      <c r="A87" s="11"/>
      <c r="B87" s="11"/>
      <c r="C87" s="51" t="s">
        <v>221</v>
      </c>
      <c r="D87" s="11"/>
      <c r="E87" s="11"/>
      <c r="F87" s="11"/>
      <c r="G87" s="11"/>
      <c r="H87" s="11"/>
      <c r="I87" s="11"/>
      <c r="J87" s="292"/>
      <c r="K87" s="292"/>
      <c r="L87" s="292"/>
      <c r="M87" s="292"/>
      <c r="N87" s="292"/>
      <c r="O87" s="292"/>
      <c r="P87" s="292"/>
      <c r="Q87" s="292"/>
      <c r="R87" s="292"/>
      <c r="S87" s="292"/>
      <c r="T87" s="292"/>
      <c r="U87" s="292"/>
      <c r="V87" s="292"/>
      <c r="W87" s="292"/>
      <c r="X87" s="292"/>
      <c r="Y87" s="292"/>
      <c r="Z87" s="292"/>
      <c r="AA87" s="292"/>
      <c r="AB87" s="292"/>
      <c r="AC87" s="292"/>
      <c r="AD87" s="292"/>
      <c r="AE87" s="292"/>
      <c r="AF87" s="292"/>
      <c r="AG87" s="292"/>
      <c r="AH87" s="292"/>
      <c r="AI87" s="292"/>
      <c r="AJ87" s="292"/>
      <c r="AK87" s="292"/>
      <c r="AL87" s="292"/>
      <c r="AM87" s="292"/>
      <c r="AN87" s="292"/>
      <c r="AO87" s="292"/>
      <c r="AP87" s="292"/>
      <c r="AQ87" s="292"/>
      <c r="AR87" s="292"/>
      <c r="AS87" s="292"/>
      <c r="AT87" s="292"/>
      <c r="AU87" s="292"/>
      <c r="AV87" s="292"/>
      <c r="AW87" s="292"/>
      <c r="AX87" s="292"/>
      <c r="AY87" s="292"/>
      <c r="AZ87" s="292"/>
      <c r="BA87" s="292"/>
      <c r="BB87" s="292"/>
      <c r="BC87" s="292"/>
      <c r="BD87" s="292"/>
      <c r="BE87" s="292"/>
      <c r="BF87" s="292"/>
      <c r="BG87" s="292"/>
      <c r="BH87" s="292"/>
      <c r="BI87" s="292"/>
      <c r="BJ87" s="292"/>
      <c r="BK87" s="292"/>
      <c r="BL87" s="292"/>
      <c r="BM87" s="292"/>
      <c r="BN87" s="292"/>
      <c r="BO87" s="292"/>
      <c r="BP87" s="292"/>
      <c r="BQ87" s="292"/>
    </row>
    <row r="88" spans="1:69" ht="10.5" customHeight="1">
      <c r="A88" s="11"/>
      <c r="B88" s="11"/>
      <c r="C88" s="11"/>
      <c r="D88" s="11"/>
      <c r="E88" s="11"/>
      <c r="F88" s="11"/>
      <c r="G88" s="11"/>
      <c r="H88" s="11"/>
      <c r="I88" s="11"/>
      <c r="J88" s="292"/>
      <c r="K88" s="292"/>
      <c r="L88" s="292"/>
      <c r="M88" s="292"/>
      <c r="N88" s="292"/>
      <c r="O88" s="292"/>
      <c r="P88" s="292"/>
      <c r="Q88" s="292"/>
      <c r="R88" s="292"/>
      <c r="S88" s="292"/>
      <c r="T88" s="292"/>
      <c r="U88" s="292"/>
      <c r="V88" s="292"/>
      <c r="W88" s="292"/>
      <c r="X88" s="292"/>
      <c r="Y88" s="292"/>
      <c r="Z88" s="292"/>
      <c r="AA88" s="292"/>
      <c r="AB88" s="292"/>
      <c r="AC88" s="292"/>
      <c r="AD88" s="292"/>
      <c r="AE88" s="292"/>
      <c r="AF88" s="292"/>
      <c r="AG88" s="292"/>
      <c r="AH88" s="292"/>
      <c r="AI88" s="292"/>
      <c r="AJ88" s="292"/>
      <c r="AK88" s="292"/>
      <c r="AL88" s="292"/>
      <c r="AM88" s="292"/>
      <c r="AN88" s="292"/>
      <c r="AO88" s="292"/>
      <c r="AP88" s="292"/>
      <c r="AQ88" s="292"/>
      <c r="AR88" s="292"/>
      <c r="AS88" s="292"/>
      <c r="AT88" s="292"/>
      <c r="AU88" s="292"/>
      <c r="AV88" s="292"/>
      <c r="AW88" s="292"/>
      <c r="AX88" s="292"/>
      <c r="AY88" s="292"/>
      <c r="AZ88" s="292"/>
      <c r="BA88" s="292"/>
      <c r="BB88" s="292"/>
      <c r="BC88" s="292"/>
      <c r="BD88" s="292"/>
      <c r="BE88" s="292"/>
      <c r="BF88" s="292"/>
      <c r="BG88" s="292"/>
      <c r="BH88" s="292"/>
      <c r="BI88" s="292"/>
      <c r="BJ88" s="292"/>
      <c r="BK88" s="292"/>
      <c r="BL88" s="292"/>
      <c r="BM88" s="292"/>
      <c r="BN88" s="292"/>
      <c r="BO88" s="292"/>
      <c r="BP88" s="292"/>
      <c r="BQ88" s="292"/>
    </row>
    <row r="89" spans="1:69">
      <c r="A89" s="11"/>
      <c r="B89" s="11"/>
      <c r="C89" s="11"/>
      <c r="D89" s="52" t="s">
        <v>131</v>
      </c>
      <c r="E89" s="11"/>
      <c r="F89" s="11"/>
      <c r="G89" s="759" t="s">
        <v>364</v>
      </c>
      <c r="H89" s="759"/>
      <c r="I89" s="759"/>
      <c r="J89" s="292"/>
      <c r="K89" s="292"/>
      <c r="L89" s="292"/>
      <c r="M89" s="292"/>
      <c r="N89" s="292"/>
      <c r="O89" s="292"/>
      <c r="P89" s="292"/>
      <c r="Q89" s="292"/>
      <c r="R89" s="292"/>
      <c r="S89" s="292"/>
      <c r="T89" s="292"/>
      <c r="U89" s="292"/>
      <c r="V89" s="292"/>
      <c r="W89" s="292"/>
      <c r="X89" s="292"/>
      <c r="Y89" s="292"/>
      <c r="Z89" s="292"/>
      <c r="AA89" s="292"/>
      <c r="AB89" s="292"/>
      <c r="AC89" s="292"/>
      <c r="AD89" s="292"/>
      <c r="AE89" s="292"/>
      <c r="AF89" s="292"/>
      <c r="AG89" s="292"/>
      <c r="AH89" s="292"/>
      <c r="AI89" s="292"/>
      <c r="AJ89" s="292"/>
      <c r="AK89" s="292"/>
      <c r="AL89" s="292"/>
      <c r="AM89" s="292"/>
      <c r="AN89" s="292"/>
      <c r="AO89" s="292"/>
      <c r="AP89" s="292"/>
      <c r="AQ89" s="292"/>
      <c r="AR89" s="292"/>
      <c r="AS89" s="292"/>
      <c r="AT89" s="292"/>
      <c r="AU89" s="292"/>
      <c r="AV89" s="292"/>
      <c r="AW89" s="292"/>
      <c r="AX89" s="292"/>
      <c r="AY89" s="292"/>
      <c r="AZ89" s="292"/>
      <c r="BA89" s="292"/>
      <c r="BB89" s="292"/>
      <c r="BC89" s="292"/>
      <c r="BD89" s="292"/>
      <c r="BE89" s="292"/>
      <c r="BF89" s="292"/>
      <c r="BG89" s="292"/>
      <c r="BH89" s="292"/>
      <c r="BI89" s="292"/>
      <c r="BJ89" s="292"/>
      <c r="BK89" s="292"/>
      <c r="BL89" s="292"/>
      <c r="BM89" s="292"/>
      <c r="BN89" s="292"/>
      <c r="BO89" s="292"/>
      <c r="BP89" s="292"/>
      <c r="BQ89" s="292"/>
    </row>
    <row r="90" spans="1:69">
      <c r="A90" s="11"/>
      <c r="B90" s="11"/>
      <c r="C90" s="11"/>
      <c r="D90" s="11"/>
      <c r="E90" s="11"/>
      <c r="F90" s="11"/>
      <c r="G90" s="305">
        <v>0</v>
      </c>
      <c r="H90" s="11" t="s">
        <v>222</v>
      </c>
      <c r="I90" s="11"/>
      <c r="J90" s="292"/>
      <c r="K90" s="292"/>
      <c r="L90" s="292"/>
      <c r="M90" s="292"/>
      <c r="N90" s="292"/>
      <c r="O90" s="292"/>
      <c r="P90" s="292"/>
      <c r="Q90" s="292"/>
      <c r="R90" s="292"/>
      <c r="S90" s="292"/>
      <c r="T90" s="292"/>
      <c r="U90" s="292"/>
      <c r="V90" s="292"/>
      <c r="W90" s="292"/>
      <c r="X90" s="292"/>
      <c r="Y90" s="292"/>
      <c r="Z90" s="292"/>
      <c r="AA90" s="292"/>
      <c r="AB90" s="292"/>
      <c r="AC90" s="292"/>
      <c r="AD90" s="292"/>
      <c r="AE90" s="292"/>
      <c r="AF90" s="292"/>
      <c r="AG90" s="292"/>
      <c r="AH90" s="292"/>
      <c r="AI90" s="292"/>
      <c r="AJ90" s="292"/>
      <c r="AK90" s="292"/>
      <c r="AL90" s="292"/>
      <c r="AM90" s="292"/>
      <c r="AN90" s="292"/>
      <c r="AO90" s="292"/>
      <c r="AP90" s="292"/>
      <c r="AQ90" s="292"/>
      <c r="AR90" s="292"/>
      <c r="AS90" s="292"/>
      <c r="AT90" s="292"/>
      <c r="AU90" s="292"/>
      <c r="AV90" s="292"/>
      <c r="AW90" s="292"/>
      <c r="AX90" s="292"/>
      <c r="AY90" s="292"/>
      <c r="AZ90" s="292"/>
      <c r="BA90" s="292"/>
      <c r="BB90" s="292"/>
      <c r="BC90" s="292"/>
      <c r="BD90" s="292"/>
      <c r="BE90" s="292"/>
      <c r="BF90" s="292"/>
      <c r="BG90" s="292"/>
      <c r="BH90" s="292"/>
      <c r="BI90" s="292"/>
      <c r="BJ90" s="292"/>
      <c r="BK90" s="292"/>
      <c r="BL90" s="292"/>
      <c r="BM90" s="292"/>
      <c r="BN90" s="292"/>
      <c r="BO90" s="292"/>
      <c r="BP90" s="292"/>
      <c r="BQ90" s="292"/>
    </row>
    <row r="91" spans="1:69">
      <c r="A91" s="11"/>
      <c r="B91" s="11"/>
      <c r="C91" s="11"/>
      <c r="D91" s="53" t="s">
        <v>132</v>
      </c>
      <c r="E91" s="11"/>
      <c r="F91" s="11"/>
      <c r="G91" s="11"/>
      <c r="H91" s="11"/>
      <c r="I91" s="11"/>
      <c r="J91" s="306">
        <v>0</v>
      </c>
      <c r="K91" s="306">
        <v>0</v>
      </c>
      <c r="L91" s="306">
        <v>0</v>
      </c>
      <c r="M91" s="306">
        <v>0</v>
      </c>
      <c r="N91" s="306">
        <v>0</v>
      </c>
      <c r="O91" s="306">
        <v>0</v>
      </c>
      <c r="P91" s="306">
        <v>0</v>
      </c>
      <c r="Q91" s="306">
        <v>0</v>
      </c>
      <c r="R91" s="306">
        <v>0</v>
      </c>
      <c r="S91" s="306">
        <v>0</v>
      </c>
      <c r="T91" s="306">
        <v>0</v>
      </c>
      <c r="U91" s="306">
        <v>0</v>
      </c>
      <c r="V91" s="306">
        <v>0</v>
      </c>
      <c r="W91" s="306">
        <v>0</v>
      </c>
      <c r="X91" s="306">
        <v>0</v>
      </c>
      <c r="Y91" s="306">
        <v>0</v>
      </c>
      <c r="Z91" s="306">
        <v>0</v>
      </c>
      <c r="AA91" s="306">
        <v>0</v>
      </c>
      <c r="AB91" s="306">
        <v>0</v>
      </c>
      <c r="AC91" s="306">
        <v>0</v>
      </c>
      <c r="AD91" s="306">
        <v>0</v>
      </c>
      <c r="AE91" s="306">
        <v>0</v>
      </c>
      <c r="AF91" s="306">
        <v>0</v>
      </c>
      <c r="AG91" s="306">
        <v>0</v>
      </c>
      <c r="AH91" s="306">
        <v>0</v>
      </c>
      <c r="AI91" s="306">
        <v>0</v>
      </c>
      <c r="AJ91" s="306">
        <v>0</v>
      </c>
      <c r="AK91" s="306">
        <v>0</v>
      </c>
      <c r="AL91" s="306">
        <v>0</v>
      </c>
      <c r="AM91" s="306">
        <v>0</v>
      </c>
      <c r="AN91" s="306">
        <v>0</v>
      </c>
      <c r="AO91" s="306">
        <v>0</v>
      </c>
      <c r="AP91" s="306">
        <v>0</v>
      </c>
      <c r="AQ91" s="306">
        <v>0</v>
      </c>
      <c r="AR91" s="306">
        <v>0</v>
      </c>
      <c r="AS91" s="306">
        <v>0</v>
      </c>
      <c r="AT91" s="306">
        <v>0</v>
      </c>
      <c r="AU91" s="306">
        <v>0</v>
      </c>
      <c r="AV91" s="306">
        <v>0</v>
      </c>
      <c r="AW91" s="306">
        <v>0</v>
      </c>
      <c r="AX91" s="306">
        <v>0</v>
      </c>
      <c r="AY91" s="306">
        <v>0</v>
      </c>
      <c r="AZ91" s="306">
        <v>0</v>
      </c>
      <c r="BA91" s="306">
        <v>0</v>
      </c>
      <c r="BB91" s="306">
        <v>0</v>
      </c>
      <c r="BC91" s="306">
        <v>0</v>
      </c>
      <c r="BD91" s="306">
        <v>0</v>
      </c>
      <c r="BE91" s="306">
        <v>0</v>
      </c>
      <c r="BF91" s="306">
        <v>0</v>
      </c>
      <c r="BG91" s="306">
        <v>0</v>
      </c>
      <c r="BH91" s="306">
        <v>0</v>
      </c>
      <c r="BI91" s="306">
        <v>0</v>
      </c>
      <c r="BJ91" s="306">
        <v>0</v>
      </c>
      <c r="BK91" s="306">
        <v>0</v>
      </c>
      <c r="BL91" s="306">
        <v>0</v>
      </c>
      <c r="BM91" s="306">
        <v>0</v>
      </c>
      <c r="BN91" s="306">
        <v>0</v>
      </c>
      <c r="BO91" s="306">
        <v>0</v>
      </c>
      <c r="BP91" s="306">
        <v>0</v>
      </c>
      <c r="BQ91" s="306">
        <v>0</v>
      </c>
    </row>
    <row r="92" spans="1:69">
      <c r="A92" s="11"/>
      <c r="B92" s="11"/>
      <c r="C92" s="11"/>
      <c r="D92" s="101" t="s">
        <v>133</v>
      </c>
      <c r="E92" s="11"/>
      <c r="F92" s="11"/>
      <c r="G92" s="11"/>
      <c r="H92" s="11"/>
      <c r="I92" s="11"/>
      <c r="J92" s="307">
        <v>0</v>
      </c>
      <c r="K92" s="307">
        <v>0</v>
      </c>
      <c r="L92" s="307">
        <v>0</v>
      </c>
      <c r="M92" s="307">
        <v>0</v>
      </c>
      <c r="N92" s="307">
        <v>0</v>
      </c>
      <c r="O92" s="307">
        <v>0</v>
      </c>
      <c r="P92" s="307">
        <v>0</v>
      </c>
      <c r="Q92" s="307">
        <v>0</v>
      </c>
      <c r="R92" s="307">
        <v>0</v>
      </c>
      <c r="S92" s="307">
        <v>0</v>
      </c>
      <c r="T92" s="307">
        <v>0</v>
      </c>
      <c r="U92" s="307">
        <v>0</v>
      </c>
      <c r="V92" s="307">
        <v>0</v>
      </c>
      <c r="W92" s="307">
        <v>0</v>
      </c>
      <c r="X92" s="307">
        <v>0</v>
      </c>
      <c r="Y92" s="307">
        <v>0</v>
      </c>
      <c r="Z92" s="307">
        <v>0</v>
      </c>
      <c r="AA92" s="307">
        <v>0</v>
      </c>
      <c r="AB92" s="307">
        <v>0</v>
      </c>
      <c r="AC92" s="307">
        <v>0</v>
      </c>
      <c r="AD92" s="307">
        <v>0</v>
      </c>
      <c r="AE92" s="307">
        <v>0</v>
      </c>
      <c r="AF92" s="307">
        <v>0</v>
      </c>
      <c r="AG92" s="307">
        <v>0</v>
      </c>
      <c r="AH92" s="307">
        <v>0</v>
      </c>
      <c r="AI92" s="307">
        <v>0</v>
      </c>
      <c r="AJ92" s="307">
        <v>0</v>
      </c>
      <c r="AK92" s="307">
        <v>0</v>
      </c>
      <c r="AL92" s="307">
        <v>0</v>
      </c>
      <c r="AM92" s="307">
        <v>0</v>
      </c>
      <c r="AN92" s="307">
        <v>0</v>
      </c>
      <c r="AO92" s="307">
        <v>0</v>
      </c>
      <c r="AP92" s="307">
        <v>0</v>
      </c>
      <c r="AQ92" s="307">
        <v>0</v>
      </c>
      <c r="AR92" s="307">
        <v>0</v>
      </c>
      <c r="AS92" s="307">
        <v>0</v>
      </c>
      <c r="AT92" s="307">
        <v>0</v>
      </c>
      <c r="AU92" s="307">
        <v>0</v>
      </c>
      <c r="AV92" s="307">
        <v>0</v>
      </c>
      <c r="AW92" s="307">
        <v>0</v>
      </c>
      <c r="AX92" s="307">
        <v>0</v>
      </c>
      <c r="AY92" s="307">
        <v>0</v>
      </c>
      <c r="AZ92" s="307">
        <v>0</v>
      </c>
      <c r="BA92" s="307">
        <v>0</v>
      </c>
      <c r="BB92" s="307">
        <v>0</v>
      </c>
      <c r="BC92" s="307">
        <v>0</v>
      </c>
      <c r="BD92" s="307">
        <v>0</v>
      </c>
      <c r="BE92" s="307">
        <v>0</v>
      </c>
      <c r="BF92" s="307">
        <v>0</v>
      </c>
      <c r="BG92" s="307">
        <v>0</v>
      </c>
      <c r="BH92" s="307">
        <v>0</v>
      </c>
      <c r="BI92" s="307">
        <v>0</v>
      </c>
      <c r="BJ92" s="307">
        <v>0</v>
      </c>
      <c r="BK92" s="307">
        <v>0</v>
      </c>
      <c r="BL92" s="307">
        <v>0</v>
      </c>
      <c r="BM92" s="307">
        <v>0</v>
      </c>
      <c r="BN92" s="307">
        <v>0</v>
      </c>
      <c r="BO92" s="307">
        <v>0</v>
      </c>
      <c r="BP92" s="307">
        <v>0</v>
      </c>
      <c r="BQ92" s="307">
        <v>0</v>
      </c>
    </row>
    <row r="93" spans="1:69" ht="11.25" thickBot="1">
      <c r="A93" s="11"/>
      <c r="B93" s="11"/>
      <c r="C93" s="11"/>
      <c r="D93" s="101" t="s">
        <v>134</v>
      </c>
      <c r="E93" s="11"/>
      <c r="F93" s="11"/>
      <c r="G93" s="11"/>
      <c r="H93" s="11"/>
      <c r="I93" s="11"/>
      <c r="J93" s="312">
        <v>0</v>
      </c>
      <c r="K93" s="312">
        <v>0</v>
      </c>
      <c r="L93" s="312">
        <v>0</v>
      </c>
      <c r="M93" s="312">
        <v>0</v>
      </c>
      <c r="N93" s="312">
        <v>0</v>
      </c>
      <c r="O93" s="312">
        <v>0</v>
      </c>
      <c r="P93" s="312">
        <v>0</v>
      </c>
      <c r="Q93" s="312">
        <v>0</v>
      </c>
      <c r="R93" s="312">
        <v>0</v>
      </c>
      <c r="S93" s="312">
        <v>0</v>
      </c>
      <c r="T93" s="312">
        <v>0</v>
      </c>
      <c r="U93" s="312">
        <v>0</v>
      </c>
      <c r="V93" s="312">
        <v>0</v>
      </c>
      <c r="W93" s="312">
        <v>0</v>
      </c>
      <c r="X93" s="312">
        <v>0</v>
      </c>
      <c r="Y93" s="312">
        <v>0</v>
      </c>
      <c r="Z93" s="312">
        <v>0</v>
      </c>
      <c r="AA93" s="312">
        <v>0</v>
      </c>
      <c r="AB93" s="312">
        <v>0</v>
      </c>
      <c r="AC93" s="312">
        <v>0</v>
      </c>
      <c r="AD93" s="312">
        <v>0</v>
      </c>
      <c r="AE93" s="312">
        <v>0</v>
      </c>
      <c r="AF93" s="312">
        <v>0</v>
      </c>
      <c r="AG93" s="312">
        <v>0</v>
      </c>
      <c r="AH93" s="312">
        <v>0</v>
      </c>
      <c r="AI93" s="312">
        <v>0</v>
      </c>
      <c r="AJ93" s="312">
        <v>0</v>
      </c>
      <c r="AK93" s="312">
        <v>0</v>
      </c>
      <c r="AL93" s="312">
        <v>0</v>
      </c>
      <c r="AM93" s="312">
        <v>0</v>
      </c>
      <c r="AN93" s="312">
        <v>0</v>
      </c>
      <c r="AO93" s="312">
        <v>0</v>
      </c>
      <c r="AP93" s="312">
        <v>0</v>
      </c>
      <c r="AQ93" s="312">
        <v>0</v>
      </c>
      <c r="AR93" s="312">
        <v>0</v>
      </c>
      <c r="AS93" s="312">
        <v>0</v>
      </c>
      <c r="AT93" s="312">
        <v>0</v>
      </c>
      <c r="AU93" s="312">
        <v>0</v>
      </c>
      <c r="AV93" s="312">
        <v>0</v>
      </c>
      <c r="AW93" s="312">
        <v>0</v>
      </c>
      <c r="AX93" s="312">
        <v>0</v>
      </c>
      <c r="AY93" s="312">
        <v>0</v>
      </c>
      <c r="AZ93" s="312">
        <v>0</v>
      </c>
      <c r="BA93" s="312">
        <v>0</v>
      </c>
      <c r="BB93" s="312">
        <v>0</v>
      </c>
      <c r="BC93" s="312">
        <v>0</v>
      </c>
      <c r="BD93" s="312">
        <v>0</v>
      </c>
      <c r="BE93" s="312">
        <v>0</v>
      </c>
      <c r="BF93" s="312">
        <v>0</v>
      </c>
      <c r="BG93" s="312">
        <v>0</v>
      </c>
      <c r="BH93" s="312">
        <v>0</v>
      </c>
      <c r="BI93" s="312">
        <v>0</v>
      </c>
      <c r="BJ93" s="312">
        <v>0</v>
      </c>
      <c r="BK93" s="312">
        <v>0</v>
      </c>
      <c r="BL93" s="312">
        <v>0</v>
      </c>
      <c r="BM93" s="312">
        <v>0</v>
      </c>
      <c r="BN93" s="312">
        <v>0</v>
      </c>
      <c r="BO93" s="312">
        <v>0</v>
      </c>
      <c r="BP93" s="312">
        <v>0</v>
      </c>
      <c r="BQ93" s="312">
        <v>0</v>
      </c>
    </row>
    <row r="94" spans="1:69" ht="11.25" thickBot="1">
      <c r="A94" s="11"/>
      <c r="B94" s="11"/>
      <c r="C94" s="11"/>
      <c r="D94" s="53" t="s">
        <v>135</v>
      </c>
      <c r="E94" s="11"/>
      <c r="F94" s="11"/>
      <c r="G94" s="11"/>
      <c r="H94" s="11"/>
      <c r="I94" s="308">
        <v>0</v>
      </c>
      <c r="J94" s="309">
        <v>0</v>
      </c>
      <c r="K94" s="309">
        <v>0</v>
      </c>
      <c r="L94" s="309">
        <v>0</v>
      </c>
      <c r="M94" s="309">
        <v>0</v>
      </c>
      <c r="N94" s="309">
        <v>0</v>
      </c>
      <c r="O94" s="309">
        <v>0</v>
      </c>
      <c r="P94" s="309">
        <v>0</v>
      </c>
      <c r="Q94" s="309">
        <v>0</v>
      </c>
      <c r="R94" s="309">
        <v>0</v>
      </c>
      <c r="S94" s="309">
        <v>0</v>
      </c>
      <c r="T94" s="309">
        <v>0</v>
      </c>
      <c r="U94" s="309">
        <v>0</v>
      </c>
      <c r="V94" s="309">
        <v>0</v>
      </c>
      <c r="W94" s="309">
        <v>0</v>
      </c>
      <c r="X94" s="309">
        <v>0</v>
      </c>
      <c r="Y94" s="309">
        <v>0</v>
      </c>
      <c r="Z94" s="309">
        <v>0</v>
      </c>
      <c r="AA94" s="309">
        <v>0</v>
      </c>
      <c r="AB94" s="309">
        <v>0</v>
      </c>
      <c r="AC94" s="309">
        <v>0</v>
      </c>
      <c r="AD94" s="309">
        <v>0</v>
      </c>
      <c r="AE94" s="309">
        <v>0</v>
      </c>
      <c r="AF94" s="309">
        <v>0</v>
      </c>
      <c r="AG94" s="309">
        <v>0</v>
      </c>
      <c r="AH94" s="309">
        <v>0</v>
      </c>
      <c r="AI94" s="309">
        <v>0</v>
      </c>
      <c r="AJ94" s="309">
        <v>0</v>
      </c>
      <c r="AK94" s="309">
        <v>0</v>
      </c>
      <c r="AL94" s="309">
        <v>0</v>
      </c>
      <c r="AM94" s="309">
        <v>0</v>
      </c>
      <c r="AN94" s="309">
        <v>0</v>
      </c>
      <c r="AO94" s="309">
        <v>0</v>
      </c>
      <c r="AP94" s="309">
        <v>0</v>
      </c>
      <c r="AQ94" s="309">
        <v>0</v>
      </c>
      <c r="AR94" s="309">
        <v>0</v>
      </c>
      <c r="AS94" s="309">
        <v>0</v>
      </c>
      <c r="AT94" s="309">
        <v>0</v>
      </c>
      <c r="AU94" s="309">
        <v>0</v>
      </c>
      <c r="AV94" s="309">
        <v>0</v>
      </c>
      <c r="AW94" s="309">
        <v>0</v>
      </c>
      <c r="AX94" s="309">
        <v>0</v>
      </c>
      <c r="AY94" s="309">
        <v>0</v>
      </c>
      <c r="AZ94" s="309">
        <v>0</v>
      </c>
      <c r="BA94" s="309">
        <v>0</v>
      </c>
      <c r="BB94" s="309">
        <v>0</v>
      </c>
      <c r="BC94" s="309">
        <v>0</v>
      </c>
      <c r="BD94" s="309">
        <v>0</v>
      </c>
      <c r="BE94" s="309">
        <v>0</v>
      </c>
      <c r="BF94" s="309">
        <v>0</v>
      </c>
      <c r="BG94" s="309">
        <v>0</v>
      </c>
      <c r="BH94" s="309">
        <v>0</v>
      </c>
      <c r="BI94" s="309">
        <v>0</v>
      </c>
      <c r="BJ94" s="309">
        <v>0</v>
      </c>
      <c r="BK94" s="309">
        <v>0</v>
      </c>
      <c r="BL94" s="309">
        <v>0</v>
      </c>
      <c r="BM94" s="309">
        <v>0</v>
      </c>
      <c r="BN94" s="309">
        <v>0</v>
      </c>
      <c r="BO94" s="309">
        <v>0</v>
      </c>
      <c r="BP94" s="309">
        <v>0</v>
      </c>
      <c r="BQ94" s="309">
        <v>0</v>
      </c>
    </row>
  </sheetData>
  <sheetProtection sheet="1" objects="1" scenarios="1"/>
  <mergeCells count="14">
    <mergeCell ref="C21:F21"/>
    <mergeCell ref="G89:I89"/>
    <mergeCell ref="G69:I69"/>
    <mergeCell ref="G79:I79"/>
    <mergeCell ref="G29:I29"/>
    <mergeCell ref="G39:I39"/>
    <mergeCell ref="G49:I49"/>
    <mergeCell ref="G59:I59"/>
    <mergeCell ref="C20:F20"/>
    <mergeCell ref="C15:F15"/>
    <mergeCell ref="C16:F16"/>
    <mergeCell ref="C17:F17"/>
    <mergeCell ref="C18:F18"/>
    <mergeCell ref="C19:F19"/>
  </mergeCells>
  <dataValidations count="5">
    <dataValidation type="custom" showErrorMessage="1" errorTitle="Invalid Assumption" error="Assumption must be a number." sqref="BQ93 BQ83 BQ73 I65 I55 BQ63 BQ53 BQ43 BQ33 I75 I85 I35 I45 J32 BQ32 K32 J33 L32 K33 M32 L33 N32 M33 O32 N33 P32 O33 Q32 P33 R32 Q33 S32 R33 T32 S33 U32 T33 V32 U33 W32 V33 X32 W33 Y32 X33 Z32 Y33 AA32 Z33 AB32 AA33 AC32 AB33 AD32 AC33 AE32 AD33 AF32 AE33 AG32 AF33 AH32 AG33 AI32 AH33 AJ32 AI33 AK32 AJ33 AL32 AK33 AM32 AL33 AN32 AM33 AO32 AN33 AP32 AO33 AQ32 AP33 AR32 AQ33 AS32 AR33 AT32 AS33 AU32 AT33 AV32 AU33 AW32 AV33 AX32 AW33 AY32 AX33 AZ32 AY33 BA32 AZ33 BB32 BA33 BC32 BB33 BD32 BC33 BE32 BD33 BF32 BE33 BG32 BF33 BH32 BG33 BI32 BH33 BJ32 BI33 BK32 BJ33 BL32 BK33 BM32 BL33 BN32 BM33 BO32 BN33 BP32 BO33 BP33 I34 J42 BQ42 K42 J43 L42 K43 M42 L43 N42 M43 O42 N43 P42 O43 Q42 P43 R42 Q43 S42 R43 T42 S43 U42 T43 V42 U43 W42 V43 X42 W43 Y42 X43 Z42 Y43 AA42 Z43 AB42 AA43 AC42 AB43 AD42 AC43 AE42 AD43 AF42 AE43 AG42 AF43 AH42 AG43 AI42 AH43 AJ42 AI43 AK42 AJ43 AL42 AK43 AM42 AL43 AN42 AM43 AO42 AN43 AP42 AO43 AQ42 AP43 AR42 AQ43 AS42 AR43 AT42 AS43 AU42 AT43 AV42 AU43 AW42 AV43 AX42 AW43 AY42 AX43 AZ42 AY43 BA42 AZ43 BB42 BA43 BC42 BB43 BD42 BC43 BE42 BD43 BF42 BE43 BG42 BF43 BH42 BG43 BI42 BH43 BJ42 BI43 BK42 BJ43 BL42 BK43 BM42 BL43 BN42 BM43 BO42 BN43 BP42 BO43 BP43 I44 J52 BQ52 K52 J53 L52 K53 M52 L53 N52 M53 O52 N53 P52 O53 Q52 P53 R52 Q53 S52 R53 T52 S53 U52 T53 V52 U53 W52 V53 X52 W53 Y52 X53 Z52 Y53 AA52 Z53 AB52 AA53 AC52 AB53 AD52 AC53 AE52 AD53 AF52 AE53 AG52 AF53 AH52 AG53 AI52 AH53 AJ52 AI53 AK52 AJ53 AL52 AK53 AM52 AL53 AN52 AM53 AO52 AN53 AP52 AO53 AQ52 AP53 AR52 AQ53 AS52 AR53 AT52 AS53 AU52 AT53 AV52 AU53 AW52 AV53 AX52 AW53 AY52 AX53 AZ52 AY53 BA52 AZ53 BB52 BA53 BC52 BB53 BD52 BC53 BE52 BD53 BF52 BE53 BG52 BF53 BH52 BG53 BI52 BH53 BJ52 BI53 BK52 BJ53 BL52 BK53 BM52 BL53 BN52 BM53 BO52 BN53 BP52 BO53 BP53 I54 J62 BQ62 K62 J63 L62 K63 M62 L63 N62 M63 O62 N63 P62 O63 Q62 P63 R62 Q63 S62 R63 T62 S63 U62 T63 V62 U63 W62 V63 X62 W63 Y62 X63 Z62 Y63 AA62 Z63 AB62 AA63 AC62 AB63 AD62 AC63 AE62 AD63 AF62 AE63 AG62 AF63 AH62 AG63 AI62 AH63 AJ62 AI63 AK62 AJ63 AL62 AK63 AM62 AL63 AN62 AM63 AO62 AN63 AP62 AO63 AQ62 AP63 AR62 AQ63 AS62 AR63 AT62 AS63 AU62 AT63 AV62 AU63 AW62 AV63 AX62 AW63 AY62 AX63 AZ62 AY63 BA62 AZ63 BB62 BA63 BC62 BB63 BD62 BC63 BE62 BD63 BF62 BE63 BG62 BF63 BH62 BG63 BI62 BH63 BJ62 BI63 BK62 BJ63 BL62 BK63 BM62 BL63 BN62 BM63 BO62 BN63 BP62 BO63 BP63 I64 J72 BQ72 K72 J73 L72 K73 M72 L73 N72 M73 O72 N73 P72 O73 Q72 P73 R72 Q73 S72 R73 T72 S73 U72 T73 V72 U73 W72 V73 X72 W73 Y72 X73 Z72 Y73 AA72 Z73 AB72 AA73 AC72 AB73 AD72 AC73 AE72 AD73 AF72 AE73 AG72 AF73 AH72 AG73 AI72 AH73 AJ72 AI73 AK72 AJ73 AL72 AK73 AM72 AL73 AN72 AM73 AO72 AN73 AP72 AO73 AQ72 AP73 AR72 AQ73 AS72 AR73 AT72 AS73 AU72 AT73 AV72 AU73 AW72 AV73 AX72 AW73 AY72 AX73 AZ72 AY73 BA72 AZ73 BB72 BA73 BC72 BB73 BD72 BC73 BE72 BD73 BF72 BE73 BG72 BF73 BH72 BG73 BI72 BH73 BJ72 BI73 BK72 BJ73 BL72 BK73 BM72 BL73 BN72 BM73 BO72 BN73 BP72 BO73 BP73 I74 J82 BQ82 K82 J83 L82 K83 M82 L83 N82 M83 O82 N83 P82 O83 Q82 P83 R82 Q83 S82 R83 T82 S83 U82 T83 V82 U83 W82 V83 X82 W83 Y82 X83 Z82 Y83 AA82 Z83 AB82 AA83 AC82 AB83 AD82 AC83 AE82 AD83 AF82 AE83 AG82 AF83 AH82 AG83 AI82 AH83 AJ82 AI83 AK82 AJ83 AL82 AK83 AM82 AL83 AN82 AM83 AO82 AN83 AP82 AO83 AQ82 AP83 AR82 AQ83 AS82 AR83 AT82 AS83 AU82 AT83 AV82 AU83 AW82 AV83 AX82 AW83 AY82 AX83 AZ82 AY83 BA82 AZ83 BB82 BA83 BC82 BB83 BD82 BC83 BE82 BD83 BF82 BE83 BG82 BF83 BH82 BG83 BI82 BH83 BJ82 BI83 BK82 BJ83 BL82 BK83 BM82 BL83 BN82 BM83 BO82 BN83 BP82 BO83 BP83 I84 J92 BQ92 K92 J93 L92 K93 M92 L93 N92 M93 O92 N93 P92 O93 Q92 P93 R92 Q93 S92 R93 T92 S93 U92 T93 V92 U93 W92 V93 X92 W93 Y92 X93 Z92 Y93 AA92 Z93 AB92 AA93 AC92 AB93 AD92 AC93 AE92 AD93 AF92 AE93 AG92 AF93 AH92 AG93 AI92 AH93 AJ92 AI93 AK92 AJ93 AL92 AK93 AM92 AL93 AN92 AM93 AO92 AN93 AP92 AO93 AQ92 AP93 AR92 AQ93 AS92 AR93 AT92 AS93 AU92 AT93 AV92 AU93 AW92 AV93 AX92 AW93 AY92 AX93 AZ92 AY93 BA92 AZ93 BB92 BA93 BC92 BB93 BD92 BC93 BE92 BD93 BF92 BE93 BG92 BF93 BH92 BG93 BI92 BH93 BJ92 BI93 BK92 BJ93 BL92 BK93 BM92 BL93 BN92 BM93 BO92 BN93 BP92 BO93 BP93 I94">
      <formula1>NOT(ISERROR(I32/1))</formula1>
    </dataValidation>
    <dataValidation type="list" allowBlank="1" showInputMessage="1" showErrorMessage="1" errorTitle="NOT ALLOWED" error="You may pick one from list only" promptTitle="LAUNCH DATE" prompt="When should this asset to be purchased?" sqref="G15:G21">
      <formula1>$J$6:$BQ$6</formula1>
    </dataValidation>
    <dataValidation type="textLength" allowBlank="1" showInputMessage="1" showErrorMessage="1" promptTitle="ASSET NAME" prompt="How would you like to name asset items?" sqref="C15:F21">
      <formula1>0</formula1>
      <formula2>256</formula2>
    </dataValidation>
    <dataValidation type="whole" allowBlank="1" showInputMessage="1" showErrorMessage="1" errorTitle="NOT ALLOWED" error="You may enter from 0 to 100" promptTitle="USEFUL TIME, YEARS" prompt="How many years this asset is useful in terms of depreciation?" sqref="H15:H21">
      <formula1>1</formula1>
      <formula2>100</formula2>
    </dataValidation>
    <dataValidation type="whole" allowBlank="1" showInputMessage="1" showErrorMessage="1" errorTitle="NOT ALLOWED" error="Only whole numbers are allowed to enter. Negative figures not allowed as well." promptTitle="ASSET COST" prompt="What is the asset cost?" sqref="I15:I21">
      <formula1>0</formula1>
      <formula2>100000000000</formula2>
    </dataValidation>
  </dataValidations>
  <hyperlinks>
    <hyperlink ref="B3" location="Contents" tooltip="Go to Table of Contents" display="Go to Table of Contents"/>
  </hyperlinks>
  <pageMargins left="0.2" right="0.2" top="0.25" bottom="0.25" header="0" footer="0.25"/>
  <pageSetup paperSize="9" orientation="landscape" r:id="rId1"/>
  <headerFooter>
    <oddFooter>&amp;L&amp;12Built with finmodelslab.com template&amp;C&amp;12Assets / CAPEX&amp;R&amp;12&amp;D</oddFooter>
  </headerFooter>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rgb="FFFFFF99"/>
    <pageSetUpPr autoPageBreaks="0" fitToPage="1"/>
  </sheetPr>
  <dimension ref="A1:W47"/>
  <sheetViews>
    <sheetView showGridLines="0" zoomScaleNormal="100" zoomScaleSheetLayoutView="57" workbookViewId="0">
      <pane xSplit="1" ySplit="12" topLeftCell="B13" activePane="bottomRight" state="frozen"/>
      <selection activeCell="C34" sqref="C34"/>
      <selection pane="topRight" activeCell="C34" sqref="C34"/>
      <selection pane="bottomLeft" activeCell="C34" sqref="C34"/>
      <selection pane="bottomRight" activeCell="G14" sqref="G14"/>
    </sheetView>
  </sheetViews>
  <sheetFormatPr defaultColWidth="11.6640625" defaultRowHeight="10.5" customHeight="1"/>
  <cols>
    <col min="1" max="1" width="3.83203125" bestFit="1" customWidth="1"/>
    <col min="2" max="3" width="10.83203125" customWidth="1"/>
    <col min="4" max="4" width="5.6640625" customWidth="1"/>
    <col min="5" max="5" width="9.83203125" customWidth="1"/>
    <col min="6" max="6" width="15.5" customWidth="1"/>
    <col min="7" max="7" width="13.1640625" customWidth="1"/>
    <col min="9" max="9" width="4.1640625" customWidth="1"/>
    <col min="10" max="10" width="9.83203125" customWidth="1"/>
    <col min="11" max="11" width="15.5" customWidth="1"/>
    <col min="12" max="12" width="12.6640625" customWidth="1"/>
    <col min="14" max="14" width="4.1640625" customWidth="1"/>
    <col min="15" max="15" width="9.83203125" customWidth="1"/>
    <col min="16" max="16" width="15.5" customWidth="1"/>
    <col min="17" max="17" width="12.6640625" customWidth="1"/>
    <col min="19" max="19" width="4.1640625" customWidth="1"/>
    <col min="20" max="20" width="9.83203125" customWidth="1"/>
    <col min="21" max="21" width="15.1640625" customWidth="1"/>
    <col min="22" max="22" width="12.6640625" customWidth="1"/>
    <col min="23" max="23" width="11.6640625" customWidth="1"/>
  </cols>
  <sheetData>
    <row r="1" spans="1:23" ht="18">
      <c r="A1" s="469"/>
      <c r="B1" s="470" t="s">
        <v>513</v>
      </c>
      <c r="C1" s="469"/>
      <c r="D1" s="471"/>
      <c r="E1" s="469"/>
      <c r="F1" s="469"/>
      <c r="G1" s="469"/>
      <c r="H1" s="472"/>
      <c r="I1" s="469"/>
      <c r="J1" s="469"/>
      <c r="K1" s="469"/>
      <c r="L1" s="469"/>
      <c r="M1" s="469"/>
      <c r="N1" s="469"/>
      <c r="O1" s="469"/>
      <c r="P1" s="469"/>
      <c r="Q1" s="469"/>
      <c r="R1" s="469"/>
      <c r="S1" s="469"/>
      <c r="T1" s="469"/>
      <c r="U1" s="469"/>
      <c r="V1" s="469"/>
      <c r="W1" s="469"/>
    </row>
    <row r="2" spans="1:23" ht="13.9" customHeight="1">
      <c r="A2" s="469"/>
      <c r="B2" s="2" t="s">
        <v>700</v>
      </c>
      <c r="C2" s="469"/>
      <c r="D2" s="471"/>
      <c r="E2" s="469"/>
      <c r="F2" s="469"/>
      <c r="G2" s="473"/>
      <c r="H2" s="472"/>
      <c r="I2" s="469"/>
      <c r="J2" s="469"/>
      <c r="K2" s="474"/>
      <c r="L2" s="469"/>
      <c r="M2" s="469"/>
      <c r="N2" s="469"/>
      <c r="O2" s="469"/>
      <c r="P2" s="474"/>
      <c r="Q2" s="469"/>
      <c r="R2" s="469"/>
      <c r="S2" s="469"/>
      <c r="T2" s="469"/>
      <c r="U2" s="469"/>
      <c r="V2" s="469"/>
      <c r="W2" s="469"/>
    </row>
    <row r="3" spans="1:23">
      <c r="B3" s="41" t="s">
        <v>0</v>
      </c>
      <c r="C3" s="475"/>
      <c r="D3" s="475"/>
      <c r="E3" s="475"/>
      <c r="F3" s="475"/>
      <c r="G3" s="475"/>
      <c r="H3" s="475"/>
    </row>
    <row r="4" spans="1:23" ht="18.600000000000001" customHeight="1" thickBot="1">
      <c r="F4" s="476"/>
      <c r="G4" s="476"/>
    </row>
    <row r="5" spans="1:23" s="481" customFormat="1" ht="11.25" thickBot="1">
      <c r="A5" s="477"/>
      <c r="B5" s="477"/>
      <c r="C5" s="477"/>
      <c r="D5" s="478"/>
      <c r="E5" s="479" t="s">
        <v>514</v>
      </c>
      <c r="F5" s="520">
        <v>43373</v>
      </c>
      <c r="G5" s="477"/>
      <c r="H5" s="480"/>
      <c r="I5" s="477"/>
      <c r="J5" s="479" t="s">
        <v>514</v>
      </c>
      <c r="K5" s="520">
        <v>43373</v>
      </c>
      <c r="L5" s="477"/>
      <c r="M5" s="477"/>
      <c r="N5" s="477"/>
      <c r="O5" s="479" t="s">
        <v>514</v>
      </c>
      <c r="P5" s="520">
        <v>43373</v>
      </c>
      <c r="Q5" s="477"/>
      <c r="R5" s="477"/>
      <c r="S5" s="477"/>
      <c r="T5" s="479" t="s">
        <v>514</v>
      </c>
      <c r="U5" s="520">
        <v>43373</v>
      </c>
      <c r="V5" s="477"/>
      <c r="W5" s="477"/>
    </row>
    <row r="6" spans="1:23" s="481" customFormat="1" ht="11.25" thickBot="1">
      <c r="A6" s="477"/>
      <c r="B6" s="477"/>
      <c r="C6" s="477"/>
      <c r="D6" s="478"/>
      <c r="E6" s="479" t="s">
        <v>842</v>
      </c>
      <c r="F6" s="521">
        <v>1</v>
      </c>
      <c r="G6" s="482"/>
      <c r="H6" s="482"/>
      <c r="I6" s="482"/>
      <c r="J6" s="479" t="s">
        <v>842</v>
      </c>
      <c r="K6" s="521">
        <v>2</v>
      </c>
      <c r="L6" s="482"/>
      <c r="M6" s="482"/>
      <c r="N6" s="482"/>
      <c r="O6" s="479" t="s">
        <v>842</v>
      </c>
      <c r="P6" s="521">
        <v>3</v>
      </c>
      <c r="Q6" s="482"/>
      <c r="R6" s="482"/>
      <c r="S6" s="482"/>
      <c r="T6" s="479" t="s">
        <v>842</v>
      </c>
      <c r="U6" s="521">
        <v>4</v>
      </c>
      <c r="V6" s="477"/>
      <c r="W6" s="477"/>
    </row>
    <row r="7" spans="1:23" s="481" customFormat="1">
      <c r="A7" s="477"/>
      <c r="B7" s="477"/>
      <c r="C7" s="477"/>
      <c r="D7" s="478"/>
      <c r="E7" s="479" t="s">
        <v>515</v>
      </c>
      <c r="F7" s="483">
        <v>0</v>
      </c>
      <c r="G7" s="484"/>
      <c r="H7" s="484"/>
      <c r="I7" s="484"/>
      <c r="J7" s="479" t="s">
        <v>515</v>
      </c>
      <c r="K7" s="483">
        <v>1000</v>
      </c>
      <c r="L7" s="484"/>
      <c r="M7" s="484"/>
      <c r="N7" s="484"/>
      <c r="O7" s="479" t="s">
        <v>515</v>
      </c>
      <c r="P7" s="483">
        <v>1000</v>
      </c>
      <c r="Q7" s="484"/>
      <c r="R7" s="484"/>
      <c r="S7" s="484"/>
      <c r="T7" s="479" t="s">
        <v>515</v>
      </c>
      <c r="U7" s="483">
        <v>1000</v>
      </c>
      <c r="V7" s="477"/>
      <c r="W7" s="477"/>
    </row>
    <row r="8" spans="1:23" s="485" customFormat="1">
      <c r="E8" s="486" t="s">
        <v>843</v>
      </c>
      <c r="F8" s="483">
        <v>0</v>
      </c>
      <c r="G8" s="487"/>
      <c r="H8" s="487"/>
      <c r="I8" s="487"/>
      <c r="J8" s="486" t="s">
        <v>843</v>
      </c>
      <c r="K8" s="483">
        <v>2000</v>
      </c>
      <c r="L8" s="487"/>
      <c r="M8" s="487"/>
      <c r="N8" s="487"/>
      <c r="O8" s="486" t="s">
        <v>843</v>
      </c>
      <c r="P8" s="483">
        <v>2000</v>
      </c>
      <c r="Q8" s="487"/>
      <c r="R8" s="487"/>
      <c r="S8" s="487"/>
      <c r="T8" s="486" t="s">
        <v>843</v>
      </c>
      <c r="U8" s="483">
        <v>2000</v>
      </c>
    </row>
    <row r="9" spans="1:23" s="485" customFormat="1">
      <c r="E9" s="486" t="s">
        <v>844</v>
      </c>
      <c r="F9" s="483">
        <v>0</v>
      </c>
      <c r="G9" s="487"/>
      <c r="H9" s="487"/>
      <c r="I9" s="487"/>
      <c r="J9" s="486" t="s">
        <v>844</v>
      </c>
      <c r="K9" s="483">
        <v>2000</v>
      </c>
      <c r="L9" s="487"/>
      <c r="M9" s="487"/>
      <c r="N9" s="487"/>
      <c r="O9" s="486" t="s">
        <v>844</v>
      </c>
      <c r="P9" s="483">
        <v>3000</v>
      </c>
      <c r="Q9" s="487"/>
      <c r="R9" s="487"/>
      <c r="S9" s="487"/>
      <c r="T9" s="486" t="s">
        <v>844</v>
      </c>
      <c r="U9" s="483">
        <v>4000</v>
      </c>
    </row>
    <row r="10" spans="1:23" s="4" customFormat="1" ht="7.5" customHeight="1">
      <c r="A10" s="488"/>
      <c r="B10" s="488"/>
      <c r="C10" s="488"/>
      <c r="D10" s="489"/>
      <c r="E10" s="488"/>
      <c r="F10" s="488"/>
      <c r="G10" s="488"/>
      <c r="H10" s="490"/>
      <c r="I10" s="488"/>
      <c r="J10" s="488"/>
      <c r="K10" s="488"/>
      <c r="L10" s="488"/>
      <c r="M10" s="488"/>
      <c r="N10" s="488"/>
      <c r="O10" s="488"/>
      <c r="P10" s="488"/>
      <c r="Q10" s="488"/>
      <c r="R10" s="488"/>
      <c r="S10" s="488"/>
      <c r="T10" s="488"/>
      <c r="U10" s="488"/>
      <c r="V10" s="488"/>
      <c r="W10" s="488"/>
    </row>
    <row r="11" spans="1:23" s="4" customFormat="1" ht="11.45" customHeight="1">
      <c r="A11" s="488"/>
      <c r="B11" s="488"/>
      <c r="C11" s="488"/>
      <c r="D11" s="489"/>
      <c r="E11" s="768" t="s">
        <v>300</v>
      </c>
      <c r="F11" s="768"/>
      <c r="G11" s="768"/>
      <c r="H11" s="768"/>
      <c r="I11" s="488"/>
      <c r="J11" s="768" t="s">
        <v>285</v>
      </c>
      <c r="K11" s="768"/>
      <c r="L11" s="768"/>
      <c r="M11" s="768"/>
      <c r="N11" s="488"/>
      <c r="O11" s="768" t="s">
        <v>516</v>
      </c>
      <c r="P11" s="768"/>
      <c r="Q11" s="768"/>
      <c r="R11" s="768"/>
      <c r="S11" s="488"/>
      <c r="T11" s="768" t="s">
        <v>517</v>
      </c>
      <c r="U11" s="768"/>
      <c r="V11" s="768"/>
      <c r="W11" s="768"/>
    </row>
    <row r="12" spans="1:23" s="4" customFormat="1" ht="21.75" thickBot="1">
      <c r="A12" s="491"/>
      <c r="B12" s="769" t="s">
        <v>518</v>
      </c>
      <c r="C12" s="769"/>
      <c r="D12" s="492"/>
      <c r="E12" s="493" t="s">
        <v>519</v>
      </c>
      <c r="F12" s="493" t="s">
        <v>845</v>
      </c>
      <c r="G12" s="493" t="s">
        <v>520</v>
      </c>
      <c r="H12" s="493" t="s">
        <v>521</v>
      </c>
      <c r="I12" s="491"/>
      <c r="J12" s="493" t="s">
        <v>519</v>
      </c>
      <c r="K12" s="493" t="s">
        <v>845</v>
      </c>
      <c r="L12" s="493" t="s">
        <v>520</v>
      </c>
      <c r="M12" s="493" t="s">
        <v>521</v>
      </c>
      <c r="N12" s="491"/>
      <c r="O12" s="493" t="s">
        <v>519</v>
      </c>
      <c r="P12" s="493" t="s">
        <v>845</v>
      </c>
      <c r="Q12" s="493" t="s">
        <v>520</v>
      </c>
      <c r="R12" s="493" t="s">
        <v>521</v>
      </c>
      <c r="S12" s="491"/>
      <c r="T12" s="493" t="s">
        <v>519</v>
      </c>
      <c r="U12" s="493" t="s">
        <v>845</v>
      </c>
      <c r="V12" s="493" t="s">
        <v>520</v>
      </c>
      <c r="W12" s="493" t="s">
        <v>521</v>
      </c>
    </row>
    <row r="13" spans="1:23" s="4" customFormat="1" ht="11.45" customHeight="1">
      <c r="A13" s="762" t="s">
        <v>300</v>
      </c>
      <c r="B13" s="760" t="s">
        <v>522</v>
      </c>
      <c r="C13" s="761"/>
      <c r="D13" s="494"/>
      <c r="E13" s="495">
        <v>43373</v>
      </c>
      <c r="F13" s="496">
        <v>0</v>
      </c>
      <c r="G13" s="447"/>
      <c r="H13" s="497">
        <v>0</v>
      </c>
      <c r="I13" s="488"/>
      <c r="J13" s="488"/>
      <c r="K13" s="488"/>
      <c r="L13" s="488"/>
      <c r="M13" s="498">
        <v>0</v>
      </c>
      <c r="N13" s="488"/>
      <c r="O13" s="488"/>
      <c r="P13" s="488"/>
      <c r="Q13" s="488"/>
      <c r="R13" s="498">
        <v>0</v>
      </c>
      <c r="S13" s="488"/>
      <c r="T13" s="488"/>
      <c r="U13" s="488"/>
      <c r="V13" s="488"/>
      <c r="W13" s="498">
        <v>0</v>
      </c>
    </row>
    <row r="14" spans="1:23" s="4" customFormat="1" ht="11.45" customHeight="1">
      <c r="A14" s="763"/>
      <c r="B14" s="760" t="s">
        <v>523</v>
      </c>
      <c r="C14" s="761"/>
      <c r="D14" s="494"/>
      <c r="E14" s="495">
        <v>43373</v>
      </c>
      <c r="F14" s="496">
        <v>0</v>
      </c>
      <c r="G14" s="448"/>
      <c r="H14" s="497">
        <v>0</v>
      </c>
      <c r="I14" s="488"/>
      <c r="J14" s="488"/>
      <c r="K14" s="488"/>
      <c r="L14" s="488"/>
      <c r="M14" s="498">
        <v>0</v>
      </c>
      <c r="N14" s="488"/>
      <c r="O14" s="488"/>
      <c r="P14" s="488"/>
      <c r="Q14" s="488"/>
      <c r="R14" s="498">
        <v>0</v>
      </c>
      <c r="S14" s="488"/>
      <c r="T14" s="488"/>
      <c r="U14" s="488"/>
      <c r="V14" s="488"/>
      <c r="W14" s="498">
        <v>0</v>
      </c>
    </row>
    <row r="15" spans="1:23" s="4" customFormat="1" ht="11.45" customHeight="1">
      <c r="A15" s="763"/>
      <c r="B15" s="760" t="s">
        <v>524</v>
      </c>
      <c r="C15" s="761"/>
      <c r="D15" s="494"/>
      <c r="E15" s="495">
        <v>43373</v>
      </c>
      <c r="F15" s="496">
        <v>0</v>
      </c>
      <c r="G15" s="448"/>
      <c r="H15" s="497">
        <v>0</v>
      </c>
      <c r="I15" s="488"/>
      <c r="J15" s="488"/>
      <c r="K15" s="499"/>
      <c r="L15" s="488"/>
      <c r="M15" s="498">
        <v>0</v>
      </c>
      <c r="N15" s="488"/>
      <c r="O15" s="488"/>
      <c r="P15" s="499"/>
      <c r="Q15" s="488"/>
      <c r="R15" s="498">
        <v>0</v>
      </c>
      <c r="S15" s="488"/>
      <c r="T15" s="488"/>
      <c r="U15" s="488"/>
      <c r="V15" s="488"/>
      <c r="W15" s="498">
        <v>0</v>
      </c>
    </row>
    <row r="16" spans="1:23" s="4" customFormat="1" ht="11.45" customHeight="1">
      <c r="A16" s="763"/>
      <c r="B16" s="760" t="s">
        <v>525</v>
      </c>
      <c r="C16" s="761"/>
      <c r="D16" s="494"/>
      <c r="E16" s="495">
        <v>43373</v>
      </c>
      <c r="F16" s="496">
        <v>0</v>
      </c>
      <c r="G16" s="448"/>
      <c r="H16" s="497">
        <v>0</v>
      </c>
      <c r="I16" s="488"/>
      <c r="J16" s="488"/>
      <c r="K16" s="499"/>
      <c r="L16" s="488"/>
      <c r="M16" s="498">
        <v>0</v>
      </c>
      <c r="N16" s="488"/>
      <c r="O16" s="488"/>
      <c r="P16" s="499"/>
      <c r="Q16" s="488"/>
      <c r="R16" s="498">
        <v>0</v>
      </c>
      <c r="S16" s="488"/>
      <c r="T16" s="488"/>
      <c r="U16" s="499"/>
      <c r="V16" s="488"/>
      <c r="W16" s="498">
        <v>0</v>
      </c>
    </row>
    <row r="17" spans="1:23" s="4" customFormat="1" ht="11.45" customHeight="1" thickBot="1">
      <c r="A17" s="765"/>
      <c r="B17" s="766" t="s">
        <v>526</v>
      </c>
      <c r="C17" s="767"/>
      <c r="D17" s="500"/>
      <c r="E17" s="501">
        <v>43373</v>
      </c>
      <c r="F17" s="502">
        <v>0</v>
      </c>
      <c r="G17" s="449"/>
      <c r="H17" s="503">
        <v>0</v>
      </c>
      <c r="I17" s="504"/>
      <c r="J17" s="504"/>
      <c r="K17" s="505"/>
      <c r="L17" s="504"/>
      <c r="M17" s="506">
        <v>0</v>
      </c>
      <c r="N17" s="504"/>
      <c r="O17" s="504"/>
      <c r="P17" s="505"/>
      <c r="Q17" s="504"/>
      <c r="R17" s="506">
        <v>0</v>
      </c>
      <c r="S17" s="504"/>
      <c r="T17" s="504"/>
      <c r="U17" s="505"/>
      <c r="V17" s="504"/>
      <c r="W17" s="506">
        <v>0</v>
      </c>
    </row>
    <row r="18" spans="1:23" s="4" customFormat="1">
      <c r="A18" s="488"/>
      <c r="B18" s="507" t="s">
        <v>549</v>
      </c>
      <c r="C18" s="488"/>
      <c r="D18" s="489"/>
      <c r="E18" s="488"/>
      <c r="F18" s="508">
        <v>0</v>
      </c>
      <c r="G18" s="508">
        <v>0</v>
      </c>
      <c r="H18" s="509">
        <v>0</v>
      </c>
      <c r="I18" s="488"/>
      <c r="J18" s="488"/>
      <c r="K18" s="508">
        <v>0</v>
      </c>
      <c r="L18" s="508">
        <v>0</v>
      </c>
      <c r="M18" s="509">
        <v>0</v>
      </c>
      <c r="N18" s="488"/>
      <c r="O18" s="488"/>
      <c r="P18" s="508">
        <v>0</v>
      </c>
      <c r="Q18" s="508">
        <v>0</v>
      </c>
      <c r="R18" s="509">
        <v>0</v>
      </c>
      <c r="S18" s="488"/>
      <c r="T18" s="488"/>
      <c r="U18" s="508">
        <v>0</v>
      </c>
      <c r="V18" s="508">
        <v>0</v>
      </c>
      <c r="W18" s="509">
        <v>0</v>
      </c>
    </row>
    <row r="19" spans="1:23" s="4" customFormat="1" ht="7.5" customHeight="1" thickBot="1">
      <c r="A19" s="488"/>
      <c r="B19" s="488"/>
      <c r="C19" s="488"/>
      <c r="D19" s="489"/>
      <c r="E19" s="488"/>
      <c r="F19" s="510"/>
      <c r="G19" s="488"/>
      <c r="H19" s="490"/>
      <c r="I19" s="488"/>
      <c r="J19" s="488"/>
      <c r="K19" s="510"/>
      <c r="L19" s="488"/>
      <c r="M19" s="488"/>
      <c r="N19" s="488"/>
      <c r="O19" s="488"/>
      <c r="P19" s="510"/>
      <c r="Q19" s="488"/>
      <c r="R19" s="488"/>
      <c r="S19" s="488"/>
      <c r="T19" s="488"/>
      <c r="U19" s="510"/>
      <c r="V19" s="488"/>
      <c r="W19" s="488"/>
    </row>
    <row r="20" spans="1:23" s="4" customFormat="1" ht="10.15" customHeight="1">
      <c r="A20" s="762" t="s">
        <v>527</v>
      </c>
      <c r="B20" s="760" t="s">
        <v>528</v>
      </c>
      <c r="C20" s="761"/>
      <c r="D20" s="494"/>
      <c r="E20" s="488"/>
      <c r="F20" s="510"/>
      <c r="G20" s="488"/>
      <c r="H20" s="490"/>
      <c r="I20" s="488"/>
      <c r="J20" s="495">
        <v>43373</v>
      </c>
      <c r="K20" s="496">
        <v>2000</v>
      </c>
      <c r="L20" s="447">
        <v>1000</v>
      </c>
      <c r="M20" s="497">
        <v>1</v>
      </c>
      <c r="N20" s="488"/>
      <c r="O20" s="488"/>
      <c r="P20" s="510"/>
      <c r="Q20" s="488"/>
      <c r="R20" s="498">
        <v>1</v>
      </c>
      <c r="S20" s="488"/>
      <c r="T20" s="488"/>
      <c r="U20" s="510"/>
      <c r="V20" s="488"/>
      <c r="W20" s="498">
        <v>1</v>
      </c>
    </row>
    <row r="21" spans="1:23" s="4" customFormat="1">
      <c r="A21" s="763"/>
      <c r="B21" s="760" t="s">
        <v>529</v>
      </c>
      <c r="C21" s="761"/>
      <c r="D21" s="494"/>
      <c r="E21" s="488"/>
      <c r="F21" s="510"/>
      <c r="G21" s="488"/>
      <c r="H21" s="490"/>
      <c r="I21" s="488"/>
      <c r="J21" s="495">
        <v>43373</v>
      </c>
      <c r="K21" s="496">
        <v>0</v>
      </c>
      <c r="L21" s="448"/>
      <c r="M21" s="497">
        <v>0</v>
      </c>
      <c r="N21" s="488"/>
      <c r="O21" s="488"/>
      <c r="P21" s="510"/>
      <c r="Q21" s="488"/>
      <c r="R21" s="498">
        <v>0</v>
      </c>
      <c r="S21" s="488"/>
      <c r="T21" s="488"/>
      <c r="U21" s="510"/>
      <c r="V21" s="488"/>
      <c r="W21" s="498">
        <v>0</v>
      </c>
    </row>
    <row r="22" spans="1:23" s="4" customFormat="1">
      <c r="A22" s="763"/>
      <c r="B22" s="760" t="s">
        <v>530</v>
      </c>
      <c r="C22" s="761"/>
      <c r="D22" s="494"/>
      <c r="E22" s="488"/>
      <c r="F22" s="510"/>
      <c r="G22" s="488"/>
      <c r="H22" s="490"/>
      <c r="I22" s="488"/>
      <c r="J22" s="495">
        <v>43373</v>
      </c>
      <c r="K22" s="496">
        <v>0</v>
      </c>
      <c r="L22" s="448"/>
      <c r="M22" s="497">
        <v>0</v>
      </c>
      <c r="N22" s="488"/>
      <c r="O22" s="488"/>
      <c r="P22" s="510"/>
      <c r="Q22" s="488"/>
      <c r="R22" s="498">
        <v>0</v>
      </c>
      <c r="S22" s="488"/>
      <c r="T22" s="488"/>
      <c r="U22" s="510"/>
      <c r="V22" s="488"/>
      <c r="W22" s="498">
        <v>0</v>
      </c>
    </row>
    <row r="23" spans="1:23" s="4" customFormat="1">
      <c r="A23" s="763"/>
      <c r="B23" s="760" t="s">
        <v>531</v>
      </c>
      <c r="C23" s="761"/>
      <c r="D23" s="494"/>
      <c r="E23" s="488"/>
      <c r="F23" s="510"/>
      <c r="G23" s="488"/>
      <c r="H23" s="490"/>
      <c r="I23" s="488"/>
      <c r="J23" s="495">
        <v>43373</v>
      </c>
      <c r="K23" s="496">
        <v>0</v>
      </c>
      <c r="L23" s="448"/>
      <c r="M23" s="497">
        <v>0</v>
      </c>
      <c r="N23" s="488"/>
      <c r="O23" s="488"/>
      <c r="P23" s="510"/>
      <c r="Q23" s="488"/>
      <c r="R23" s="498">
        <v>0</v>
      </c>
      <c r="S23" s="488"/>
      <c r="T23" s="488"/>
      <c r="U23" s="510"/>
      <c r="V23" s="488"/>
      <c r="W23" s="498">
        <v>0</v>
      </c>
    </row>
    <row r="24" spans="1:23" s="4" customFormat="1" ht="11.25" thickBot="1">
      <c r="A24" s="763"/>
      <c r="B24" s="760" t="s">
        <v>532</v>
      </c>
      <c r="C24" s="761"/>
      <c r="D24" s="494"/>
      <c r="E24" s="488"/>
      <c r="F24" s="510"/>
      <c r="G24" s="488"/>
      <c r="H24" s="490"/>
      <c r="I24" s="488"/>
      <c r="J24" s="495">
        <v>43373</v>
      </c>
      <c r="K24" s="511">
        <v>0</v>
      </c>
      <c r="L24" s="450"/>
      <c r="M24" s="503">
        <v>0</v>
      </c>
      <c r="N24" s="488"/>
      <c r="O24" s="488"/>
      <c r="P24" s="512"/>
      <c r="Q24" s="504"/>
      <c r="R24" s="506">
        <v>0</v>
      </c>
      <c r="S24" s="488"/>
      <c r="T24" s="488"/>
      <c r="U24" s="512"/>
      <c r="V24" s="504"/>
      <c r="W24" s="506">
        <v>0</v>
      </c>
    </row>
    <row r="25" spans="1:23" s="4" customFormat="1" ht="11.25" thickTop="1">
      <c r="A25" s="763"/>
      <c r="B25" s="507" t="s">
        <v>533</v>
      </c>
      <c r="C25" s="488"/>
      <c r="D25" s="489"/>
      <c r="E25" s="488"/>
      <c r="F25" s="510"/>
      <c r="G25" s="488"/>
      <c r="H25" s="490"/>
      <c r="I25" s="488"/>
      <c r="J25" s="488"/>
      <c r="K25" s="508">
        <v>2000</v>
      </c>
      <c r="L25" s="508">
        <v>1000</v>
      </c>
      <c r="M25" s="509">
        <v>1</v>
      </c>
      <c r="N25" s="488"/>
      <c r="O25" s="488"/>
      <c r="P25" s="508">
        <v>2000</v>
      </c>
      <c r="Q25" s="508">
        <v>1000</v>
      </c>
      <c r="R25" s="509">
        <v>1</v>
      </c>
      <c r="S25" s="488"/>
      <c r="T25" s="488"/>
      <c r="U25" s="508">
        <v>2000</v>
      </c>
      <c r="V25" s="508">
        <v>1000</v>
      </c>
      <c r="W25" s="509">
        <v>1</v>
      </c>
    </row>
    <row r="26" spans="1:23" s="4" customFormat="1" ht="7.5" customHeight="1" thickBot="1">
      <c r="A26" s="763"/>
      <c r="B26" s="488"/>
      <c r="C26" s="488"/>
      <c r="D26" s="489"/>
      <c r="E26" s="488"/>
      <c r="F26" s="510"/>
      <c r="G26" s="488"/>
      <c r="H26" s="490"/>
      <c r="I26" s="488"/>
      <c r="J26" s="488"/>
      <c r="K26" s="510"/>
      <c r="L26" s="488"/>
      <c r="M26" s="488"/>
      <c r="N26" s="488"/>
      <c r="O26" s="488"/>
      <c r="P26" s="510"/>
      <c r="Q26" s="488"/>
      <c r="R26" s="488"/>
      <c r="S26" s="488"/>
      <c r="T26" s="488"/>
      <c r="U26" s="510"/>
      <c r="V26" s="488"/>
      <c r="W26" s="488"/>
    </row>
    <row r="27" spans="1:23" s="4" customFormat="1">
      <c r="A27" s="763"/>
      <c r="B27" s="760" t="s">
        <v>534</v>
      </c>
      <c r="C27" s="761"/>
      <c r="D27" s="494"/>
      <c r="E27" s="488"/>
      <c r="F27" s="510"/>
      <c r="G27" s="488"/>
      <c r="H27" s="490"/>
      <c r="I27" s="488"/>
      <c r="J27" s="488"/>
      <c r="K27" s="510"/>
      <c r="L27" s="488"/>
      <c r="M27" s="488"/>
      <c r="N27" s="488"/>
      <c r="O27" s="495">
        <v>43373</v>
      </c>
      <c r="P27" s="496">
        <v>0</v>
      </c>
      <c r="Q27" s="447"/>
      <c r="R27" s="497">
        <v>0</v>
      </c>
      <c r="S27" s="488"/>
      <c r="T27" s="488"/>
      <c r="U27" s="510"/>
      <c r="V27" s="488"/>
      <c r="W27" s="498">
        <v>0</v>
      </c>
    </row>
    <row r="28" spans="1:23" s="4" customFormat="1">
      <c r="A28" s="763"/>
      <c r="B28" s="760" t="s">
        <v>535</v>
      </c>
      <c r="C28" s="761"/>
      <c r="D28" s="494"/>
      <c r="E28" s="488"/>
      <c r="F28" s="510"/>
      <c r="G28" s="488"/>
      <c r="H28" s="490"/>
      <c r="I28" s="488"/>
      <c r="J28" s="488"/>
      <c r="K28" s="510"/>
      <c r="L28" s="488"/>
      <c r="M28" s="488"/>
      <c r="N28" s="488"/>
      <c r="O28" s="495">
        <v>43373</v>
      </c>
      <c r="P28" s="496">
        <v>0</v>
      </c>
      <c r="Q28" s="448"/>
      <c r="R28" s="497">
        <v>0</v>
      </c>
      <c r="S28" s="488"/>
      <c r="T28" s="488"/>
      <c r="U28" s="510"/>
      <c r="V28" s="488"/>
      <c r="W28" s="498">
        <v>0</v>
      </c>
    </row>
    <row r="29" spans="1:23" s="4" customFormat="1">
      <c r="A29" s="763"/>
      <c r="B29" s="760" t="s">
        <v>536</v>
      </c>
      <c r="C29" s="761"/>
      <c r="D29" s="494"/>
      <c r="E29" s="488"/>
      <c r="F29" s="510"/>
      <c r="G29" s="488"/>
      <c r="H29" s="490"/>
      <c r="I29" s="488"/>
      <c r="J29" s="488"/>
      <c r="K29" s="510"/>
      <c r="L29" s="488"/>
      <c r="M29" s="488"/>
      <c r="N29" s="488"/>
      <c r="O29" s="495">
        <v>43373</v>
      </c>
      <c r="P29" s="496">
        <v>0</v>
      </c>
      <c r="Q29" s="448"/>
      <c r="R29" s="497">
        <v>0</v>
      </c>
      <c r="S29" s="488"/>
      <c r="T29" s="488"/>
      <c r="U29" s="510"/>
      <c r="V29" s="488"/>
      <c r="W29" s="498">
        <v>0</v>
      </c>
    </row>
    <row r="30" spans="1:23" s="4" customFormat="1">
      <c r="A30" s="763"/>
      <c r="B30" s="760" t="s">
        <v>537</v>
      </c>
      <c r="C30" s="761"/>
      <c r="D30" s="494"/>
      <c r="E30" s="488"/>
      <c r="F30" s="510"/>
      <c r="G30" s="488"/>
      <c r="H30" s="490"/>
      <c r="I30" s="488"/>
      <c r="J30" s="488"/>
      <c r="K30" s="510"/>
      <c r="L30" s="488"/>
      <c r="M30" s="488"/>
      <c r="N30" s="488"/>
      <c r="O30" s="495">
        <v>43373</v>
      </c>
      <c r="P30" s="496">
        <v>0</v>
      </c>
      <c r="Q30" s="448"/>
      <c r="R30" s="497">
        <v>0</v>
      </c>
      <c r="S30" s="488"/>
      <c r="T30" s="488"/>
      <c r="U30" s="510"/>
      <c r="V30" s="488"/>
      <c r="W30" s="498">
        <v>0</v>
      </c>
    </row>
    <row r="31" spans="1:23" s="4" customFormat="1" ht="11.25" thickBot="1">
      <c r="A31" s="763"/>
      <c r="B31" s="760" t="s">
        <v>538</v>
      </c>
      <c r="C31" s="761"/>
      <c r="D31" s="494"/>
      <c r="E31" s="488"/>
      <c r="F31" s="510"/>
      <c r="G31" s="488"/>
      <c r="H31" s="490"/>
      <c r="I31" s="488"/>
      <c r="J31" s="488"/>
      <c r="K31" s="510"/>
      <c r="L31" s="488"/>
      <c r="M31" s="488"/>
      <c r="N31" s="488"/>
      <c r="O31" s="495">
        <v>43373</v>
      </c>
      <c r="P31" s="511">
        <v>0</v>
      </c>
      <c r="Q31" s="450"/>
      <c r="R31" s="503">
        <v>0</v>
      </c>
      <c r="S31" s="488"/>
      <c r="T31" s="488"/>
      <c r="U31" s="512"/>
      <c r="V31" s="504"/>
      <c r="W31" s="506">
        <v>0</v>
      </c>
    </row>
    <row r="32" spans="1:23" s="4" customFormat="1" ht="11.25" thickTop="1">
      <c r="A32" s="763"/>
      <c r="B32" s="507" t="s">
        <v>539</v>
      </c>
      <c r="C32" s="488"/>
      <c r="D32" s="489"/>
      <c r="E32" s="488"/>
      <c r="F32" s="510"/>
      <c r="G32" s="488"/>
      <c r="H32" s="490"/>
      <c r="I32" s="488"/>
      <c r="J32" s="488"/>
      <c r="K32" s="510"/>
      <c r="L32" s="488"/>
      <c r="M32" s="488"/>
      <c r="N32" s="488"/>
      <c r="O32" s="488"/>
      <c r="P32" s="508">
        <v>0</v>
      </c>
      <c r="Q32" s="508">
        <v>0</v>
      </c>
      <c r="R32" s="509">
        <v>0</v>
      </c>
      <c r="S32" s="488"/>
      <c r="T32" s="488"/>
      <c r="U32" s="508">
        <v>0</v>
      </c>
      <c r="V32" s="508">
        <v>0</v>
      </c>
      <c r="W32" s="509">
        <v>0</v>
      </c>
    </row>
    <row r="33" spans="1:23" s="4" customFormat="1" ht="7.5" customHeight="1" thickBot="1">
      <c r="A33" s="763"/>
      <c r="B33" s="488"/>
      <c r="C33" s="488"/>
      <c r="D33" s="489"/>
      <c r="E33" s="488"/>
      <c r="F33" s="510"/>
      <c r="G33" s="488"/>
      <c r="H33" s="490"/>
      <c r="I33" s="488"/>
      <c r="J33" s="488"/>
      <c r="K33" s="510"/>
      <c r="L33" s="488"/>
      <c r="M33" s="488"/>
      <c r="N33" s="488"/>
      <c r="O33" s="488"/>
      <c r="P33" s="510"/>
      <c r="Q33" s="488"/>
      <c r="R33" s="488"/>
      <c r="S33" s="488"/>
      <c r="T33" s="488"/>
      <c r="U33" s="510"/>
      <c r="V33" s="488"/>
      <c r="W33" s="488"/>
    </row>
    <row r="34" spans="1:23" s="4" customFormat="1">
      <c r="A34" s="763"/>
      <c r="B34" s="760" t="s">
        <v>540</v>
      </c>
      <c r="C34" s="761"/>
      <c r="D34" s="494"/>
      <c r="E34" s="488"/>
      <c r="F34" s="510"/>
      <c r="G34" s="488"/>
      <c r="H34" s="490"/>
      <c r="I34" s="488"/>
      <c r="J34" s="488"/>
      <c r="K34" s="510"/>
      <c r="L34" s="488"/>
      <c r="M34" s="488"/>
      <c r="N34" s="488"/>
      <c r="O34" s="488"/>
      <c r="P34" s="510"/>
      <c r="Q34" s="488"/>
      <c r="R34" s="488"/>
      <c r="S34" s="488"/>
      <c r="T34" s="495">
        <v>43373</v>
      </c>
      <c r="U34" s="496">
        <v>0</v>
      </c>
      <c r="V34" s="447"/>
      <c r="W34" s="497">
        <v>0</v>
      </c>
    </row>
    <row r="35" spans="1:23" s="4" customFormat="1">
      <c r="A35" s="763"/>
      <c r="B35" s="760" t="s">
        <v>541</v>
      </c>
      <c r="C35" s="761"/>
      <c r="D35" s="494"/>
      <c r="E35" s="488"/>
      <c r="F35" s="510"/>
      <c r="G35" s="488"/>
      <c r="H35" s="490"/>
      <c r="I35" s="488"/>
      <c r="J35" s="488"/>
      <c r="K35" s="510"/>
      <c r="L35" s="488"/>
      <c r="M35" s="488"/>
      <c r="N35" s="488"/>
      <c r="O35" s="488"/>
      <c r="P35" s="510"/>
      <c r="Q35" s="488"/>
      <c r="R35" s="488"/>
      <c r="S35" s="488"/>
      <c r="T35" s="495">
        <v>43373</v>
      </c>
      <c r="U35" s="496">
        <v>0</v>
      </c>
      <c r="V35" s="448"/>
      <c r="W35" s="497">
        <v>0</v>
      </c>
    </row>
    <row r="36" spans="1:23" s="4" customFormat="1">
      <c r="A36" s="763"/>
      <c r="B36" s="760" t="s">
        <v>542</v>
      </c>
      <c r="C36" s="761"/>
      <c r="D36" s="494"/>
      <c r="E36" s="488"/>
      <c r="F36" s="510"/>
      <c r="G36" s="488"/>
      <c r="H36" s="490"/>
      <c r="I36" s="488"/>
      <c r="J36" s="488"/>
      <c r="K36" s="510"/>
      <c r="L36" s="488"/>
      <c r="M36" s="488"/>
      <c r="N36" s="488"/>
      <c r="O36" s="488"/>
      <c r="P36" s="510"/>
      <c r="Q36" s="488"/>
      <c r="R36" s="488"/>
      <c r="S36" s="488"/>
      <c r="T36" s="495">
        <v>43373</v>
      </c>
      <c r="U36" s="496">
        <v>0</v>
      </c>
      <c r="V36" s="448"/>
      <c r="W36" s="497">
        <v>0</v>
      </c>
    </row>
    <row r="37" spans="1:23" s="4" customFormat="1">
      <c r="A37" s="763"/>
      <c r="B37" s="760" t="s">
        <v>543</v>
      </c>
      <c r="C37" s="761"/>
      <c r="D37" s="494"/>
      <c r="E37" s="488"/>
      <c r="F37" s="510"/>
      <c r="G37" s="488"/>
      <c r="H37" s="490"/>
      <c r="I37" s="488"/>
      <c r="J37" s="488"/>
      <c r="K37" s="510"/>
      <c r="L37" s="488"/>
      <c r="M37" s="488"/>
      <c r="N37" s="488"/>
      <c r="O37" s="488"/>
      <c r="P37" s="510"/>
      <c r="Q37" s="488"/>
      <c r="R37" s="488"/>
      <c r="S37" s="488"/>
      <c r="T37" s="495">
        <v>43373</v>
      </c>
      <c r="U37" s="496">
        <v>0</v>
      </c>
      <c r="V37" s="448"/>
      <c r="W37" s="497">
        <v>0</v>
      </c>
    </row>
    <row r="38" spans="1:23" s="4" customFormat="1" ht="11.25" thickBot="1">
      <c r="A38" s="763"/>
      <c r="B38" s="760" t="s">
        <v>544</v>
      </c>
      <c r="C38" s="761"/>
      <c r="D38" s="494"/>
      <c r="E38" s="488"/>
      <c r="F38" s="510"/>
      <c r="G38" s="488"/>
      <c r="H38" s="490"/>
      <c r="I38" s="488"/>
      <c r="J38" s="488"/>
      <c r="K38" s="510"/>
      <c r="L38" s="488"/>
      <c r="M38" s="488"/>
      <c r="N38" s="488"/>
      <c r="O38" s="488"/>
      <c r="P38" s="510"/>
      <c r="Q38" s="488"/>
      <c r="R38" s="488"/>
      <c r="S38" s="488"/>
      <c r="T38" s="495">
        <v>43373</v>
      </c>
      <c r="U38" s="511">
        <v>0</v>
      </c>
      <c r="V38" s="450"/>
      <c r="W38" s="503">
        <v>0</v>
      </c>
    </row>
    <row r="39" spans="1:23" s="4" customFormat="1" ht="11.25" thickTop="1">
      <c r="A39" s="763"/>
      <c r="B39" s="507" t="s">
        <v>545</v>
      </c>
      <c r="C39" s="488"/>
      <c r="D39" s="489"/>
      <c r="E39" s="488"/>
      <c r="F39" s="510"/>
      <c r="G39" s="488"/>
      <c r="H39" s="490"/>
      <c r="I39" s="488"/>
      <c r="J39" s="488"/>
      <c r="K39" s="510"/>
      <c r="L39" s="488"/>
      <c r="M39" s="488"/>
      <c r="N39" s="488"/>
      <c r="O39" s="488"/>
      <c r="P39" s="510"/>
      <c r="Q39" s="488"/>
      <c r="R39" s="488"/>
      <c r="S39" s="488"/>
      <c r="T39" s="488"/>
      <c r="U39" s="508">
        <v>0</v>
      </c>
      <c r="V39" s="508">
        <v>0</v>
      </c>
      <c r="W39" s="509">
        <v>0</v>
      </c>
    </row>
    <row r="40" spans="1:23" s="4" customFormat="1" ht="7.5" customHeight="1" thickBot="1">
      <c r="A40" s="764"/>
      <c r="B40" s="504"/>
      <c r="C40" s="504"/>
      <c r="D40" s="513"/>
      <c r="E40" s="504"/>
      <c r="F40" s="512"/>
      <c r="G40" s="504"/>
      <c r="H40" s="514"/>
      <c r="I40" s="504"/>
      <c r="J40" s="504"/>
      <c r="K40" s="512"/>
      <c r="L40" s="504"/>
      <c r="M40" s="504"/>
      <c r="N40" s="504"/>
      <c r="O40" s="504"/>
      <c r="P40" s="512"/>
      <c r="Q40" s="504"/>
      <c r="R40" s="504"/>
      <c r="S40" s="504"/>
      <c r="T40" s="504"/>
      <c r="U40" s="512"/>
      <c r="V40" s="504"/>
      <c r="W40" s="504"/>
    </row>
    <row r="41" spans="1:23" s="4" customFormat="1" ht="11.25" thickTop="1">
      <c r="A41" s="488"/>
      <c r="B41" s="507" t="s">
        <v>546</v>
      </c>
      <c r="C41" s="488"/>
      <c r="D41" s="489"/>
      <c r="E41" s="488"/>
      <c r="F41" s="508">
        <v>0</v>
      </c>
      <c r="G41" s="508">
        <v>0</v>
      </c>
      <c r="H41" s="509">
        <v>0</v>
      </c>
      <c r="I41" s="488"/>
      <c r="J41" s="488"/>
      <c r="K41" s="508">
        <v>2000</v>
      </c>
      <c r="L41" s="508">
        <v>1000</v>
      </c>
      <c r="M41" s="509">
        <v>1</v>
      </c>
      <c r="N41" s="488"/>
      <c r="O41" s="488"/>
      <c r="P41" s="508">
        <v>2000</v>
      </c>
      <c r="Q41" s="508">
        <v>1000</v>
      </c>
      <c r="R41" s="509">
        <v>1</v>
      </c>
      <c r="S41" s="488"/>
      <c r="T41" s="488"/>
      <c r="U41" s="508">
        <v>2000</v>
      </c>
      <c r="V41" s="508">
        <v>1000</v>
      </c>
      <c r="W41" s="509">
        <v>1</v>
      </c>
    </row>
    <row r="42" spans="1:23" s="4" customFormat="1" ht="7.5" customHeight="1" thickBot="1">
      <c r="A42" s="488"/>
      <c r="B42" s="488"/>
      <c r="C42" s="488"/>
      <c r="D42" s="489"/>
      <c r="E42" s="488"/>
      <c r="F42" s="510"/>
      <c r="G42" s="488"/>
      <c r="H42" s="490"/>
      <c r="I42" s="488"/>
      <c r="J42" s="488"/>
      <c r="K42" s="510"/>
      <c r="L42" s="488"/>
      <c r="M42" s="488"/>
      <c r="N42" s="488"/>
      <c r="O42" s="488"/>
      <c r="P42" s="510"/>
      <c r="Q42" s="488"/>
      <c r="R42" s="488"/>
      <c r="S42" s="488"/>
      <c r="T42" s="488"/>
      <c r="U42" s="510"/>
      <c r="V42" s="488"/>
      <c r="W42" s="488"/>
    </row>
    <row r="43" spans="1:23" s="4" customFormat="1" ht="12" thickBot="1">
      <c r="A43" s="488"/>
      <c r="B43" s="515" t="s">
        <v>547</v>
      </c>
      <c r="C43" s="488"/>
      <c r="D43" s="489"/>
      <c r="E43" s="488"/>
      <c r="F43" s="510"/>
      <c r="G43" s="516">
        <v>0</v>
      </c>
      <c r="H43" s="490"/>
      <c r="I43" s="488"/>
      <c r="J43" s="488"/>
      <c r="K43" s="510"/>
      <c r="L43" s="516">
        <v>1000</v>
      </c>
      <c r="M43" s="488"/>
      <c r="N43" s="488"/>
      <c r="O43" s="488"/>
      <c r="P43" s="510"/>
      <c r="Q43" s="516">
        <v>1000</v>
      </c>
      <c r="R43" s="488"/>
      <c r="S43" s="488"/>
      <c r="T43" s="488"/>
      <c r="U43" s="510"/>
      <c r="V43" s="516">
        <v>1000</v>
      </c>
      <c r="W43" s="488"/>
    </row>
    <row r="44" spans="1:23" s="4" customFormat="1" ht="7.5" customHeight="1" thickBot="1">
      <c r="A44" s="488"/>
      <c r="B44" s="517"/>
      <c r="C44" s="488"/>
      <c r="D44" s="489"/>
      <c r="E44" s="488"/>
      <c r="F44" s="510"/>
      <c r="G44" s="488"/>
      <c r="H44" s="490"/>
      <c r="I44" s="488"/>
      <c r="J44" s="488"/>
      <c r="K44" s="510"/>
      <c r="L44" s="488"/>
      <c r="M44" s="488"/>
      <c r="N44" s="488"/>
      <c r="O44" s="488"/>
      <c r="P44" s="510"/>
      <c r="Q44" s="488"/>
      <c r="R44" s="488"/>
      <c r="S44" s="488"/>
      <c r="T44" s="488"/>
      <c r="U44" s="510"/>
      <c r="V44" s="488"/>
      <c r="W44" s="488"/>
    </row>
    <row r="45" spans="1:23" s="4" customFormat="1" ht="12" thickBot="1">
      <c r="A45" s="488"/>
      <c r="B45" s="515" t="s">
        <v>846</v>
      </c>
      <c r="C45" s="488"/>
      <c r="D45" s="489"/>
      <c r="E45" s="488"/>
      <c r="F45" s="516">
        <v>0</v>
      </c>
      <c r="G45" s="488"/>
      <c r="H45" s="490"/>
      <c r="I45" s="488"/>
      <c r="J45" s="488"/>
      <c r="K45" s="516">
        <v>0</v>
      </c>
      <c r="L45" s="488"/>
      <c r="M45" s="488"/>
      <c r="N45" s="488"/>
      <c r="O45" s="488"/>
      <c r="P45" s="516">
        <v>2000</v>
      </c>
      <c r="Q45" s="488"/>
      <c r="R45" s="488"/>
      <c r="S45" s="488"/>
      <c r="T45" s="488"/>
      <c r="U45" s="516">
        <v>2000</v>
      </c>
      <c r="V45" s="488"/>
      <c r="W45" s="488"/>
    </row>
    <row r="46" spans="1:23" s="4" customFormat="1" ht="12" thickBot="1">
      <c r="A46" s="488"/>
      <c r="B46" s="515" t="s">
        <v>847</v>
      </c>
      <c r="C46" s="488"/>
      <c r="D46" s="489"/>
      <c r="E46" s="488"/>
      <c r="F46" s="518">
        <v>0</v>
      </c>
      <c r="G46" s="488"/>
      <c r="H46" s="490"/>
      <c r="I46" s="488"/>
      <c r="J46" s="488"/>
      <c r="K46" s="518">
        <v>2000</v>
      </c>
      <c r="L46" s="488"/>
      <c r="M46" s="488"/>
      <c r="N46" s="488"/>
      <c r="O46" s="488"/>
      <c r="P46" s="518">
        <v>2000</v>
      </c>
      <c r="Q46" s="488"/>
      <c r="R46" s="488"/>
      <c r="S46" s="488"/>
      <c r="T46" s="488"/>
      <c r="U46" s="518">
        <v>2000</v>
      </c>
      <c r="V46" s="488"/>
      <c r="W46" s="488"/>
    </row>
    <row r="47" spans="1:23" s="4" customFormat="1" ht="10.5" customHeight="1">
      <c r="F47" s="510"/>
      <c r="K47" s="519"/>
      <c r="P47" s="519"/>
      <c r="U47" s="519"/>
    </row>
  </sheetData>
  <sheetProtection sheet="1" objects="1" scenarios="1"/>
  <mergeCells count="27">
    <mergeCell ref="E11:H11"/>
    <mergeCell ref="J11:M11"/>
    <mergeCell ref="O11:R11"/>
    <mergeCell ref="T11:W11"/>
    <mergeCell ref="B12:C12"/>
    <mergeCell ref="A13:A17"/>
    <mergeCell ref="B13:C13"/>
    <mergeCell ref="B14:C14"/>
    <mergeCell ref="B15:C15"/>
    <mergeCell ref="B16:C16"/>
    <mergeCell ref="B17:C17"/>
    <mergeCell ref="B38:C38"/>
    <mergeCell ref="A20:A40"/>
    <mergeCell ref="B20:C20"/>
    <mergeCell ref="B21:C21"/>
    <mergeCell ref="B22:C22"/>
    <mergeCell ref="B23:C23"/>
    <mergeCell ref="B24:C24"/>
    <mergeCell ref="B27:C27"/>
    <mergeCell ref="B28:C28"/>
    <mergeCell ref="B29:C29"/>
    <mergeCell ref="B30:C30"/>
    <mergeCell ref="B31:C31"/>
    <mergeCell ref="B34:C34"/>
    <mergeCell ref="B35:C35"/>
    <mergeCell ref="B36:C36"/>
    <mergeCell ref="B37:C37"/>
  </mergeCells>
  <dataValidations count="3">
    <dataValidation type="textLength" allowBlank="1" showInputMessage="1" showErrorMessage="1" promptTitle="SHAREHOLDER" prompt="What are the names of the shareholders?" sqref="B13:C17 B20:C24 B27:C31 B34:C38">
      <formula1>0</formula1>
      <formula2>256</formula2>
    </dataValidation>
    <dataValidation type="decimal" allowBlank="1" showInputMessage="1" showErrorMessage="1" errorTitle="NOT ALLOWED" error="Only whole numbers and decimals are allowed to enter. Negative figures not allowed as well." promptTitle="SHARE PRICE" prompt="What is the share price?" sqref="U6 F6 K6 P6">
      <formula1>0</formula1>
      <formula2>10000000</formula2>
    </dataValidation>
    <dataValidation type="whole" allowBlank="1" showInputMessage="1" showErrorMessage="1" errorTitle="NOT ALLOWED" error="Only whole numbers are allowed to enter. Negative figures not allowed as well." promptTitle="SHARES ISSUED" prompt="How many shares will be issued to investors?" sqref="G13:G17 L20:L24 Q27:Q31 V34:V38">
      <formula1>0</formula1>
      <formula2>10000000</formula2>
    </dataValidation>
  </dataValidations>
  <hyperlinks>
    <hyperlink ref="B3" location="Contents" tooltip="Go to Table of Contents" display="Go to Table of Contents"/>
  </hyperlinks>
  <pageMargins left="0.2" right="0.2" top="0.25" bottom="0.25" header="0" footer="0.25"/>
  <pageSetup paperSize="9" scale="71" orientation="landscape" r:id="rId1"/>
  <headerFooter>
    <oddFooter>&amp;L&amp;12Built with finmodelslab.com template&amp;C&amp;12Capitalisation Table&amp;R&amp;12&amp;D</oddFooter>
  </headerFooter>
  <drawing r:id="rId2"/>
  <extLst>
    <ext xmlns:x14="http://schemas.microsoft.com/office/spreadsheetml/2009/9/main" uri="{CCE6A557-97BC-4b89-ADB6-D9C93CAAB3DF}">
      <x14:dataValidations xmlns:xm="http://schemas.microsoft.com/office/excel/2006/main" count="1">
        <x14:dataValidation type="list" allowBlank="1" showInputMessage="1" showErrorMessage="1" errorTitle="NOT ALLOWED" error="You may pick one from list only" promptTitle="ROUND CLOSE DATE" prompt="When will this particular round of investment be closed?">
          <x14:formula1>
            <xm:f>Outputs!$J$6:$BQ$6</xm:f>
          </x14:formula1>
          <xm:sqref>U5 F5 K5 P5</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pageSetUpPr autoPageBreaks="0"/>
  </sheetPr>
  <dimension ref="A1:BQ111"/>
  <sheetViews>
    <sheetView showGridLines="0" zoomScaleNormal="100" workbookViewId="0">
      <pane xSplit="9" ySplit="10" topLeftCell="J11" activePane="bottomRight" state="frozen"/>
      <selection activeCell="B12" sqref="B12"/>
      <selection pane="topRight" activeCell="B12" sqref="B12"/>
      <selection pane="bottomLeft" activeCell="B12" sqref="B12"/>
      <selection pane="bottomRight"/>
    </sheetView>
  </sheetViews>
  <sheetFormatPr defaultColWidth="11.6640625" defaultRowHeight="10.5" customHeight="1" outlineLevelRow="1"/>
  <cols>
    <col min="1" max="5" width="3.6640625" customWidth="1"/>
    <col min="6" max="9" width="11.6640625" customWidth="1"/>
    <col min="10" max="69" width="15.33203125" customWidth="1"/>
    <col min="70" max="70" width="11.6640625" customWidth="1"/>
  </cols>
  <sheetData>
    <row r="1" spans="1:69" ht="18">
      <c r="A1" s="39"/>
      <c r="B1" s="43" t="s">
        <v>126</v>
      </c>
      <c r="C1" s="39"/>
      <c r="D1" s="39"/>
      <c r="E1" s="39"/>
      <c r="F1" s="39"/>
      <c r="G1" s="39"/>
      <c r="H1" s="39"/>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row>
    <row r="2" spans="1:69" ht="15">
      <c r="A2" s="39"/>
      <c r="B2" s="40" t="s">
        <v>700</v>
      </c>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row>
    <row r="3" spans="1:69">
      <c r="A3" s="39"/>
      <c r="B3" s="41" t="s">
        <v>0</v>
      </c>
      <c r="C3" s="42"/>
      <c r="D3" s="42"/>
      <c r="E3" s="42"/>
      <c r="F3" s="42"/>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row>
    <row r="4" spans="1:69">
      <c r="A4" s="39"/>
      <c r="B4" s="39"/>
      <c r="C4" s="39"/>
      <c r="D4" s="39"/>
      <c r="E4" s="39"/>
      <c r="F4" s="39"/>
      <c r="G4" s="39"/>
      <c r="H4" s="39"/>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row>
    <row r="5" spans="1:69" hidden="1">
      <c r="A5" s="39"/>
      <c r="B5" s="44" t="s">
        <v>497</v>
      </c>
      <c r="C5" s="39"/>
      <c r="D5" s="39"/>
      <c r="E5" s="39"/>
      <c r="F5" s="39"/>
      <c r="G5" s="39"/>
      <c r="H5" s="39"/>
      <c r="I5" s="39"/>
      <c r="J5" s="39"/>
      <c r="K5" s="39"/>
      <c r="L5" s="39"/>
      <c r="M5" s="39"/>
      <c r="N5" s="39"/>
      <c r="O5" s="39"/>
      <c r="P5" s="39"/>
      <c r="Q5" s="39"/>
      <c r="R5" s="39"/>
      <c r="S5" s="39"/>
      <c r="T5" s="39"/>
      <c r="U5" s="39">
        <v>2019</v>
      </c>
      <c r="V5" s="39"/>
      <c r="W5" s="39"/>
      <c r="X5" s="39"/>
      <c r="Y5" s="39"/>
      <c r="Z5" s="39"/>
      <c r="AA5" s="39"/>
      <c r="AB5" s="39"/>
      <c r="AC5" s="39"/>
      <c r="AD5" s="39"/>
      <c r="AE5" s="39"/>
      <c r="AF5" s="39"/>
      <c r="AG5" s="39">
        <v>2020</v>
      </c>
      <c r="AH5" s="39"/>
      <c r="AI5" s="39"/>
      <c r="AJ5" s="39"/>
      <c r="AK5" s="39"/>
      <c r="AL5" s="39"/>
      <c r="AM5" s="39"/>
      <c r="AN5" s="39"/>
      <c r="AO5" s="39"/>
      <c r="AP5" s="39"/>
      <c r="AQ5" s="39"/>
      <c r="AR5" s="39"/>
      <c r="AS5" s="39">
        <v>2021</v>
      </c>
      <c r="AT5" s="39"/>
      <c r="AU5" s="39"/>
      <c r="AV5" s="39"/>
      <c r="AW5" s="39"/>
      <c r="AX5" s="39"/>
      <c r="AY5" s="39"/>
      <c r="AZ5" s="39"/>
      <c r="BA5" s="39"/>
      <c r="BB5" s="39"/>
      <c r="BC5" s="39"/>
      <c r="BD5" s="39"/>
      <c r="BE5" s="39">
        <v>2022</v>
      </c>
      <c r="BF5" s="39"/>
      <c r="BG5" s="39"/>
      <c r="BH5" s="39"/>
      <c r="BI5" s="39"/>
      <c r="BJ5" s="39"/>
      <c r="BK5" s="39"/>
      <c r="BL5" s="39"/>
      <c r="BM5" s="39"/>
      <c r="BN5" s="39"/>
      <c r="BO5" s="39"/>
      <c r="BP5" s="39"/>
      <c r="BQ5" s="39">
        <v>2023</v>
      </c>
    </row>
    <row r="6" spans="1:69">
      <c r="A6" s="39"/>
      <c r="B6" s="45" t="s">
        <v>312</v>
      </c>
      <c r="C6" s="39"/>
      <c r="D6" s="39"/>
      <c r="E6" s="39"/>
      <c r="F6" s="39"/>
      <c r="G6" s="39"/>
      <c r="H6" s="39"/>
      <c r="I6" s="39"/>
      <c r="J6" s="46">
        <v>43373</v>
      </c>
      <c r="K6" s="46">
        <v>43404</v>
      </c>
      <c r="L6" s="46">
        <v>43434</v>
      </c>
      <c r="M6" s="46">
        <v>43465</v>
      </c>
      <c r="N6" s="46">
        <v>43496</v>
      </c>
      <c r="O6" s="46">
        <v>43524</v>
      </c>
      <c r="P6" s="46">
        <v>43555</v>
      </c>
      <c r="Q6" s="46">
        <v>43585</v>
      </c>
      <c r="R6" s="46">
        <v>43616</v>
      </c>
      <c r="S6" s="46">
        <v>43646</v>
      </c>
      <c r="T6" s="46">
        <v>43677</v>
      </c>
      <c r="U6" s="46">
        <v>43708</v>
      </c>
      <c r="V6" s="46">
        <v>43738</v>
      </c>
      <c r="W6" s="46">
        <v>43769</v>
      </c>
      <c r="X6" s="46">
        <v>43799</v>
      </c>
      <c r="Y6" s="46">
        <v>43830</v>
      </c>
      <c r="Z6" s="46">
        <v>43861</v>
      </c>
      <c r="AA6" s="46">
        <v>43890</v>
      </c>
      <c r="AB6" s="46">
        <v>43921</v>
      </c>
      <c r="AC6" s="46">
        <v>43951</v>
      </c>
      <c r="AD6" s="46">
        <v>43982</v>
      </c>
      <c r="AE6" s="46">
        <v>44012</v>
      </c>
      <c r="AF6" s="46">
        <v>44043</v>
      </c>
      <c r="AG6" s="46">
        <v>44074</v>
      </c>
      <c r="AH6" s="46">
        <v>44104</v>
      </c>
      <c r="AI6" s="46">
        <v>44135</v>
      </c>
      <c r="AJ6" s="46">
        <v>44165</v>
      </c>
      <c r="AK6" s="46">
        <v>44196</v>
      </c>
      <c r="AL6" s="46">
        <v>44227</v>
      </c>
      <c r="AM6" s="46">
        <v>44255</v>
      </c>
      <c r="AN6" s="46">
        <v>44286</v>
      </c>
      <c r="AO6" s="46">
        <v>44316</v>
      </c>
      <c r="AP6" s="46">
        <v>44347</v>
      </c>
      <c r="AQ6" s="46">
        <v>44377</v>
      </c>
      <c r="AR6" s="46">
        <v>44408</v>
      </c>
      <c r="AS6" s="46">
        <v>44439</v>
      </c>
      <c r="AT6" s="46">
        <v>44469</v>
      </c>
      <c r="AU6" s="46">
        <v>44500</v>
      </c>
      <c r="AV6" s="46">
        <v>44530</v>
      </c>
      <c r="AW6" s="46">
        <v>44561</v>
      </c>
      <c r="AX6" s="46">
        <v>44592</v>
      </c>
      <c r="AY6" s="46">
        <v>44620</v>
      </c>
      <c r="AZ6" s="46">
        <v>44651</v>
      </c>
      <c r="BA6" s="46">
        <v>44681</v>
      </c>
      <c r="BB6" s="46">
        <v>44712</v>
      </c>
      <c r="BC6" s="46">
        <v>44742</v>
      </c>
      <c r="BD6" s="46">
        <v>44773</v>
      </c>
      <c r="BE6" s="46">
        <v>44804</v>
      </c>
      <c r="BF6" s="46">
        <v>44834</v>
      </c>
      <c r="BG6" s="46">
        <v>44865</v>
      </c>
      <c r="BH6" s="46">
        <v>44895</v>
      </c>
      <c r="BI6" s="46">
        <v>44926</v>
      </c>
      <c r="BJ6" s="46">
        <v>44957</v>
      </c>
      <c r="BK6" s="46">
        <v>44985</v>
      </c>
      <c r="BL6" s="46">
        <v>45016</v>
      </c>
      <c r="BM6" s="46">
        <v>45046</v>
      </c>
      <c r="BN6" s="46">
        <v>45077</v>
      </c>
      <c r="BO6" s="46">
        <v>45107</v>
      </c>
      <c r="BP6" s="46">
        <v>45138</v>
      </c>
      <c r="BQ6" s="46">
        <v>45169</v>
      </c>
    </row>
    <row r="7" spans="1:69" hidden="1">
      <c r="A7" s="39"/>
      <c r="B7" s="44" t="s">
        <v>39</v>
      </c>
      <c r="C7" s="39"/>
      <c r="D7" s="39"/>
      <c r="E7" s="39"/>
      <c r="F7" s="39"/>
      <c r="G7" s="39"/>
      <c r="H7" s="39"/>
      <c r="I7" s="39"/>
      <c r="J7" s="47">
        <v>43344</v>
      </c>
      <c r="K7" s="47">
        <v>43374</v>
      </c>
      <c r="L7" s="47">
        <v>43405</v>
      </c>
      <c r="M7" s="47">
        <v>43435</v>
      </c>
      <c r="N7" s="47">
        <v>43466</v>
      </c>
      <c r="O7" s="47">
        <v>43497</v>
      </c>
      <c r="P7" s="47">
        <v>43525</v>
      </c>
      <c r="Q7" s="47">
        <v>43556</v>
      </c>
      <c r="R7" s="47">
        <v>43586</v>
      </c>
      <c r="S7" s="47">
        <v>43617</v>
      </c>
      <c r="T7" s="47">
        <v>43647</v>
      </c>
      <c r="U7" s="47">
        <v>43678</v>
      </c>
      <c r="V7" s="47">
        <v>43709</v>
      </c>
      <c r="W7" s="47">
        <v>43739</v>
      </c>
      <c r="X7" s="47">
        <v>43770</v>
      </c>
      <c r="Y7" s="47">
        <v>43800</v>
      </c>
      <c r="Z7" s="47">
        <v>43831</v>
      </c>
      <c r="AA7" s="47">
        <v>43862</v>
      </c>
      <c r="AB7" s="47">
        <v>43891</v>
      </c>
      <c r="AC7" s="47">
        <v>43922</v>
      </c>
      <c r="AD7" s="47">
        <v>43952</v>
      </c>
      <c r="AE7" s="47">
        <v>43983</v>
      </c>
      <c r="AF7" s="47">
        <v>44013</v>
      </c>
      <c r="AG7" s="47">
        <v>44044</v>
      </c>
      <c r="AH7" s="47">
        <v>44075</v>
      </c>
      <c r="AI7" s="47">
        <v>44105</v>
      </c>
      <c r="AJ7" s="47">
        <v>44136</v>
      </c>
      <c r="AK7" s="47">
        <v>44166</v>
      </c>
      <c r="AL7" s="47">
        <v>44197</v>
      </c>
      <c r="AM7" s="47">
        <v>44228</v>
      </c>
      <c r="AN7" s="47">
        <v>44256</v>
      </c>
      <c r="AO7" s="47">
        <v>44287</v>
      </c>
      <c r="AP7" s="47">
        <v>44317</v>
      </c>
      <c r="AQ7" s="47">
        <v>44348</v>
      </c>
      <c r="AR7" s="47">
        <v>44378</v>
      </c>
      <c r="AS7" s="47">
        <v>44409</v>
      </c>
      <c r="AT7" s="47">
        <v>44440</v>
      </c>
      <c r="AU7" s="47">
        <v>44470</v>
      </c>
      <c r="AV7" s="47">
        <v>44501</v>
      </c>
      <c r="AW7" s="47">
        <v>44531</v>
      </c>
      <c r="AX7" s="47">
        <v>44562</v>
      </c>
      <c r="AY7" s="47">
        <v>44593</v>
      </c>
      <c r="AZ7" s="47">
        <v>44621</v>
      </c>
      <c r="BA7" s="47">
        <v>44652</v>
      </c>
      <c r="BB7" s="47">
        <v>44682</v>
      </c>
      <c r="BC7" s="47">
        <v>44713</v>
      </c>
      <c r="BD7" s="47">
        <v>44743</v>
      </c>
      <c r="BE7" s="47">
        <v>44774</v>
      </c>
      <c r="BF7" s="47">
        <v>44805</v>
      </c>
      <c r="BG7" s="47">
        <v>44835</v>
      </c>
      <c r="BH7" s="47">
        <v>44866</v>
      </c>
      <c r="BI7" s="47">
        <v>44896</v>
      </c>
      <c r="BJ7" s="47">
        <v>44927</v>
      </c>
      <c r="BK7" s="47">
        <v>44958</v>
      </c>
      <c r="BL7" s="47">
        <v>44986</v>
      </c>
      <c r="BM7" s="47">
        <v>45017</v>
      </c>
      <c r="BN7" s="47">
        <v>45047</v>
      </c>
      <c r="BO7" s="47">
        <v>45078</v>
      </c>
      <c r="BP7" s="47">
        <v>45108</v>
      </c>
      <c r="BQ7" s="47">
        <v>45139</v>
      </c>
    </row>
    <row r="8" spans="1:69" hidden="1">
      <c r="A8" s="39"/>
      <c r="B8" s="44" t="s">
        <v>40</v>
      </c>
      <c r="C8" s="39"/>
      <c r="D8" s="39"/>
      <c r="E8" s="39"/>
      <c r="F8" s="39"/>
      <c r="G8" s="39"/>
      <c r="H8" s="39"/>
      <c r="I8" s="39"/>
      <c r="J8" s="47">
        <v>43373</v>
      </c>
      <c r="K8" s="47">
        <v>43404</v>
      </c>
      <c r="L8" s="47">
        <v>43434</v>
      </c>
      <c r="M8" s="47">
        <v>43465</v>
      </c>
      <c r="N8" s="47">
        <v>43496</v>
      </c>
      <c r="O8" s="47">
        <v>43524</v>
      </c>
      <c r="P8" s="47">
        <v>43555</v>
      </c>
      <c r="Q8" s="47">
        <v>43585</v>
      </c>
      <c r="R8" s="47">
        <v>43616</v>
      </c>
      <c r="S8" s="47">
        <v>43646</v>
      </c>
      <c r="T8" s="47">
        <v>43677</v>
      </c>
      <c r="U8" s="47">
        <v>43708</v>
      </c>
      <c r="V8" s="47">
        <v>43738</v>
      </c>
      <c r="W8" s="47">
        <v>43769</v>
      </c>
      <c r="X8" s="47">
        <v>43799</v>
      </c>
      <c r="Y8" s="47">
        <v>43830</v>
      </c>
      <c r="Z8" s="47">
        <v>43861</v>
      </c>
      <c r="AA8" s="47">
        <v>43890</v>
      </c>
      <c r="AB8" s="47">
        <v>43921</v>
      </c>
      <c r="AC8" s="47">
        <v>43951</v>
      </c>
      <c r="AD8" s="47">
        <v>43982</v>
      </c>
      <c r="AE8" s="47">
        <v>44012</v>
      </c>
      <c r="AF8" s="47">
        <v>44043</v>
      </c>
      <c r="AG8" s="47">
        <v>44074</v>
      </c>
      <c r="AH8" s="47">
        <v>44104</v>
      </c>
      <c r="AI8" s="47">
        <v>44135</v>
      </c>
      <c r="AJ8" s="47">
        <v>44165</v>
      </c>
      <c r="AK8" s="47">
        <v>44196</v>
      </c>
      <c r="AL8" s="47">
        <v>44227</v>
      </c>
      <c r="AM8" s="47">
        <v>44255</v>
      </c>
      <c r="AN8" s="47">
        <v>44286</v>
      </c>
      <c r="AO8" s="47">
        <v>44316</v>
      </c>
      <c r="AP8" s="47">
        <v>44347</v>
      </c>
      <c r="AQ8" s="47">
        <v>44377</v>
      </c>
      <c r="AR8" s="47">
        <v>44408</v>
      </c>
      <c r="AS8" s="47">
        <v>44439</v>
      </c>
      <c r="AT8" s="47">
        <v>44469</v>
      </c>
      <c r="AU8" s="47">
        <v>44500</v>
      </c>
      <c r="AV8" s="47">
        <v>44530</v>
      </c>
      <c r="AW8" s="47">
        <v>44561</v>
      </c>
      <c r="AX8" s="47">
        <v>44592</v>
      </c>
      <c r="AY8" s="47">
        <v>44620</v>
      </c>
      <c r="AZ8" s="47">
        <v>44651</v>
      </c>
      <c r="BA8" s="47">
        <v>44681</v>
      </c>
      <c r="BB8" s="47">
        <v>44712</v>
      </c>
      <c r="BC8" s="47">
        <v>44742</v>
      </c>
      <c r="BD8" s="47">
        <v>44773</v>
      </c>
      <c r="BE8" s="47">
        <v>44804</v>
      </c>
      <c r="BF8" s="47">
        <v>44834</v>
      </c>
      <c r="BG8" s="47">
        <v>44865</v>
      </c>
      <c r="BH8" s="47">
        <v>44895</v>
      </c>
      <c r="BI8" s="47">
        <v>44926</v>
      </c>
      <c r="BJ8" s="47">
        <v>44957</v>
      </c>
      <c r="BK8" s="47">
        <v>44985</v>
      </c>
      <c r="BL8" s="47">
        <v>45016</v>
      </c>
      <c r="BM8" s="47">
        <v>45046</v>
      </c>
      <c r="BN8" s="47">
        <v>45077</v>
      </c>
      <c r="BO8" s="47">
        <v>45107</v>
      </c>
      <c r="BP8" s="47">
        <v>45138</v>
      </c>
      <c r="BQ8" s="47">
        <v>45169</v>
      </c>
    </row>
    <row r="9" spans="1:69" hidden="1">
      <c r="A9" s="39"/>
      <c r="B9" s="44" t="s">
        <v>41</v>
      </c>
      <c r="C9" s="39"/>
      <c r="D9" s="39"/>
      <c r="E9" s="39"/>
      <c r="F9" s="39"/>
      <c r="G9" s="39"/>
      <c r="H9" s="39"/>
      <c r="I9" s="39"/>
      <c r="J9" s="48">
        <v>1</v>
      </c>
      <c r="K9" s="48">
        <v>2</v>
      </c>
      <c r="L9" s="48">
        <v>3</v>
      </c>
      <c r="M9" s="48">
        <v>4</v>
      </c>
      <c r="N9" s="48">
        <v>5</v>
      </c>
      <c r="O9" s="48">
        <v>6</v>
      </c>
      <c r="P9" s="48">
        <v>7</v>
      </c>
      <c r="Q9" s="48">
        <v>8</v>
      </c>
      <c r="R9" s="48">
        <v>9</v>
      </c>
      <c r="S9" s="48">
        <v>10</v>
      </c>
      <c r="T9" s="48">
        <v>11</v>
      </c>
      <c r="U9" s="48">
        <v>12</v>
      </c>
      <c r="V9" s="48">
        <v>13</v>
      </c>
      <c r="W9" s="48">
        <v>14</v>
      </c>
      <c r="X9" s="48">
        <v>15</v>
      </c>
      <c r="Y9" s="48">
        <v>16</v>
      </c>
      <c r="Z9" s="48">
        <v>17</v>
      </c>
      <c r="AA9" s="48">
        <v>18</v>
      </c>
      <c r="AB9" s="48">
        <v>19</v>
      </c>
      <c r="AC9" s="48">
        <v>20</v>
      </c>
      <c r="AD9" s="48">
        <v>21</v>
      </c>
      <c r="AE9" s="48">
        <v>22</v>
      </c>
      <c r="AF9" s="48">
        <v>23</v>
      </c>
      <c r="AG9" s="48">
        <v>24</v>
      </c>
      <c r="AH9" s="48">
        <v>25</v>
      </c>
      <c r="AI9" s="48">
        <v>26</v>
      </c>
      <c r="AJ9" s="48">
        <v>27</v>
      </c>
      <c r="AK9" s="48">
        <v>28</v>
      </c>
      <c r="AL9" s="48">
        <v>29</v>
      </c>
      <c r="AM9" s="48">
        <v>30</v>
      </c>
      <c r="AN9" s="48">
        <v>31</v>
      </c>
      <c r="AO9" s="48">
        <v>32</v>
      </c>
      <c r="AP9" s="48">
        <v>33</v>
      </c>
      <c r="AQ9" s="48">
        <v>34</v>
      </c>
      <c r="AR9" s="48">
        <v>35</v>
      </c>
      <c r="AS9" s="48">
        <v>36</v>
      </c>
      <c r="AT9" s="48">
        <v>37</v>
      </c>
      <c r="AU9" s="48">
        <v>38</v>
      </c>
      <c r="AV9" s="48">
        <v>39</v>
      </c>
      <c r="AW9" s="48">
        <v>40</v>
      </c>
      <c r="AX9" s="48">
        <v>41</v>
      </c>
      <c r="AY9" s="48">
        <v>42</v>
      </c>
      <c r="AZ9" s="48">
        <v>43</v>
      </c>
      <c r="BA9" s="48">
        <v>44</v>
      </c>
      <c r="BB9" s="48">
        <v>45</v>
      </c>
      <c r="BC9" s="48">
        <v>46</v>
      </c>
      <c r="BD9" s="48">
        <v>47</v>
      </c>
      <c r="BE9" s="48">
        <v>48</v>
      </c>
      <c r="BF9" s="48">
        <v>49</v>
      </c>
      <c r="BG9" s="48">
        <v>50</v>
      </c>
      <c r="BH9" s="48">
        <v>51</v>
      </c>
      <c r="BI9" s="48">
        <v>52</v>
      </c>
      <c r="BJ9" s="48">
        <v>53</v>
      </c>
      <c r="BK9" s="48">
        <v>54</v>
      </c>
      <c r="BL9" s="48">
        <v>55</v>
      </c>
      <c r="BM9" s="48">
        <v>56</v>
      </c>
      <c r="BN9" s="48">
        <v>57</v>
      </c>
      <c r="BO9" s="48">
        <v>58</v>
      </c>
      <c r="BP9" s="48">
        <v>59</v>
      </c>
      <c r="BQ9" s="48">
        <v>60</v>
      </c>
    </row>
    <row r="10" spans="1:69">
      <c r="A10" s="49"/>
      <c r="B10" s="45" t="s">
        <v>259</v>
      </c>
      <c r="C10" s="49"/>
      <c r="D10" s="49"/>
      <c r="E10" s="49"/>
      <c r="F10" s="49"/>
      <c r="G10" s="49"/>
      <c r="H10" s="49"/>
      <c r="I10" s="49"/>
      <c r="J10" s="49">
        <v>2019</v>
      </c>
      <c r="K10" s="49">
        <v>2019</v>
      </c>
      <c r="L10" s="49">
        <v>2019</v>
      </c>
      <c r="M10" s="49">
        <v>2019</v>
      </c>
      <c r="N10" s="49">
        <v>2019</v>
      </c>
      <c r="O10" s="49">
        <v>2019</v>
      </c>
      <c r="P10" s="49">
        <v>2019</v>
      </c>
      <c r="Q10" s="49">
        <v>2019</v>
      </c>
      <c r="R10" s="49">
        <v>2019</v>
      </c>
      <c r="S10" s="49">
        <v>2019</v>
      </c>
      <c r="T10" s="49">
        <v>2019</v>
      </c>
      <c r="U10" s="49">
        <v>2019</v>
      </c>
      <c r="V10" s="49">
        <v>2020</v>
      </c>
      <c r="W10" s="49">
        <v>2020</v>
      </c>
      <c r="X10" s="49">
        <v>2020</v>
      </c>
      <c r="Y10" s="49">
        <v>2020</v>
      </c>
      <c r="Z10" s="49">
        <v>2020</v>
      </c>
      <c r="AA10" s="49">
        <v>2020</v>
      </c>
      <c r="AB10" s="49">
        <v>2020</v>
      </c>
      <c r="AC10" s="49">
        <v>2020</v>
      </c>
      <c r="AD10" s="49">
        <v>2020</v>
      </c>
      <c r="AE10" s="49">
        <v>2020</v>
      </c>
      <c r="AF10" s="49">
        <v>2020</v>
      </c>
      <c r="AG10" s="49">
        <v>2020</v>
      </c>
      <c r="AH10" s="49">
        <v>2021</v>
      </c>
      <c r="AI10" s="49">
        <v>2021</v>
      </c>
      <c r="AJ10" s="49">
        <v>2021</v>
      </c>
      <c r="AK10" s="49">
        <v>2021</v>
      </c>
      <c r="AL10" s="49">
        <v>2021</v>
      </c>
      <c r="AM10" s="49">
        <v>2021</v>
      </c>
      <c r="AN10" s="49">
        <v>2021</v>
      </c>
      <c r="AO10" s="49">
        <v>2021</v>
      </c>
      <c r="AP10" s="49">
        <v>2021</v>
      </c>
      <c r="AQ10" s="49">
        <v>2021</v>
      </c>
      <c r="AR10" s="49">
        <v>2021</v>
      </c>
      <c r="AS10" s="49">
        <v>2021</v>
      </c>
      <c r="AT10" s="49">
        <v>2022</v>
      </c>
      <c r="AU10" s="49">
        <v>2022</v>
      </c>
      <c r="AV10" s="49">
        <v>2022</v>
      </c>
      <c r="AW10" s="49">
        <v>2022</v>
      </c>
      <c r="AX10" s="49">
        <v>2022</v>
      </c>
      <c r="AY10" s="49">
        <v>2022</v>
      </c>
      <c r="AZ10" s="49">
        <v>2022</v>
      </c>
      <c r="BA10" s="49">
        <v>2022</v>
      </c>
      <c r="BB10" s="49">
        <v>2022</v>
      </c>
      <c r="BC10" s="49">
        <v>2022</v>
      </c>
      <c r="BD10" s="49">
        <v>2022</v>
      </c>
      <c r="BE10" s="49">
        <v>2022</v>
      </c>
      <c r="BF10" s="49">
        <v>2023</v>
      </c>
      <c r="BG10" s="49">
        <v>2023</v>
      </c>
      <c r="BH10" s="49">
        <v>2023</v>
      </c>
      <c r="BI10" s="49">
        <v>2023</v>
      </c>
      <c r="BJ10" s="49">
        <v>2023</v>
      </c>
      <c r="BK10" s="49">
        <v>2023</v>
      </c>
      <c r="BL10" s="49">
        <v>2023</v>
      </c>
      <c r="BM10" s="49">
        <v>2023</v>
      </c>
      <c r="BN10" s="49">
        <v>2023</v>
      </c>
      <c r="BO10" s="49">
        <v>2023</v>
      </c>
      <c r="BP10" s="49">
        <v>2023</v>
      </c>
      <c r="BQ10" s="49">
        <v>2023</v>
      </c>
    </row>
    <row r="11" spans="1:69">
      <c r="A11" s="49"/>
      <c r="B11" s="45"/>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49"/>
      <c r="AG11" s="49"/>
      <c r="AH11" s="49"/>
      <c r="AI11" s="49"/>
      <c r="AJ11" s="49"/>
      <c r="AK11" s="49"/>
      <c r="AL11" s="49"/>
      <c r="AM11" s="49"/>
      <c r="AN11" s="49"/>
      <c r="AO11" s="49"/>
      <c r="AP11" s="49"/>
      <c r="AQ11" s="49"/>
      <c r="AR11" s="49"/>
      <c r="AS11" s="49"/>
      <c r="AT11" s="49"/>
      <c r="AU11" s="49"/>
      <c r="AV11" s="49"/>
      <c r="AW11" s="49"/>
      <c r="AX11" s="49"/>
      <c r="AY11" s="49"/>
      <c r="AZ11" s="49"/>
      <c r="BA11" s="49"/>
      <c r="BB11" s="49"/>
      <c r="BC11" s="49"/>
      <c r="BD11" s="49"/>
      <c r="BE11" s="49"/>
      <c r="BF11" s="49"/>
      <c r="BG11" s="49"/>
      <c r="BH11" s="49"/>
      <c r="BI11" s="49"/>
      <c r="BJ11" s="49"/>
      <c r="BK11" s="49"/>
      <c r="BL11" s="49"/>
      <c r="BM11" s="49"/>
      <c r="BN11" s="49"/>
      <c r="BO11" s="49"/>
      <c r="BP11" s="49"/>
      <c r="BQ11" s="49"/>
    </row>
    <row r="12" spans="1:69" ht="12.75">
      <c r="A12" s="11"/>
      <c r="B12" s="50" t="s">
        <v>848</v>
      </c>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1"/>
      <c r="BE12" s="11"/>
      <c r="BF12" s="11"/>
      <c r="BG12" s="11"/>
      <c r="BH12" s="11"/>
      <c r="BI12" s="11"/>
      <c r="BJ12" s="11"/>
      <c r="BK12" s="11"/>
      <c r="BL12" s="11"/>
      <c r="BM12" s="11"/>
      <c r="BN12" s="11"/>
      <c r="BO12" s="11"/>
      <c r="BP12" s="11"/>
      <c r="BQ12" s="11"/>
    </row>
    <row r="13" spans="1:69" ht="10.5" customHeight="1">
      <c r="A13" s="11"/>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1"/>
      <c r="BE13" s="11"/>
      <c r="BF13" s="11"/>
      <c r="BG13" s="11"/>
      <c r="BH13" s="11"/>
      <c r="BI13" s="11"/>
      <c r="BJ13" s="11"/>
      <c r="BK13" s="11"/>
      <c r="BL13" s="11"/>
      <c r="BM13" s="11"/>
      <c r="BN13" s="11"/>
      <c r="BO13" s="11"/>
      <c r="BP13" s="11"/>
      <c r="BQ13" s="11"/>
    </row>
    <row r="14" spans="1:69" hidden="1" outlineLevel="1">
      <c r="A14" s="11"/>
      <c r="B14" s="11"/>
      <c r="C14" s="52" t="s">
        <v>373</v>
      </c>
      <c r="D14" s="11"/>
      <c r="E14" s="11"/>
      <c r="F14" s="11"/>
      <c r="G14" s="11"/>
      <c r="H14" s="11"/>
      <c r="I14" s="11"/>
      <c r="J14" s="13">
        <v>0</v>
      </c>
      <c r="K14" s="13">
        <v>1966.6666666666667</v>
      </c>
      <c r="L14" s="13">
        <v>1933.3333333333335</v>
      </c>
      <c r="M14" s="13">
        <v>1900.0000000000002</v>
      </c>
      <c r="N14" s="13">
        <v>1866.666666666667</v>
      </c>
      <c r="O14" s="13">
        <v>1833.3333333333337</v>
      </c>
      <c r="P14" s="13">
        <v>1800.0000000000005</v>
      </c>
      <c r="Q14" s="13">
        <v>1766.6666666666672</v>
      </c>
      <c r="R14" s="13">
        <v>1733.3333333333339</v>
      </c>
      <c r="S14" s="13">
        <v>1700.0000000000007</v>
      </c>
      <c r="T14" s="13">
        <v>1666.6666666666674</v>
      </c>
      <c r="U14" s="13">
        <v>1633.3333333333342</v>
      </c>
      <c r="V14" s="13">
        <v>1600.0000000000009</v>
      </c>
      <c r="W14" s="13">
        <v>1566.6666666666677</v>
      </c>
      <c r="X14" s="13">
        <v>1533.3333333333344</v>
      </c>
      <c r="Y14" s="13">
        <v>1500.0000000000011</v>
      </c>
      <c r="Z14" s="13">
        <v>1466.6666666666679</v>
      </c>
      <c r="AA14" s="13">
        <v>1433.3333333333346</v>
      </c>
      <c r="AB14" s="13">
        <v>1400.0000000000014</v>
      </c>
      <c r="AC14" s="13">
        <v>1366.6666666666681</v>
      </c>
      <c r="AD14" s="13">
        <v>1333.3333333333348</v>
      </c>
      <c r="AE14" s="13">
        <v>1300.0000000000016</v>
      </c>
      <c r="AF14" s="13">
        <v>1266.6666666666683</v>
      </c>
      <c r="AG14" s="13">
        <v>1233.3333333333351</v>
      </c>
      <c r="AH14" s="13">
        <v>1200.0000000000018</v>
      </c>
      <c r="AI14" s="13">
        <v>1166.6666666666686</v>
      </c>
      <c r="AJ14" s="13">
        <v>1133.3333333333353</v>
      </c>
      <c r="AK14" s="13">
        <v>1100.000000000002</v>
      </c>
      <c r="AL14" s="13">
        <v>1066.6666666666688</v>
      </c>
      <c r="AM14" s="13">
        <v>1033.3333333333355</v>
      </c>
      <c r="AN14" s="13">
        <v>1000.0000000000022</v>
      </c>
      <c r="AO14" s="13">
        <v>966.66666666666879</v>
      </c>
      <c r="AP14" s="13">
        <v>933.33333333333542</v>
      </c>
      <c r="AQ14" s="13">
        <v>900.00000000000205</v>
      </c>
      <c r="AR14" s="13">
        <v>866.66666666666868</v>
      </c>
      <c r="AS14" s="13">
        <v>833.3333333333353</v>
      </c>
      <c r="AT14" s="13">
        <v>800.00000000000193</v>
      </c>
      <c r="AU14" s="13">
        <v>766.66666666666856</v>
      </c>
      <c r="AV14" s="13">
        <v>733.33333333333519</v>
      </c>
      <c r="AW14" s="13">
        <v>700.00000000000182</v>
      </c>
      <c r="AX14" s="13">
        <v>666.66666666666845</v>
      </c>
      <c r="AY14" s="13">
        <v>633.33333333333508</v>
      </c>
      <c r="AZ14" s="13">
        <v>600.00000000000171</v>
      </c>
      <c r="BA14" s="13">
        <v>566.66666666666833</v>
      </c>
      <c r="BB14" s="13">
        <v>533.33333333333496</v>
      </c>
      <c r="BC14" s="13">
        <v>500.00000000000165</v>
      </c>
      <c r="BD14" s="13">
        <v>466.66666666666833</v>
      </c>
      <c r="BE14" s="13">
        <v>433.33333333333502</v>
      </c>
      <c r="BF14" s="13">
        <v>400.00000000000171</v>
      </c>
      <c r="BG14" s="13">
        <v>366.66666666666839</v>
      </c>
      <c r="BH14" s="13">
        <v>333.33333333333508</v>
      </c>
      <c r="BI14" s="13">
        <v>300.00000000000176</v>
      </c>
      <c r="BJ14" s="13">
        <v>266.66666666666845</v>
      </c>
      <c r="BK14" s="13">
        <v>233.3333333333351</v>
      </c>
      <c r="BL14" s="13">
        <v>200.00000000000176</v>
      </c>
      <c r="BM14" s="13">
        <v>166.66666666666842</v>
      </c>
      <c r="BN14" s="13">
        <v>133.33333333333508</v>
      </c>
      <c r="BO14" s="13">
        <v>100.00000000000173</v>
      </c>
      <c r="BP14" s="13">
        <v>66.666666666668391</v>
      </c>
      <c r="BQ14" s="13">
        <v>33.333333333335055</v>
      </c>
    </row>
    <row r="15" spans="1:69" hidden="1" outlineLevel="1">
      <c r="A15" s="11"/>
      <c r="B15" s="11"/>
      <c r="C15" s="52" t="s">
        <v>374</v>
      </c>
      <c r="D15" s="11"/>
      <c r="E15" s="11"/>
      <c r="F15" s="11"/>
      <c r="G15" s="11"/>
      <c r="H15" s="11"/>
      <c r="I15" s="11"/>
      <c r="J15" s="13">
        <v>0</v>
      </c>
      <c r="K15" s="13">
        <v>0</v>
      </c>
      <c r="L15" s="13">
        <v>0</v>
      </c>
      <c r="M15" s="13">
        <v>0</v>
      </c>
      <c r="N15" s="13">
        <v>0</v>
      </c>
      <c r="O15" s="13">
        <v>0</v>
      </c>
      <c r="P15" s="13">
        <v>0</v>
      </c>
      <c r="Q15" s="13">
        <v>0</v>
      </c>
      <c r="R15" s="13">
        <v>0</v>
      </c>
      <c r="S15" s="13">
        <v>0</v>
      </c>
      <c r="T15" s="13">
        <v>0</v>
      </c>
      <c r="U15" s="13">
        <v>0</v>
      </c>
      <c r="V15" s="13">
        <v>0</v>
      </c>
      <c r="W15" s="13">
        <v>0</v>
      </c>
      <c r="X15" s="13">
        <v>0</v>
      </c>
      <c r="Y15" s="13">
        <v>0</v>
      </c>
      <c r="Z15" s="13">
        <v>0</v>
      </c>
      <c r="AA15" s="13">
        <v>0</v>
      </c>
      <c r="AB15" s="13">
        <v>0</v>
      </c>
      <c r="AC15" s="13">
        <v>0</v>
      </c>
      <c r="AD15" s="13">
        <v>0</v>
      </c>
      <c r="AE15" s="13">
        <v>0</v>
      </c>
      <c r="AF15" s="13">
        <v>0</v>
      </c>
      <c r="AG15" s="13">
        <v>0</v>
      </c>
      <c r="AH15" s="13">
        <v>0</v>
      </c>
      <c r="AI15" s="13">
        <v>0</v>
      </c>
      <c r="AJ15" s="13">
        <v>0</v>
      </c>
      <c r="AK15" s="13">
        <v>0</v>
      </c>
      <c r="AL15" s="13">
        <v>0</v>
      </c>
      <c r="AM15" s="13">
        <v>0</v>
      </c>
      <c r="AN15" s="13">
        <v>0</v>
      </c>
      <c r="AO15" s="13">
        <v>0</v>
      </c>
      <c r="AP15" s="13">
        <v>0</v>
      </c>
      <c r="AQ15" s="13">
        <v>0</v>
      </c>
      <c r="AR15" s="13">
        <v>0</v>
      </c>
      <c r="AS15" s="13">
        <v>0</v>
      </c>
      <c r="AT15" s="13">
        <v>0</v>
      </c>
      <c r="AU15" s="13">
        <v>0</v>
      </c>
      <c r="AV15" s="13">
        <v>0</v>
      </c>
      <c r="AW15" s="13">
        <v>0</v>
      </c>
      <c r="AX15" s="13">
        <v>0</v>
      </c>
      <c r="AY15" s="13">
        <v>0</v>
      </c>
      <c r="AZ15" s="13">
        <v>0</v>
      </c>
      <c r="BA15" s="13">
        <v>0</v>
      </c>
      <c r="BB15" s="13">
        <v>0</v>
      </c>
      <c r="BC15" s="13">
        <v>0</v>
      </c>
      <c r="BD15" s="13">
        <v>0</v>
      </c>
      <c r="BE15" s="13">
        <v>0</v>
      </c>
      <c r="BF15" s="13">
        <v>0</v>
      </c>
      <c r="BG15" s="13">
        <v>0</v>
      </c>
      <c r="BH15" s="13">
        <v>0</v>
      </c>
      <c r="BI15" s="13">
        <v>0</v>
      </c>
      <c r="BJ15" s="13">
        <v>0</v>
      </c>
      <c r="BK15" s="13">
        <v>0</v>
      </c>
      <c r="BL15" s="13">
        <v>0</v>
      </c>
      <c r="BM15" s="13">
        <v>0</v>
      </c>
      <c r="BN15" s="13">
        <v>0</v>
      </c>
      <c r="BO15" s="13">
        <v>0</v>
      </c>
      <c r="BP15" s="13">
        <v>0</v>
      </c>
      <c r="BQ15" s="13">
        <v>0</v>
      </c>
    </row>
    <row r="16" spans="1:69" hidden="1" outlineLevel="1">
      <c r="A16" s="11"/>
      <c r="B16" s="11"/>
      <c r="C16" s="52" t="s">
        <v>375</v>
      </c>
      <c r="D16" s="11"/>
      <c r="E16" s="11"/>
      <c r="F16" s="11"/>
      <c r="G16" s="11"/>
      <c r="H16" s="11"/>
      <c r="I16" s="11"/>
      <c r="J16" s="13">
        <v>0</v>
      </c>
      <c r="K16" s="13">
        <v>0</v>
      </c>
      <c r="L16" s="13">
        <v>0</v>
      </c>
      <c r="M16" s="13">
        <v>0</v>
      </c>
      <c r="N16" s="13">
        <v>0</v>
      </c>
      <c r="O16" s="13">
        <v>0</v>
      </c>
      <c r="P16" s="13">
        <v>0</v>
      </c>
      <c r="Q16" s="13">
        <v>0</v>
      </c>
      <c r="R16" s="13">
        <v>0</v>
      </c>
      <c r="S16" s="13">
        <v>0</v>
      </c>
      <c r="T16" s="13">
        <v>0</v>
      </c>
      <c r="U16" s="13">
        <v>0</v>
      </c>
      <c r="V16" s="13">
        <v>0</v>
      </c>
      <c r="W16" s="13">
        <v>0</v>
      </c>
      <c r="X16" s="13">
        <v>0</v>
      </c>
      <c r="Y16" s="13">
        <v>0</v>
      </c>
      <c r="Z16" s="13">
        <v>0</v>
      </c>
      <c r="AA16" s="13">
        <v>0</v>
      </c>
      <c r="AB16" s="13">
        <v>0</v>
      </c>
      <c r="AC16" s="13">
        <v>0</v>
      </c>
      <c r="AD16" s="13">
        <v>0</v>
      </c>
      <c r="AE16" s="13">
        <v>0</v>
      </c>
      <c r="AF16" s="13">
        <v>0</v>
      </c>
      <c r="AG16" s="13">
        <v>0</v>
      </c>
      <c r="AH16" s="13">
        <v>0</v>
      </c>
      <c r="AI16" s="13">
        <v>0</v>
      </c>
      <c r="AJ16" s="13">
        <v>0</v>
      </c>
      <c r="AK16" s="13">
        <v>0</v>
      </c>
      <c r="AL16" s="13">
        <v>0</v>
      </c>
      <c r="AM16" s="13">
        <v>0</v>
      </c>
      <c r="AN16" s="13">
        <v>0</v>
      </c>
      <c r="AO16" s="13">
        <v>0</v>
      </c>
      <c r="AP16" s="13">
        <v>0</v>
      </c>
      <c r="AQ16" s="13">
        <v>0</v>
      </c>
      <c r="AR16" s="13">
        <v>0</v>
      </c>
      <c r="AS16" s="13">
        <v>0</v>
      </c>
      <c r="AT16" s="13">
        <v>0</v>
      </c>
      <c r="AU16" s="13">
        <v>0</v>
      </c>
      <c r="AV16" s="13">
        <v>0</v>
      </c>
      <c r="AW16" s="13">
        <v>0</v>
      </c>
      <c r="AX16" s="13">
        <v>0</v>
      </c>
      <c r="AY16" s="13">
        <v>0</v>
      </c>
      <c r="AZ16" s="13">
        <v>0</v>
      </c>
      <c r="BA16" s="13">
        <v>0</v>
      </c>
      <c r="BB16" s="13">
        <v>0</v>
      </c>
      <c r="BC16" s="13">
        <v>0</v>
      </c>
      <c r="BD16" s="13">
        <v>0</v>
      </c>
      <c r="BE16" s="13">
        <v>0</v>
      </c>
      <c r="BF16" s="13">
        <v>0</v>
      </c>
      <c r="BG16" s="13">
        <v>0</v>
      </c>
      <c r="BH16" s="13">
        <v>0</v>
      </c>
      <c r="BI16" s="13">
        <v>0</v>
      </c>
      <c r="BJ16" s="13">
        <v>0</v>
      </c>
      <c r="BK16" s="13">
        <v>0</v>
      </c>
      <c r="BL16" s="13">
        <v>0</v>
      </c>
      <c r="BM16" s="13">
        <v>0</v>
      </c>
      <c r="BN16" s="13">
        <v>0</v>
      </c>
      <c r="BO16" s="13">
        <v>0</v>
      </c>
      <c r="BP16" s="13">
        <v>0</v>
      </c>
      <c r="BQ16" s="13">
        <v>0</v>
      </c>
    </row>
    <row r="17" spans="1:69" hidden="1" outlineLevel="1">
      <c r="A17" s="11"/>
      <c r="B17" s="11"/>
      <c r="C17" s="52" t="s">
        <v>376</v>
      </c>
      <c r="D17" s="11"/>
      <c r="E17" s="11"/>
      <c r="F17" s="11"/>
      <c r="G17" s="11"/>
      <c r="H17" s="11"/>
      <c r="I17" s="11"/>
      <c r="J17" s="13">
        <v>0</v>
      </c>
      <c r="K17" s="13">
        <v>0</v>
      </c>
      <c r="L17" s="13">
        <v>0</v>
      </c>
      <c r="M17" s="13">
        <v>0</v>
      </c>
      <c r="N17" s="13">
        <v>0</v>
      </c>
      <c r="O17" s="13">
        <v>0</v>
      </c>
      <c r="P17" s="13">
        <v>0</v>
      </c>
      <c r="Q17" s="13">
        <v>0</v>
      </c>
      <c r="R17" s="13">
        <v>0</v>
      </c>
      <c r="S17" s="13">
        <v>0</v>
      </c>
      <c r="T17" s="13">
        <v>0</v>
      </c>
      <c r="U17" s="13">
        <v>0</v>
      </c>
      <c r="V17" s="13">
        <v>0</v>
      </c>
      <c r="W17" s="13">
        <v>0</v>
      </c>
      <c r="X17" s="13">
        <v>0</v>
      </c>
      <c r="Y17" s="13">
        <v>0</v>
      </c>
      <c r="Z17" s="13">
        <v>0</v>
      </c>
      <c r="AA17" s="13">
        <v>0</v>
      </c>
      <c r="AB17" s="13">
        <v>0</v>
      </c>
      <c r="AC17" s="13">
        <v>0</v>
      </c>
      <c r="AD17" s="13">
        <v>0</v>
      </c>
      <c r="AE17" s="13">
        <v>0</v>
      </c>
      <c r="AF17" s="13">
        <v>0</v>
      </c>
      <c r="AG17" s="13">
        <v>0</v>
      </c>
      <c r="AH17" s="13">
        <v>0</v>
      </c>
      <c r="AI17" s="13">
        <v>0</v>
      </c>
      <c r="AJ17" s="13">
        <v>0</v>
      </c>
      <c r="AK17" s="13">
        <v>0</v>
      </c>
      <c r="AL17" s="13">
        <v>0</v>
      </c>
      <c r="AM17" s="13">
        <v>0</v>
      </c>
      <c r="AN17" s="13">
        <v>0</v>
      </c>
      <c r="AO17" s="13">
        <v>0</v>
      </c>
      <c r="AP17" s="13">
        <v>0</v>
      </c>
      <c r="AQ17" s="13">
        <v>0</v>
      </c>
      <c r="AR17" s="13">
        <v>0</v>
      </c>
      <c r="AS17" s="13">
        <v>0</v>
      </c>
      <c r="AT17" s="13">
        <v>0</v>
      </c>
      <c r="AU17" s="13">
        <v>0</v>
      </c>
      <c r="AV17" s="13">
        <v>0</v>
      </c>
      <c r="AW17" s="13">
        <v>0</v>
      </c>
      <c r="AX17" s="13">
        <v>0</v>
      </c>
      <c r="AY17" s="13">
        <v>0</v>
      </c>
      <c r="AZ17" s="13">
        <v>0</v>
      </c>
      <c r="BA17" s="13">
        <v>0</v>
      </c>
      <c r="BB17" s="13">
        <v>0</v>
      </c>
      <c r="BC17" s="13">
        <v>0</v>
      </c>
      <c r="BD17" s="13">
        <v>0</v>
      </c>
      <c r="BE17" s="13">
        <v>0</v>
      </c>
      <c r="BF17" s="13">
        <v>0</v>
      </c>
      <c r="BG17" s="13">
        <v>0</v>
      </c>
      <c r="BH17" s="13">
        <v>0</v>
      </c>
      <c r="BI17" s="13">
        <v>0</v>
      </c>
      <c r="BJ17" s="13">
        <v>0</v>
      </c>
      <c r="BK17" s="13">
        <v>0</v>
      </c>
      <c r="BL17" s="13">
        <v>0</v>
      </c>
      <c r="BM17" s="13">
        <v>0</v>
      </c>
      <c r="BN17" s="13">
        <v>0</v>
      </c>
      <c r="BO17" s="13">
        <v>0</v>
      </c>
      <c r="BP17" s="13">
        <v>0</v>
      </c>
      <c r="BQ17" s="13">
        <v>0</v>
      </c>
    </row>
    <row r="18" spans="1:69" hidden="1" outlineLevel="1">
      <c r="A18" s="11"/>
      <c r="B18" s="11"/>
      <c r="C18" s="52" t="s">
        <v>377</v>
      </c>
      <c r="D18" s="11"/>
      <c r="E18" s="11"/>
      <c r="F18" s="11"/>
      <c r="G18" s="11"/>
      <c r="H18" s="11"/>
      <c r="I18" s="11"/>
      <c r="J18" s="13">
        <v>0</v>
      </c>
      <c r="K18" s="13">
        <v>0</v>
      </c>
      <c r="L18" s="13">
        <v>0</v>
      </c>
      <c r="M18" s="13">
        <v>0</v>
      </c>
      <c r="N18" s="13">
        <v>0</v>
      </c>
      <c r="O18" s="13">
        <v>0</v>
      </c>
      <c r="P18" s="13">
        <v>0</v>
      </c>
      <c r="Q18" s="13">
        <v>0</v>
      </c>
      <c r="R18" s="13">
        <v>0</v>
      </c>
      <c r="S18" s="13">
        <v>0</v>
      </c>
      <c r="T18" s="13">
        <v>0</v>
      </c>
      <c r="U18" s="13">
        <v>0</v>
      </c>
      <c r="V18" s="13">
        <v>0</v>
      </c>
      <c r="W18" s="13">
        <v>0</v>
      </c>
      <c r="X18" s="13">
        <v>0</v>
      </c>
      <c r="Y18" s="13">
        <v>0</v>
      </c>
      <c r="Z18" s="13">
        <v>0</v>
      </c>
      <c r="AA18" s="13">
        <v>0</v>
      </c>
      <c r="AB18" s="13">
        <v>0</v>
      </c>
      <c r="AC18" s="13">
        <v>0</v>
      </c>
      <c r="AD18" s="13">
        <v>0</v>
      </c>
      <c r="AE18" s="13">
        <v>0</v>
      </c>
      <c r="AF18" s="13">
        <v>0</v>
      </c>
      <c r="AG18" s="13">
        <v>0</v>
      </c>
      <c r="AH18" s="13">
        <v>0</v>
      </c>
      <c r="AI18" s="13">
        <v>0</v>
      </c>
      <c r="AJ18" s="13">
        <v>0</v>
      </c>
      <c r="AK18" s="13">
        <v>0</v>
      </c>
      <c r="AL18" s="13">
        <v>0</v>
      </c>
      <c r="AM18" s="13">
        <v>0</v>
      </c>
      <c r="AN18" s="13">
        <v>0</v>
      </c>
      <c r="AO18" s="13">
        <v>0</v>
      </c>
      <c r="AP18" s="13">
        <v>0</v>
      </c>
      <c r="AQ18" s="13">
        <v>0</v>
      </c>
      <c r="AR18" s="13">
        <v>0</v>
      </c>
      <c r="AS18" s="13">
        <v>0</v>
      </c>
      <c r="AT18" s="13">
        <v>0</v>
      </c>
      <c r="AU18" s="13">
        <v>0</v>
      </c>
      <c r="AV18" s="13">
        <v>0</v>
      </c>
      <c r="AW18" s="13">
        <v>0</v>
      </c>
      <c r="AX18" s="13">
        <v>0</v>
      </c>
      <c r="AY18" s="13">
        <v>0</v>
      </c>
      <c r="AZ18" s="13">
        <v>0</v>
      </c>
      <c r="BA18" s="13">
        <v>0</v>
      </c>
      <c r="BB18" s="13">
        <v>0</v>
      </c>
      <c r="BC18" s="13">
        <v>0</v>
      </c>
      <c r="BD18" s="13">
        <v>0</v>
      </c>
      <c r="BE18" s="13">
        <v>0</v>
      </c>
      <c r="BF18" s="13">
        <v>0</v>
      </c>
      <c r="BG18" s="13">
        <v>0</v>
      </c>
      <c r="BH18" s="13">
        <v>0</v>
      </c>
      <c r="BI18" s="13">
        <v>0</v>
      </c>
      <c r="BJ18" s="13">
        <v>0</v>
      </c>
      <c r="BK18" s="13">
        <v>0</v>
      </c>
      <c r="BL18" s="13">
        <v>0</v>
      </c>
      <c r="BM18" s="13">
        <v>0</v>
      </c>
      <c r="BN18" s="13">
        <v>0</v>
      </c>
      <c r="BO18" s="13">
        <v>0</v>
      </c>
      <c r="BP18" s="13">
        <v>0</v>
      </c>
      <c r="BQ18" s="13">
        <v>0</v>
      </c>
    </row>
    <row r="19" spans="1:69" hidden="1" outlineLevel="1">
      <c r="A19" s="11"/>
      <c r="B19" s="11"/>
      <c r="C19" s="52" t="s">
        <v>378</v>
      </c>
      <c r="D19" s="11"/>
      <c r="E19" s="11"/>
      <c r="F19" s="11"/>
      <c r="G19" s="11"/>
      <c r="H19" s="11"/>
      <c r="I19" s="11"/>
      <c r="J19" s="13">
        <v>0</v>
      </c>
      <c r="K19" s="13">
        <v>0</v>
      </c>
      <c r="L19" s="13">
        <v>0</v>
      </c>
      <c r="M19" s="13">
        <v>0</v>
      </c>
      <c r="N19" s="13">
        <v>0</v>
      </c>
      <c r="O19" s="13">
        <v>0</v>
      </c>
      <c r="P19" s="13">
        <v>0</v>
      </c>
      <c r="Q19" s="13">
        <v>0</v>
      </c>
      <c r="R19" s="13">
        <v>0</v>
      </c>
      <c r="S19" s="13">
        <v>0</v>
      </c>
      <c r="T19" s="13">
        <v>0</v>
      </c>
      <c r="U19" s="13">
        <v>0</v>
      </c>
      <c r="V19" s="13">
        <v>0</v>
      </c>
      <c r="W19" s="13">
        <v>0</v>
      </c>
      <c r="X19" s="13">
        <v>0</v>
      </c>
      <c r="Y19" s="13">
        <v>0</v>
      </c>
      <c r="Z19" s="13">
        <v>0</v>
      </c>
      <c r="AA19" s="13">
        <v>0</v>
      </c>
      <c r="AB19" s="13">
        <v>0</v>
      </c>
      <c r="AC19" s="13">
        <v>0</v>
      </c>
      <c r="AD19" s="13">
        <v>0</v>
      </c>
      <c r="AE19" s="13">
        <v>0</v>
      </c>
      <c r="AF19" s="13">
        <v>0</v>
      </c>
      <c r="AG19" s="13">
        <v>0</v>
      </c>
      <c r="AH19" s="13">
        <v>0</v>
      </c>
      <c r="AI19" s="13">
        <v>0</v>
      </c>
      <c r="AJ19" s="13">
        <v>0</v>
      </c>
      <c r="AK19" s="13">
        <v>0</v>
      </c>
      <c r="AL19" s="13">
        <v>0</v>
      </c>
      <c r="AM19" s="13">
        <v>0</v>
      </c>
      <c r="AN19" s="13">
        <v>0</v>
      </c>
      <c r="AO19" s="13">
        <v>0</v>
      </c>
      <c r="AP19" s="13">
        <v>0</v>
      </c>
      <c r="AQ19" s="13">
        <v>0</v>
      </c>
      <c r="AR19" s="13">
        <v>0</v>
      </c>
      <c r="AS19" s="13">
        <v>0</v>
      </c>
      <c r="AT19" s="13">
        <v>0</v>
      </c>
      <c r="AU19" s="13">
        <v>0</v>
      </c>
      <c r="AV19" s="13">
        <v>0</v>
      </c>
      <c r="AW19" s="13">
        <v>0</v>
      </c>
      <c r="AX19" s="13">
        <v>0</v>
      </c>
      <c r="AY19" s="13">
        <v>0</v>
      </c>
      <c r="AZ19" s="13">
        <v>0</v>
      </c>
      <c r="BA19" s="13">
        <v>0</v>
      </c>
      <c r="BB19" s="13">
        <v>0</v>
      </c>
      <c r="BC19" s="13">
        <v>0</v>
      </c>
      <c r="BD19" s="13">
        <v>0</v>
      </c>
      <c r="BE19" s="13">
        <v>0</v>
      </c>
      <c r="BF19" s="13">
        <v>0</v>
      </c>
      <c r="BG19" s="13">
        <v>0</v>
      </c>
      <c r="BH19" s="13">
        <v>0</v>
      </c>
      <c r="BI19" s="13">
        <v>0</v>
      </c>
      <c r="BJ19" s="13">
        <v>0</v>
      </c>
      <c r="BK19" s="13">
        <v>0</v>
      </c>
      <c r="BL19" s="13">
        <v>0</v>
      </c>
      <c r="BM19" s="13">
        <v>0</v>
      </c>
      <c r="BN19" s="13">
        <v>0</v>
      </c>
      <c r="BO19" s="13">
        <v>0</v>
      </c>
      <c r="BP19" s="13">
        <v>0</v>
      </c>
      <c r="BQ19" s="13">
        <v>0</v>
      </c>
    </row>
    <row r="20" spans="1:69" hidden="1" outlineLevel="1">
      <c r="A20" s="11"/>
      <c r="B20" s="11"/>
      <c r="C20" s="52" t="s">
        <v>364</v>
      </c>
      <c r="D20" s="11"/>
      <c r="E20" s="11"/>
      <c r="F20" s="11"/>
      <c r="G20" s="11"/>
      <c r="H20" s="11"/>
      <c r="I20" s="11"/>
      <c r="J20" s="14">
        <v>0</v>
      </c>
      <c r="K20" s="14">
        <v>0</v>
      </c>
      <c r="L20" s="14">
        <v>0</v>
      </c>
      <c r="M20" s="14">
        <v>0</v>
      </c>
      <c r="N20" s="14">
        <v>0</v>
      </c>
      <c r="O20" s="14">
        <v>0</v>
      </c>
      <c r="P20" s="14">
        <v>0</v>
      </c>
      <c r="Q20" s="14">
        <v>0</v>
      </c>
      <c r="R20" s="14">
        <v>0</v>
      </c>
      <c r="S20" s="14">
        <v>0</v>
      </c>
      <c r="T20" s="14">
        <v>0</v>
      </c>
      <c r="U20" s="14">
        <v>0</v>
      </c>
      <c r="V20" s="14">
        <v>0</v>
      </c>
      <c r="W20" s="14">
        <v>0</v>
      </c>
      <c r="X20" s="14">
        <v>0</v>
      </c>
      <c r="Y20" s="14">
        <v>0</v>
      </c>
      <c r="Z20" s="14">
        <v>0</v>
      </c>
      <c r="AA20" s="14">
        <v>0</v>
      </c>
      <c r="AB20" s="14">
        <v>0</v>
      </c>
      <c r="AC20" s="14">
        <v>0</v>
      </c>
      <c r="AD20" s="14">
        <v>0</v>
      </c>
      <c r="AE20" s="14">
        <v>0</v>
      </c>
      <c r="AF20" s="14">
        <v>0</v>
      </c>
      <c r="AG20" s="14">
        <v>0</v>
      </c>
      <c r="AH20" s="14">
        <v>0</v>
      </c>
      <c r="AI20" s="14">
        <v>0</v>
      </c>
      <c r="AJ20" s="14">
        <v>0</v>
      </c>
      <c r="AK20" s="14">
        <v>0</v>
      </c>
      <c r="AL20" s="14">
        <v>0</v>
      </c>
      <c r="AM20" s="14">
        <v>0</v>
      </c>
      <c r="AN20" s="14">
        <v>0</v>
      </c>
      <c r="AO20" s="14">
        <v>0</v>
      </c>
      <c r="AP20" s="14">
        <v>0</v>
      </c>
      <c r="AQ20" s="14">
        <v>0</v>
      </c>
      <c r="AR20" s="14">
        <v>0</v>
      </c>
      <c r="AS20" s="14">
        <v>0</v>
      </c>
      <c r="AT20" s="14">
        <v>0</v>
      </c>
      <c r="AU20" s="14">
        <v>0</v>
      </c>
      <c r="AV20" s="14">
        <v>0</v>
      </c>
      <c r="AW20" s="14">
        <v>0</v>
      </c>
      <c r="AX20" s="14">
        <v>0</v>
      </c>
      <c r="AY20" s="14">
        <v>0</v>
      </c>
      <c r="AZ20" s="14">
        <v>0</v>
      </c>
      <c r="BA20" s="14">
        <v>0</v>
      </c>
      <c r="BB20" s="14">
        <v>0</v>
      </c>
      <c r="BC20" s="14">
        <v>0</v>
      </c>
      <c r="BD20" s="14">
        <v>0</v>
      </c>
      <c r="BE20" s="14">
        <v>0</v>
      </c>
      <c r="BF20" s="14">
        <v>0</v>
      </c>
      <c r="BG20" s="14">
        <v>0</v>
      </c>
      <c r="BH20" s="14">
        <v>0</v>
      </c>
      <c r="BI20" s="14">
        <v>0</v>
      </c>
      <c r="BJ20" s="14">
        <v>0</v>
      </c>
      <c r="BK20" s="14">
        <v>0</v>
      </c>
      <c r="BL20" s="14">
        <v>0</v>
      </c>
      <c r="BM20" s="14">
        <v>0</v>
      </c>
      <c r="BN20" s="14">
        <v>0</v>
      </c>
      <c r="BO20" s="14">
        <v>0</v>
      </c>
      <c r="BP20" s="14">
        <v>0</v>
      </c>
      <c r="BQ20" s="14">
        <v>0</v>
      </c>
    </row>
    <row r="21" spans="1:69" collapsed="1">
      <c r="A21" s="11"/>
      <c r="B21" s="11"/>
      <c r="C21" s="53" t="s">
        <v>132</v>
      </c>
      <c r="D21" s="11"/>
      <c r="E21" s="11"/>
      <c r="F21" s="11"/>
      <c r="G21" s="11"/>
      <c r="H21" s="11"/>
      <c r="I21" s="11"/>
      <c r="J21" s="13">
        <v>0</v>
      </c>
      <c r="K21" s="13">
        <v>1966.6666666666667</v>
      </c>
      <c r="L21" s="13">
        <v>1933.3333333333335</v>
      </c>
      <c r="M21" s="13">
        <v>1900.0000000000002</v>
      </c>
      <c r="N21" s="13">
        <v>1866.666666666667</v>
      </c>
      <c r="O21" s="13">
        <v>1833.3333333333337</v>
      </c>
      <c r="P21" s="13">
        <v>1800.0000000000005</v>
      </c>
      <c r="Q21" s="13">
        <v>1766.6666666666672</v>
      </c>
      <c r="R21" s="13">
        <v>1733.3333333333339</v>
      </c>
      <c r="S21" s="13">
        <v>1700.0000000000007</v>
      </c>
      <c r="T21" s="13">
        <v>1666.6666666666674</v>
      </c>
      <c r="U21" s="13">
        <v>1633.3333333333342</v>
      </c>
      <c r="V21" s="13">
        <v>1600.0000000000009</v>
      </c>
      <c r="W21" s="13">
        <v>1566.6666666666677</v>
      </c>
      <c r="X21" s="13">
        <v>1533.3333333333344</v>
      </c>
      <c r="Y21" s="13">
        <v>1500.0000000000011</v>
      </c>
      <c r="Z21" s="13">
        <v>1466.6666666666679</v>
      </c>
      <c r="AA21" s="13">
        <v>1433.3333333333346</v>
      </c>
      <c r="AB21" s="13">
        <v>1400.0000000000014</v>
      </c>
      <c r="AC21" s="13">
        <v>1366.6666666666681</v>
      </c>
      <c r="AD21" s="13">
        <v>1333.3333333333348</v>
      </c>
      <c r="AE21" s="13">
        <v>1300.0000000000016</v>
      </c>
      <c r="AF21" s="13">
        <v>1266.6666666666683</v>
      </c>
      <c r="AG21" s="13">
        <v>1233.3333333333351</v>
      </c>
      <c r="AH21" s="13">
        <v>1200.0000000000018</v>
      </c>
      <c r="AI21" s="13">
        <v>1166.6666666666686</v>
      </c>
      <c r="AJ21" s="13">
        <v>1133.3333333333353</v>
      </c>
      <c r="AK21" s="13">
        <v>1100.000000000002</v>
      </c>
      <c r="AL21" s="13">
        <v>1066.6666666666688</v>
      </c>
      <c r="AM21" s="13">
        <v>1033.3333333333355</v>
      </c>
      <c r="AN21" s="13">
        <v>1000.0000000000022</v>
      </c>
      <c r="AO21" s="13">
        <v>966.66666666666879</v>
      </c>
      <c r="AP21" s="13">
        <v>933.33333333333542</v>
      </c>
      <c r="AQ21" s="13">
        <v>900.00000000000205</v>
      </c>
      <c r="AR21" s="13">
        <v>866.66666666666868</v>
      </c>
      <c r="AS21" s="13">
        <v>833.3333333333353</v>
      </c>
      <c r="AT21" s="13">
        <v>800.00000000000193</v>
      </c>
      <c r="AU21" s="13">
        <v>766.66666666666856</v>
      </c>
      <c r="AV21" s="13">
        <v>733.33333333333519</v>
      </c>
      <c r="AW21" s="13">
        <v>700.00000000000182</v>
      </c>
      <c r="AX21" s="13">
        <v>666.66666666666845</v>
      </c>
      <c r="AY21" s="13">
        <v>633.33333333333508</v>
      </c>
      <c r="AZ21" s="13">
        <v>600.00000000000171</v>
      </c>
      <c r="BA21" s="13">
        <v>566.66666666666833</v>
      </c>
      <c r="BB21" s="13">
        <v>533.33333333333496</v>
      </c>
      <c r="BC21" s="13">
        <v>500.00000000000165</v>
      </c>
      <c r="BD21" s="13">
        <v>466.66666666666833</v>
      </c>
      <c r="BE21" s="13">
        <v>433.33333333333502</v>
      </c>
      <c r="BF21" s="13">
        <v>400.00000000000171</v>
      </c>
      <c r="BG21" s="13">
        <v>366.66666666666839</v>
      </c>
      <c r="BH21" s="13">
        <v>333.33333333333508</v>
      </c>
      <c r="BI21" s="13">
        <v>300.00000000000176</v>
      </c>
      <c r="BJ21" s="13">
        <v>266.66666666666845</v>
      </c>
      <c r="BK21" s="13">
        <v>233.3333333333351</v>
      </c>
      <c r="BL21" s="13">
        <v>200.00000000000176</v>
      </c>
      <c r="BM21" s="13">
        <v>166.66666666666842</v>
      </c>
      <c r="BN21" s="13">
        <v>133.33333333333508</v>
      </c>
      <c r="BO21" s="13">
        <v>100.00000000000173</v>
      </c>
      <c r="BP21" s="13">
        <v>66.666666666668391</v>
      </c>
      <c r="BQ21" s="13">
        <v>33.333333333335055</v>
      </c>
    </row>
    <row r="22" spans="1:69" hidden="1" outlineLevel="1">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c r="BI22" s="11"/>
      <c r="BJ22" s="11"/>
      <c r="BK22" s="11"/>
      <c r="BL22" s="11"/>
      <c r="BM22" s="11"/>
      <c r="BN22" s="11"/>
      <c r="BO22" s="11"/>
      <c r="BP22" s="11"/>
      <c r="BQ22" s="11"/>
    </row>
    <row r="23" spans="1:69" hidden="1" outlineLevel="1">
      <c r="A23" s="11"/>
      <c r="B23" s="11"/>
      <c r="C23" s="52" t="s">
        <v>373</v>
      </c>
      <c r="D23" s="11"/>
      <c r="E23" s="11"/>
      <c r="F23" s="11"/>
      <c r="G23" s="11"/>
      <c r="H23" s="11"/>
      <c r="I23" s="11"/>
      <c r="J23" s="13">
        <v>2000</v>
      </c>
      <c r="K23" s="13">
        <v>0</v>
      </c>
      <c r="L23" s="13">
        <v>0</v>
      </c>
      <c r="M23" s="13">
        <v>0</v>
      </c>
      <c r="N23" s="13">
        <v>0</v>
      </c>
      <c r="O23" s="13">
        <v>0</v>
      </c>
      <c r="P23" s="13">
        <v>0</v>
      </c>
      <c r="Q23" s="13">
        <v>0</v>
      </c>
      <c r="R23" s="13">
        <v>0</v>
      </c>
      <c r="S23" s="13">
        <v>0</v>
      </c>
      <c r="T23" s="13">
        <v>0</v>
      </c>
      <c r="U23" s="13">
        <v>0</v>
      </c>
      <c r="V23" s="13">
        <v>0</v>
      </c>
      <c r="W23" s="13">
        <v>0</v>
      </c>
      <c r="X23" s="13">
        <v>0</v>
      </c>
      <c r="Y23" s="13">
        <v>0</v>
      </c>
      <c r="Z23" s="13">
        <v>0</v>
      </c>
      <c r="AA23" s="13">
        <v>0</v>
      </c>
      <c r="AB23" s="13">
        <v>0</v>
      </c>
      <c r="AC23" s="13">
        <v>0</v>
      </c>
      <c r="AD23" s="13">
        <v>0</v>
      </c>
      <c r="AE23" s="13">
        <v>0</v>
      </c>
      <c r="AF23" s="13">
        <v>0</v>
      </c>
      <c r="AG23" s="13">
        <v>0</v>
      </c>
      <c r="AH23" s="13">
        <v>0</v>
      </c>
      <c r="AI23" s="13">
        <v>0</v>
      </c>
      <c r="AJ23" s="13">
        <v>0</v>
      </c>
      <c r="AK23" s="13">
        <v>0</v>
      </c>
      <c r="AL23" s="13">
        <v>0</v>
      </c>
      <c r="AM23" s="13">
        <v>0</v>
      </c>
      <c r="AN23" s="13">
        <v>0</v>
      </c>
      <c r="AO23" s="13">
        <v>0</v>
      </c>
      <c r="AP23" s="13">
        <v>0</v>
      </c>
      <c r="AQ23" s="13">
        <v>0</v>
      </c>
      <c r="AR23" s="13">
        <v>0</v>
      </c>
      <c r="AS23" s="13">
        <v>0</v>
      </c>
      <c r="AT23" s="13">
        <v>0</v>
      </c>
      <c r="AU23" s="13">
        <v>0</v>
      </c>
      <c r="AV23" s="13">
        <v>0</v>
      </c>
      <c r="AW23" s="13">
        <v>0</v>
      </c>
      <c r="AX23" s="13">
        <v>0</v>
      </c>
      <c r="AY23" s="13">
        <v>0</v>
      </c>
      <c r="AZ23" s="13">
        <v>0</v>
      </c>
      <c r="BA23" s="13">
        <v>0</v>
      </c>
      <c r="BB23" s="13">
        <v>0</v>
      </c>
      <c r="BC23" s="13">
        <v>0</v>
      </c>
      <c r="BD23" s="13">
        <v>0</v>
      </c>
      <c r="BE23" s="13">
        <v>0</v>
      </c>
      <c r="BF23" s="13">
        <v>0</v>
      </c>
      <c r="BG23" s="13">
        <v>0</v>
      </c>
      <c r="BH23" s="13">
        <v>0</v>
      </c>
      <c r="BI23" s="13">
        <v>0</v>
      </c>
      <c r="BJ23" s="13">
        <v>0</v>
      </c>
      <c r="BK23" s="13">
        <v>0</v>
      </c>
      <c r="BL23" s="13">
        <v>0</v>
      </c>
      <c r="BM23" s="13">
        <v>0</v>
      </c>
      <c r="BN23" s="13">
        <v>0</v>
      </c>
      <c r="BO23" s="13">
        <v>0</v>
      </c>
      <c r="BP23" s="13">
        <v>0</v>
      </c>
      <c r="BQ23" s="13">
        <v>0</v>
      </c>
    </row>
    <row r="24" spans="1:69" hidden="1" outlineLevel="1">
      <c r="A24" s="11"/>
      <c r="B24" s="11"/>
      <c r="C24" s="52" t="s">
        <v>374</v>
      </c>
      <c r="D24" s="11"/>
      <c r="E24" s="11"/>
      <c r="F24" s="11"/>
      <c r="G24" s="11"/>
      <c r="H24" s="11"/>
      <c r="I24" s="11"/>
      <c r="J24" s="13">
        <v>0</v>
      </c>
      <c r="K24" s="13">
        <v>0</v>
      </c>
      <c r="L24" s="13">
        <v>0</v>
      </c>
      <c r="M24" s="13">
        <v>0</v>
      </c>
      <c r="N24" s="13">
        <v>0</v>
      </c>
      <c r="O24" s="13">
        <v>0</v>
      </c>
      <c r="P24" s="13">
        <v>0</v>
      </c>
      <c r="Q24" s="13">
        <v>0</v>
      </c>
      <c r="R24" s="13">
        <v>0</v>
      </c>
      <c r="S24" s="13">
        <v>0</v>
      </c>
      <c r="T24" s="13">
        <v>0</v>
      </c>
      <c r="U24" s="13">
        <v>0</v>
      </c>
      <c r="V24" s="13">
        <v>0</v>
      </c>
      <c r="W24" s="13">
        <v>0</v>
      </c>
      <c r="X24" s="13">
        <v>0</v>
      </c>
      <c r="Y24" s="13">
        <v>0</v>
      </c>
      <c r="Z24" s="13">
        <v>0</v>
      </c>
      <c r="AA24" s="13">
        <v>0</v>
      </c>
      <c r="AB24" s="13">
        <v>0</v>
      </c>
      <c r="AC24" s="13">
        <v>0</v>
      </c>
      <c r="AD24" s="13">
        <v>0</v>
      </c>
      <c r="AE24" s="13">
        <v>0</v>
      </c>
      <c r="AF24" s="13">
        <v>0</v>
      </c>
      <c r="AG24" s="13">
        <v>0</v>
      </c>
      <c r="AH24" s="13">
        <v>0</v>
      </c>
      <c r="AI24" s="13">
        <v>0</v>
      </c>
      <c r="AJ24" s="13">
        <v>0</v>
      </c>
      <c r="AK24" s="13">
        <v>0</v>
      </c>
      <c r="AL24" s="13">
        <v>0</v>
      </c>
      <c r="AM24" s="13">
        <v>0</v>
      </c>
      <c r="AN24" s="13">
        <v>0</v>
      </c>
      <c r="AO24" s="13">
        <v>0</v>
      </c>
      <c r="AP24" s="13">
        <v>0</v>
      </c>
      <c r="AQ24" s="13">
        <v>0</v>
      </c>
      <c r="AR24" s="13">
        <v>0</v>
      </c>
      <c r="AS24" s="13">
        <v>0</v>
      </c>
      <c r="AT24" s="13">
        <v>0</v>
      </c>
      <c r="AU24" s="13">
        <v>0</v>
      </c>
      <c r="AV24" s="13">
        <v>0</v>
      </c>
      <c r="AW24" s="13">
        <v>0</v>
      </c>
      <c r="AX24" s="13">
        <v>0</v>
      </c>
      <c r="AY24" s="13">
        <v>0</v>
      </c>
      <c r="AZ24" s="13">
        <v>0</v>
      </c>
      <c r="BA24" s="13">
        <v>0</v>
      </c>
      <c r="BB24" s="13">
        <v>0</v>
      </c>
      <c r="BC24" s="13">
        <v>0</v>
      </c>
      <c r="BD24" s="13">
        <v>0</v>
      </c>
      <c r="BE24" s="13">
        <v>0</v>
      </c>
      <c r="BF24" s="13">
        <v>0</v>
      </c>
      <c r="BG24" s="13">
        <v>0</v>
      </c>
      <c r="BH24" s="13">
        <v>0</v>
      </c>
      <c r="BI24" s="13">
        <v>0</v>
      </c>
      <c r="BJ24" s="13">
        <v>0</v>
      </c>
      <c r="BK24" s="13">
        <v>0</v>
      </c>
      <c r="BL24" s="13">
        <v>0</v>
      </c>
      <c r="BM24" s="13">
        <v>0</v>
      </c>
      <c r="BN24" s="13">
        <v>0</v>
      </c>
      <c r="BO24" s="13">
        <v>0</v>
      </c>
      <c r="BP24" s="13">
        <v>0</v>
      </c>
      <c r="BQ24" s="13">
        <v>0</v>
      </c>
    </row>
    <row r="25" spans="1:69" hidden="1" outlineLevel="1">
      <c r="A25" s="11"/>
      <c r="B25" s="11"/>
      <c r="C25" s="52" t="s">
        <v>375</v>
      </c>
      <c r="D25" s="11"/>
      <c r="E25" s="11"/>
      <c r="F25" s="11"/>
      <c r="G25" s="11"/>
      <c r="H25" s="11"/>
      <c r="I25" s="11"/>
      <c r="J25" s="13">
        <v>0</v>
      </c>
      <c r="K25" s="13">
        <v>0</v>
      </c>
      <c r="L25" s="13">
        <v>0</v>
      </c>
      <c r="M25" s="13">
        <v>0</v>
      </c>
      <c r="N25" s="13">
        <v>0</v>
      </c>
      <c r="O25" s="13">
        <v>0</v>
      </c>
      <c r="P25" s="13">
        <v>0</v>
      </c>
      <c r="Q25" s="13">
        <v>0</v>
      </c>
      <c r="R25" s="13">
        <v>0</v>
      </c>
      <c r="S25" s="13">
        <v>0</v>
      </c>
      <c r="T25" s="13">
        <v>0</v>
      </c>
      <c r="U25" s="13">
        <v>0</v>
      </c>
      <c r="V25" s="13">
        <v>0</v>
      </c>
      <c r="W25" s="13">
        <v>0</v>
      </c>
      <c r="X25" s="13">
        <v>0</v>
      </c>
      <c r="Y25" s="13">
        <v>0</v>
      </c>
      <c r="Z25" s="13">
        <v>0</v>
      </c>
      <c r="AA25" s="13">
        <v>0</v>
      </c>
      <c r="AB25" s="13">
        <v>0</v>
      </c>
      <c r="AC25" s="13">
        <v>0</v>
      </c>
      <c r="AD25" s="13">
        <v>0</v>
      </c>
      <c r="AE25" s="13">
        <v>0</v>
      </c>
      <c r="AF25" s="13">
        <v>0</v>
      </c>
      <c r="AG25" s="13">
        <v>0</v>
      </c>
      <c r="AH25" s="13">
        <v>0</v>
      </c>
      <c r="AI25" s="13">
        <v>0</v>
      </c>
      <c r="AJ25" s="13">
        <v>0</v>
      </c>
      <c r="AK25" s="13">
        <v>0</v>
      </c>
      <c r="AL25" s="13">
        <v>0</v>
      </c>
      <c r="AM25" s="13">
        <v>0</v>
      </c>
      <c r="AN25" s="13">
        <v>0</v>
      </c>
      <c r="AO25" s="13">
        <v>0</v>
      </c>
      <c r="AP25" s="13">
        <v>0</v>
      </c>
      <c r="AQ25" s="13">
        <v>0</v>
      </c>
      <c r="AR25" s="13">
        <v>0</v>
      </c>
      <c r="AS25" s="13">
        <v>0</v>
      </c>
      <c r="AT25" s="13">
        <v>0</v>
      </c>
      <c r="AU25" s="13">
        <v>0</v>
      </c>
      <c r="AV25" s="13">
        <v>0</v>
      </c>
      <c r="AW25" s="13">
        <v>0</v>
      </c>
      <c r="AX25" s="13">
        <v>0</v>
      </c>
      <c r="AY25" s="13">
        <v>0</v>
      </c>
      <c r="AZ25" s="13">
        <v>0</v>
      </c>
      <c r="BA25" s="13">
        <v>0</v>
      </c>
      <c r="BB25" s="13">
        <v>0</v>
      </c>
      <c r="BC25" s="13">
        <v>0</v>
      </c>
      <c r="BD25" s="13">
        <v>0</v>
      </c>
      <c r="BE25" s="13">
        <v>0</v>
      </c>
      <c r="BF25" s="13">
        <v>0</v>
      </c>
      <c r="BG25" s="13">
        <v>0</v>
      </c>
      <c r="BH25" s="13">
        <v>0</v>
      </c>
      <c r="BI25" s="13">
        <v>0</v>
      </c>
      <c r="BJ25" s="13">
        <v>0</v>
      </c>
      <c r="BK25" s="13">
        <v>0</v>
      </c>
      <c r="BL25" s="13">
        <v>0</v>
      </c>
      <c r="BM25" s="13">
        <v>0</v>
      </c>
      <c r="BN25" s="13">
        <v>0</v>
      </c>
      <c r="BO25" s="13">
        <v>0</v>
      </c>
      <c r="BP25" s="13">
        <v>0</v>
      </c>
      <c r="BQ25" s="13">
        <v>0</v>
      </c>
    </row>
    <row r="26" spans="1:69" hidden="1" outlineLevel="1">
      <c r="A26" s="11"/>
      <c r="B26" s="11"/>
      <c r="C26" s="52" t="s">
        <v>376</v>
      </c>
      <c r="D26" s="11"/>
      <c r="E26" s="11"/>
      <c r="F26" s="11"/>
      <c r="G26" s="11"/>
      <c r="H26" s="11"/>
      <c r="I26" s="11"/>
      <c r="J26" s="13">
        <v>0</v>
      </c>
      <c r="K26" s="13">
        <v>0</v>
      </c>
      <c r="L26" s="13">
        <v>0</v>
      </c>
      <c r="M26" s="13">
        <v>0</v>
      </c>
      <c r="N26" s="13">
        <v>0</v>
      </c>
      <c r="O26" s="13">
        <v>0</v>
      </c>
      <c r="P26" s="13">
        <v>0</v>
      </c>
      <c r="Q26" s="13">
        <v>0</v>
      </c>
      <c r="R26" s="13">
        <v>0</v>
      </c>
      <c r="S26" s="13">
        <v>0</v>
      </c>
      <c r="T26" s="13">
        <v>0</v>
      </c>
      <c r="U26" s="13">
        <v>0</v>
      </c>
      <c r="V26" s="13">
        <v>0</v>
      </c>
      <c r="W26" s="13">
        <v>0</v>
      </c>
      <c r="X26" s="13">
        <v>0</v>
      </c>
      <c r="Y26" s="13">
        <v>0</v>
      </c>
      <c r="Z26" s="13">
        <v>0</v>
      </c>
      <c r="AA26" s="13">
        <v>0</v>
      </c>
      <c r="AB26" s="13">
        <v>0</v>
      </c>
      <c r="AC26" s="13">
        <v>0</v>
      </c>
      <c r="AD26" s="13">
        <v>0</v>
      </c>
      <c r="AE26" s="13">
        <v>0</v>
      </c>
      <c r="AF26" s="13">
        <v>0</v>
      </c>
      <c r="AG26" s="13">
        <v>0</v>
      </c>
      <c r="AH26" s="13">
        <v>0</v>
      </c>
      <c r="AI26" s="13">
        <v>0</v>
      </c>
      <c r="AJ26" s="13">
        <v>0</v>
      </c>
      <c r="AK26" s="13">
        <v>0</v>
      </c>
      <c r="AL26" s="13">
        <v>0</v>
      </c>
      <c r="AM26" s="13">
        <v>0</v>
      </c>
      <c r="AN26" s="13">
        <v>0</v>
      </c>
      <c r="AO26" s="13">
        <v>0</v>
      </c>
      <c r="AP26" s="13">
        <v>0</v>
      </c>
      <c r="AQ26" s="13">
        <v>0</v>
      </c>
      <c r="AR26" s="13">
        <v>0</v>
      </c>
      <c r="AS26" s="13">
        <v>0</v>
      </c>
      <c r="AT26" s="13">
        <v>0</v>
      </c>
      <c r="AU26" s="13">
        <v>0</v>
      </c>
      <c r="AV26" s="13">
        <v>0</v>
      </c>
      <c r="AW26" s="13">
        <v>0</v>
      </c>
      <c r="AX26" s="13">
        <v>0</v>
      </c>
      <c r="AY26" s="13">
        <v>0</v>
      </c>
      <c r="AZ26" s="13">
        <v>0</v>
      </c>
      <c r="BA26" s="13">
        <v>0</v>
      </c>
      <c r="BB26" s="13">
        <v>0</v>
      </c>
      <c r="BC26" s="13">
        <v>0</v>
      </c>
      <c r="BD26" s="13">
        <v>0</v>
      </c>
      <c r="BE26" s="13">
        <v>0</v>
      </c>
      <c r="BF26" s="13">
        <v>0</v>
      </c>
      <c r="BG26" s="13">
        <v>0</v>
      </c>
      <c r="BH26" s="13">
        <v>0</v>
      </c>
      <c r="BI26" s="13">
        <v>0</v>
      </c>
      <c r="BJ26" s="13">
        <v>0</v>
      </c>
      <c r="BK26" s="13">
        <v>0</v>
      </c>
      <c r="BL26" s="13">
        <v>0</v>
      </c>
      <c r="BM26" s="13">
        <v>0</v>
      </c>
      <c r="BN26" s="13">
        <v>0</v>
      </c>
      <c r="BO26" s="13">
        <v>0</v>
      </c>
      <c r="BP26" s="13">
        <v>0</v>
      </c>
      <c r="BQ26" s="13">
        <v>0</v>
      </c>
    </row>
    <row r="27" spans="1:69" hidden="1" outlineLevel="1">
      <c r="A27" s="11"/>
      <c r="B27" s="11"/>
      <c r="C27" s="52" t="s">
        <v>377</v>
      </c>
      <c r="D27" s="11"/>
      <c r="E27" s="11"/>
      <c r="F27" s="11"/>
      <c r="G27" s="11"/>
      <c r="H27" s="11"/>
      <c r="I27" s="11"/>
      <c r="J27" s="13">
        <v>0</v>
      </c>
      <c r="K27" s="13">
        <v>0</v>
      </c>
      <c r="L27" s="13">
        <v>0</v>
      </c>
      <c r="M27" s="13">
        <v>0</v>
      </c>
      <c r="N27" s="13">
        <v>0</v>
      </c>
      <c r="O27" s="13">
        <v>0</v>
      </c>
      <c r="P27" s="13">
        <v>0</v>
      </c>
      <c r="Q27" s="13">
        <v>0</v>
      </c>
      <c r="R27" s="13">
        <v>0</v>
      </c>
      <c r="S27" s="13">
        <v>0</v>
      </c>
      <c r="T27" s="13">
        <v>0</v>
      </c>
      <c r="U27" s="13">
        <v>0</v>
      </c>
      <c r="V27" s="13">
        <v>0</v>
      </c>
      <c r="W27" s="13">
        <v>0</v>
      </c>
      <c r="X27" s="13">
        <v>0</v>
      </c>
      <c r="Y27" s="13">
        <v>0</v>
      </c>
      <c r="Z27" s="13">
        <v>0</v>
      </c>
      <c r="AA27" s="13">
        <v>0</v>
      </c>
      <c r="AB27" s="13">
        <v>0</v>
      </c>
      <c r="AC27" s="13">
        <v>0</v>
      </c>
      <c r="AD27" s="13">
        <v>0</v>
      </c>
      <c r="AE27" s="13">
        <v>0</v>
      </c>
      <c r="AF27" s="13">
        <v>0</v>
      </c>
      <c r="AG27" s="13">
        <v>0</v>
      </c>
      <c r="AH27" s="13">
        <v>0</v>
      </c>
      <c r="AI27" s="13">
        <v>0</v>
      </c>
      <c r="AJ27" s="13">
        <v>0</v>
      </c>
      <c r="AK27" s="13">
        <v>0</v>
      </c>
      <c r="AL27" s="13">
        <v>0</v>
      </c>
      <c r="AM27" s="13">
        <v>0</v>
      </c>
      <c r="AN27" s="13">
        <v>0</v>
      </c>
      <c r="AO27" s="13">
        <v>0</v>
      </c>
      <c r="AP27" s="13">
        <v>0</v>
      </c>
      <c r="AQ27" s="13">
        <v>0</v>
      </c>
      <c r="AR27" s="13">
        <v>0</v>
      </c>
      <c r="AS27" s="13">
        <v>0</v>
      </c>
      <c r="AT27" s="13">
        <v>0</v>
      </c>
      <c r="AU27" s="13">
        <v>0</v>
      </c>
      <c r="AV27" s="13">
        <v>0</v>
      </c>
      <c r="AW27" s="13">
        <v>0</v>
      </c>
      <c r="AX27" s="13">
        <v>0</v>
      </c>
      <c r="AY27" s="13">
        <v>0</v>
      </c>
      <c r="AZ27" s="13">
        <v>0</v>
      </c>
      <c r="BA27" s="13">
        <v>0</v>
      </c>
      <c r="BB27" s="13">
        <v>0</v>
      </c>
      <c r="BC27" s="13">
        <v>0</v>
      </c>
      <c r="BD27" s="13">
        <v>0</v>
      </c>
      <c r="BE27" s="13">
        <v>0</v>
      </c>
      <c r="BF27" s="13">
        <v>0</v>
      </c>
      <c r="BG27" s="13">
        <v>0</v>
      </c>
      <c r="BH27" s="13">
        <v>0</v>
      </c>
      <c r="BI27" s="13">
        <v>0</v>
      </c>
      <c r="BJ27" s="13">
        <v>0</v>
      </c>
      <c r="BK27" s="13">
        <v>0</v>
      </c>
      <c r="BL27" s="13">
        <v>0</v>
      </c>
      <c r="BM27" s="13">
        <v>0</v>
      </c>
      <c r="BN27" s="13">
        <v>0</v>
      </c>
      <c r="BO27" s="13">
        <v>0</v>
      </c>
      <c r="BP27" s="13">
        <v>0</v>
      </c>
      <c r="BQ27" s="13">
        <v>0</v>
      </c>
    </row>
    <row r="28" spans="1:69" hidden="1" outlineLevel="1">
      <c r="A28" s="11"/>
      <c r="B28" s="11"/>
      <c r="C28" s="52" t="s">
        <v>378</v>
      </c>
      <c r="D28" s="11"/>
      <c r="E28" s="11"/>
      <c r="F28" s="11"/>
      <c r="G28" s="11"/>
      <c r="H28" s="11"/>
      <c r="I28" s="11"/>
      <c r="J28" s="13">
        <v>0</v>
      </c>
      <c r="K28" s="13">
        <v>0</v>
      </c>
      <c r="L28" s="13">
        <v>0</v>
      </c>
      <c r="M28" s="13">
        <v>0</v>
      </c>
      <c r="N28" s="13">
        <v>0</v>
      </c>
      <c r="O28" s="13">
        <v>0</v>
      </c>
      <c r="P28" s="13">
        <v>0</v>
      </c>
      <c r="Q28" s="13">
        <v>0</v>
      </c>
      <c r="R28" s="13">
        <v>0</v>
      </c>
      <c r="S28" s="13">
        <v>0</v>
      </c>
      <c r="T28" s="13">
        <v>0</v>
      </c>
      <c r="U28" s="13">
        <v>0</v>
      </c>
      <c r="V28" s="13">
        <v>0</v>
      </c>
      <c r="W28" s="13">
        <v>0</v>
      </c>
      <c r="X28" s="13">
        <v>0</v>
      </c>
      <c r="Y28" s="13">
        <v>0</v>
      </c>
      <c r="Z28" s="13">
        <v>0</v>
      </c>
      <c r="AA28" s="13">
        <v>0</v>
      </c>
      <c r="AB28" s="13">
        <v>0</v>
      </c>
      <c r="AC28" s="13">
        <v>0</v>
      </c>
      <c r="AD28" s="13">
        <v>0</v>
      </c>
      <c r="AE28" s="13">
        <v>0</v>
      </c>
      <c r="AF28" s="13">
        <v>0</v>
      </c>
      <c r="AG28" s="13">
        <v>0</v>
      </c>
      <c r="AH28" s="13">
        <v>0</v>
      </c>
      <c r="AI28" s="13">
        <v>0</v>
      </c>
      <c r="AJ28" s="13">
        <v>0</v>
      </c>
      <c r="AK28" s="13">
        <v>0</v>
      </c>
      <c r="AL28" s="13">
        <v>0</v>
      </c>
      <c r="AM28" s="13">
        <v>0</v>
      </c>
      <c r="AN28" s="13">
        <v>0</v>
      </c>
      <c r="AO28" s="13">
        <v>0</v>
      </c>
      <c r="AP28" s="13">
        <v>0</v>
      </c>
      <c r="AQ28" s="13">
        <v>0</v>
      </c>
      <c r="AR28" s="13">
        <v>0</v>
      </c>
      <c r="AS28" s="13">
        <v>0</v>
      </c>
      <c r="AT28" s="13">
        <v>0</v>
      </c>
      <c r="AU28" s="13">
        <v>0</v>
      </c>
      <c r="AV28" s="13">
        <v>0</v>
      </c>
      <c r="AW28" s="13">
        <v>0</v>
      </c>
      <c r="AX28" s="13">
        <v>0</v>
      </c>
      <c r="AY28" s="13">
        <v>0</v>
      </c>
      <c r="AZ28" s="13">
        <v>0</v>
      </c>
      <c r="BA28" s="13">
        <v>0</v>
      </c>
      <c r="BB28" s="13">
        <v>0</v>
      </c>
      <c r="BC28" s="13">
        <v>0</v>
      </c>
      <c r="BD28" s="13">
        <v>0</v>
      </c>
      <c r="BE28" s="13">
        <v>0</v>
      </c>
      <c r="BF28" s="13">
        <v>0</v>
      </c>
      <c r="BG28" s="13">
        <v>0</v>
      </c>
      <c r="BH28" s="13">
        <v>0</v>
      </c>
      <c r="BI28" s="13">
        <v>0</v>
      </c>
      <c r="BJ28" s="13">
        <v>0</v>
      </c>
      <c r="BK28" s="13">
        <v>0</v>
      </c>
      <c r="BL28" s="13">
        <v>0</v>
      </c>
      <c r="BM28" s="13">
        <v>0</v>
      </c>
      <c r="BN28" s="13">
        <v>0</v>
      </c>
      <c r="BO28" s="13">
        <v>0</v>
      </c>
      <c r="BP28" s="13">
        <v>0</v>
      </c>
      <c r="BQ28" s="13">
        <v>0</v>
      </c>
    </row>
    <row r="29" spans="1:69" hidden="1" outlineLevel="1">
      <c r="A29" s="11"/>
      <c r="B29" s="11"/>
      <c r="C29" s="52" t="s">
        <v>364</v>
      </c>
      <c r="D29" s="11"/>
      <c r="E29" s="11"/>
      <c r="F29" s="11"/>
      <c r="G29" s="11"/>
      <c r="H29" s="11"/>
      <c r="I29" s="11"/>
      <c r="J29" s="14">
        <v>0</v>
      </c>
      <c r="K29" s="14">
        <v>0</v>
      </c>
      <c r="L29" s="14">
        <v>0</v>
      </c>
      <c r="M29" s="14">
        <v>0</v>
      </c>
      <c r="N29" s="14">
        <v>0</v>
      </c>
      <c r="O29" s="14">
        <v>0</v>
      </c>
      <c r="P29" s="14">
        <v>0</v>
      </c>
      <c r="Q29" s="14">
        <v>0</v>
      </c>
      <c r="R29" s="14">
        <v>0</v>
      </c>
      <c r="S29" s="14">
        <v>0</v>
      </c>
      <c r="T29" s="14">
        <v>0</v>
      </c>
      <c r="U29" s="14">
        <v>0</v>
      </c>
      <c r="V29" s="14">
        <v>0</v>
      </c>
      <c r="W29" s="14">
        <v>0</v>
      </c>
      <c r="X29" s="14">
        <v>0</v>
      </c>
      <c r="Y29" s="14">
        <v>0</v>
      </c>
      <c r="Z29" s="14">
        <v>0</v>
      </c>
      <c r="AA29" s="14">
        <v>0</v>
      </c>
      <c r="AB29" s="14">
        <v>0</v>
      </c>
      <c r="AC29" s="14">
        <v>0</v>
      </c>
      <c r="AD29" s="14">
        <v>0</v>
      </c>
      <c r="AE29" s="14">
        <v>0</v>
      </c>
      <c r="AF29" s="14">
        <v>0</v>
      </c>
      <c r="AG29" s="14">
        <v>0</v>
      </c>
      <c r="AH29" s="14">
        <v>0</v>
      </c>
      <c r="AI29" s="14">
        <v>0</v>
      </c>
      <c r="AJ29" s="14">
        <v>0</v>
      </c>
      <c r="AK29" s="14">
        <v>0</v>
      </c>
      <c r="AL29" s="14">
        <v>0</v>
      </c>
      <c r="AM29" s="14">
        <v>0</v>
      </c>
      <c r="AN29" s="14">
        <v>0</v>
      </c>
      <c r="AO29" s="14">
        <v>0</v>
      </c>
      <c r="AP29" s="14">
        <v>0</v>
      </c>
      <c r="AQ29" s="14">
        <v>0</v>
      </c>
      <c r="AR29" s="14">
        <v>0</v>
      </c>
      <c r="AS29" s="14">
        <v>0</v>
      </c>
      <c r="AT29" s="14">
        <v>0</v>
      </c>
      <c r="AU29" s="14">
        <v>0</v>
      </c>
      <c r="AV29" s="14">
        <v>0</v>
      </c>
      <c r="AW29" s="14">
        <v>0</v>
      </c>
      <c r="AX29" s="14">
        <v>0</v>
      </c>
      <c r="AY29" s="14">
        <v>0</v>
      </c>
      <c r="AZ29" s="14">
        <v>0</v>
      </c>
      <c r="BA29" s="14">
        <v>0</v>
      </c>
      <c r="BB29" s="14">
        <v>0</v>
      </c>
      <c r="BC29" s="14">
        <v>0</v>
      </c>
      <c r="BD29" s="14">
        <v>0</v>
      </c>
      <c r="BE29" s="14">
        <v>0</v>
      </c>
      <c r="BF29" s="14">
        <v>0</v>
      </c>
      <c r="BG29" s="14">
        <v>0</v>
      </c>
      <c r="BH29" s="14">
        <v>0</v>
      </c>
      <c r="BI29" s="14">
        <v>0</v>
      </c>
      <c r="BJ29" s="14">
        <v>0</v>
      </c>
      <c r="BK29" s="14">
        <v>0</v>
      </c>
      <c r="BL29" s="14">
        <v>0</v>
      </c>
      <c r="BM29" s="14">
        <v>0</v>
      </c>
      <c r="BN29" s="14">
        <v>0</v>
      </c>
      <c r="BO29" s="14">
        <v>0</v>
      </c>
      <c r="BP29" s="14">
        <v>0</v>
      </c>
      <c r="BQ29" s="14">
        <v>0</v>
      </c>
    </row>
    <row r="30" spans="1:69" collapsed="1">
      <c r="A30" s="11"/>
      <c r="B30" s="11"/>
      <c r="C30" s="53" t="s">
        <v>133</v>
      </c>
      <c r="D30" s="11"/>
      <c r="E30" s="11"/>
      <c r="F30" s="11"/>
      <c r="G30" s="11"/>
      <c r="H30" s="11"/>
      <c r="I30" s="11"/>
      <c r="J30" s="13">
        <v>2000</v>
      </c>
      <c r="K30" s="13">
        <v>0</v>
      </c>
      <c r="L30" s="13">
        <v>0</v>
      </c>
      <c r="M30" s="13">
        <v>0</v>
      </c>
      <c r="N30" s="13">
        <v>0</v>
      </c>
      <c r="O30" s="13">
        <v>0</v>
      </c>
      <c r="P30" s="13">
        <v>0</v>
      </c>
      <c r="Q30" s="13">
        <v>0</v>
      </c>
      <c r="R30" s="13">
        <v>0</v>
      </c>
      <c r="S30" s="13">
        <v>0</v>
      </c>
      <c r="T30" s="13">
        <v>0</v>
      </c>
      <c r="U30" s="13">
        <v>0</v>
      </c>
      <c r="V30" s="13">
        <v>0</v>
      </c>
      <c r="W30" s="13">
        <v>0</v>
      </c>
      <c r="X30" s="13">
        <v>0</v>
      </c>
      <c r="Y30" s="13">
        <v>0</v>
      </c>
      <c r="Z30" s="13">
        <v>0</v>
      </c>
      <c r="AA30" s="13">
        <v>0</v>
      </c>
      <c r="AB30" s="13">
        <v>0</v>
      </c>
      <c r="AC30" s="13">
        <v>0</v>
      </c>
      <c r="AD30" s="13">
        <v>0</v>
      </c>
      <c r="AE30" s="13">
        <v>0</v>
      </c>
      <c r="AF30" s="13">
        <v>0</v>
      </c>
      <c r="AG30" s="13">
        <v>0</v>
      </c>
      <c r="AH30" s="13">
        <v>0</v>
      </c>
      <c r="AI30" s="13">
        <v>0</v>
      </c>
      <c r="AJ30" s="13">
        <v>0</v>
      </c>
      <c r="AK30" s="13">
        <v>0</v>
      </c>
      <c r="AL30" s="13">
        <v>0</v>
      </c>
      <c r="AM30" s="13">
        <v>0</v>
      </c>
      <c r="AN30" s="13">
        <v>0</v>
      </c>
      <c r="AO30" s="13">
        <v>0</v>
      </c>
      <c r="AP30" s="13">
        <v>0</v>
      </c>
      <c r="AQ30" s="13">
        <v>0</v>
      </c>
      <c r="AR30" s="13">
        <v>0</v>
      </c>
      <c r="AS30" s="13">
        <v>0</v>
      </c>
      <c r="AT30" s="13">
        <v>0</v>
      </c>
      <c r="AU30" s="13">
        <v>0</v>
      </c>
      <c r="AV30" s="13">
        <v>0</v>
      </c>
      <c r="AW30" s="13">
        <v>0</v>
      </c>
      <c r="AX30" s="13">
        <v>0</v>
      </c>
      <c r="AY30" s="13">
        <v>0</v>
      </c>
      <c r="AZ30" s="13">
        <v>0</v>
      </c>
      <c r="BA30" s="13">
        <v>0</v>
      </c>
      <c r="BB30" s="13">
        <v>0</v>
      </c>
      <c r="BC30" s="13">
        <v>0</v>
      </c>
      <c r="BD30" s="13">
        <v>0</v>
      </c>
      <c r="BE30" s="13">
        <v>0</v>
      </c>
      <c r="BF30" s="13">
        <v>0</v>
      </c>
      <c r="BG30" s="13">
        <v>0</v>
      </c>
      <c r="BH30" s="13">
        <v>0</v>
      </c>
      <c r="BI30" s="13">
        <v>0</v>
      </c>
      <c r="BJ30" s="13">
        <v>0</v>
      </c>
      <c r="BK30" s="13">
        <v>0</v>
      </c>
      <c r="BL30" s="13">
        <v>0</v>
      </c>
      <c r="BM30" s="13">
        <v>0</v>
      </c>
      <c r="BN30" s="13">
        <v>0</v>
      </c>
      <c r="BO30" s="13">
        <v>0</v>
      </c>
      <c r="BP30" s="13">
        <v>0</v>
      </c>
      <c r="BQ30" s="13">
        <v>0</v>
      </c>
    </row>
    <row r="31" spans="1:69" hidden="1" outlineLevel="1">
      <c r="A31" s="11"/>
      <c r="B31" s="11"/>
      <c r="C31" s="30"/>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c r="BG31" s="11"/>
      <c r="BH31" s="11"/>
      <c r="BI31" s="11"/>
      <c r="BJ31" s="11"/>
      <c r="BK31" s="11"/>
      <c r="BL31" s="11"/>
      <c r="BM31" s="11"/>
      <c r="BN31" s="11"/>
      <c r="BO31" s="11"/>
      <c r="BP31" s="11"/>
      <c r="BQ31" s="11"/>
    </row>
    <row r="32" spans="1:69" hidden="1" outlineLevel="1">
      <c r="A32" s="11"/>
      <c r="B32" s="11"/>
      <c r="C32" s="52" t="s">
        <v>373</v>
      </c>
      <c r="D32" s="11"/>
      <c r="E32" s="11"/>
      <c r="F32" s="11"/>
      <c r="G32" s="11"/>
      <c r="H32" s="11"/>
      <c r="I32" s="11"/>
      <c r="J32" s="13">
        <v>-33.333333333333336</v>
      </c>
      <c r="K32" s="13">
        <v>-33.333333333333336</v>
      </c>
      <c r="L32" s="13">
        <v>-33.333333333333336</v>
      </c>
      <c r="M32" s="13">
        <v>-33.333333333333336</v>
      </c>
      <c r="N32" s="13">
        <v>-33.333333333333336</v>
      </c>
      <c r="O32" s="13">
        <v>-33.333333333333336</v>
      </c>
      <c r="P32" s="13">
        <v>-33.333333333333336</v>
      </c>
      <c r="Q32" s="13">
        <v>-33.333333333333336</v>
      </c>
      <c r="R32" s="13">
        <v>-33.333333333333336</v>
      </c>
      <c r="S32" s="13">
        <v>-33.333333333333336</v>
      </c>
      <c r="T32" s="13">
        <v>-33.333333333333336</v>
      </c>
      <c r="U32" s="13">
        <v>-33.333333333333336</v>
      </c>
      <c r="V32" s="13">
        <v>-33.333333333333336</v>
      </c>
      <c r="W32" s="13">
        <v>-33.333333333333336</v>
      </c>
      <c r="X32" s="13">
        <v>-33.333333333333336</v>
      </c>
      <c r="Y32" s="13">
        <v>-33.333333333333336</v>
      </c>
      <c r="Z32" s="13">
        <v>-33.333333333333336</v>
      </c>
      <c r="AA32" s="13">
        <v>-33.333333333333336</v>
      </c>
      <c r="AB32" s="13">
        <v>-33.333333333333336</v>
      </c>
      <c r="AC32" s="13">
        <v>-33.333333333333336</v>
      </c>
      <c r="AD32" s="13">
        <v>-33.333333333333336</v>
      </c>
      <c r="AE32" s="13">
        <v>-33.333333333333336</v>
      </c>
      <c r="AF32" s="13">
        <v>-33.333333333333336</v>
      </c>
      <c r="AG32" s="13">
        <v>-33.333333333333336</v>
      </c>
      <c r="AH32" s="13">
        <v>-33.333333333333336</v>
      </c>
      <c r="AI32" s="13">
        <v>-33.333333333333336</v>
      </c>
      <c r="AJ32" s="13">
        <v>-33.333333333333336</v>
      </c>
      <c r="AK32" s="13">
        <v>-33.333333333333336</v>
      </c>
      <c r="AL32" s="13">
        <v>-33.333333333333336</v>
      </c>
      <c r="AM32" s="13">
        <v>-33.333333333333336</v>
      </c>
      <c r="AN32" s="13">
        <v>-33.333333333333336</v>
      </c>
      <c r="AO32" s="13">
        <v>-33.333333333333336</v>
      </c>
      <c r="AP32" s="13">
        <v>-33.333333333333336</v>
      </c>
      <c r="AQ32" s="13">
        <v>-33.333333333333336</v>
      </c>
      <c r="AR32" s="13">
        <v>-33.333333333333336</v>
      </c>
      <c r="AS32" s="13">
        <v>-33.333333333333336</v>
      </c>
      <c r="AT32" s="13">
        <v>-33.333333333333336</v>
      </c>
      <c r="AU32" s="13">
        <v>-33.333333333333336</v>
      </c>
      <c r="AV32" s="13">
        <v>-33.333333333333336</v>
      </c>
      <c r="AW32" s="13">
        <v>-33.333333333333336</v>
      </c>
      <c r="AX32" s="13">
        <v>-33.333333333333336</v>
      </c>
      <c r="AY32" s="13">
        <v>-33.333333333333336</v>
      </c>
      <c r="AZ32" s="13">
        <v>-33.333333333333336</v>
      </c>
      <c r="BA32" s="13">
        <v>-33.333333333333336</v>
      </c>
      <c r="BB32" s="13">
        <v>-33.333333333333336</v>
      </c>
      <c r="BC32" s="13">
        <v>-33.333333333333336</v>
      </c>
      <c r="BD32" s="13">
        <v>-33.333333333333336</v>
      </c>
      <c r="BE32" s="13">
        <v>-33.333333333333336</v>
      </c>
      <c r="BF32" s="13">
        <v>-33.333333333333336</v>
      </c>
      <c r="BG32" s="13">
        <v>-33.333333333333336</v>
      </c>
      <c r="BH32" s="13">
        <v>-33.333333333333336</v>
      </c>
      <c r="BI32" s="13">
        <v>-33.333333333333336</v>
      </c>
      <c r="BJ32" s="13">
        <v>-33.333333333333336</v>
      </c>
      <c r="BK32" s="13">
        <v>-33.333333333333336</v>
      </c>
      <c r="BL32" s="13">
        <v>-33.333333333333336</v>
      </c>
      <c r="BM32" s="13">
        <v>-33.333333333333336</v>
      </c>
      <c r="BN32" s="13">
        <v>-33.333333333333336</v>
      </c>
      <c r="BO32" s="13">
        <v>-33.333333333333336</v>
      </c>
      <c r="BP32" s="13">
        <v>-33.333333333333336</v>
      </c>
      <c r="BQ32" s="13">
        <v>-33.333333333333336</v>
      </c>
    </row>
    <row r="33" spans="1:69" hidden="1" outlineLevel="1">
      <c r="A33" s="11"/>
      <c r="B33" s="11"/>
      <c r="C33" s="52" t="s">
        <v>374</v>
      </c>
      <c r="D33" s="11"/>
      <c r="E33" s="11"/>
      <c r="F33" s="11"/>
      <c r="G33" s="11"/>
      <c r="H33" s="11"/>
      <c r="I33" s="11"/>
      <c r="J33" s="13">
        <v>0</v>
      </c>
      <c r="K33" s="13">
        <v>0</v>
      </c>
      <c r="L33" s="13">
        <v>0</v>
      </c>
      <c r="M33" s="13">
        <v>0</v>
      </c>
      <c r="N33" s="13">
        <v>0</v>
      </c>
      <c r="O33" s="13">
        <v>0</v>
      </c>
      <c r="P33" s="13">
        <v>0</v>
      </c>
      <c r="Q33" s="13">
        <v>0</v>
      </c>
      <c r="R33" s="13">
        <v>0</v>
      </c>
      <c r="S33" s="13">
        <v>0</v>
      </c>
      <c r="T33" s="13">
        <v>0</v>
      </c>
      <c r="U33" s="13">
        <v>0</v>
      </c>
      <c r="V33" s="13">
        <v>0</v>
      </c>
      <c r="W33" s="13">
        <v>0</v>
      </c>
      <c r="X33" s="13">
        <v>0</v>
      </c>
      <c r="Y33" s="13">
        <v>0</v>
      </c>
      <c r="Z33" s="13">
        <v>0</v>
      </c>
      <c r="AA33" s="13">
        <v>0</v>
      </c>
      <c r="AB33" s="13">
        <v>0</v>
      </c>
      <c r="AC33" s="13">
        <v>0</v>
      </c>
      <c r="AD33" s="13">
        <v>0</v>
      </c>
      <c r="AE33" s="13">
        <v>0</v>
      </c>
      <c r="AF33" s="13">
        <v>0</v>
      </c>
      <c r="AG33" s="13">
        <v>0</v>
      </c>
      <c r="AH33" s="13">
        <v>0</v>
      </c>
      <c r="AI33" s="13">
        <v>0</v>
      </c>
      <c r="AJ33" s="13">
        <v>0</v>
      </c>
      <c r="AK33" s="13">
        <v>0</v>
      </c>
      <c r="AL33" s="13">
        <v>0</v>
      </c>
      <c r="AM33" s="13">
        <v>0</v>
      </c>
      <c r="AN33" s="13">
        <v>0</v>
      </c>
      <c r="AO33" s="13">
        <v>0</v>
      </c>
      <c r="AP33" s="13">
        <v>0</v>
      </c>
      <c r="AQ33" s="13">
        <v>0</v>
      </c>
      <c r="AR33" s="13">
        <v>0</v>
      </c>
      <c r="AS33" s="13">
        <v>0</v>
      </c>
      <c r="AT33" s="13">
        <v>0</v>
      </c>
      <c r="AU33" s="13">
        <v>0</v>
      </c>
      <c r="AV33" s="13">
        <v>0</v>
      </c>
      <c r="AW33" s="13">
        <v>0</v>
      </c>
      <c r="AX33" s="13">
        <v>0</v>
      </c>
      <c r="AY33" s="13">
        <v>0</v>
      </c>
      <c r="AZ33" s="13">
        <v>0</v>
      </c>
      <c r="BA33" s="13">
        <v>0</v>
      </c>
      <c r="BB33" s="13">
        <v>0</v>
      </c>
      <c r="BC33" s="13">
        <v>0</v>
      </c>
      <c r="BD33" s="13">
        <v>0</v>
      </c>
      <c r="BE33" s="13">
        <v>0</v>
      </c>
      <c r="BF33" s="13">
        <v>0</v>
      </c>
      <c r="BG33" s="13">
        <v>0</v>
      </c>
      <c r="BH33" s="13">
        <v>0</v>
      </c>
      <c r="BI33" s="13">
        <v>0</v>
      </c>
      <c r="BJ33" s="13">
        <v>0</v>
      </c>
      <c r="BK33" s="13">
        <v>0</v>
      </c>
      <c r="BL33" s="13">
        <v>0</v>
      </c>
      <c r="BM33" s="13">
        <v>0</v>
      </c>
      <c r="BN33" s="13">
        <v>0</v>
      </c>
      <c r="BO33" s="13">
        <v>0</v>
      </c>
      <c r="BP33" s="13">
        <v>0</v>
      </c>
      <c r="BQ33" s="13">
        <v>0</v>
      </c>
    </row>
    <row r="34" spans="1:69" hidden="1" outlineLevel="1">
      <c r="A34" s="11"/>
      <c r="B34" s="11"/>
      <c r="C34" s="52" t="s">
        <v>375</v>
      </c>
      <c r="D34" s="11"/>
      <c r="E34" s="11"/>
      <c r="F34" s="11"/>
      <c r="G34" s="11"/>
      <c r="H34" s="11"/>
      <c r="I34" s="11"/>
      <c r="J34" s="13">
        <v>0</v>
      </c>
      <c r="K34" s="13">
        <v>0</v>
      </c>
      <c r="L34" s="13">
        <v>0</v>
      </c>
      <c r="M34" s="13">
        <v>0</v>
      </c>
      <c r="N34" s="13">
        <v>0</v>
      </c>
      <c r="O34" s="13">
        <v>0</v>
      </c>
      <c r="P34" s="13">
        <v>0</v>
      </c>
      <c r="Q34" s="13">
        <v>0</v>
      </c>
      <c r="R34" s="13">
        <v>0</v>
      </c>
      <c r="S34" s="13">
        <v>0</v>
      </c>
      <c r="T34" s="13">
        <v>0</v>
      </c>
      <c r="U34" s="13">
        <v>0</v>
      </c>
      <c r="V34" s="13">
        <v>0</v>
      </c>
      <c r="W34" s="13">
        <v>0</v>
      </c>
      <c r="X34" s="13">
        <v>0</v>
      </c>
      <c r="Y34" s="13">
        <v>0</v>
      </c>
      <c r="Z34" s="13">
        <v>0</v>
      </c>
      <c r="AA34" s="13">
        <v>0</v>
      </c>
      <c r="AB34" s="13">
        <v>0</v>
      </c>
      <c r="AC34" s="13">
        <v>0</v>
      </c>
      <c r="AD34" s="13">
        <v>0</v>
      </c>
      <c r="AE34" s="13">
        <v>0</v>
      </c>
      <c r="AF34" s="13">
        <v>0</v>
      </c>
      <c r="AG34" s="13">
        <v>0</v>
      </c>
      <c r="AH34" s="13">
        <v>0</v>
      </c>
      <c r="AI34" s="13">
        <v>0</v>
      </c>
      <c r="AJ34" s="13">
        <v>0</v>
      </c>
      <c r="AK34" s="13">
        <v>0</v>
      </c>
      <c r="AL34" s="13">
        <v>0</v>
      </c>
      <c r="AM34" s="13">
        <v>0</v>
      </c>
      <c r="AN34" s="13">
        <v>0</v>
      </c>
      <c r="AO34" s="13">
        <v>0</v>
      </c>
      <c r="AP34" s="13">
        <v>0</v>
      </c>
      <c r="AQ34" s="13">
        <v>0</v>
      </c>
      <c r="AR34" s="13">
        <v>0</v>
      </c>
      <c r="AS34" s="13">
        <v>0</v>
      </c>
      <c r="AT34" s="13">
        <v>0</v>
      </c>
      <c r="AU34" s="13">
        <v>0</v>
      </c>
      <c r="AV34" s="13">
        <v>0</v>
      </c>
      <c r="AW34" s="13">
        <v>0</v>
      </c>
      <c r="AX34" s="13">
        <v>0</v>
      </c>
      <c r="AY34" s="13">
        <v>0</v>
      </c>
      <c r="AZ34" s="13">
        <v>0</v>
      </c>
      <c r="BA34" s="13">
        <v>0</v>
      </c>
      <c r="BB34" s="13">
        <v>0</v>
      </c>
      <c r="BC34" s="13">
        <v>0</v>
      </c>
      <c r="BD34" s="13">
        <v>0</v>
      </c>
      <c r="BE34" s="13">
        <v>0</v>
      </c>
      <c r="BF34" s="13">
        <v>0</v>
      </c>
      <c r="BG34" s="13">
        <v>0</v>
      </c>
      <c r="BH34" s="13">
        <v>0</v>
      </c>
      <c r="BI34" s="13">
        <v>0</v>
      </c>
      <c r="BJ34" s="13">
        <v>0</v>
      </c>
      <c r="BK34" s="13">
        <v>0</v>
      </c>
      <c r="BL34" s="13">
        <v>0</v>
      </c>
      <c r="BM34" s="13">
        <v>0</v>
      </c>
      <c r="BN34" s="13">
        <v>0</v>
      </c>
      <c r="BO34" s="13">
        <v>0</v>
      </c>
      <c r="BP34" s="13">
        <v>0</v>
      </c>
      <c r="BQ34" s="13">
        <v>0</v>
      </c>
    </row>
    <row r="35" spans="1:69" hidden="1" outlineLevel="1">
      <c r="A35" s="11"/>
      <c r="B35" s="11"/>
      <c r="C35" s="52" t="s">
        <v>376</v>
      </c>
      <c r="D35" s="11"/>
      <c r="E35" s="11"/>
      <c r="F35" s="11"/>
      <c r="G35" s="11"/>
      <c r="H35" s="11"/>
      <c r="I35" s="11"/>
      <c r="J35" s="13">
        <v>0</v>
      </c>
      <c r="K35" s="13">
        <v>0</v>
      </c>
      <c r="L35" s="13">
        <v>0</v>
      </c>
      <c r="M35" s="13">
        <v>0</v>
      </c>
      <c r="N35" s="13">
        <v>0</v>
      </c>
      <c r="O35" s="13">
        <v>0</v>
      </c>
      <c r="P35" s="13">
        <v>0</v>
      </c>
      <c r="Q35" s="13">
        <v>0</v>
      </c>
      <c r="R35" s="13">
        <v>0</v>
      </c>
      <c r="S35" s="13">
        <v>0</v>
      </c>
      <c r="T35" s="13">
        <v>0</v>
      </c>
      <c r="U35" s="13">
        <v>0</v>
      </c>
      <c r="V35" s="13">
        <v>0</v>
      </c>
      <c r="W35" s="13">
        <v>0</v>
      </c>
      <c r="X35" s="13">
        <v>0</v>
      </c>
      <c r="Y35" s="13">
        <v>0</v>
      </c>
      <c r="Z35" s="13">
        <v>0</v>
      </c>
      <c r="AA35" s="13">
        <v>0</v>
      </c>
      <c r="AB35" s="13">
        <v>0</v>
      </c>
      <c r="AC35" s="13">
        <v>0</v>
      </c>
      <c r="AD35" s="13">
        <v>0</v>
      </c>
      <c r="AE35" s="13">
        <v>0</v>
      </c>
      <c r="AF35" s="13">
        <v>0</v>
      </c>
      <c r="AG35" s="13">
        <v>0</v>
      </c>
      <c r="AH35" s="13">
        <v>0</v>
      </c>
      <c r="AI35" s="13">
        <v>0</v>
      </c>
      <c r="AJ35" s="13">
        <v>0</v>
      </c>
      <c r="AK35" s="13">
        <v>0</v>
      </c>
      <c r="AL35" s="13">
        <v>0</v>
      </c>
      <c r="AM35" s="13">
        <v>0</v>
      </c>
      <c r="AN35" s="13">
        <v>0</v>
      </c>
      <c r="AO35" s="13">
        <v>0</v>
      </c>
      <c r="AP35" s="13">
        <v>0</v>
      </c>
      <c r="AQ35" s="13">
        <v>0</v>
      </c>
      <c r="AR35" s="13">
        <v>0</v>
      </c>
      <c r="AS35" s="13">
        <v>0</v>
      </c>
      <c r="AT35" s="13">
        <v>0</v>
      </c>
      <c r="AU35" s="13">
        <v>0</v>
      </c>
      <c r="AV35" s="13">
        <v>0</v>
      </c>
      <c r="AW35" s="13">
        <v>0</v>
      </c>
      <c r="AX35" s="13">
        <v>0</v>
      </c>
      <c r="AY35" s="13">
        <v>0</v>
      </c>
      <c r="AZ35" s="13">
        <v>0</v>
      </c>
      <c r="BA35" s="13">
        <v>0</v>
      </c>
      <c r="BB35" s="13">
        <v>0</v>
      </c>
      <c r="BC35" s="13">
        <v>0</v>
      </c>
      <c r="BD35" s="13">
        <v>0</v>
      </c>
      <c r="BE35" s="13">
        <v>0</v>
      </c>
      <c r="BF35" s="13">
        <v>0</v>
      </c>
      <c r="BG35" s="13">
        <v>0</v>
      </c>
      <c r="BH35" s="13">
        <v>0</v>
      </c>
      <c r="BI35" s="13">
        <v>0</v>
      </c>
      <c r="BJ35" s="13">
        <v>0</v>
      </c>
      <c r="BK35" s="13">
        <v>0</v>
      </c>
      <c r="BL35" s="13">
        <v>0</v>
      </c>
      <c r="BM35" s="13">
        <v>0</v>
      </c>
      <c r="BN35" s="13">
        <v>0</v>
      </c>
      <c r="BO35" s="13">
        <v>0</v>
      </c>
      <c r="BP35" s="13">
        <v>0</v>
      </c>
      <c r="BQ35" s="13">
        <v>0</v>
      </c>
    </row>
    <row r="36" spans="1:69" hidden="1" outlineLevel="1">
      <c r="A36" s="11"/>
      <c r="B36" s="11"/>
      <c r="C36" s="52" t="s">
        <v>377</v>
      </c>
      <c r="D36" s="11"/>
      <c r="E36" s="11"/>
      <c r="F36" s="11"/>
      <c r="G36" s="11"/>
      <c r="H36" s="11"/>
      <c r="I36" s="11"/>
      <c r="J36" s="13">
        <v>0</v>
      </c>
      <c r="K36" s="13">
        <v>0</v>
      </c>
      <c r="L36" s="13">
        <v>0</v>
      </c>
      <c r="M36" s="13">
        <v>0</v>
      </c>
      <c r="N36" s="13">
        <v>0</v>
      </c>
      <c r="O36" s="13">
        <v>0</v>
      </c>
      <c r="P36" s="13">
        <v>0</v>
      </c>
      <c r="Q36" s="13">
        <v>0</v>
      </c>
      <c r="R36" s="13">
        <v>0</v>
      </c>
      <c r="S36" s="13">
        <v>0</v>
      </c>
      <c r="T36" s="13">
        <v>0</v>
      </c>
      <c r="U36" s="13">
        <v>0</v>
      </c>
      <c r="V36" s="13">
        <v>0</v>
      </c>
      <c r="W36" s="13">
        <v>0</v>
      </c>
      <c r="X36" s="13">
        <v>0</v>
      </c>
      <c r="Y36" s="13">
        <v>0</v>
      </c>
      <c r="Z36" s="13">
        <v>0</v>
      </c>
      <c r="AA36" s="13">
        <v>0</v>
      </c>
      <c r="AB36" s="13">
        <v>0</v>
      </c>
      <c r="AC36" s="13">
        <v>0</v>
      </c>
      <c r="AD36" s="13">
        <v>0</v>
      </c>
      <c r="AE36" s="13">
        <v>0</v>
      </c>
      <c r="AF36" s="13">
        <v>0</v>
      </c>
      <c r="AG36" s="13">
        <v>0</v>
      </c>
      <c r="AH36" s="13">
        <v>0</v>
      </c>
      <c r="AI36" s="13">
        <v>0</v>
      </c>
      <c r="AJ36" s="13">
        <v>0</v>
      </c>
      <c r="AK36" s="13">
        <v>0</v>
      </c>
      <c r="AL36" s="13">
        <v>0</v>
      </c>
      <c r="AM36" s="13">
        <v>0</v>
      </c>
      <c r="AN36" s="13">
        <v>0</v>
      </c>
      <c r="AO36" s="13">
        <v>0</v>
      </c>
      <c r="AP36" s="13">
        <v>0</v>
      </c>
      <c r="AQ36" s="13">
        <v>0</v>
      </c>
      <c r="AR36" s="13">
        <v>0</v>
      </c>
      <c r="AS36" s="13">
        <v>0</v>
      </c>
      <c r="AT36" s="13">
        <v>0</v>
      </c>
      <c r="AU36" s="13">
        <v>0</v>
      </c>
      <c r="AV36" s="13">
        <v>0</v>
      </c>
      <c r="AW36" s="13">
        <v>0</v>
      </c>
      <c r="AX36" s="13">
        <v>0</v>
      </c>
      <c r="AY36" s="13">
        <v>0</v>
      </c>
      <c r="AZ36" s="13">
        <v>0</v>
      </c>
      <c r="BA36" s="13">
        <v>0</v>
      </c>
      <c r="BB36" s="13">
        <v>0</v>
      </c>
      <c r="BC36" s="13">
        <v>0</v>
      </c>
      <c r="BD36" s="13">
        <v>0</v>
      </c>
      <c r="BE36" s="13">
        <v>0</v>
      </c>
      <c r="BF36" s="13">
        <v>0</v>
      </c>
      <c r="BG36" s="13">
        <v>0</v>
      </c>
      <c r="BH36" s="13">
        <v>0</v>
      </c>
      <c r="BI36" s="13">
        <v>0</v>
      </c>
      <c r="BJ36" s="13">
        <v>0</v>
      </c>
      <c r="BK36" s="13">
        <v>0</v>
      </c>
      <c r="BL36" s="13">
        <v>0</v>
      </c>
      <c r="BM36" s="13">
        <v>0</v>
      </c>
      <c r="BN36" s="13">
        <v>0</v>
      </c>
      <c r="BO36" s="13">
        <v>0</v>
      </c>
      <c r="BP36" s="13">
        <v>0</v>
      </c>
      <c r="BQ36" s="13">
        <v>0</v>
      </c>
    </row>
    <row r="37" spans="1:69" hidden="1" outlineLevel="1">
      <c r="A37" s="11"/>
      <c r="B37" s="11"/>
      <c r="C37" s="52" t="s">
        <v>378</v>
      </c>
      <c r="D37" s="11"/>
      <c r="E37" s="11"/>
      <c r="F37" s="11"/>
      <c r="G37" s="11"/>
      <c r="H37" s="11"/>
      <c r="I37" s="11"/>
      <c r="J37" s="13">
        <v>0</v>
      </c>
      <c r="K37" s="13">
        <v>0</v>
      </c>
      <c r="L37" s="13">
        <v>0</v>
      </c>
      <c r="M37" s="13">
        <v>0</v>
      </c>
      <c r="N37" s="13">
        <v>0</v>
      </c>
      <c r="O37" s="13">
        <v>0</v>
      </c>
      <c r="P37" s="13">
        <v>0</v>
      </c>
      <c r="Q37" s="13">
        <v>0</v>
      </c>
      <c r="R37" s="13">
        <v>0</v>
      </c>
      <c r="S37" s="13">
        <v>0</v>
      </c>
      <c r="T37" s="13">
        <v>0</v>
      </c>
      <c r="U37" s="13">
        <v>0</v>
      </c>
      <c r="V37" s="13">
        <v>0</v>
      </c>
      <c r="W37" s="13">
        <v>0</v>
      </c>
      <c r="X37" s="13">
        <v>0</v>
      </c>
      <c r="Y37" s="13">
        <v>0</v>
      </c>
      <c r="Z37" s="13">
        <v>0</v>
      </c>
      <c r="AA37" s="13">
        <v>0</v>
      </c>
      <c r="AB37" s="13">
        <v>0</v>
      </c>
      <c r="AC37" s="13">
        <v>0</v>
      </c>
      <c r="AD37" s="13">
        <v>0</v>
      </c>
      <c r="AE37" s="13">
        <v>0</v>
      </c>
      <c r="AF37" s="13">
        <v>0</v>
      </c>
      <c r="AG37" s="13">
        <v>0</v>
      </c>
      <c r="AH37" s="13">
        <v>0</v>
      </c>
      <c r="AI37" s="13">
        <v>0</v>
      </c>
      <c r="AJ37" s="13">
        <v>0</v>
      </c>
      <c r="AK37" s="13">
        <v>0</v>
      </c>
      <c r="AL37" s="13">
        <v>0</v>
      </c>
      <c r="AM37" s="13">
        <v>0</v>
      </c>
      <c r="AN37" s="13">
        <v>0</v>
      </c>
      <c r="AO37" s="13">
        <v>0</v>
      </c>
      <c r="AP37" s="13">
        <v>0</v>
      </c>
      <c r="AQ37" s="13">
        <v>0</v>
      </c>
      <c r="AR37" s="13">
        <v>0</v>
      </c>
      <c r="AS37" s="13">
        <v>0</v>
      </c>
      <c r="AT37" s="13">
        <v>0</v>
      </c>
      <c r="AU37" s="13">
        <v>0</v>
      </c>
      <c r="AV37" s="13">
        <v>0</v>
      </c>
      <c r="AW37" s="13">
        <v>0</v>
      </c>
      <c r="AX37" s="13">
        <v>0</v>
      </c>
      <c r="AY37" s="13">
        <v>0</v>
      </c>
      <c r="AZ37" s="13">
        <v>0</v>
      </c>
      <c r="BA37" s="13">
        <v>0</v>
      </c>
      <c r="BB37" s="13">
        <v>0</v>
      </c>
      <c r="BC37" s="13">
        <v>0</v>
      </c>
      <c r="BD37" s="13">
        <v>0</v>
      </c>
      <c r="BE37" s="13">
        <v>0</v>
      </c>
      <c r="BF37" s="13">
        <v>0</v>
      </c>
      <c r="BG37" s="13">
        <v>0</v>
      </c>
      <c r="BH37" s="13">
        <v>0</v>
      </c>
      <c r="BI37" s="13">
        <v>0</v>
      </c>
      <c r="BJ37" s="13">
        <v>0</v>
      </c>
      <c r="BK37" s="13">
        <v>0</v>
      </c>
      <c r="BL37" s="13">
        <v>0</v>
      </c>
      <c r="BM37" s="13">
        <v>0</v>
      </c>
      <c r="BN37" s="13">
        <v>0</v>
      </c>
      <c r="BO37" s="13">
        <v>0</v>
      </c>
      <c r="BP37" s="13">
        <v>0</v>
      </c>
      <c r="BQ37" s="13">
        <v>0</v>
      </c>
    </row>
    <row r="38" spans="1:69" hidden="1" outlineLevel="1">
      <c r="A38" s="11"/>
      <c r="B38" s="11"/>
      <c r="C38" s="52" t="s">
        <v>364</v>
      </c>
      <c r="D38" s="11"/>
      <c r="E38" s="11"/>
      <c r="F38" s="11"/>
      <c r="G38" s="11"/>
      <c r="H38" s="11"/>
      <c r="I38" s="11"/>
      <c r="J38" s="14">
        <v>0</v>
      </c>
      <c r="K38" s="14">
        <v>0</v>
      </c>
      <c r="L38" s="14">
        <v>0</v>
      </c>
      <c r="M38" s="14">
        <v>0</v>
      </c>
      <c r="N38" s="14">
        <v>0</v>
      </c>
      <c r="O38" s="14">
        <v>0</v>
      </c>
      <c r="P38" s="14">
        <v>0</v>
      </c>
      <c r="Q38" s="14">
        <v>0</v>
      </c>
      <c r="R38" s="14">
        <v>0</v>
      </c>
      <c r="S38" s="14">
        <v>0</v>
      </c>
      <c r="T38" s="14">
        <v>0</v>
      </c>
      <c r="U38" s="14">
        <v>0</v>
      </c>
      <c r="V38" s="14">
        <v>0</v>
      </c>
      <c r="W38" s="14">
        <v>0</v>
      </c>
      <c r="X38" s="14">
        <v>0</v>
      </c>
      <c r="Y38" s="14">
        <v>0</v>
      </c>
      <c r="Z38" s="14">
        <v>0</v>
      </c>
      <c r="AA38" s="14">
        <v>0</v>
      </c>
      <c r="AB38" s="14">
        <v>0</v>
      </c>
      <c r="AC38" s="14">
        <v>0</v>
      </c>
      <c r="AD38" s="14">
        <v>0</v>
      </c>
      <c r="AE38" s="14">
        <v>0</v>
      </c>
      <c r="AF38" s="14">
        <v>0</v>
      </c>
      <c r="AG38" s="14">
        <v>0</v>
      </c>
      <c r="AH38" s="14">
        <v>0</v>
      </c>
      <c r="AI38" s="14">
        <v>0</v>
      </c>
      <c r="AJ38" s="14">
        <v>0</v>
      </c>
      <c r="AK38" s="14">
        <v>0</v>
      </c>
      <c r="AL38" s="14">
        <v>0</v>
      </c>
      <c r="AM38" s="14">
        <v>0</v>
      </c>
      <c r="AN38" s="14">
        <v>0</v>
      </c>
      <c r="AO38" s="14">
        <v>0</v>
      </c>
      <c r="AP38" s="14">
        <v>0</v>
      </c>
      <c r="AQ38" s="14">
        <v>0</v>
      </c>
      <c r="AR38" s="14">
        <v>0</v>
      </c>
      <c r="AS38" s="14">
        <v>0</v>
      </c>
      <c r="AT38" s="14">
        <v>0</v>
      </c>
      <c r="AU38" s="14">
        <v>0</v>
      </c>
      <c r="AV38" s="14">
        <v>0</v>
      </c>
      <c r="AW38" s="14">
        <v>0</v>
      </c>
      <c r="AX38" s="14">
        <v>0</v>
      </c>
      <c r="AY38" s="14">
        <v>0</v>
      </c>
      <c r="AZ38" s="14">
        <v>0</v>
      </c>
      <c r="BA38" s="14">
        <v>0</v>
      </c>
      <c r="BB38" s="14">
        <v>0</v>
      </c>
      <c r="BC38" s="14">
        <v>0</v>
      </c>
      <c r="BD38" s="14">
        <v>0</v>
      </c>
      <c r="BE38" s="14">
        <v>0</v>
      </c>
      <c r="BF38" s="14">
        <v>0</v>
      </c>
      <c r="BG38" s="14">
        <v>0</v>
      </c>
      <c r="BH38" s="14">
        <v>0</v>
      </c>
      <c r="BI38" s="14">
        <v>0</v>
      </c>
      <c r="BJ38" s="14">
        <v>0</v>
      </c>
      <c r="BK38" s="14">
        <v>0</v>
      </c>
      <c r="BL38" s="14">
        <v>0</v>
      </c>
      <c r="BM38" s="14">
        <v>0</v>
      </c>
      <c r="BN38" s="14">
        <v>0</v>
      </c>
      <c r="BO38" s="14">
        <v>0</v>
      </c>
      <c r="BP38" s="14">
        <v>0</v>
      </c>
      <c r="BQ38" s="14">
        <v>0</v>
      </c>
    </row>
    <row r="39" spans="1:69" collapsed="1">
      <c r="A39" s="11"/>
      <c r="B39" s="11"/>
      <c r="C39" s="53" t="s">
        <v>134</v>
      </c>
      <c r="D39" s="11"/>
      <c r="E39" s="11"/>
      <c r="F39" s="11"/>
      <c r="G39" s="11"/>
      <c r="H39" s="11"/>
      <c r="I39" s="11"/>
      <c r="J39" s="13">
        <v>-33.333333333333336</v>
      </c>
      <c r="K39" s="13">
        <v>-33.333333333333336</v>
      </c>
      <c r="L39" s="13">
        <v>-33.333333333333336</v>
      </c>
      <c r="M39" s="13">
        <v>-33.333333333333336</v>
      </c>
      <c r="N39" s="13">
        <v>-33.333333333333336</v>
      </c>
      <c r="O39" s="13">
        <v>-33.333333333333336</v>
      </c>
      <c r="P39" s="13">
        <v>-33.333333333333336</v>
      </c>
      <c r="Q39" s="13">
        <v>-33.333333333333336</v>
      </c>
      <c r="R39" s="13">
        <v>-33.333333333333336</v>
      </c>
      <c r="S39" s="13">
        <v>-33.333333333333336</v>
      </c>
      <c r="T39" s="13">
        <v>-33.333333333333336</v>
      </c>
      <c r="U39" s="13">
        <v>-33.333333333333336</v>
      </c>
      <c r="V39" s="13">
        <v>-33.333333333333336</v>
      </c>
      <c r="W39" s="13">
        <v>-33.333333333333336</v>
      </c>
      <c r="X39" s="13">
        <v>-33.333333333333336</v>
      </c>
      <c r="Y39" s="13">
        <v>-33.333333333333336</v>
      </c>
      <c r="Z39" s="13">
        <v>-33.333333333333336</v>
      </c>
      <c r="AA39" s="13">
        <v>-33.333333333333336</v>
      </c>
      <c r="AB39" s="13">
        <v>-33.333333333333336</v>
      </c>
      <c r="AC39" s="13">
        <v>-33.333333333333336</v>
      </c>
      <c r="AD39" s="13">
        <v>-33.333333333333336</v>
      </c>
      <c r="AE39" s="13">
        <v>-33.333333333333336</v>
      </c>
      <c r="AF39" s="13">
        <v>-33.333333333333336</v>
      </c>
      <c r="AG39" s="13">
        <v>-33.333333333333336</v>
      </c>
      <c r="AH39" s="13">
        <v>-33.333333333333336</v>
      </c>
      <c r="AI39" s="13">
        <v>-33.333333333333336</v>
      </c>
      <c r="AJ39" s="13">
        <v>-33.333333333333336</v>
      </c>
      <c r="AK39" s="13">
        <v>-33.333333333333336</v>
      </c>
      <c r="AL39" s="13">
        <v>-33.333333333333336</v>
      </c>
      <c r="AM39" s="13">
        <v>-33.333333333333336</v>
      </c>
      <c r="AN39" s="13">
        <v>-33.333333333333336</v>
      </c>
      <c r="AO39" s="13">
        <v>-33.333333333333336</v>
      </c>
      <c r="AP39" s="13">
        <v>-33.333333333333336</v>
      </c>
      <c r="AQ39" s="13">
        <v>-33.333333333333336</v>
      </c>
      <c r="AR39" s="13">
        <v>-33.333333333333336</v>
      </c>
      <c r="AS39" s="13">
        <v>-33.333333333333336</v>
      </c>
      <c r="AT39" s="13">
        <v>-33.333333333333336</v>
      </c>
      <c r="AU39" s="13">
        <v>-33.333333333333336</v>
      </c>
      <c r="AV39" s="13">
        <v>-33.333333333333336</v>
      </c>
      <c r="AW39" s="13">
        <v>-33.333333333333336</v>
      </c>
      <c r="AX39" s="13">
        <v>-33.333333333333336</v>
      </c>
      <c r="AY39" s="13">
        <v>-33.333333333333336</v>
      </c>
      <c r="AZ39" s="13">
        <v>-33.333333333333336</v>
      </c>
      <c r="BA39" s="13">
        <v>-33.333333333333336</v>
      </c>
      <c r="BB39" s="13">
        <v>-33.333333333333336</v>
      </c>
      <c r="BC39" s="13">
        <v>-33.333333333333336</v>
      </c>
      <c r="BD39" s="13">
        <v>-33.333333333333336</v>
      </c>
      <c r="BE39" s="13">
        <v>-33.333333333333336</v>
      </c>
      <c r="BF39" s="13">
        <v>-33.333333333333336</v>
      </c>
      <c r="BG39" s="13">
        <v>-33.333333333333336</v>
      </c>
      <c r="BH39" s="13">
        <v>-33.333333333333336</v>
      </c>
      <c r="BI39" s="13">
        <v>-33.333333333333336</v>
      </c>
      <c r="BJ39" s="13">
        <v>-33.333333333333336</v>
      </c>
      <c r="BK39" s="13">
        <v>-33.333333333333336</v>
      </c>
      <c r="BL39" s="13">
        <v>-33.333333333333336</v>
      </c>
      <c r="BM39" s="13">
        <v>-33.333333333333336</v>
      </c>
      <c r="BN39" s="13">
        <v>-33.333333333333336</v>
      </c>
      <c r="BO39" s="13">
        <v>-33.333333333333336</v>
      </c>
      <c r="BP39" s="13">
        <v>-33.333333333333336</v>
      </c>
      <c r="BQ39" s="13">
        <v>-33.333333333333336</v>
      </c>
    </row>
    <row r="40" spans="1:69" hidden="1" outlineLevel="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c r="AY40" s="11"/>
      <c r="AZ40" s="11"/>
      <c r="BA40" s="11"/>
      <c r="BB40" s="11"/>
      <c r="BC40" s="11"/>
      <c r="BD40" s="11"/>
      <c r="BE40" s="11"/>
      <c r="BF40" s="11"/>
      <c r="BG40" s="11"/>
      <c r="BH40" s="11"/>
      <c r="BI40" s="11"/>
      <c r="BJ40" s="11"/>
      <c r="BK40" s="11"/>
      <c r="BL40" s="11"/>
      <c r="BM40" s="11"/>
      <c r="BN40" s="11"/>
      <c r="BO40" s="11"/>
      <c r="BP40" s="11"/>
      <c r="BQ40" s="11"/>
    </row>
    <row r="41" spans="1:69" hidden="1" outlineLevel="1">
      <c r="A41" s="11"/>
      <c r="B41" s="11"/>
      <c r="C41" s="52" t="s">
        <v>373</v>
      </c>
      <c r="D41" s="11"/>
      <c r="E41" s="11"/>
      <c r="F41" s="11"/>
      <c r="G41" s="11"/>
      <c r="H41" s="11"/>
      <c r="I41" s="11"/>
      <c r="J41" s="13">
        <v>1966.6666666666667</v>
      </c>
      <c r="K41" s="13">
        <v>1933.3333333333335</v>
      </c>
      <c r="L41" s="13">
        <v>1900.0000000000002</v>
      </c>
      <c r="M41" s="13">
        <v>1866.666666666667</v>
      </c>
      <c r="N41" s="13">
        <v>1833.3333333333337</v>
      </c>
      <c r="O41" s="13">
        <v>1800.0000000000005</v>
      </c>
      <c r="P41" s="13">
        <v>1766.6666666666672</v>
      </c>
      <c r="Q41" s="13">
        <v>1733.3333333333339</v>
      </c>
      <c r="R41" s="13">
        <v>1700.0000000000007</v>
      </c>
      <c r="S41" s="13">
        <v>1666.6666666666674</v>
      </c>
      <c r="T41" s="13">
        <v>1633.3333333333342</v>
      </c>
      <c r="U41" s="13">
        <v>1600.0000000000009</v>
      </c>
      <c r="V41" s="13">
        <v>1566.6666666666677</v>
      </c>
      <c r="W41" s="13">
        <v>1533.3333333333344</v>
      </c>
      <c r="X41" s="13">
        <v>1500.0000000000011</v>
      </c>
      <c r="Y41" s="13">
        <v>1466.6666666666679</v>
      </c>
      <c r="Z41" s="13">
        <v>1433.3333333333346</v>
      </c>
      <c r="AA41" s="13">
        <v>1400.0000000000014</v>
      </c>
      <c r="AB41" s="13">
        <v>1366.6666666666681</v>
      </c>
      <c r="AC41" s="13">
        <v>1333.3333333333348</v>
      </c>
      <c r="AD41" s="13">
        <v>1300.0000000000016</v>
      </c>
      <c r="AE41" s="13">
        <v>1266.6666666666683</v>
      </c>
      <c r="AF41" s="13">
        <v>1233.3333333333351</v>
      </c>
      <c r="AG41" s="13">
        <v>1200.0000000000018</v>
      </c>
      <c r="AH41" s="13">
        <v>1166.6666666666686</v>
      </c>
      <c r="AI41" s="13">
        <v>1133.3333333333353</v>
      </c>
      <c r="AJ41" s="13">
        <v>1100.000000000002</v>
      </c>
      <c r="AK41" s="13">
        <v>1066.6666666666688</v>
      </c>
      <c r="AL41" s="13">
        <v>1033.3333333333355</v>
      </c>
      <c r="AM41" s="13">
        <v>1000.0000000000022</v>
      </c>
      <c r="AN41" s="13">
        <v>966.66666666666879</v>
      </c>
      <c r="AO41" s="13">
        <v>933.33333333333542</v>
      </c>
      <c r="AP41" s="13">
        <v>900.00000000000205</v>
      </c>
      <c r="AQ41" s="13">
        <v>866.66666666666868</v>
      </c>
      <c r="AR41" s="13">
        <v>833.3333333333353</v>
      </c>
      <c r="AS41" s="13">
        <v>800.00000000000193</v>
      </c>
      <c r="AT41" s="13">
        <v>766.66666666666856</v>
      </c>
      <c r="AU41" s="13">
        <v>733.33333333333519</v>
      </c>
      <c r="AV41" s="13">
        <v>700.00000000000182</v>
      </c>
      <c r="AW41" s="13">
        <v>666.66666666666845</v>
      </c>
      <c r="AX41" s="13">
        <v>633.33333333333508</v>
      </c>
      <c r="AY41" s="13">
        <v>600.00000000000171</v>
      </c>
      <c r="AZ41" s="13">
        <v>566.66666666666833</v>
      </c>
      <c r="BA41" s="13">
        <v>533.33333333333496</v>
      </c>
      <c r="BB41" s="13">
        <v>500.00000000000165</v>
      </c>
      <c r="BC41" s="13">
        <v>466.66666666666833</v>
      </c>
      <c r="BD41" s="13">
        <v>433.33333333333502</v>
      </c>
      <c r="BE41" s="13">
        <v>400.00000000000171</v>
      </c>
      <c r="BF41" s="13">
        <v>366.66666666666839</v>
      </c>
      <c r="BG41" s="13">
        <v>333.33333333333508</v>
      </c>
      <c r="BH41" s="13">
        <v>300.00000000000176</v>
      </c>
      <c r="BI41" s="13">
        <v>266.66666666666845</v>
      </c>
      <c r="BJ41" s="13">
        <v>233.3333333333351</v>
      </c>
      <c r="BK41" s="13">
        <v>200.00000000000176</v>
      </c>
      <c r="BL41" s="13">
        <v>166.66666666666842</v>
      </c>
      <c r="BM41" s="13">
        <v>133.33333333333508</v>
      </c>
      <c r="BN41" s="13">
        <v>100.00000000000173</v>
      </c>
      <c r="BO41" s="13">
        <v>66.666666666668391</v>
      </c>
      <c r="BP41" s="13">
        <v>33.333333333335055</v>
      </c>
      <c r="BQ41" s="13">
        <v>1.7195134205394424E-12</v>
      </c>
    </row>
    <row r="42" spans="1:69" hidden="1" outlineLevel="1">
      <c r="A42" s="11"/>
      <c r="B42" s="11"/>
      <c r="C42" s="52" t="s">
        <v>374</v>
      </c>
      <c r="D42" s="11"/>
      <c r="E42" s="11"/>
      <c r="F42" s="11"/>
      <c r="G42" s="11"/>
      <c r="H42" s="11"/>
      <c r="I42" s="11"/>
      <c r="J42" s="13">
        <v>0</v>
      </c>
      <c r="K42" s="13">
        <v>0</v>
      </c>
      <c r="L42" s="13">
        <v>0</v>
      </c>
      <c r="M42" s="13">
        <v>0</v>
      </c>
      <c r="N42" s="13">
        <v>0</v>
      </c>
      <c r="O42" s="13">
        <v>0</v>
      </c>
      <c r="P42" s="13">
        <v>0</v>
      </c>
      <c r="Q42" s="13">
        <v>0</v>
      </c>
      <c r="R42" s="13">
        <v>0</v>
      </c>
      <c r="S42" s="13">
        <v>0</v>
      </c>
      <c r="T42" s="13">
        <v>0</v>
      </c>
      <c r="U42" s="13">
        <v>0</v>
      </c>
      <c r="V42" s="13">
        <v>0</v>
      </c>
      <c r="W42" s="13">
        <v>0</v>
      </c>
      <c r="X42" s="13">
        <v>0</v>
      </c>
      <c r="Y42" s="13">
        <v>0</v>
      </c>
      <c r="Z42" s="13">
        <v>0</v>
      </c>
      <c r="AA42" s="13">
        <v>0</v>
      </c>
      <c r="AB42" s="13">
        <v>0</v>
      </c>
      <c r="AC42" s="13">
        <v>0</v>
      </c>
      <c r="AD42" s="13">
        <v>0</v>
      </c>
      <c r="AE42" s="13">
        <v>0</v>
      </c>
      <c r="AF42" s="13">
        <v>0</v>
      </c>
      <c r="AG42" s="13">
        <v>0</v>
      </c>
      <c r="AH42" s="13">
        <v>0</v>
      </c>
      <c r="AI42" s="13">
        <v>0</v>
      </c>
      <c r="AJ42" s="13">
        <v>0</v>
      </c>
      <c r="AK42" s="13">
        <v>0</v>
      </c>
      <c r="AL42" s="13">
        <v>0</v>
      </c>
      <c r="AM42" s="13">
        <v>0</v>
      </c>
      <c r="AN42" s="13">
        <v>0</v>
      </c>
      <c r="AO42" s="13">
        <v>0</v>
      </c>
      <c r="AP42" s="13">
        <v>0</v>
      </c>
      <c r="AQ42" s="13">
        <v>0</v>
      </c>
      <c r="AR42" s="13">
        <v>0</v>
      </c>
      <c r="AS42" s="13">
        <v>0</v>
      </c>
      <c r="AT42" s="13">
        <v>0</v>
      </c>
      <c r="AU42" s="13">
        <v>0</v>
      </c>
      <c r="AV42" s="13">
        <v>0</v>
      </c>
      <c r="AW42" s="13">
        <v>0</v>
      </c>
      <c r="AX42" s="13">
        <v>0</v>
      </c>
      <c r="AY42" s="13">
        <v>0</v>
      </c>
      <c r="AZ42" s="13">
        <v>0</v>
      </c>
      <c r="BA42" s="13">
        <v>0</v>
      </c>
      <c r="BB42" s="13">
        <v>0</v>
      </c>
      <c r="BC42" s="13">
        <v>0</v>
      </c>
      <c r="BD42" s="13">
        <v>0</v>
      </c>
      <c r="BE42" s="13">
        <v>0</v>
      </c>
      <c r="BF42" s="13">
        <v>0</v>
      </c>
      <c r="BG42" s="13">
        <v>0</v>
      </c>
      <c r="BH42" s="13">
        <v>0</v>
      </c>
      <c r="BI42" s="13">
        <v>0</v>
      </c>
      <c r="BJ42" s="13">
        <v>0</v>
      </c>
      <c r="BK42" s="13">
        <v>0</v>
      </c>
      <c r="BL42" s="13">
        <v>0</v>
      </c>
      <c r="BM42" s="13">
        <v>0</v>
      </c>
      <c r="BN42" s="13">
        <v>0</v>
      </c>
      <c r="BO42" s="13">
        <v>0</v>
      </c>
      <c r="BP42" s="13">
        <v>0</v>
      </c>
      <c r="BQ42" s="13">
        <v>0</v>
      </c>
    </row>
    <row r="43" spans="1:69" hidden="1" outlineLevel="1">
      <c r="A43" s="11"/>
      <c r="B43" s="11"/>
      <c r="C43" s="52" t="s">
        <v>375</v>
      </c>
      <c r="D43" s="11"/>
      <c r="E43" s="11"/>
      <c r="F43" s="11"/>
      <c r="G43" s="11"/>
      <c r="H43" s="11"/>
      <c r="I43" s="11"/>
      <c r="J43" s="13">
        <v>0</v>
      </c>
      <c r="K43" s="13">
        <v>0</v>
      </c>
      <c r="L43" s="13">
        <v>0</v>
      </c>
      <c r="M43" s="13">
        <v>0</v>
      </c>
      <c r="N43" s="13">
        <v>0</v>
      </c>
      <c r="O43" s="13">
        <v>0</v>
      </c>
      <c r="P43" s="13">
        <v>0</v>
      </c>
      <c r="Q43" s="13">
        <v>0</v>
      </c>
      <c r="R43" s="13">
        <v>0</v>
      </c>
      <c r="S43" s="13">
        <v>0</v>
      </c>
      <c r="T43" s="13">
        <v>0</v>
      </c>
      <c r="U43" s="13">
        <v>0</v>
      </c>
      <c r="V43" s="13">
        <v>0</v>
      </c>
      <c r="W43" s="13">
        <v>0</v>
      </c>
      <c r="X43" s="13">
        <v>0</v>
      </c>
      <c r="Y43" s="13">
        <v>0</v>
      </c>
      <c r="Z43" s="13">
        <v>0</v>
      </c>
      <c r="AA43" s="13">
        <v>0</v>
      </c>
      <c r="AB43" s="13">
        <v>0</v>
      </c>
      <c r="AC43" s="13">
        <v>0</v>
      </c>
      <c r="AD43" s="13">
        <v>0</v>
      </c>
      <c r="AE43" s="13">
        <v>0</v>
      </c>
      <c r="AF43" s="13">
        <v>0</v>
      </c>
      <c r="AG43" s="13">
        <v>0</v>
      </c>
      <c r="AH43" s="13">
        <v>0</v>
      </c>
      <c r="AI43" s="13">
        <v>0</v>
      </c>
      <c r="AJ43" s="13">
        <v>0</v>
      </c>
      <c r="AK43" s="13">
        <v>0</v>
      </c>
      <c r="AL43" s="13">
        <v>0</v>
      </c>
      <c r="AM43" s="13">
        <v>0</v>
      </c>
      <c r="AN43" s="13">
        <v>0</v>
      </c>
      <c r="AO43" s="13">
        <v>0</v>
      </c>
      <c r="AP43" s="13">
        <v>0</v>
      </c>
      <c r="AQ43" s="13">
        <v>0</v>
      </c>
      <c r="AR43" s="13">
        <v>0</v>
      </c>
      <c r="AS43" s="13">
        <v>0</v>
      </c>
      <c r="AT43" s="13">
        <v>0</v>
      </c>
      <c r="AU43" s="13">
        <v>0</v>
      </c>
      <c r="AV43" s="13">
        <v>0</v>
      </c>
      <c r="AW43" s="13">
        <v>0</v>
      </c>
      <c r="AX43" s="13">
        <v>0</v>
      </c>
      <c r="AY43" s="13">
        <v>0</v>
      </c>
      <c r="AZ43" s="13">
        <v>0</v>
      </c>
      <c r="BA43" s="13">
        <v>0</v>
      </c>
      <c r="BB43" s="13">
        <v>0</v>
      </c>
      <c r="BC43" s="13">
        <v>0</v>
      </c>
      <c r="BD43" s="13">
        <v>0</v>
      </c>
      <c r="BE43" s="13">
        <v>0</v>
      </c>
      <c r="BF43" s="13">
        <v>0</v>
      </c>
      <c r="BG43" s="13">
        <v>0</v>
      </c>
      <c r="BH43" s="13">
        <v>0</v>
      </c>
      <c r="BI43" s="13">
        <v>0</v>
      </c>
      <c r="BJ43" s="13">
        <v>0</v>
      </c>
      <c r="BK43" s="13">
        <v>0</v>
      </c>
      <c r="BL43" s="13">
        <v>0</v>
      </c>
      <c r="BM43" s="13">
        <v>0</v>
      </c>
      <c r="BN43" s="13">
        <v>0</v>
      </c>
      <c r="BO43" s="13">
        <v>0</v>
      </c>
      <c r="BP43" s="13">
        <v>0</v>
      </c>
      <c r="BQ43" s="13">
        <v>0</v>
      </c>
    </row>
    <row r="44" spans="1:69" hidden="1" outlineLevel="1">
      <c r="A44" s="11"/>
      <c r="B44" s="11"/>
      <c r="C44" s="52" t="s">
        <v>376</v>
      </c>
      <c r="D44" s="11"/>
      <c r="E44" s="11"/>
      <c r="F44" s="11"/>
      <c r="G44" s="11"/>
      <c r="H44" s="11"/>
      <c r="I44" s="11"/>
      <c r="J44" s="13">
        <v>0</v>
      </c>
      <c r="K44" s="13">
        <v>0</v>
      </c>
      <c r="L44" s="13">
        <v>0</v>
      </c>
      <c r="M44" s="13">
        <v>0</v>
      </c>
      <c r="N44" s="13">
        <v>0</v>
      </c>
      <c r="O44" s="13">
        <v>0</v>
      </c>
      <c r="P44" s="13">
        <v>0</v>
      </c>
      <c r="Q44" s="13">
        <v>0</v>
      </c>
      <c r="R44" s="13">
        <v>0</v>
      </c>
      <c r="S44" s="13">
        <v>0</v>
      </c>
      <c r="T44" s="13">
        <v>0</v>
      </c>
      <c r="U44" s="13">
        <v>0</v>
      </c>
      <c r="V44" s="13">
        <v>0</v>
      </c>
      <c r="W44" s="13">
        <v>0</v>
      </c>
      <c r="X44" s="13">
        <v>0</v>
      </c>
      <c r="Y44" s="13">
        <v>0</v>
      </c>
      <c r="Z44" s="13">
        <v>0</v>
      </c>
      <c r="AA44" s="13">
        <v>0</v>
      </c>
      <c r="AB44" s="13">
        <v>0</v>
      </c>
      <c r="AC44" s="13">
        <v>0</v>
      </c>
      <c r="AD44" s="13">
        <v>0</v>
      </c>
      <c r="AE44" s="13">
        <v>0</v>
      </c>
      <c r="AF44" s="13">
        <v>0</v>
      </c>
      <c r="AG44" s="13">
        <v>0</v>
      </c>
      <c r="AH44" s="13">
        <v>0</v>
      </c>
      <c r="AI44" s="13">
        <v>0</v>
      </c>
      <c r="AJ44" s="13">
        <v>0</v>
      </c>
      <c r="AK44" s="13">
        <v>0</v>
      </c>
      <c r="AL44" s="13">
        <v>0</v>
      </c>
      <c r="AM44" s="13">
        <v>0</v>
      </c>
      <c r="AN44" s="13">
        <v>0</v>
      </c>
      <c r="AO44" s="13">
        <v>0</v>
      </c>
      <c r="AP44" s="13">
        <v>0</v>
      </c>
      <c r="AQ44" s="13">
        <v>0</v>
      </c>
      <c r="AR44" s="13">
        <v>0</v>
      </c>
      <c r="AS44" s="13">
        <v>0</v>
      </c>
      <c r="AT44" s="13">
        <v>0</v>
      </c>
      <c r="AU44" s="13">
        <v>0</v>
      </c>
      <c r="AV44" s="13">
        <v>0</v>
      </c>
      <c r="AW44" s="13">
        <v>0</v>
      </c>
      <c r="AX44" s="13">
        <v>0</v>
      </c>
      <c r="AY44" s="13">
        <v>0</v>
      </c>
      <c r="AZ44" s="13">
        <v>0</v>
      </c>
      <c r="BA44" s="13">
        <v>0</v>
      </c>
      <c r="BB44" s="13">
        <v>0</v>
      </c>
      <c r="BC44" s="13">
        <v>0</v>
      </c>
      <c r="BD44" s="13">
        <v>0</v>
      </c>
      <c r="BE44" s="13">
        <v>0</v>
      </c>
      <c r="BF44" s="13">
        <v>0</v>
      </c>
      <c r="BG44" s="13">
        <v>0</v>
      </c>
      <c r="BH44" s="13">
        <v>0</v>
      </c>
      <c r="BI44" s="13">
        <v>0</v>
      </c>
      <c r="BJ44" s="13">
        <v>0</v>
      </c>
      <c r="BK44" s="13">
        <v>0</v>
      </c>
      <c r="BL44" s="13">
        <v>0</v>
      </c>
      <c r="BM44" s="13">
        <v>0</v>
      </c>
      <c r="BN44" s="13">
        <v>0</v>
      </c>
      <c r="BO44" s="13">
        <v>0</v>
      </c>
      <c r="BP44" s="13">
        <v>0</v>
      </c>
      <c r="BQ44" s="13">
        <v>0</v>
      </c>
    </row>
    <row r="45" spans="1:69" hidden="1" outlineLevel="1">
      <c r="A45" s="11"/>
      <c r="B45" s="11"/>
      <c r="C45" s="52" t="s">
        <v>377</v>
      </c>
      <c r="D45" s="11"/>
      <c r="E45" s="11"/>
      <c r="F45" s="11"/>
      <c r="G45" s="11"/>
      <c r="H45" s="11"/>
      <c r="I45" s="11"/>
      <c r="J45" s="13">
        <v>0</v>
      </c>
      <c r="K45" s="13">
        <v>0</v>
      </c>
      <c r="L45" s="13">
        <v>0</v>
      </c>
      <c r="M45" s="13">
        <v>0</v>
      </c>
      <c r="N45" s="13">
        <v>0</v>
      </c>
      <c r="O45" s="13">
        <v>0</v>
      </c>
      <c r="P45" s="13">
        <v>0</v>
      </c>
      <c r="Q45" s="13">
        <v>0</v>
      </c>
      <c r="R45" s="13">
        <v>0</v>
      </c>
      <c r="S45" s="13">
        <v>0</v>
      </c>
      <c r="T45" s="13">
        <v>0</v>
      </c>
      <c r="U45" s="13">
        <v>0</v>
      </c>
      <c r="V45" s="13">
        <v>0</v>
      </c>
      <c r="W45" s="13">
        <v>0</v>
      </c>
      <c r="X45" s="13">
        <v>0</v>
      </c>
      <c r="Y45" s="13">
        <v>0</v>
      </c>
      <c r="Z45" s="13">
        <v>0</v>
      </c>
      <c r="AA45" s="13">
        <v>0</v>
      </c>
      <c r="AB45" s="13">
        <v>0</v>
      </c>
      <c r="AC45" s="13">
        <v>0</v>
      </c>
      <c r="AD45" s="13">
        <v>0</v>
      </c>
      <c r="AE45" s="13">
        <v>0</v>
      </c>
      <c r="AF45" s="13">
        <v>0</v>
      </c>
      <c r="AG45" s="13">
        <v>0</v>
      </c>
      <c r="AH45" s="13">
        <v>0</v>
      </c>
      <c r="AI45" s="13">
        <v>0</v>
      </c>
      <c r="AJ45" s="13">
        <v>0</v>
      </c>
      <c r="AK45" s="13">
        <v>0</v>
      </c>
      <c r="AL45" s="13">
        <v>0</v>
      </c>
      <c r="AM45" s="13">
        <v>0</v>
      </c>
      <c r="AN45" s="13">
        <v>0</v>
      </c>
      <c r="AO45" s="13">
        <v>0</v>
      </c>
      <c r="AP45" s="13">
        <v>0</v>
      </c>
      <c r="AQ45" s="13">
        <v>0</v>
      </c>
      <c r="AR45" s="13">
        <v>0</v>
      </c>
      <c r="AS45" s="13">
        <v>0</v>
      </c>
      <c r="AT45" s="13">
        <v>0</v>
      </c>
      <c r="AU45" s="13">
        <v>0</v>
      </c>
      <c r="AV45" s="13">
        <v>0</v>
      </c>
      <c r="AW45" s="13">
        <v>0</v>
      </c>
      <c r="AX45" s="13">
        <v>0</v>
      </c>
      <c r="AY45" s="13">
        <v>0</v>
      </c>
      <c r="AZ45" s="13">
        <v>0</v>
      </c>
      <c r="BA45" s="13">
        <v>0</v>
      </c>
      <c r="BB45" s="13">
        <v>0</v>
      </c>
      <c r="BC45" s="13">
        <v>0</v>
      </c>
      <c r="BD45" s="13">
        <v>0</v>
      </c>
      <c r="BE45" s="13">
        <v>0</v>
      </c>
      <c r="BF45" s="13">
        <v>0</v>
      </c>
      <c r="BG45" s="13">
        <v>0</v>
      </c>
      <c r="BH45" s="13">
        <v>0</v>
      </c>
      <c r="BI45" s="13">
        <v>0</v>
      </c>
      <c r="BJ45" s="13">
        <v>0</v>
      </c>
      <c r="BK45" s="13">
        <v>0</v>
      </c>
      <c r="BL45" s="13">
        <v>0</v>
      </c>
      <c r="BM45" s="13">
        <v>0</v>
      </c>
      <c r="BN45" s="13">
        <v>0</v>
      </c>
      <c r="BO45" s="13">
        <v>0</v>
      </c>
      <c r="BP45" s="13">
        <v>0</v>
      </c>
      <c r="BQ45" s="13">
        <v>0</v>
      </c>
    </row>
    <row r="46" spans="1:69" hidden="1" outlineLevel="1">
      <c r="A46" s="11"/>
      <c r="B46" s="11"/>
      <c r="C46" s="52" t="s">
        <v>378</v>
      </c>
      <c r="D46" s="11"/>
      <c r="E46" s="11"/>
      <c r="F46" s="11"/>
      <c r="G46" s="11"/>
      <c r="H46" s="11"/>
      <c r="I46" s="11"/>
      <c r="J46" s="13">
        <v>0</v>
      </c>
      <c r="K46" s="13">
        <v>0</v>
      </c>
      <c r="L46" s="13">
        <v>0</v>
      </c>
      <c r="M46" s="13">
        <v>0</v>
      </c>
      <c r="N46" s="13">
        <v>0</v>
      </c>
      <c r="O46" s="13">
        <v>0</v>
      </c>
      <c r="P46" s="13">
        <v>0</v>
      </c>
      <c r="Q46" s="13">
        <v>0</v>
      </c>
      <c r="R46" s="13">
        <v>0</v>
      </c>
      <c r="S46" s="13">
        <v>0</v>
      </c>
      <c r="T46" s="13">
        <v>0</v>
      </c>
      <c r="U46" s="13">
        <v>0</v>
      </c>
      <c r="V46" s="13">
        <v>0</v>
      </c>
      <c r="W46" s="13">
        <v>0</v>
      </c>
      <c r="X46" s="13">
        <v>0</v>
      </c>
      <c r="Y46" s="13">
        <v>0</v>
      </c>
      <c r="Z46" s="13">
        <v>0</v>
      </c>
      <c r="AA46" s="13">
        <v>0</v>
      </c>
      <c r="AB46" s="13">
        <v>0</v>
      </c>
      <c r="AC46" s="13">
        <v>0</v>
      </c>
      <c r="AD46" s="13">
        <v>0</v>
      </c>
      <c r="AE46" s="13">
        <v>0</v>
      </c>
      <c r="AF46" s="13">
        <v>0</v>
      </c>
      <c r="AG46" s="13">
        <v>0</v>
      </c>
      <c r="AH46" s="13">
        <v>0</v>
      </c>
      <c r="AI46" s="13">
        <v>0</v>
      </c>
      <c r="AJ46" s="13">
        <v>0</v>
      </c>
      <c r="AK46" s="13">
        <v>0</v>
      </c>
      <c r="AL46" s="13">
        <v>0</v>
      </c>
      <c r="AM46" s="13">
        <v>0</v>
      </c>
      <c r="AN46" s="13">
        <v>0</v>
      </c>
      <c r="AO46" s="13">
        <v>0</v>
      </c>
      <c r="AP46" s="13">
        <v>0</v>
      </c>
      <c r="AQ46" s="13">
        <v>0</v>
      </c>
      <c r="AR46" s="13">
        <v>0</v>
      </c>
      <c r="AS46" s="13">
        <v>0</v>
      </c>
      <c r="AT46" s="13">
        <v>0</v>
      </c>
      <c r="AU46" s="13">
        <v>0</v>
      </c>
      <c r="AV46" s="13">
        <v>0</v>
      </c>
      <c r="AW46" s="13">
        <v>0</v>
      </c>
      <c r="AX46" s="13">
        <v>0</v>
      </c>
      <c r="AY46" s="13">
        <v>0</v>
      </c>
      <c r="AZ46" s="13">
        <v>0</v>
      </c>
      <c r="BA46" s="13">
        <v>0</v>
      </c>
      <c r="BB46" s="13">
        <v>0</v>
      </c>
      <c r="BC46" s="13">
        <v>0</v>
      </c>
      <c r="BD46" s="13">
        <v>0</v>
      </c>
      <c r="BE46" s="13">
        <v>0</v>
      </c>
      <c r="BF46" s="13">
        <v>0</v>
      </c>
      <c r="BG46" s="13">
        <v>0</v>
      </c>
      <c r="BH46" s="13">
        <v>0</v>
      </c>
      <c r="BI46" s="13">
        <v>0</v>
      </c>
      <c r="BJ46" s="13">
        <v>0</v>
      </c>
      <c r="BK46" s="13">
        <v>0</v>
      </c>
      <c r="BL46" s="13">
        <v>0</v>
      </c>
      <c r="BM46" s="13">
        <v>0</v>
      </c>
      <c r="BN46" s="13">
        <v>0</v>
      </c>
      <c r="BO46" s="13">
        <v>0</v>
      </c>
      <c r="BP46" s="13">
        <v>0</v>
      </c>
      <c r="BQ46" s="13">
        <v>0</v>
      </c>
    </row>
    <row r="47" spans="1:69" hidden="1" outlineLevel="1">
      <c r="A47" s="11"/>
      <c r="B47" s="11"/>
      <c r="C47" s="52" t="s">
        <v>364</v>
      </c>
      <c r="D47" s="11"/>
      <c r="E47" s="11"/>
      <c r="F47" s="11"/>
      <c r="G47" s="11"/>
      <c r="H47" s="11"/>
      <c r="I47" s="11"/>
      <c r="J47" s="13">
        <v>0</v>
      </c>
      <c r="K47" s="13">
        <v>0</v>
      </c>
      <c r="L47" s="13">
        <v>0</v>
      </c>
      <c r="M47" s="13">
        <v>0</v>
      </c>
      <c r="N47" s="13">
        <v>0</v>
      </c>
      <c r="O47" s="13">
        <v>0</v>
      </c>
      <c r="P47" s="13">
        <v>0</v>
      </c>
      <c r="Q47" s="13">
        <v>0</v>
      </c>
      <c r="R47" s="13">
        <v>0</v>
      </c>
      <c r="S47" s="13">
        <v>0</v>
      </c>
      <c r="T47" s="13">
        <v>0</v>
      </c>
      <c r="U47" s="13">
        <v>0</v>
      </c>
      <c r="V47" s="13">
        <v>0</v>
      </c>
      <c r="W47" s="13">
        <v>0</v>
      </c>
      <c r="X47" s="13">
        <v>0</v>
      </c>
      <c r="Y47" s="13">
        <v>0</v>
      </c>
      <c r="Z47" s="13">
        <v>0</v>
      </c>
      <c r="AA47" s="13">
        <v>0</v>
      </c>
      <c r="AB47" s="13">
        <v>0</v>
      </c>
      <c r="AC47" s="13">
        <v>0</v>
      </c>
      <c r="AD47" s="13">
        <v>0</v>
      </c>
      <c r="AE47" s="13">
        <v>0</v>
      </c>
      <c r="AF47" s="13">
        <v>0</v>
      </c>
      <c r="AG47" s="13">
        <v>0</v>
      </c>
      <c r="AH47" s="13">
        <v>0</v>
      </c>
      <c r="AI47" s="13">
        <v>0</v>
      </c>
      <c r="AJ47" s="13">
        <v>0</v>
      </c>
      <c r="AK47" s="13">
        <v>0</v>
      </c>
      <c r="AL47" s="13">
        <v>0</v>
      </c>
      <c r="AM47" s="13">
        <v>0</v>
      </c>
      <c r="AN47" s="13">
        <v>0</v>
      </c>
      <c r="AO47" s="13">
        <v>0</v>
      </c>
      <c r="AP47" s="13">
        <v>0</v>
      </c>
      <c r="AQ47" s="13">
        <v>0</v>
      </c>
      <c r="AR47" s="13">
        <v>0</v>
      </c>
      <c r="AS47" s="13">
        <v>0</v>
      </c>
      <c r="AT47" s="13">
        <v>0</v>
      </c>
      <c r="AU47" s="13">
        <v>0</v>
      </c>
      <c r="AV47" s="13">
        <v>0</v>
      </c>
      <c r="AW47" s="13">
        <v>0</v>
      </c>
      <c r="AX47" s="13">
        <v>0</v>
      </c>
      <c r="AY47" s="13">
        <v>0</v>
      </c>
      <c r="AZ47" s="13">
        <v>0</v>
      </c>
      <c r="BA47" s="13">
        <v>0</v>
      </c>
      <c r="BB47" s="13">
        <v>0</v>
      </c>
      <c r="BC47" s="13">
        <v>0</v>
      </c>
      <c r="BD47" s="13">
        <v>0</v>
      </c>
      <c r="BE47" s="13">
        <v>0</v>
      </c>
      <c r="BF47" s="13">
        <v>0</v>
      </c>
      <c r="BG47" s="13">
        <v>0</v>
      </c>
      <c r="BH47" s="13">
        <v>0</v>
      </c>
      <c r="BI47" s="13">
        <v>0</v>
      </c>
      <c r="BJ47" s="13">
        <v>0</v>
      </c>
      <c r="BK47" s="13">
        <v>0</v>
      </c>
      <c r="BL47" s="13">
        <v>0</v>
      </c>
      <c r="BM47" s="13">
        <v>0</v>
      </c>
      <c r="BN47" s="13">
        <v>0</v>
      </c>
      <c r="BO47" s="13">
        <v>0</v>
      </c>
      <c r="BP47" s="13">
        <v>0</v>
      </c>
      <c r="BQ47" s="13">
        <v>0</v>
      </c>
    </row>
    <row r="48" spans="1:69" collapsed="1">
      <c r="A48" s="11"/>
      <c r="B48" s="11"/>
      <c r="C48" s="53" t="s">
        <v>135</v>
      </c>
      <c r="D48" s="11"/>
      <c r="E48" s="11"/>
      <c r="F48" s="11"/>
      <c r="G48" s="11"/>
      <c r="H48" s="11"/>
      <c r="I48" s="11"/>
      <c r="J48" s="56">
        <v>1966.6666666666667</v>
      </c>
      <c r="K48" s="56">
        <v>1933.3333333333335</v>
      </c>
      <c r="L48" s="56">
        <v>1900.0000000000002</v>
      </c>
      <c r="M48" s="56">
        <v>1866.666666666667</v>
      </c>
      <c r="N48" s="56">
        <v>1833.3333333333337</v>
      </c>
      <c r="O48" s="56">
        <v>1800.0000000000005</v>
      </c>
      <c r="P48" s="56">
        <v>1766.6666666666672</v>
      </c>
      <c r="Q48" s="56">
        <v>1733.3333333333339</v>
      </c>
      <c r="R48" s="56">
        <v>1700.0000000000007</v>
      </c>
      <c r="S48" s="56">
        <v>1666.6666666666674</v>
      </c>
      <c r="T48" s="56">
        <v>1633.3333333333342</v>
      </c>
      <c r="U48" s="56">
        <v>1600.0000000000009</v>
      </c>
      <c r="V48" s="56">
        <v>1566.6666666666677</v>
      </c>
      <c r="W48" s="56">
        <v>1533.3333333333344</v>
      </c>
      <c r="X48" s="56">
        <v>1500.0000000000011</v>
      </c>
      <c r="Y48" s="56">
        <v>1466.6666666666679</v>
      </c>
      <c r="Z48" s="56">
        <v>1433.3333333333346</v>
      </c>
      <c r="AA48" s="56">
        <v>1400.0000000000014</v>
      </c>
      <c r="AB48" s="56">
        <v>1366.6666666666681</v>
      </c>
      <c r="AC48" s="56">
        <v>1333.3333333333348</v>
      </c>
      <c r="AD48" s="56">
        <v>1300.0000000000016</v>
      </c>
      <c r="AE48" s="56">
        <v>1266.6666666666683</v>
      </c>
      <c r="AF48" s="56">
        <v>1233.3333333333351</v>
      </c>
      <c r="AG48" s="56">
        <v>1200.0000000000018</v>
      </c>
      <c r="AH48" s="56">
        <v>1166.6666666666686</v>
      </c>
      <c r="AI48" s="56">
        <v>1133.3333333333353</v>
      </c>
      <c r="AJ48" s="56">
        <v>1100.000000000002</v>
      </c>
      <c r="AK48" s="56">
        <v>1066.6666666666688</v>
      </c>
      <c r="AL48" s="56">
        <v>1033.3333333333355</v>
      </c>
      <c r="AM48" s="56">
        <v>1000.0000000000022</v>
      </c>
      <c r="AN48" s="56">
        <v>966.66666666666879</v>
      </c>
      <c r="AO48" s="56">
        <v>933.33333333333542</v>
      </c>
      <c r="AP48" s="56">
        <v>900.00000000000205</v>
      </c>
      <c r="AQ48" s="56">
        <v>866.66666666666868</v>
      </c>
      <c r="AR48" s="56">
        <v>833.3333333333353</v>
      </c>
      <c r="AS48" s="56">
        <v>800.00000000000193</v>
      </c>
      <c r="AT48" s="56">
        <v>766.66666666666856</v>
      </c>
      <c r="AU48" s="56">
        <v>733.33333333333519</v>
      </c>
      <c r="AV48" s="56">
        <v>700.00000000000182</v>
      </c>
      <c r="AW48" s="56">
        <v>666.66666666666845</v>
      </c>
      <c r="AX48" s="56">
        <v>633.33333333333508</v>
      </c>
      <c r="AY48" s="56">
        <v>600.00000000000171</v>
      </c>
      <c r="AZ48" s="56">
        <v>566.66666666666833</v>
      </c>
      <c r="BA48" s="56">
        <v>533.33333333333496</v>
      </c>
      <c r="BB48" s="56">
        <v>500.00000000000165</v>
      </c>
      <c r="BC48" s="56">
        <v>466.66666666666833</v>
      </c>
      <c r="BD48" s="56">
        <v>433.33333333333502</v>
      </c>
      <c r="BE48" s="56">
        <v>400.00000000000171</v>
      </c>
      <c r="BF48" s="56">
        <v>366.66666666666839</v>
      </c>
      <c r="BG48" s="56">
        <v>333.33333333333508</v>
      </c>
      <c r="BH48" s="56">
        <v>300.00000000000176</v>
      </c>
      <c r="BI48" s="56">
        <v>266.66666666666845</v>
      </c>
      <c r="BJ48" s="56">
        <v>233.3333333333351</v>
      </c>
      <c r="BK48" s="56">
        <v>200.00000000000176</v>
      </c>
      <c r="BL48" s="56">
        <v>166.66666666666842</v>
      </c>
      <c r="BM48" s="56">
        <v>133.33333333333508</v>
      </c>
      <c r="BN48" s="56">
        <v>100.00000000000173</v>
      </c>
      <c r="BO48" s="56">
        <v>66.666666666668391</v>
      </c>
      <c r="BP48" s="56">
        <v>33.333333333335055</v>
      </c>
      <c r="BQ48" s="56">
        <v>1.7195134205394424E-12</v>
      </c>
    </row>
    <row r="49" spans="1:69" ht="10.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11"/>
      <c r="BE49" s="11"/>
      <c r="BF49" s="11"/>
      <c r="BG49" s="11"/>
      <c r="BH49" s="11"/>
      <c r="BI49" s="11"/>
      <c r="BJ49" s="11"/>
      <c r="BK49" s="11"/>
      <c r="BL49" s="11"/>
      <c r="BM49" s="11"/>
      <c r="BN49" s="11"/>
      <c r="BO49" s="11"/>
      <c r="BP49" s="11"/>
      <c r="BQ49" s="11"/>
    </row>
    <row r="50" spans="1:69" hidden="1" outlineLevel="1">
      <c r="A50" s="11"/>
      <c r="B50" s="11"/>
      <c r="C50" s="11"/>
      <c r="D50" s="52" t="s">
        <v>88</v>
      </c>
      <c r="E50" s="11"/>
      <c r="F50" s="11"/>
      <c r="G50" s="11"/>
      <c r="H50" s="11"/>
      <c r="I50" s="11"/>
      <c r="J50" s="16">
        <v>0</v>
      </c>
      <c r="K50" s="16">
        <v>0</v>
      </c>
      <c r="L50" s="16">
        <v>0</v>
      </c>
      <c r="M50" s="16">
        <v>0</v>
      </c>
      <c r="N50" s="16">
        <v>0</v>
      </c>
      <c r="O50" s="16">
        <v>0</v>
      </c>
      <c r="P50" s="16">
        <v>0</v>
      </c>
      <c r="Q50" s="16">
        <v>0</v>
      </c>
      <c r="R50" s="16">
        <v>0</v>
      </c>
      <c r="S50" s="16">
        <v>0</v>
      </c>
      <c r="T50" s="16">
        <v>0</v>
      </c>
      <c r="U50" s="16">
        <v>0</v>
      </c>
      <c r="V50" s="16">
        <v>0</v>
      </c>
      <c r="W50" s="16">
        <v>0</v>
      </c>
      <c r="X50" s="16">
        <v>0</v>
      </c>
      <c r="Y50" s="16">
        <v>0</v>
      </c>
      <c r="Z50" s="16">
        <v>0</v>
      </c>
      <c r="AA50" s="16">
        <v>0</v>
      </c>
      <c r="AB50" s="16">
        <v>0</v>
      </c>
      <c r="AC50" s="16">
        <v>0</v>
      </c>
      <c r="AD50" s="16">
        <v>0</v>
      </c>
      <c r="AE50" s="16">
        <v>0</v>
      </c>
      <c r="AF50" s="16">
        <v>0</v>
      </c>
      <c r="AG50" s="16">
        <v>0</v>
      </c>
      <c r="AH50" s="16">
        <v>0</v>
      </c>
      <c r="AI50" s="16">
        <v>0</v>
      </c>
      <c r="AJ50" s="16">
        <v>0</v>
      </c>
      <c r="AK50" s="16">
        <v>0</v>
      </c>
      <c r="AL50" s="16">
        <v>0</v>
      </c>
      <c r="AM50" s="16">
        <v>0</v>
      </c>
      <c r="AN50" s="16">
        <v>0</v>
      </c>
      <c r="AO50" s="16">
        <v>0</v>
      </c>
      <c r="AP50" s="16">
        <v>0</v>
      </c>
      <c r="AQ50" s="16">
        <v>0</v>
      </c>
      <c r="AR50" s="16">
        <v>0</v>
      </c>
      <c r="AS50" s="16">
        <v>0</v>
      </c>
      <c r="AT50" s="16">
        <v>0</v>
      </c>
      <c r="AU50" s="16">
        <v>0</v>
      </c>
      <c r="AV50" s="16">
        <v>0</v>
      </c>
      <c r="AW50" s="16">
        <v>0</v>
      </c>
      <c r="AX50" s="16">
        <v>0</v>
      </c>
      <c r="AY50" s="16">
        <v>0</v>
      </c>
      <c r="AZ50" s="16">
        <v>0</v>
      </c>
      <c r="BA50" s="16">
        <v>0</v>
      </c>
      <c r="BB50" s="16">
        <v>0</v>
      </c>
      <c r="BC50" s="16">
        <v>0</v>
      </c>
      <c r="BD50" s="16">
        <v>0</v>
      </c>
      <c r="BE50" s="16">
        <v>0</v>
      </c>
      <c r="BF50" s="16">
        <v>0</v>
      </c>
      <c r="BG50" s="16">
        <v>0</v>
      </c>
      <c r="BH50" s="16">
        <v>0</v>
      </c>
      <c r="BI50" s="16">
        <v>0</v>
      </c>
      <c r="BJ50" s="16">
        <v>0</v>
      </c>
      <c r="BK50" s="16">
        <v>0</v>
      </c>
      <c r="BL50" s="16">
        <v>0</v>
      </c>
      <c r="BM50" s="16">
        <v>0</v>
      </c>
      <c r="BN50" s="16">
        <v>0</v>
      </c>
      <c r="BO50" s="16">
        <v>0</v>
      </c>
      <c r="BP50" s="16">
        <v>0</v>
      </c>
      <c r="BQ50" s="16">
        <v>0</v>
      </c>
    </row>
    <row r="51" spans="1:69" hidden="1" outlineLevel="1">
      <c r="A51" s="11"/>
      <c r="B51" s="11"/>
      <c r="C51" s="11"/>
      <c r="D51" s="52" t="s">
        <v>89</v>
      </c>
      <c r="E51" s="11"/>
      <c r="F51" s="11"/>
      <c r="G51" s="11"/>
      <c r="H51" s="11"/>
      <c r="I51" s="11"/>
      <c r="J51" s="54">
        <v>0</v>
      </c>
      <c r="K51" s="54">
        <v>0</v>
      </c>
      <c r="L51" s="54">
        <v>0</v>
      </c>
      <c r="M51" s="54">
        <v>0</v>
      </c>
      <c r="N51" s="54">
        <v>0</v>
      </c>
      <c r="O51" s="54">
        <v>0</v>
      </c>
      <c r="P51" s="54">
        <v>0</v>
      </c>
      <c r="Q51" s="54">
        <v>0</v>
      </c>
      <c r="R51" s="54">
        <v>0</v>
      </c>
      <c r="S51" s="54">
        <v>0</v>
      </c>
      <c r="T51" s="54">
        <v>0</v>
      </c>
      <c r="U51" s="54">
        <v>0</v>
      </c>
      <c r="V51" s="54">
        <v>0</v>
      </c>
      <c r="W51" s="54">
        <v>0</v>
      </c>
      <c r="X51" s="54">
        <v>0</v>
      </c>
      <c r="Y51" s="54">
        <v>0</v>
      </c>
      <c r="Z51" s="54">
        <v>0</v>
      </c>
      <c r="AA51" s="54">
        <v>0</v>
      </c>
      <c r="AB51" s="54">
        <v>0</v>
      </c>
      <c r="AC51" s="54">
        <v>0</v>
      </c>
      <c r="AD51" s="54">
        <v>0</v>
      </c>
      <c r="AE51" s="54">
        <v>0</v>
      </c>
      <c r="AF51" s="54">
        <v>0</v>
      </c>
      <c r="AG51" s="54">
        <v>0</v>
      </c>
      <c r="AH51" s="54">
        <v>0</v>
      </c>
      <c r="AI51" s="54">
        <v>0</v>
      </c>
      <c r="AJ51" s="54">
        <v>0</v>
      </c>
      <c r="AK51" s="54">
        <v>0</v>
      </c>
      <c r="AL51" s="54">
        <v>0</v>
      </c>
      <c r="AM51" s="54">
        <v>0</v>
      </c>
      <c r="AN51" s="54">
        <v>0</v>
      </c>
      <c r="AO51" s="54">
        <v>0</v>
      </c>
      <c r="AP51" s="54">
        <v>0</v>
      </c>
      <c r="AQ51" s="54">
        <v>0</v>
      </c>
      <c r="AR51" s="54">
        <v>0</v>
      </c>
      <c r="AS51" s="54">
        <v>0</v>
      </c>
      <c r="AT51" s="54">
        <v>0</v>
      </c>
      <c r="AU51" s="54">
        <v>0</v>
      </c>
      <c r="AV51" s="54">
        <v>0</v>
      </c>
      <c r="AW51" s="54">
        <v>0</v>
      </c>
      <c r="AX51" s="54">
        <v>0</v>
      </c>
      <c r="AY51" s="54">
        <v>0</v>
      </c>
      <c r="AZ51" s="54">
        <v>0</v>
      </c>
      <c r="BA51" s="54">
        <v>0</v>
      </c>
      <c r="BB51" s="54">
        <v>0</v>
      </c>
      <c r="BC51" s="54">
        <v>0</v>
      </c>
      <c r="BD51" s="54">
        <v>0</v>
      </c>
      <c r="BE51" s="54">
        <v>0</v>
      </c>
      <c r="BF51" s="54">
        <v>0</v>
      </c>
      <c r="BG51" s="54">
        <v>0</v>
      </c>
      <c r="BH51" s="54">
        <v>0</v>
      </c>
      <c r="BI51" s="54">
        <v>0</v>
      </c>
      <c r="BJ51" s="54">
        <v>0</v>
      </c>
      <c r="BK51" s="54">
        <v>0</v>
      </c>
      <c r="BL51" s="54">
        <v>0</v>
      </c>
      <c r="BM51" s="54">
        <v>0</v>
      </c>
      <c r="BN51" s="54">
        <v>0</v>
      </c>
      <c r="BO51" s="54">
        <v>0</v>
      </c>
      <c r="BP51" s="54">
        <v>0</v>
      </c>
      <c r="BQ51" s="54">
        <v>0</v>
      </c>
    </row>
    <row r="52" spans="1:69" collapsed="1">
      <c r="A52" s="11"/>
      <c r="B52" s="11"/>
      <c r="C52" s="52" t="s">
        <v>90</v>
      </c>
      <c r="D52" s="11"/>
      <c r="E52" s="11"/>
      <c r="F52" s="11"/>
      <c r="G52" s="11"/>
      <c r="H52" s="11"/>
      <c r="I52" s="15">
        <v>0</v>
      </c>
      <c r="J52" s="16">
        <v>0</v>
      </c>
      <c r="K52" s="16">
        <v>0</v>
      </c>
      <c r="L52" s="16">
        <v>0</v>
      </c>
      <c r="M52" s="16">
        <v>0</v>
      </c>
      <c r="N52" s="16">
        <v>0</v>
      </c>
      <c r="O52" s="16">
        <v>0</v>
      </c>
      <c r="P52" s="16">
        <v>0</v>
      </c>
      <c r="Q52" s="16">
        <v>0</v>
      </c>
      <c r="R52" s="16">
        <v>0</v>
      </c>
      <c r="S52" s="16">
        <v>0</v>
      </c>
      <c r="T52" s="16">
        <v>0</v>
      </c>
      <c r="U52" s="16">
        <v>0</v>
      </c>
      <c r="V52" s="16">
        <v>0</v>
      </c>
      <c r="W52" s="16">
        <v>0</v>
      </c>
      <c r="X52" s="16">
        <v>0</v>
      </c>
      <c r="Y52" s="16">
        <v>0</v>
      </c>
      <c r="Z52" s="16">
        <v>0</v>
      </c>
      <c r="AA52" s="16">
        <v>0</v>
      </c>
      <c r="AB52" s="16">
        <v>0</v>
      </c>
      <c r="AC52" s="16">
        <v>0</v>
      </c>
      <c r="AD52" s="16">
        <v>0</v>
      </c>
      <c r="AE52" s="16">
        <v>0</v>
      </c>
      <c r="AF52" s="16">
        <v>0</v>
      </c>
      <c r="AG52" s="16">
        <v>0</v>
      </c>
      <c r="AH52" s="16">
        <v>0</v>
      </c>
      <c r="AI52" s="16">
        <v>0</v>
      </c>
      <c r="AJ52" s="16">
        <v>0</v>
      </c>
      <c r="AK52" s="16">
        <v>0</v>
      </c>
      <c r="AL52" s="16">
        <v>0</v>
      </c>
      <c r="AM52" s="16">
        <v>0</v>
      </c>
      <c r="AN52" s="16">
        <v>0</v>
      </c>
      <c r="AO52" s="16">
        <v>0</v>
      </c>
      <c r="AP52" s="16">
        <v>0</v>
      </c>
      <c r="AQ52" s="16">
        <v>0</v>
      </c>
      <c r="AR52" s="16">
        <v>0</v>
      </c>
      <c r="AS52" s="16">
        <v>0</v>
      </c>
      <c r="AT52" s="16">
        <v>0</v>
      </c>
      <c r="AU52" s="16">
        <v>0</v>
      </c>
      <c r="AV52" s="16">
        <v>0</v>
      </c>
      <c r="AW52" s="16">
        <v>0</v>
      </c>
      <c r="AX52" s="16">
        <v>0</v>
      </c>
      <c r="AY52" s="16">
        <v>0</v>
      </c>
      <c r="AZ52" s="16">
        <v>0</v>
      </c>
      <c r="BA52" s="16">
        <v>0</v>
      </c>
      <c r="BB52" s="16">
        <v>0</v>
      </c>
      <c r="BC52" s="16">
        <v>0</v>
      </c>
      <c r="BD52" s="16">
        <v>0</v>
      </c>
      <c r="BE52" s="16">
        <v>0</v>
      </c>
      <c r="BF52" s="16">
        <v>0</v>
      </c>
      <c r="BG52" s="16">
        <v>0</v>
      </c>
      <c r="BH52" s="16">
        <v>0</v>
      </c>
      <c r="BI52" s="16">
        <v>0</v>
      </c>
      <c r="BJ52" s="16">
        <v>0</v>
      </c>
      <c r="BK52" s="16">
        <v>0</v>
      </c>
      <c r="BL52" s="16">
        <v>0</v>
      </c>
      <c r="BM52" s="16">
        <v>0</v>
      </c>
      <c r="BN52" s="16">
        <v>0</v>
      </c>
      <c r="BO52" s="16">
        <v>0</v>
      </c>
      <c r="BP52" s="16">
        <v>0</v>
      </c>
      <c r="BQ52" s="16">
        <v>0</v>
      </c>
    </row>
    <row r="53" spans="1:69" ht="5.0999999999999996" hidden="1" customHeight="1" outlineLevel="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c r="AX53" s="11"/>
      <c r="AY53" s="11"/>
      <c r="AZ53" s="11"/>
      <c r="BA53" s="11"/>
      <c r="BB53" s="11"/>
      <c r="BC53" s="11"/>
      <c r="BD53" s="11"/>
      <c r="BE53" s="11"/>
      <c r="BF53" s="11"/>
      <c r="BG53" s="11"/>
      <c r="BH53" s="11"/>
      <c r="BI53" s="11"/>
      <c r="BJ53" s="11"/>
      <c r="BK53" s="11"/>
      <c r="BL53" s="11"/>
      <c r="BM53" s="11"/>
      <c r="BN53" s="11"/>
      <c r="BO53" s="11"/>
      <c r="BP53" s="11"/>
      <c r="BQ53" s="11"/>
    </row>
    <row r="54" spans="1:69" hidden="1" outlineLevel="1">
      <c r="A54" s="11"/>
      <c r="B54" s="11"/>
      <c r="C54" s="11"/>
      <c r="D54" s="52" t="s">
        <v>136</v>
      </c>
      <c r="E54" s="11"/>
      <c r="F54" s="11"/>
      <c r="G54" s="11"/>
      <c r="H54" s="11"/>
      <c r="I54" s="11"/>
      <c r="J54" s="16">
        <v>0</v>
      </c>
      <c r="K54" s="16">
        <v>0</v>
      </c>
      <c r="L54" s="16">
        <v>0</v>
      </c>
      <c r="M54" s="16">
        <v>0</v>
      </c>
      <c r="N54" s="16">
        <v>0</v>
      </c>
      <c r="O54" s="16">
        <v>0</v>
      </c>
      <c r="P54" s="16">
        <v>0</v>
      </c>
      <c r="Q54" s="16">
        <v>0</v>
      </c>
      <c r="R54" s="16">
        <v>0</v>
      </c>
      <c r="S54" s="16">
        <v>0</v>
      </c>
      <c r="T54" s="16">
        <v>0</v>
      </c>
      <c r="U54" s="16">
        <v>0</v>
      </c>
      <c r="V54" s="16">
        <v>0</v>
      </c>
      <c r="W54" s="16">
        <v>0</v>
      </c>
      <c r="X54" s="16">
        <v>0</v>
      </c>
      <c r="Y54" s="16">
        <v>0</v>
      </c>
      <c r="Z54" s="16">
        <v>0</v>
      </c>
      <c r="AA54" s="16">
        <v>0</v>
      </c>
      <c r="AB54" s="16">
        <v>0</v>
      </c>
      <c r="AC54" s="16">
        <v>0</v>
      </c>
      <c r="AD54" s="16">
        <v>0</v>
      </c>
      <c r="AE54" s="16">
        <v>0</v>
      </c>
      <c r="AF54" s="16">
        <v>0</v>
      </c>
      <c r="AG54" s="16">
        <v>0</v>
      </c>
      <c r="AH54" s="16">
        <v>0</v>
      </c>
      <c r="AI54" s="16">
        <v>0</v>
      </c>
      <c r="AJ54" s="16">
        <v>0</v>
      </c>
      <c r="AK54" s="16">
        <v>0</v>
      </c>
      <c r="AL54" s="16">
        <v>0</v>
      </c>
      <c r="AM54" s="16">
        <v>0</v>
      </c>
      <c r="AN54" s="16">
        <v>0</v>
      </c>
      <c r="AO54" s="16">
        <v>0</v>
      </c>
      <c r="AP54" s="16">
        <v>0</v>
      </c>
      <c r="AQ54" s="16">
        <v>0</v>
      </c>
      <c r="AR54" s="16">
        <v>0</v>
      </c>
      <c r="AS54" s="16">
        <v>0</v>
      </c>
      <c r="AT54" s="16">
        <v>0</v>
      </c>
      <c r="AU54" s="16">
        <v>0</v>
      </c>
      <c r="AV54" s="16">
        <v>0</v>
      </c>
      <c r="AW54" s="16">
        <v>0</v>
      </c>
      <c r="AX54" s="16">
        <v>0</v>
      </c>
      <c r="AY54" s="16">
        <v>0</v>
      </c>
      <c r="AZ54" s="16">
        <v>0</v>
      </c>
      <c r="BA54" s="16">
        <v>0</v>
      </c>
      <c r="BB54" s="16">
        <v>0</v>
      </c>
      <c r="BC54" s="16">
        <v>0</v>
      </c>
      <c r="BD54" s="16">
        <v>0</v>
      </c>
      <c r="BE54" s="16">
        <v>0</v>
      </c>
      <c r="BF54" s="16">
        <v>0</v>
      </c>
      <c r="BG54" s="16">
        <v>0</v>
      </c>
      <c r="BH54" s="16">
        <v>0</v>
      </c>
      <c r="BI54" s="16">
        <v>0</v>
      </c>
      <c r="BJ54" s="16">
        <v>0</v>
      </c>
      <c r="BK54" s="16">
        <v>0</v>
      </c>
      <c r="BL54" s="16">
        <v>0</v>
      </c>
      <c r="BM54" s="16">
        <v>0</v>
      </c>
      <c r="BN54" s="16">
        <v>0</v>
      </c>
      <c r="BO54" s="16">
        <v>0</v>
      </c>
      <c r="BP54" s="16">
        <v>0</v>
      </c>
      <c r="BQ54" s="16">
        <v>0</v>
      </c>
    </row>
    <row r="55" spans="1:69" hidden="1" outlineLevel="1">
      <c r="A55" s="11"/>
      <c r="B55" s="11"/>
      <c r="C55" s="11"/>
      <c r="D55" s="52" t="s">
        <v>137</v>
      </c>
      <c r="E55" s="11"/>
      <c r="F55" s="11"/>
      <c r="G55" s="11"/>
      <c r="H55" s="11"/>
      <c r="I55" s="11"/>
      <c r="J55" s="16">
        <v>0</v>
      </c>
      <c r="K55" s="16">
        <v>0</v>
      </c>
      <c r="L55" s="16">
        <v>0</v>
      </c>
      <c r="M55" s="16">
        <v>0</v>
      </c>
      <c r="N55" s="16">
        <v>0</v>
      </c>
      <c r="O55" s="16">
        <v>0</v>
      </c>
      <c r="P55" s="16">
        <v>0</v>
      </c>
      <c r="Q55" s="16">
        <v>0</v>
      </c>
      <c r="R55" s="16">
        <v>0</v>
      </c>
      <c r="S55" s="16">
        <v>0</v>
      </c>
      <c r="T55" s="16">
        <v>0</v>
      </c>
      <c r="U55" s="16">
        <v>0</v>
      </c>
      <c r="V55" s="16">
        <v>0</v>
      </c>
      <c r="W55" s="16">
        <v>0</v>
      </c>
      <c r="X55" s="16">
        <v>0</v>
      </c>
      <c r="Y55" s="16">
        <v>0</v>
      </c>
      <c r="Z55" s="16">
        <v>0</v>
      </c>
      <c r="AA55" s="16">
        <v>0</v>
      </c>
      <c r="AB55" s="16">
        <v>0</v>
      </c>
      <c r="AC55" s="16">
        <v>0</v>
      </c>
      <c r="AD55" s="16">
        <v>0</v>
      </c>
      <c r="AE55" s="16">
        <v>0</v>
      </c>
      <c r="AF55" s="16">
        <v>0</v>
      </c>
      <c r="AG55" s="16">
        <v>0</v>
      </c>
      <c r="AH55" s="16">
        <v>0</v>
      </c>
      <c r="AI55" s="16">
        <v>0</v>
      </c>
      <c r="AJ55" s="16">
        <v>0</v>
      </c>
      <c r="AK55" s="16">
        <v>0</v>
      </c>
      <c r="AL55" s="16">
        <v>0</v>
      </c>
      <c r="AM55" s="16">
        <v>0</v>
      </c>
      <c r="AN55" s="16">
        <v>0</v>
      </c>
      <c r="AO55" s="16">
        <v>0</v>
      </c>
      <c r="AP55" s="16">
        <v>0</v>
      </c>
      <c r="AQ55" s="16">
        <v>0</v>
      </c>
      <c r="AR55" s="16">
        <v>0</v>
      </c>
      <c r="AS55" s="16">
        <v>0</v>
      </c>
      <c r="AT55" s="16">
        <v>0</v>
      </c>
      <c r="AU55" s="16">
        <v>0</v>
      </c>
      <c r="AV55" s="16">
        <v>0</v>
      </c>
      <c r="AW55" s="16">
        <v>0</v>
      </c>
      <c r="AX55" s="16">
        <v>0</v>
      </c>
      <c r="AY55" s="16">
        <v>0</v>
      </c>
      <c r="AZ55" s="16">
        <v>0</v>
      </c>
      <c r="BA55" s="16">
        <v>0</v>
      </c>
      <c r="BB55" s="16">
        <v>0</v>
      </c>
      <c r="BC55" s="16">
        <v>0</v>
      </c>
      <c r="BD55" s="16">
        <v>0</v>
      </c>
      <c r="BE55" s="16">
        <v>0</v>
      </c>
      <c r="BF55" s="16">
        <v>0</v>
      </c>
      <c r="BG55" s="16">
        <v>0</v>
      </c>
      <c r="BH55" s="16">
        <v>0</v>
      </c>
      <c r="BI55" s="16">
        <v>0</v>
      </c>
      <c r="BJ55" s="16">
        <v>0</v>
      </c>
      <c r="BK55" s="16">
        <v>0</v>
      </c>
      <c r="BL55" s="16">
        <v>0</v>
      </c>
      <c r="BM55" s="16">
        <v>0</v>
      </c>
      <c r="BN55" s="16">
        <v>0</v>
      </c>
      <c r="BO55" s="16">
        <v>0</v>
      </c>
      <c r="BP55" s="16">
        <v>0</v>
      </c>
      <c r="BQ55" s="16">
        <v>0</v>
      </c>
    </row>
    <row r="56" spans="1:69" hidden="1" outlineLevel="1">
      <c r="A56" s="11"/>
      <c r="B56" s="11"/>
      <c r="C56" s="11"/>
      <c r="D56" s="52" t="s">
        <v>138</v>
      </c>
      <c r="E56" s="11"/>
      <c r="F56" s="11"/>
      <c r="G56" s="11"/>
      <c r="H56" s="11"/>
      <c r="I56" s="11"/>
      <c r="J56" s="54">
        <v>0</v>
      </c>
      <c r="K56" s="54">
        <v>0</v>
      </c>
      <c r="L56" s="54">
        <v>0</v>
      </c>
      <c r="M56" s="54">
        <v>0</v>
      </c>
      <c r="N56" s="54">
        <v>0</v>
      </c>
      <c r="O56" s="54">
        <v>0</v>
      </c>
      <c r="P56" s="54">
        <v>0</v>
      </c>
      <c r="Q56" s="54">
        <v>0</v>
      </c>
      <c r="R56" s="54">
        <v>0</v>
      </c>
      <c r="S56" s="54">
        <v>0</v>
      </c>
      <c r="T56" s="54">
        <v>0</v>
      </c>
      <c r="U56" s="54">
        <v>0</v>
      </c>
      <c r="V56" s="54">
        <v>0</v>
      </c>
      <c r="W56" s="54">
        <v>0</v>
      </c>
      <c r="X56" s="54">
        <v>0</v>
      </c>
      <c r="Y56" s="54">
        <v>0</v>
      </c>
      <c r="Z56" s="54">
        <v>0</v>
      </c>
      <c r="AA56" s="54">
        <v>0</v>
      </c>
      <c r="AB56" s="54">
        <v>0</v>
      </c>
      <c r="AC56" s="54">
        <v>0</v>
      </c>
      <c r="AD56" s="54">
        <v>0</v>
      </c>
      <c r="AE56" s="54">
        <v>0</v>
      </c>
      <c r="AF56" s="54">
        <v>0</v>
      </c>
      <c r="AG56" s="54">
        <v>0</v>
      </c>
      <c r="AH56" s="54">
        <v>0</v>
      </c>
      <c r="AI56" s="54">
        <v>0</v>
      </c>
      <c r="AJ56" s="54">
        <v>0</v>
      </c>
      <c r="AK56" s="54">
        <v>0</v>
      </c>
      <c r="AL56" s="54">
        <v>0</v>
      </c>
      <c r="AM56" s="54">
        <v>0</v>
      </c>
      <c r="AN56" s="54">
        <v>0</v>
      </c>
      <c r="AO56" s="54">
        <v>0</v>
      </c>
      <c r="AP56" s="54">
        <v>0</v>
      </c>
      <c r="AQ56" s="54">
        <v>0</v>
      </c>
      <c r="AR56" s="54">
        <v>0</v>
      </c>
      <c r="AS56" s="54">
        <v>0</v>
      </c>
      <c r="AT56" s="54">
        <v>0</v>
      </c>
      <c r="AU56" s="54">
        <v>0</v>
      </c>
      <c r="AV56" s="54">
        <v>0</v>
      </c>
      <c r="AW56" s="54">
        <v>0</v>
      </c>
      <c r="AX56" s="54">
        <v>0</v>
      </c>
      <c r="AY56" s="54">
        <v>0</v>
      </c>
      <c r="AZ56" s="54">
        <v>0</v>
      </c>
      <c r="BA56" s="54">
        <v>0</v>
      </c>
      <c r="BB56" s="54">
        <v>0</v>
      </c>
      <c r="BC56" s="54">
        <v>0</v>
      </c>
      <c r="BD56" s="54">
        <v>0</v>
      </c>
      <c r="BE56" s="54">
        <v>0</v>
      </c>
      <c r="BF56" s="54">
        <v>0</v>
      </c>
      <c r="BG56" s="54">
        <v>0</v>
      </c>
      <c r="BH56" s="54">
        <v>0</v>
      </c>
      <c r="BI56" s="54">
        <v>0</v>
      </c>
      <c r="BJ56" s="54">
        <v>0</v>
      </c>
      <c r="BK56" s="54">
        <v>0</v>
      </c>
      <c r="BL56" s="54">
        <v>0</v>
      </c>
      <c r="BM56" s="54">
        <v>0</v>
      </c>
      <c r="BN56" s="54">
        <v>0</v>
      </c>
      <c r="BO56" s="54">
        <v>0</v>
      </c>
      <c r="BP56" s="54">
        <v>0</v>
      </c>
      <c r="BQ56" s="54">
        <v>0</v>
      </c>
    </row>
    <row r="57" spans="1:69" collapsed="1">
      <c r="A57" s="11"/>
      <c r="B57" s="11"/>
      <c r="C57" s="52" t="s">
        <v>139</v>
      </c>
      <c r="D57" s="11"/>
      <c r="E57" s="11"/>
      <c r="F57" s="11"/>
      <c r="G57" s="11"/>
      <c r="H57" s="11"/>
      <c r="I57" s="15">
        <v>0</v>
      </c>
      <c r="J57" s="16">
        <v>0</v>
      </c>
      <c r="K57" s="16">
        <v>0</v>
      </c>
      <c r="L57" s="16">
        <v>0</v>
      </c>
      <c r="M57" s="16">
        <v>0</v>
      </c>
      <c r="N57" s="16">
        <v>0</v>
      </c>
      <c r="O57" s="16">
        <v>0</v>
      </c>
      <c r="P57" s="16">
        <v>0</v>
      </c>
      <c r="Q57" s="16">
        <v>0</v>
      </c>
      <c r="R57" s="16">
        <v>0</v>
      </c>
      <c r="S57" s="16">
        <v>0</v>
      </c>
      <c r="T57" s="16">
        <v>0</v>
      </c>
      <c r="U57" s="16">
        <v>0</v>
      </c>
      <c r="V57" s="16">
        <v>0</v>
      </c>
      <c r="W57" s="16">
        <v>0</v>
      </c>
      <c r="X57" s="16">
        <v>0</v>
      </c>
      <c r="Y57" s="16">
        <v>0</v>
      </c>
      <c r="Z57" s="16">
        <v>0</v>
      </c>
      <c r="AA57" s="16">
        <v>0</v>
      </c>
      <c r="AB57" s="16">
        <v>0</v>
      </c>
      <c r="AC57" s="16">
        <v>0</v>
      </c>
      <c r="AD57" s="16">
        <v>0</v>
      </c>
      <c r="AE57" s="16">
        <v>0</v>
      </c>
      <c r="AF57" s="16">
        <v>0</v>
      </c>
      <c r="AG57" s="16">
        <v>0</v>
      </c>
      <c r="AH57" s="16">
        <v>0</v>
      </c>
      <c r="AI57" s="16">
        <v>0</v>
      </c>
      <c r="AJ57" s="16">
        <v>0</v>
      </c>
      <c r="AK57" s="16">
        <v>0</v>
      </c>
      <c r="AL57" s="16">
        <v>0</v>
      </c>
      <c r="AM57" s="16">
        <v>0</v>
      </c>
      <c r="AN57" s="16">
        <v>0</v>
      </c>
      <c r="AO57" s="16">
        <v>0</v>
      </c>
      <c r="AP57" s="16">
        <v>0</v>
      </c>
      <c r="AQ57" s="16">
        <v>0</v>
      </c>
      <c r="AR57" s="16">
        <v>0</v>
      </c>
      <c r="AS57" s="16">
        <v>0</v>
      </c>
      <c r="AT57" s="16">
        <v>0</v>
      </c>
      <c r="AU57" s="16">
        <v>0</v>
      </c>
      <c r="AV57" s="16">
        <v>0</v>
      </c>
      <c r="AW57" s="16">
        <v>0</v>
      </c>
      <c r="AX57" s="16">
        <v>0</v>
      </c>
      <c r="AY57" s="16">
        <v>0</v>
      </c>
      <c r="AZ57" s="16">
        <v>0</v>
      </c>
      <c r="BA57" s="16">
        <v>0</v>
      </c>
      <c r="BB57" s="16">
        <v>0</v>
      </c>
      <c r="BC57" s="16">
        <v>0</v>
      </c>
      <c r="BD57" s="16">
        <v>0</v>
      </c>
      <c r="BE57" s="16">
        <v>0</v>
      </c>
      <c r="BF57" s="16">
        <v>0</v>
      </c>
      <c r="BG57" s="16">
        <v>0</v>
      </c>
      <c r="BH57" s="16">
        <v>0</v>
      </c>
      <c r="BI57" s="16">
        <v>0</v>
      </c>
      <c r="BJ57" s="16">
        <v>0</v>
      </c>
      <c r="BK57" s="16">
        <v>0</v>
      </c>
      <c r="BL57" s="16">
        <v>0</v>
      </c>
      <c r="BM57" s="16">
        <v>0</v>
      </c>
      <c r="BN57" s="16">
        <v>0</v>
      </c>
      <c r="BO57" s="16">
        <v>0</v>
      </c>
      <c r="BP57" s="16">
        <v>0</v>
      </c>
      <c r="BQ57" s="16">
        <v>0</v>
      </c>
    </row>
    <row r="58" spans="1:69" ht="10.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c r="AW58" s="11"/>
      <c r="AX58" s="11"/>
      <c r="AY58" s="11"/>
      <c r="AZ58" s="11"/>
      <c r="BA58" s="11"/>
      <c r="BB58" s="11"/>
      <c r="BC58" s="11"/>
      <c r="BD58" s="11"/>
      <c r="BE58" s="11"/>
      <c r="BF58" s="11"/>
      <c r="BG58" s="11"/>
      <c r="BH58" s="11"/>
      <c r="BI58" s="11"/>
      <c r="BJ58" s="11"/>
      <c r="BK58" s="11"/>
      <c r="BL58" s="11"/>
      <c r="BM58" s="11"/>
      <c r="BN58" s="11"/>
      <c r="BO58" s="11"/>
      <c r="BP58" s="11"/>
      <c r="BQ58" s="11"/>
    </row>
    <row r="59" spans="1:69" ht="10.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c r="AW59" s="11"/>
      <c r="AX59" s="11"/>
      <c r="AY59" s="11"/>
      <c r="AZ59" s="11"/>
      <c r="BA59" s="11"/>
      <c r="BB59" s="11"/>
      <c r="BC59" s="11"/>
      <c r="BD59" s="11"/>
      <c r="BE59" s="11"/>
      <c r="BF59" s="11"/>
      <c r="BG59" s="11"/>
      <c r="BH59" s="11"/>
      <c r="BI59" s="11"/>
      <c r="BJ59" s="11"/>
      <c r="BK59" s="11"/>
      <c r="BL59" s="11"/>
      <c r="BM59" s="11"/>
      <c r="BN59" s="11"/>
      <c r="BO59" s="11"/>
      <c r="BP59" s="11"/>
      <c r="BQ59" s="11"/>
    </row>
    <row r="60" spans="1:69" ht="10.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1"/>
      <c r="BE60" s="11"/>
      <c r="BF60" s="11"/>
      <c r="BG60" s="11"/>
      <c r="BH60" s="11"/>
      <c r="BI60" s="11"/>
      <c r="BJ60" s="11"/>
      <c r="BK60" s="11"/>
      <c r="BL60" s="11"/>
      <c r="BM60" s="11"/>
      <c r="BN60" s="11"/>
      <c r="BO60" s="11"/>
      <c r="BP60" s="11"/>
      <c r="BQ60" s="11"/>
    </row>
    <row r="61" spans="1:69" ht="10.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c r="AX61" s="11"/>
      <c r="AY61" s="11"/>
      <c r="AZ61" s="11"/>
      <c r="BA61" s="11"/>
      <c r="BB61" s="11"/>
      <c r="BC61" s="11"/>
      <c r="BD61" s="11"/>
      <c r="BE61" s="11"/>
      <c r="BF61" s="11"/>
      <c r="BG61" s="11"/>
      <c r="BH61" s="11"/>
      <c r="BI61" s="11"/>
      <c r="BJ61" s="11"/>
      <c r="BK61" s="11"/>
      <c r="BL61" s="11"/>
      <c r="BM61" s="11"/>
      <c r="BN61" s="11"/>
      <c r="BO61" s="11"/>
      <c r="BP61" s="11"/>
      <c r="BQ61" s="11"/>
    </row>
    <row r="62" spans="1:69" ht="12.75">
      <c r="A62" s="11"/>
      <c r="B62" s="50" t="s">
        <v>849</v>
      </c>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c r="AW62" s="11"/>
      <c r="AX62" s="11"/>
      <c r="AY62" s="11"/>
      <c r="AZ62" s="11"/>
      <c r="BA62" s="11"/>
      <c r="BB62" s="11"/>
      <c r="BC62" s="11"/>
      <c r="BD62" s="11"/>
      <c r="BE62" s="11"/>
      <c r="BF62" s="11"/>
      <c r="BG62" s="11"/>
      <c r="BH62" s="11"/>
      <c r="BI62" s="11"/>
      <c r="BJ62" s="11"/>
      <c r="BK62" s="11"/>
      <c r="BL62" s="11"/>
      <c r="BM62" s="11"/>
      <c r="BN62" s="11"/>
      <c r="BO62" s="11"/>
      <c r="BP62" s="11"/>
      <c r="BQ62" s="11"/>
    </row>
    <row r="63" spans="1:69" ht="10.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1"/>
      <c r="BE63" s="11"/>
      <c r="BF63" s="11"/>
      <c r="BG63" s="11"/>
      <c r="BH63" s="11"/>
      <c r="BI63" s="11"/>
      <c r="BJ63" s="11"/>
      <c r="BK63" s="11"/>
      <c r="BL63" s="11"/>
      <c r="BM63" s="11"/>
      <c r="BN63" s="11"/>
      <c r="BO63" s="11"/>
      <c r="BP63" s="11"/>
      <c r="BQ63" s="11"/>
    </row>
    <row r="64" spans="1:69" ht="11.25">
      <c r="A64" s="11"/>
      <c r="B64" s="11"/>
      <c r="C64" s="51" t="s">
        <v>373</v>
      </c>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1"/>
      <c r="BE64" s="11"/>
      <c r="BF64" s="11"/>
      <c r="BG64" s="11"/>
      <c r="BH64" s="11"/>
      <c r="BI64" s="11"/>
      <c r="BJ64" s="11"/>
      <c r="BK64" s="11"/>
      <c r="BL64" s="11"/>
      <c r="BM64" s="11"/>
      <c r="BN64" s="11"/>
      <c r="BO64" s="11"/>
      <c r="BP64" s="11"/>
      <c r="BQ64" s="11"/>
    </row>
    <row r="65" spans="1:69" ht="10.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c r="AO65" s="11"/>
      <c r="AP65" s="11"/>
      <c r="AQ65" s="11"/>
      <c r="AR65" s="11"/>
      <c r="AS65" s="11"/>
      <c r="AT65" s="11"/>
      <c r="AU65" s="11"/>
      <c r="AV65" s="11"/>
      <c r="AW65" s="11"/>
      <c r="AX65" s="11"/>
      <c r="AY65" s="11"/>
      <c r="AZ65" s="11"/>
      <c r="BA65" s="11"/>
      <c r="BB65" s="11"/>
      <c r="BC65" s="11"/>
      <c r="BD65" s="11"/>
      <c r="BE65" s="11"/>
      <c r="BF65" s="11"/>
      <c r="BG65" s="11"/>
      <c r="BH65" s="11"/>
      <c r="BI65" s="11"/>
      <c r="BJ65" s="11"/>
      <c r="BK65" s="11"/>
      <c r="BL65" s="11"/>
      <c r="BM65" s="11"/>
      <c r="BN65" s="11"/>
      <c r="BO65" s="11"/>
      <c r="BP65" s="11"/>
      <c r="BQ65" s="11"/>
    </row>
    <row r="66" spans="1:69">
      <c r="A66" s="11"/>
      <c r="B66" s="11"/>
      <c r="C66" s="11"/>
      <c r="D66" s="53" t="s">
        <v>132</v>
      </c>
      <c r="E66" s="11"/>
      <c r="F66" s="11"/>
      <c r="G66" s="11"/>
      <c r="H66" s="11"/>
      <c r="I66" s="11"/>
      <c r="J66" s="13">
        <v>0</v>
      </c>
      <c r="K66" s="13">
        <v>1966.6666666666667</v>
      </c>
      <c r="L66" s="13">
        <v>1933.3333333333335</v>
      </c>
      <c r="M66" s="13">
        <v>1900.0000000000002</v>
      </c>
      <c r="N66" s="13">
        <v>1866.666666666667</v>
      </c>
      <c r="O66" s="13">
        <v>1833.3333333333337</v>
      </c>
      <c r="P66" s="13">
        <v>1800.0000000000005</v>
      </c>
      <c r="Q66" s="13">
        <v>1766.6666666666672</v>
      </c>
      <c r="R66" s="13">
        <v>1733.3333333333339</v>
      </c>
      <c r="S66" s="13">
        <v>1700.0000000000007</v>
      </c>
      <c r="T66" s="13">
        <v>1666.6666666666674</v>
      </c>
      <c r="U66" s="13">
        <v>1633.3333333333342</v>
      </c>
      <c r="V66" s="13">
        <v>1600.0000000000009</v>
      </c>
      <c r="W66" s="13">
        <v>1566.6666666666677</v>
      </c>
      <c r="X66" s="13">
        <v>1533.3333333333344</v>
      </c>
      <c r="Y66" s="13">
        <v>1500.0000000000011</v>
      </c>
      <c r="Z66" s="13">
        <v>1466.6666666666679</v>
      </c>
      <c r="AA66" s="13">
        <v>1433.3333333333346</v>
      </c>
      <c r="AB66" s="13">
        <v>1400.0000000000014</v>
      </c>
      <c r="AC66" s="13">
        <v>1366.6666666666681</v>
      </c>
      <c r="AD66" s="13">
        <v>1333.3333333333348</v>
      </c>
      <c r="AE66" s="13">
        <v>1300.0000000000016</v>
      </c>
      <c r="AF66" s="13">
        <v>1266.6666666666683</v>
      </c>
      <c r="AG66" s="13">
        <v>1233.3333333333351</v>
      </c>
      <c r="AH66" s="13">
        <v>1200.0000000000018</v>
      </c>
      <c r="AI66" s="13">
        <v>1166.6666666666686</v>
      </c>
      <c r="AJ66" s="13">
        <v>1133.3333333333353</v>
      </c>
      <c r="AK66" s="13">
        <v>1100.000000000002</v>
      </c>
      <c r="AL66" s="13">
        <v>1066.6666666666688</v>
      </c>
      <c r="AM66" s="13">
        <v>1033.3333333333355</v>
      </c>
      <c r="AN66" s="13">
        <v>1000.0000000000022</v>
      </c>
      <c r="AO66" s="13">
        <v>966.66666666666879</v>
      </c>
      <c r="AP66" s="13">
        <v>933.33333333333542</v>
      </c>
      <c r="AQ66" s="13">
        <v>900.00000000000205</v>
      </c>
      <c r="AR66" s="13">
        <v>866.66666666666868</v>
      </c>
      <c r="AS66" s="13">
        <v>833.3333333333353</v>
      </c>
      <c r="AT66" s="13">
        <v>800.00000000000193</v>
      </c>
      <c r="AU66" s="13">
        <v>766.66666666666856</v>
      </c>
      <c r="AV66" s="13">
        <v>733.33333333333519</v>
      </c>
      <c r="AW66" s="13">
        <v>700.00000000000182</v>
      </c>
      <c r="AX66" s="13">
        <v>666.66666666666845</v>
      </c>
      <c r="AY66" s="13">
        <v>633.33333333333508</v>
      </c>
      <c r="AZ66" s="13">
        <v>600.00000000000171</v>
      </c>
      <c r="BA66" s="13">
        <v>566.66666666666833</v>
      </c>
      <c r="BB66" s="13">
        <v>533.33333333333496</v>
      </c>
      <c r="BC66" s="13">
        <v>500.00000000000165</v>
      </c>
      <c r="BD66" s="13">
        <v>466.66666666666833</v>
      </c>
      <c r="BE66" s="13">
        <v>433.33333333333502</v>
      </c>
      <c r="BF66" s="13">
        <v>400.00000000000171</v>
      </c>
      <c r="BG66" s="13">
        <v>366.66666666666839</v>
      </c>
      <c r="BH66" s="13">
        <v>333.33333333333508</v>
      </c>
      <c r="BI66" s="13">
        <v>300.00000000000176</v>
      </c>
      <c r="BJ66" s="13">
        <v>266.66666666666845</v>
      </c>
      <c r="BK66" s="13">
        <v>233.3333333333351</v>
      </c>
      <c r="BL66" s="13">
        <v>200.00000000000176</v>
      </c>
      <c r="BM66" s="13">
        <v>166.66666666666842</v>
      </c>
      <c r="BN66" s="13">
        <v>133.33333333333508</v>
      </c>
      <c r="BO66" s="13">
        <v>100.00000000000173</v>
      </c>
      <c r="BP66" s="13">
        <v>66.666666666668391</v>
      </c>
      <c r="BQ66" s="13">
        <v>33.333333333335055</v>
      </c>
    </row>
    <row r="67" spans="1:69">
      <c r="A67" s="11"/>
      <c r="B67" s="11"/>
      <c r="C67" s="11"/>
      <c r="D67" s="101" t="s">
        <v>133</v>
      </c>
      <c r="E67" s="11"/>
      <c r="F67" s="11"/>
      <c r="G67" s="11"/>
      <c r="H67" s="11"/>
      <c r="I67" s="11"/>
      <c r="J67" s="13">
        <v>2000</v>
      </c>
      <c r="K67" s="13">
        <v>0</v>
      </c>
      <c r="L67" s="13">
        <v>0</v>
      </c>
      <c r="M67" s="13">
        <v>0</v>
      </c>
      <c r="N67" s="13">
        <v>0</v>
      </c>
      <c r="O67" s="13">
        <v>0</v>
      </c>
      <c r="P67" s="13">
        <v>0</v>
      </c>
      <c r="Q67" s="13">
        <v>0</v>
      </c>
      <c r="R67" s="13">
        <v>0</v>
      </c>
      <c r="S67" s="13">
        <v>0</v>
      </c>
      <c r="T67" s="13">
        <v>0</v>
      </c>
      <c r="U67" s="13">
        <v>0</v>
      </c>
      <c r="V67" s="13">
        <v>0</v>
      </c>
      <c r="W67" s="13">
        <v>0</v>
      </c>
      <c r="X67" s="13">
        <v>0</v>
      </c>
      <c r="Y67" s="13">
        <v>0</v>
      </c>
      <c r="Z67" s="13">
        <v>0</v>
      </c>
      <c r="AA67" s="13">
        <v>0</v>
      </c>
      <c r="AB67" s="13">
        <v>0</v>
      </c>
      <c r="AC67" s="13">
        <v>0</v>
      </c>
      <c r="AD67" s="13">
        <v>0</v>
      </c>
      <c r="AE67" s="13">
        <v>0</v>
      </c>
      <c r="AF67" s="13">
        <v>0</v>
      </c>
      <c r="AG67" s="13">
        <v>0</v>
      </c>
      <c r="AH67" s="13">
        <v>0</v>
      </c>
      <c r="AI67" s="13">
        <v>0</v>
      </c>
      <c r="AJ67" s="13">
        <v>0</v>
      </c>
      <c r="AK67" s="13">
        <v>0</v>
      </c>
      <c r="AL67" s="13">
        <v>0</v>
      </c>
      <c r="AM67" s="13">
        <v>0</v>
      </c>
      <c r="AN67" s="13">
        <v>0</v>
      </c>
      <c r="AO67" s="13">
        <v>0</v>
      </c>
      <c r="AP67" s="13">
        <v>0</v>
      </c>
      <c r="AQ67" s="13">
        <v>0</v>
      </c>
      <c r="AR67" s="13">
        <v>0</v>
      </c>
      <c r="AS67" s="13">
        <v>0</v>
      </c>
      <c r="AT67" s="13">
        <v>0</v>
      </c>
      <c r="AU67" s="13">
        <v>0</v>
      </c>
      <c r="AV67" s="13">
        <v>0</v>
      </c>
      <c r="AW67" s="13">
        <v>0</v>
      </c>
      <c r="AX67" s="13">
        <v>0</v>
      </c>
      <c r="AY67" s="13">
        <v>0</v>
      </c>
      <c r="AZ67" s="13">
        <v>0</v>
      </c>
      <c r="BA67" s="13">
        <v>0</v>
      </c>
      <c r="BB67" s="13">
        <v>0</v>
      </c>
      <c r="BC67" s="13">
        <v>0</v>
      </c>
      <c r="BD67" s="13">
        <v>0</v>
      </c>
      <c r="BE67" s="13">
        <v>0</v>
      </c>
      <c r="BF67" s="13">
        <v>0</v>
      </c>
      <c r="BG67" s="13">
        <v>0</v>
      </c>
      <c r="BH67" s="13">
        <v>0</v>
      </c>
      <c r="BI67" s="13">
        <v>0</v>
      </c>
      <c r="BJ67" s="13">
        <v>0</v>
      </c>
      <c r="BK67" s="13">
        <v>0</v>
      </c>
      <c r="BL67" s="13">
        <v>0</v>
      </c>
      <c r="BM67" s="13">
        <v>0</v>
      </c>
      <c r="BN67" s="13">
        <v>0</v>
      </c>
      <c r="BO67" s="13">
        <v>0</v>
      </c>
      <c r="BP67" s="13">
        <v>0</v>
      </c>
      <c r="BQ67" s="13">
        <v>0</v>
      </c>
    </row>
    <row r="68" spans="1:69">
      <c r="A68" s="11"/>
      <c r="B68" s="11"/>
      <c r="C68" s="11"/>
      <c r="D68" s="101" t="s">
        <v>134</v>
      </c>
      <c r="E68" s="11"/>
      <c r="F68" s="11"/>
      <c r="G68" s="11"/>
      <c r="H68" s="11"/>
      <c r="I68" s="11"/>
      <c r="J68" s="18">
        <v>-33.333333333333336</v>
      </c>
      <c r="K68" s="18">
        <v>-33.333333333333336</v>
      </c>
      <c r="L68" s="18">
        <v>-33.333333333333336</v>
      </c>
      <c r="M68" s="18">
        <v>-33.333333333333336</v>
      </c>
      <c r="N68" s="18">
        <v>-33.333333333333336</v>
      </c>
      <c r="O68" s="18">
        <v>-33.333333333333336</v>
      </c>
      <c r="P68" s="18">
        <v>-33.333333333333336</v>
      </c>
      <c r="Q68" s="18">
        <v>-33.333333333333336</v>
      </c>
      <c r="R68" s="18">
        <v>-33.333333333333336</v>
      </c>
      <c r="S68" s="18">
        <v>-33.333333333333336</v>
      </c>
      <c r="T68" s="18">
        <v>-33.333333333333336</v>
      </c>
      <c r="U68" s="18">
        <v>-33.333333333333336</v>
      </c>
      <c r="V68" s="18">
        <v>-33.333333333333336</v>
      </c>
      <c r="W68" s="18">
        <v>-33.333333333333336</v>
      </c>
      <c r="X68" s="18">
        <v>-33.333333333333336</v>
      </c>
      <c r="Y68" s="18">
        <v>-33.333333333333336</v>
      </c>
      <c r="Z68" s="18">
        <v>-33.333333333333336</v>
      </c>
      <c r="AA68" s="18">
        <v>-33.333333333333336</v>
      </c>
      <c r="AB68" s="18">
        <v>-33.333333333333336</v>
      </c>
      <c r="AC68" s="18">
        <v>-33.333333333333336</v>
      </c>
      <c r="AD68" s="18">
        <v>-33.333333333333336</v>
      </c>
      <c r="AE68" s="18">
        <v>-33.333333333333336</v>
      </c>
      <c r="AF68" s="18">
        <v>-33.333333333333336</v>
      </c>
      <c r="AG68" s="18">
        <v>-33.333333333333336</v>
      </c>
      <c r="AH68" s="18">
        <v>-33.333333333333336</v>
      </c>
      <c r="AI68" s="18">
        <v>-33.333333333333336</v>
      </c>
      <c r="AJ68" s="18">
        <v>-33.333333333333336</v>
      </c>
      <c r="AK68" s="18">
        <v>-33.333333333333336</v>
      </c>
      <c r="AL68" s="18">
        <v>-33.333333333333336</v>
      </c>
      <c r="AM68" s="18">
        <v>-33.333333333333336</v>
      </c>
      <c r="AN68" s="18">
        <v>-33.333333333333336</v>
      </c>
      <c r="AO68" s="18">
        <v>-33.333333333333336</v>
      </c>
      <c r="AP68" s="18">
        <v>-33.333333333333336</v>
      </c>
      <c r="AQ68" s="18">
        <v>-33.333333333333336</v>
      </c>
      <c r="AR68" s="18">
        <v>-33.333333333333336</v>
      </c>
      <c r="AS68" s="18">
        <v>-33.333333333333336</v>
      </c>
      <c r="AT68" s="18">
        <v>-33.333333333333336</v>
      </c>
      <c r="AU68" s="18">
        <v>-33.333333333333336</v>
      </c>
      <c r="AV68" s="18">
        <v>-33.333333333333336</v>
      </c>
      <c r="AW68" s="18">
        <v>-33.333333333333336</v>
      </c>
      <c r="AX68" s="18">
        <v>-33.333333333333336</v>
      </c>
      <c r="AY68" s="18">
        <v>-33.333333333333336</v>
      </c>
      <c r="AZ68" s="18">
        <v>-33.333333333333336</v>
      </c>
      <c r="BA68" s="18">
        <v>-33.333333333333336</v>
      </c>
      <c r="BB68" s="18">
        <v>-33.333333333333336</v>
      </c>
      <c r="BC68" s="18">
        <v>-33.333333333333336</v>
      </c>
      <c r="BD68" s="18">
        <v>-33.333333333333336</v>
      </c>
      <c r="BE68" s="18">
        <v>-33.333333333333336</v>
      </c>
      <c r="BF68" s="18">
        <v>-33.333333333333336</v>
      </c>
      <c r="BG68" s="18">
        <v>-33.333333333333336</v>
      </c>
      <c r="BH68" s="18">
        <v>-33.333333333333336</v>
      </c>
      <c r="BI68" s="18">
        <v>-33.333333333333336</v>
      </c>
      <c r="BJ68" s="18">
        <v>-33.333333333333336</v>
      </c>
      <c r="BK68" s="18">
        <v>-33.333333333333336</v>
      </c>
      <c r="BL68" s="18">
        <v>-33.333333333333336</v>
      </c>
      <c r="BM68" s="18">
        <v>-33.333333333333336</v>
      </c>
      <c r="BN68" s="18">
        <v>-33.333333333333336</v>
      </c>
      <c r="BO68" s="18">
        <v>-33.333333333333336</v>
      </c>
      <c r="BP68" s="18">
        <v>-33.333333333333336</v>
      </c>
      <c r="BQ68" s="18">
        <v>-33.333333333333336</v>
      </c>
    </row>
    <row r="69" spans="1:69">
      <c r="A69" s="11"/>
      <c r="B69" s="11"/>
      <c r="C69" s="11"/>
      <c r="D69" s="53" t="s">
        <v>135</v>
      </c>
      <c r="E69" s="11"/>
      <c r="F69" s="11"/>
      <c r="G69" s="11"/>
      <c r="H69" s="11"/>
      <c r="I69" s="11"/>
      <c r="J69" s="36">
        <v>1966.6666666666667</v>
      </c>
      <c r="K69" s="36">
        <v>1933.3333333333335</v>
      </c>
      <c r="L69" s="36">
        <v>1900.0000000000002</v>
      </c>
      <c r="M69" s="36">
        <v>1866.666666666667</v>
      </c>
      <c r="N69" s="36">
        <v>1833.3333333333337</v>
      </c>
      <c r="O69" s="36">
        <v>1800.0000000000005</v>
      </c>
      <c r="P69" s="36">
        <v>1766.6666666666672</v>
      </c>
      <c r="Q69" s="36">
        <v>1733.3333333333339</v>
      </c>
      <c r="R69" s="36">
        <v>1700.0000000000007</v>
      </c>
      <c r="S69" s="36">
        <v>1666.6666666666674</v>
      </c>
      <c r="T69" s="36">
        <v>1633.3333333333342</v>
      </c>
      <c r="U69" s="36">
        <v>1600.0000000000009</v>
      </c>
      <c r="V69" s="36">
        <v>1566.6666666666677</v>
      </c>
      <c r="W69" s="36">
        <v>1533.3333333333344</v>
      </c>
      <c r="X69" s="36">
        <v>1500.0000000000011</v>
      </c>
      <c r="Y69" s="36">
        <v>1466.6666666666679</v>
      </c>
      <c r="Z69" s="36">
        <v>1433.3333333333346</v>
      </c>
      <c r="AA69" s="36">
        <v>1400.0000000000014</v>
      </c>
      <c r="AB69" s="36">
        <v>1366.6666666666681</v>
      </c>
      <c r="AC69" s="36">
        <v>1333.3333333333348</v>
      </c>
      <c r="AD69" s="36">
        <v>1300.0000000000016</v>
      </c>
      <c r="AE69" s="36">
        <v>1266.6666666666683</v>
      </c>
      <c r="AF69" s="36">
        <v>1233.3333333333351</v>
      </c>
      <c r="AG69" s="36">
        <v>1200.0000000000018</v>
      </c>
      <c r="AH69" s="36">
        <v>1166.6666666666686</v>
      </c>
      <c r="AI69" s="36">
        <v>1133.3333333333353</v>
      </c>
      <c r="AJ69" s="36">
        <v>1100.000000000002</v>
      </c>
      <c r="AK69" s="36">
        <v>1066.6666666666688</v>
      </c>
      <c r="AL69" s="36">
        <v>1033.3333333333355</v>
      </c>
      <c r="AM69" s="36">
        <v>1000.0000000000022</v>
      </c>
      <c r="AN69" s="36">
        <v>966.66666666666879</v>
      </c>
      <c r="AO69" s="36">
        <v>933.33333333333542</v>
      </c>
      <c r="AP69" s="36">
        <v>900.00000000000205</v>
      </c>
      <c r="AQ69" s="36">
        <v>866.66666666666868</v>
      </c>
      <c r="AR69" s="36">
        <v>833.3333333333353</v>
      </c>
      <c r="AS69" s="36">
        <v>800.00000000000193</v>
      </c>
      <c r="AT69" s="36">
        <v>766.66666666666856</v>
      </c>
      <c r="AU69" s="36">
        <v>733.33333333333519</v>
      </c>
      <c r="AV69" s="36">
        <v>700.00000000000182</v>
      </c>
      <c r="AW69" s="36">
        <v>666.66666666666845</v>
      </c>
      <c r="AX69" s="36">
        <v>633.33333333333508</v>
      </c>
      <c r="AY69" s="36">
        <v>600.00000000000171</v>
      </c>
      <c r="AZ69" s="36">
        <v>566.66666666666833</v>
      </c>
      <c r="BA69" s="36">
        <v>533.33333333333496</v>
      </c>
      <c r="BB69" s="36">
        <v>500.00000000000165</v>
      </c>
      <c r="BC69" s="36">
        <v>466.66666666666833</v>
      </c>
      <c r="BD69" s="36">
        <v>433.33333333333502</v>
      </c>
      <c r="BE69" s="36">
        <v>400.00000000000171</v>
      </c>
      <c r="BF69" s="36">
        <v>366.66666666666839</v>
      </c>
      <c r="BG69" s="36">
        <v>333.33333333333508</v>
      </c>
      <c r="BH69" s="36">
        <v>300.00000000000176</v>
      </c>
      <c r="BI69" s="36">
        <v>266.66666666666845</v>
      </c>
      <c r="BJ69" s="36">
        <v>233.3333333333351</v>
      </c>
      <c r="BK69" s="36">
        <v>200.00000000000176</v>
      </c>
      <c r="BL69" s="36">
        <v>166.66666666666842</v>
      </c>
      <c r="BM69" s="36">
        <v>133.33333333333508</v>
      </c>
      <c r="BN69" s="36">
        <v>100.00000000000173</v>
      </c>
      <c r="BO69" s="36">
        <v>66.666666666668391</v>
      </c>
      <c r="BP69" s="36">
        <v>33.333333333335055</v>
      </c>
      <c r="BQ69" s="36">
        <v>1.7195134205394424E-12</v>
      </c>
    </row>
    <row r="70" spans="1:69" ht="10.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c r="AO70" s="11"/>
      <c r="AP70" s="11"/>
      <c r="AQ70" s="11"/>
      <c r="AR70" s="11"/>
      <c r="AS70" s="11"/>
      <c r="AT70" s="11"/>
      <c r="AU70" s="11"/>
      <c r="AV70" s="11"/>
      <c r="AW70" s="11"/>
      <c r="AX70" s="11"/>
      <c r="AY70" s="11"/>
      <c r="AZ70" s="11"/>
      <c r="BA70" s="11"/>
      <c r="BB70" s="11"/>
      <c r="BC70" s="11"/>
      <c r="BD70" s="11"/>
      <c r="BE70" s="11"/>
      <c r="BF70" s="11"/>
      <c r="BG70" s="11"/>
      <c r="BH70" s="11"/>
      <c r="BI70" s="11"/>
      <c r="BJ70" s="11"/>
      <c r="BK70" s="11"/>
      <c r="BL70" s="11"/>
      <c r="BM70" s="11"/>
      <c r="BN70" s="11"/>
      <c r="BO70" s="11"/>
      <c r="BP70" s="11"/>
      <c r="BQ70" s="11"/>
    </row>
    <row r="71" spans="1:69" ht="11.25">
      <c r="A71" s="11"/>
      <c r="B71" s="11"/>
      <c r="C71" s="51" t="s">
        <v>374</v>
      </c>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c r="AO71" s="11"/>
      <c r="AP71" s="11"/>
      <c r="AQ71" s="11"/>
      <c r="AR71" s="11"/>
      <c r="AS71" s="11"/>
      <c r="AT71" s="11"/>
      <c r="AU71" s="11"/>
      <c r="AV71" s="11"/>
      <c r="AW71" s="11"/>
      <c r="AX71" s="11"/>
      <c r="AY71" s="11"/>
      <c r="AZ71" s="11"/>
      <c r="BA71" s="11"/>
      <c r="BB71" s="11"/>
      <c r="BC71" s="11"/>
      <c r="BD71" s="11"/>
      <c r="BE71" s="11"/>
      <c r="BF71" s="11"/>
      <c r="BG71" s="11"/>
      <c r="BH71" s="11"/>
      <c r="BI71" s="11"/>
      <c r="BJ71" s="11"/>
      <c r="BK71" s="11"/>
      <c r="BL71" s="11"/>
      <c r="BM71" s="11"/>
      <c r="BN71" s="11"/>
      <c r="BO71" s="11"/>
      <c r="BP71" s="11"/>
      <c r="BQ71" s="11"/>
    </row>
    <row r="72" spans="1:69" ht="10.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c r="AO72" s="11"/>
      <c r="AP72" s="11"/>
      <c r="AQ72" s="11"/>
      <c r="AR72" s="11"/>
      <c r="AS72" s="11"/>
      <c r="AT72" s="11"/>
      <c r="AU72" s="11"/>
      <c r="AV72" s="11"/>
      <c r="AW72" s="11"/>
      <c r="AX72" s="11"/>
      <c r="AY72" s="11"/>
      <c r="AZ72" s="11"/>
      <c r="BA72" s="11"/>
      <c r="BB72" s="11"/>
      <c r="BC72" s="11"/>
      <c r="BD72" s="11"/>
      <c r="BE72" s="11"/>
      <c r="BF72" s="11"/>
      <c r="BG72" s="11"/>
      <c r="BH72" s="11"/>
      <c r="BI72" s="11"/>
      <c r="BJ72" s="11"/>
      <c r="BK72" s="11"/>
      <c r="BL72" s="11"/>
      <c r="BM72" s="11"/>
      <c r="BN72" s="11"/>
      <c r="BO72" s="11"/>
      <c r="BP72" s="11"/>
      <c r="BQ72" s="11"/>
    </row>
    <row r="73" spans="1:69">
      <c r="A73" s="11"/>
      <c r="B73" s="11"/>
      <c r="C73" s="11"/>
      <c r="D73" s="53" t="s">
        <v>132</v>
      </c>
      <c r="E73" s="11"/>
      <c r="F73" s="11"/>
      <c r="G73" s="11"/>
      <c r="H73" s="11"/>
      <c r="I73" s="11"/>
      <c r="J73" s="13">
        <v>0</v>
      </c>
      <c r="K73" s="13">
        <v>0</v>
      </c>
      <c r="L73" s="13">
        <v>0</v>
      </c>
      <c r="M73" s="13">
        <v>0</v>
      </c>
      <c r="N73" s="13">
        <v>0</v>
      </c>
      <c r="O73" s="13">
        <v>0</v>
      </c>
      <c r="P73" s="13">
        <v>0</v>
      </c>
      <c r="Q73" s="13">
        <v>0</v>
      </c>
      <c r="R73" s="13">
        <v>0</v>
      </c>
      <c r="S73" s="13">
        <v>0</v>
      </c>
      <c r="T73" s="13">
        <v>0</v>
      </c>
      <c r="U73" s="13">
        <v>0</v>
      </c>
      <c r="V73" s="13">
        <v>0</v>
      </c>
      <c r="W73" s="13">
        <v>0</v>
      </c>
      <c r="X73" s="13">
        <v>0</v>
      </c>
      <c r="Y73" s="13">
        <v>0</v>
      </c>
      <c r="Z73" s="13">
        <v>0</v>
      </c>
      <c r="AA73" s="13">
        <v>0</v>
      </c>
      <c r="AB73" s="13">
        <v>0</v>
      </c>
      <c r="AC73" s="13">
        <v>0</v>
      </c>
      <c r="AD73" s="13">
        <v>0</v>
      </c>
      <c r="AE73" s="13">
        <v>0</v>
      </c>
      <c r="AF73" s="13">
        <v>0</v>
      </c>
      <c r="AG73" s="13">
        <v>0</v>
      </c>
      <c r="AH73" s="13">
        <v>0</v>
      </c>
      <c r="AI73" s="13">
        <v>0</v>
      </c>
      <c r="AJ73" s="13">
        <v>0</v>
      </c>
      <c r="AK73" s="13">
        <v>0</v>
      </c>
      <c r="AL73" s="13">
        <v>0</v>
      </c>
      <c r="AM73" s="13">
        <v>0</v>
      </c>
      <c r="AN73" s="13">
        <v>0</v>
      </c>
      <c r="AO73" s="13">
        <v>0</v>
      </c>
      <c r="AP73" s="13">
        <v>0</v>
      </c>
      <c r="AQ73" s="13">
        <v>0</v>
      </c>
      <c r="AR73" s="13">
        <v>0</v>
      </c>
      <c r="AS73" s="13">
        <v>0</v>
      </c>
      <c r="AT73" s="13">
        <v>0</v>
      </c>
      <c r="AU73" s="13">
        <v>0</v>
      </c>
      <c r="AV73" s="13">
        <v>0</v>
      </c>
      <c r="AW73" s="13">
        <v>0</v>
      </c>
      <c r="AX73" s="13">
        <v>0</v>
      </c>
      <c r="AY73" s="13">
        <v>0</v>
      </c>
      <c r="AZ73" s="13">
        <v>0</v>
      </c>
      <c r="BA73" s="13">
        <v>0</v>
      </c>
      <c r="BB73" s="13">
        <v>0</v>
      </c>
      <c r="BC73" s="13">
        <v>0</v>
      </c>
      <c r="BD73" s="13">
        <v>0</v>
      </c>
      <c r="BE73" s="13">
        <v>0</v>
      </c>
      <c r="BF73" s="13">
        <v>0</v>
      </c>
      <c r="BG73" s="13">
        <v>0</v>
      </c>
      <c r="BH73" s="13">
        <v>0</v>
      </c>
      <c r="BI73" s="13">
        <v>0</v>
      </c>
      <c r="BJ73" s="13">
        <v>0</v>
      </c>
      <c r="BK73" s="13">
        <v>0</v>
      </c>
      <c r="BL73" s="13">
        <v>0</v>
      </c>
      <c r="BM73" s="13">
        <v>0</v>
      </c>
      <c r="BN73" s="13">
        <v>0</v>
      </c>
      <c r="BO73" s="13">
        <v>0</v>
      </c>
      <c r="BP73" s="13">
        <v>0</v>
      </c>
      <c r="BQ73" s="13">
        <v>0</v>
      </c>
    </row>
    <row r="74" spans="1:69">
      <c r="A74" s="11"/>
      <c r="B74" s="11"/>
      <c r="C74" s="11"/>
      <c r="D74" s="101" t="s">
        <v>133</v>
      </c>
      <c r="E74" s="11"/>
      <c r="F74" s="11"/>
      <c r="G74" s="11"/>
      <c r="H74" s="11"/>
      <c r="I74" s="11"/>
      <c r="J74" s="13">
        <v>0</v>
      </c>
      <c r="K74" s="13">
        <v>0</v>
      </c>
      <c r="L74" s="13">
        <v>0</v>
      </c>
      <c r="M74" s="13">
        <v>0</v>
      </c>
      <c r="N74" s="13">
        <v>0</v>
      </c>
      <c r="O74" s="13">
        <v>0</v>
      </c>
      <c r="P74" s="13">
        <v>0</v>
      </c>
      <c r="Q74" s="13">
        <v>0</v>
      </c>
      <c r="R74" s="13">
        <v>0</v>
      </c>
      <c r="S74" s="13">
        <v>0</v>
      </c>
      <c r="T74" s="13">
        <v>0</v>
      </c>
      <c r="U74" s="13">
        <v>0</v>
      </c>
      <c r="V74" s="13">
        <v>0</v>
      </c>
      <c r="W74" s="13">
        <v>0</v>
      </c>
      <c r="X74" s="13">
        <v>0</v>
      </c>
      <c r="Y74" s="13">
        <v>0</v>
      </c>
      <c r="Z74" s="13">
        <v>0</v>
      </c>
      <c r="AA74" s="13">
        <v>0</v>
      </c>
      <c r="AB74" s="13">
        <v>0</v>
      </c>
      <c r="AC74" s="13">
        <v>0</v>
      </c>
      <c r="AD74" s="13">
        <v>0</v>
      </c>
      <c r="AE74" s="13">
        <v>0</v>
      </c>
      <c r="AF74" s="13">
        <v>0</v>
      </c>
      <c r="AG74" s="13">
        <v>0</v>
      </c>
      <c r="AH74" s="13">
        <v>0</v>
      </c>
      <c r="AI74" s="13">
        <v>0</v>
      </c>
      <c r="AJ74" s="13">
        <v>0</v>
      </c>
      <c r="AK74" s="13">
        <v>0</v>
      </c>
      <c r="AL74" s="13">
        <v>0</v>
      </c>
      <c r="AM74" s="13">
        <v>0</v>
      </c>
      <c r="AN74" s="13">
        <v>0</v>
      </c>
      <c r="AO74" s="13">
        <v>0</v>
      </c>
      <c r="AP74" s="13">
        <v>0</v>
      </c>
      <c r="AQ74" s="13">
        <v>0</v>
      </c>
      <c r="AR74" s="13">
        <v>0</v>
      </c>
      <c r="AS74" s="13">
        <v>0</v>
      </c>
      <c r="AT74" s="13">
        <v>0</v>
      </c>
      <c r="AU74" s="13">
        <v>0</v>
      </c>
      <c r="AV74" s="13">
        <v>0</v>
      </c>
      <c r="AW74" s="13">
        <v>0</v>
      </c>
      <c r="AX74" s="13">
        <v>0</v>
      </c>
      <c r="AY74" s="13">
        <v>0</v>
      </c>
      <c r="AZ74" s="13">
        <v>0</v>
      </c>
      <c r="BA74" s="13">
        <v>0</v>
      </c>
      <c r="BB74" s="13">
        <v>0</v>
      </c>
      <c r="BC74" s="13">
        <v>0</v>
      </c>
      <c r="BD74" s="13">
        <v>0</v>
      </c>
      <c r="BE74" s="13">
        <v>0</v>
      </c>
      <c r="BF74" s="13">
        <v>0</v>
      </c>
      <c r="BG74" s="13">
        <v>0</v>
      </c>
      <c r="BH74" s="13">
        <v>0</v>
      </c>
      <c r="BI74" s="13">
        <v>0</v>
      </c>
      <c r="BJ74" s="13">
        <v>0</v>
      </c>
      <c r="BK74" s="13">
        <v>0</v>
      </c>
      <c r="BL74" s="13">
        <v>0</v>
      </c>
      <c r="BM74" s="13">
        <v>0</v>
      </c>
      <c r="BN74" s="13">
        <v>0</v>
      </c>
      <c r="BO74" s="13">
        <v>0</v>
      </c>
      <c r="BP74" s="13">
        <v>0</v>
      </c>
      <c r="BQ74" s="13">
        <v>0</v>
      </c>
    </row>
    <row r="75" spans="1:69">
      <c r="A75" s="11"/>
      <c r="B75" s="11"/>
      <c r="C75" s="11"/>
      <c r="D75" s="101" t="s">
        <v>134</v>
      </c>
      <c r="E75" s="11"/>
      <c r="F75" s="11"/>
      <c r="G75" s="11"/>
      <c r="H75" s="11"/>
      <c r="I75" s="11"/>
      <c r="J75" s="18">
        <v>0</v>
      </c>
      <c r="K75" s="18">
        <v>0</v>
      </c>
      <c r="L75" s="18">
        <v>0</v>
      </c>
      <c r="M75" s="18">
        <v>0</v>
      </c>
      <c r="N75" s="18">
        <v>0</v>
      </c>
      <c r="O75" s="18">
        <v>0</v>
      </c>
      <c r="P75" s="18">
        <v>0</v>
      </c>
      <c r="Q75" s="18">
        <v>0</v>
      </c>
      <c r="R75" s="18">
        <v>0</v>
      </c>
      <c r="S75" s="18">
        <v>0</v>
      </c>
      <c r="T75" s="18">
        <v>0</v>
      </c>
      <c r="U75" s="18">
        <v>0</v>
      </c>
      <c r="V75" s="18">
        <v>0</v>
      </c>
      <c r="W75" s="18">
        <v>0</v>
      </c>
      <c r="X75" s="18">
        <v>0</v>
      </c>
      <c r="Y75" s="18">
        <v>0</v>
      </c>
      <c r="Z75" s="18">
        <v>0</v>
      </c>
      <c r="AA75" s="18">
        <v>0</v>
      </c>
      <c r="AB75" s="18">
        <v>0</v>
      </c>
      <c r="AC75" s="18">
        <v>0</v>
      </c>
      <c r="AD75" s="18">
        <v>0</v>
      </c>
      <c r="AE75" s="18">
        <v>0</v>
      </c>
      <c r="AF75" s="18">
        <v>0</v>
      </c>
      <c r="AG75" s="18">
        <v>0</v>
      </c>
      <c r="AH75" s="18">
        <v>0</v>
      </c>
      <c r="AI75" s="18">
        <v>0</v>
      </c>
      <c r="AJ75" s="18">
        <v>0</v>
      </c>
      <c r="AK75" s="18">
        <v>0</v>
      </c>
      <c r="AL75" s="18">
        <v>0</v>
      </c>
      <c r="AM75" s="18">
        <v>0</v>
      </c>
      <c r="AN75" s="18">
        <v>0</v>
      </c>
      <c r="AO75" s="18">
        <v>0</v>
      </c>
      <c r="AP75" s="18">
        <v>0</v>
      </c>
      <c r="AQ75" s="18">
        <v>0</v>
      </c>
      <c r="AR75" s="18">
        <v>0</v>
      </c>
      <c r="AS75" s="18">
        <v>0</v>
      </c>
      <c r="AT75" s="18">
        <v>0</v>
      </c>
      <c r="AU75" s="18">
        <v>0</v>
      </c>
      <c r="AV75" s="18">
        <v>0</v>
      </c>
      <c r="AW75" s="18">
        <v>0</v>
      </c>
      <c r="AX75" s="18">
        <v>0</v>
      </c>
      <c r="AY75" s="18">
        <v>0</v>
      </c>
      <c r="AZ75" s="18">
        <v>0</v>
      </c>
      <c r="BA75" s="18">
        <v>0</v>
      </c>
      <c r="BB75" s="18">
        <v>0</v>
      </c>
      <c r="BC75" s="18">
        <v>0</v>
      </c>
      <c r="BD75" s="18">
        <v>0</v>
      </c>
      <c r="BE75" s="18">
        <v>0</v>
      </c>
      <c r="BF75" s="18">
        <v>0</v>
      </c>
      <c r="BG75" s="18">
        <v>0</v>
      </c>
      <c r="BH75" s="18">
        <v>0</v>
      </c>
      <c r="BI75" s="18">
        <v>0</v>
      </c>
      <c r="BJ75" s="18">
        <v>0</v>
      </c>
      <c r="BK75" s="18">
        <v>0</v>
      </c>
      <c r="BL75" s="18">
        <v>0</v>
      </c>
      <c r="BM75" s="18">
        <v>0</v>
      </c>
      <c r="BN75" s="18">
        <v>0</v>
      </c>
      <c r="BO75" s="18">
        <v>0</v>
      </c>
      <c r="BP75" s="18">
        <v>0</v>
      </c>
      <c r="BQ75" s="18">
        <v>0</v>
      </c>
    </row>
    <row r="76" spans="1:69">
      <c r="A76" s="11"/>
      <c r="B76" s="11"/>
      <c r="C76" s="11"/>
      <c r="D76" s="53" t="s">
        <v>135</v>
      </c>
      <c r="E76" s="11"/>
      <c r="F76" s="11"/>
      <c r="G76" s="11"/>
      <c r="H76" s="11"/>
      <c r="I76" s="11"/>
      <c r="J76" s="36">
        <v>0</v>
      </c>
      <c r="K76" s="36">
        <v>0</v>
      </c>
      <c r="L76" s="36">
        <v>0</v>
      </c>
      <c r="M76" s="36">
        <v>0</v>
      </c>
      <c r="N76" s="36">
        <v>0</v>
      </c>
      <c r="O76" s="36">
        <v>0</v>
      </c>
      <c r="P76" s="36">
        <v>0</v>
      </c>
      <c r="Q76" s="36">
        <v>0</v>
      </c>
      <c r="R76" s="36">
        <v>0</v>
      </c>
      <c r="S76" s="36">
        <v>0</v>
      </c>
      <c r="T76" s="36">
        <v>0</v>
      </c>
      <c r="U76" s="36">
        <v>0</v>
      </c>
      <c r="V76" s="36">
        <v>0</v>
      </c>
      <c r="W76" s="36">
        <v>0</v>
      </c>
      <c r="X76" s="36">
        <v>0</v>
      </c>
      <c r="Y76" s="36">
        <v>0</v>
      </c>
      <c r="Z76" s="36">
        <v>0</v>
      </c>
      <c r="AA76" s="36">
        <v>0</v>
      </c>
      <c r="AB76" s="36">
        <v>0</v>
      </c>
      <c r="AC76" s="36">
        <v>0</v>
      </c>
      <c r="AD76" s="36">
        <v>0</v>
      </c>
      <c r="AE76" s="36">
        <v>0</v>
      </c>
      <c r="AF76" s="36">
        <v>0</v>
      </c>
      <c r="AG76" s="36">
        <v>0</v>
      </c>
      <c r="AH76" s="36">
        <v>0</v>
      </c>
      <c r="AI76" s="36">
        <v>0</v>
      </c>
      <c r="AJ76" s="36">
        <v>0</v>
      </c>
      <c r="AK76" s="36">
        <v>0</v>
      </c>
      <c r="AL76" s="36">
        <v>0</v>
      </c>
      <c r="AM76" s="36">
        <v>0</v>
      </c>
      <c r="AN76" s="36">
        <v>0</v>
      </c>
      <c r="AO76" s="36">
        <v>0</v>
      </c>
      <c r="AP76" s="36">
        <v>0</v>
      </c>
      <c r="AQ76" s="36">
        <v>0</v>
      </c>
      <c r="AR76" s="36">
        <v>0</v>
      </c>
      <c r="AS76" s="36">
        <v>0</v>
      </c>
      <c r="AT76" s="36">
        <v>0</v>
      </c>
      <c r="AU76" s="36">
        <v>0</v>
      </c>
      <c r="AV76" s="36">
        <v>0</v>
      </c>
      <c r="AW76" s="36">
        <v>0</v>
      </c>
      <c r="AX76" s="36">
        <v>0</v>
      </c>
      <c r="AY76" s="36">
        <v>0</v>
      </c>
      <c r="AZ76" s="36">
        <v>0</v>
      </c>
      <c r="BA76" s="36">
        <v>0</v>
      </c>
      <c r="BB76" s="36">
        <v>0</v>
      </c>
      <c r="BC76" s="36">
        <v>0</v>
      </c>
      <c r="BD76" s="36">
        <v>0</v>
      </c>
      <c r="BE76" s="36">
        <v>0</v>
      </c>
      <c r="BF76" s="36">
        <v>0</v>
      </c>
      <c r="BG76" s="36">
        <v>0</v>
      </c>
      <c r="BH76" s="36">
        <v>0</v>
      </c>
      <c r="BI76" s="36">
        <v>0</v>
      </c>
      <c r="BJ76" s="36">
        <v>0</v>
      </c>
      <c r="BK76" s="36">
        <v>0</v>
      </c>
      <c r="BL76" s="36">
        <v>0</v>
      </c>
      <c r="BM76" s="36">
        <v>0</v>
      </c>
      <c r="BN76" s="36">
        <v>0</v>
      </c>
      <c r="BO76" s="36">
        <v>0</v>
      </c>
      <c r="BP76" s="36">
        <v>0</v>
      </c>
      <c r="BQ76" s="36">
        <v>0</v>
      </c>
    </row>
    <row r="77" spans="1:69" ht="10.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1"/>
      <c r="BE77" s="11"/>
      <c r="BF77" s="11"/>
      <c r="BG77" s="11"/>
      <c r="BH77" s="11"/>
      <c r="BI77" s="11"/>
      <c r="BJ77" s="11"/>
      <c r="BK77" s="11"/>
      <c r="BL77" s="11"/>
      <c r="BM77" s="11"/>
      <c r="BN77" s="11"/>
      <c r="BO77" s="11"/>
      <c r="BP77" s="11"/>
      <c r="BQ77" s="11"/>
    </row>
    <row r="78" spans="1:69" ht="11.25">
      <c r="A78" s="11"/>
      <c r="B78" s="11"/>
      <c r="C78" s="51" t="s">
        <v>375</v>
      </c>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1"/>
      <c r="BE78" s="11"/>
      <c r="BF78" s="11"/>
      <c r="BG78" s="11"/>
      <c r="BH78" s="11"/>
      <c r="BI78" s="11"/>
      <c r="BJ78" s="11"/>
      <c r="BK78" s="11"/>
      <c r="BL78" s="11"/>
      <c r="BM78" s="11"/>
      <c r="BN78" s="11"/>
      <c r="BO78" s="11"/>
      <c r="BP78" s="11"/>
      <c r="BQ78" s="11"/>
    </row>
    <row r="79" spans="1:69" ht="10.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1"/>
      <c r="BE79" s="11"/>
      <c r="BF79" s="11"/>
      <c r="BG79" s="11"/>
      <c r="BH79" s="11"/>
      <c r="BI79" s="11"/>
      <c r="BJ79" s="11"/>
      <c r="BK79" s="11"/>
      <c r="BL79" s="11"/>
      <c r="BM79" s="11"/>
      <c r="BN79" s="11"/>
      <c r="BO79" s="11"/>
      <c r="BP79" s="11"/>
      <c r="BQ79" s="11"/>
    </row>
    <row r="80" spans="1:69">
      <c r="A80" s="11"/>
      <c r="B80" s="11"/>
      <c r="C80" s="11"/>
      <c r="D80" s="53" t="s">
        <v>132</v>
      </c>
      <c r="E80" s="11"/>
      <c r="F80" s="11"/>
      <c r="G80" s="11"/>
      <c r="H80" s="11"/>
      <c r="I80" s="11"/>
      <c r="J80" s="13">
        <v>0</v>
      </c>
      <c r="K80" s="13">
        <v>0</v>
      </c>
      <c r="L80" s="13">
        <v>0</v>
      </c>
      <c r="M80" s="13">
        <v>0</v>
      </c>
      <c r="N80" s="13">
        <v>0</v>
      </c>
      <c r="O80" s="13">
        <v>0</v>
      </c>
      <c r="P80" s="13">
        <v>0</v>
      </c>
      <c r="Q80" s="13">
        <v>0</v>
      </c>
      <c r="R80" s="13">
        <v>0</v>
      </c>
      <c r="S80" s="13">
        <v>0</v>
      </c>
      <c r="T80" s="13">
        <v>0</v>
      </c>
      <c r="U80" s="13">
        <v>0</v>
      </c>
      <c r="V80" s="13">
        <v>0</v>
      </c>
      <c r="W80" s="13">
        <v>0</v>
      </c>
      <c r="X80" s="13">
        <v>0</v>
      </c>
      <c r="Y80" s="13">
        <v>0</v>
      </c>
      <c r="Z80" s="13">
        <v>0</v>
      </c>
      <c r="AA80" s="13">
        <v>0</v>
      </c>
      <c r="AB80" s="13">
        <v>0</v>
      </c>
      <c r="AC80" s="13">
        <v>0</v>
      </c>
      <c r="AD80" s="13">
        <v>0</v>
      </c>
      <c r="AE80" s="13">
        <v>0</v>
      </c>
      <c r="AF80" s="13">
        <v>0</v>
      </c>
      <c r="AG80" s="13">
        <v>0</v>
      </c>
      <c r="AH80" s="13">
        <v>0</v>
      </c>
      <c r="AI80" s="13">
        <v>0</v>
      </c>
      <c r="AJ80" s="13">
        <v>0</v>
      </c>
      <c r="AK80" s="13">
        <v>0</v>
      </c>
      <c r="AL80" s="13">
        <v>0</v>
      </c>
      <c r="AM80" s="13">
        <v>0</v>
      </c>
      <c r="AN80" s="13">
        <v>0</v>
      </c>
      <c r="AO80" s="13">
        <v>0</v>
      </c>
      <c r="AP80" s="13">
        <v>0</v>
      </c>
      <c r="AQ80" s="13">
        <v>0</v>
      </c>
      <c r="AR80" s="13">
        <v>0</v>
      </c>
      <c r="AS80" s="13">
        <v>0</v>
      </c>
      <c r="AT80" s="13">
        <v>0</v>
      </c>
      <c r="AU80" s="13">
        <v>0</v>
      </c>
      <c r="AV80" s="13">
        <v>0</v>
      </c>
      <c r="AW80" s="13">
        <v>0</v>
      </c>
      <c r="AX80" s="13">
        <v>0</v>
      </c>
      <c r="AY80" s="13">
        <v>0</v>
      </c>
      <c r="AZ80" s="13">
        <v>0</v>
      </c>
      <c r="BA80" s="13">
        <v>0</v>
      </c>
      <c r="BB80" s="13">
        <v>0</v>
      </c>
      <c r="BC80" s="13">
        <v>0</v>
      </c>
      <c r="BD80" s="13">
        <v>0</v>
      </c>
      <c r="BE80" s="13">
        <v>0</v>
      </c>
      <c r="BF80" s="13">
        <v>0</v>
      </c>
      <c r="BG80" s="13">
        <v>0</v>
      </c>
      <c r="BH80" s="13">
        <v>0</v>
      </c>
      <c r="BI80" s="13">
        <v>0</v>
      </c>
      <c r="BJ80" s="13">
        <v>0</v>
      </c>
      <c r="BK80" s="13">
        <v>0</v>
      </c>
      <c r="BL80" s="13">
        <v>0</v>
      </c>
      <c r="BM80" s="13">
        <v>0</v>
      </c>
      <c r="BN80" s="13">
        <v>0</v>
      </c>
      <c r="BO80" s="13">
        <v>0</v>
      </c>
      <c r="BP80" s="13">
        <v>0</v>
      </c>
      <c r="BQ80" s="13">
        <v>0</v>
      </c>
    </row>
    <row r="81" spans="1:69">
      <c r="A81" s="11"/>
      <c r="B81" s="11"/>
      <c r="C81" s="11"/>
      <c r="D81" s="101" t="s">
        <v>133</v>
      </c>
      <c r="E81" s="11"/>
      <c r="F81" s="11"/>
      <c r="G81" s="11"/>
      <c r="H81" s="11"/>
      <c r="I81" s="11"/>
      <c r="J81" s="13">
        <v>0</v>
      </c>
      <c r="K81" s="13">
        <v>0</v>
      </c>
      <c r="L81" s="13">
        <v>0</v>
      </c>
      <c r="M81" s="13">
        <v>0</v>
      </c>
      <c r="N81" s="13">
        <v>0</v>
      </c>
      <c r="O81" s="13">
        <v>0</v>
      </c>
      <c r="P81" s="13">
        <v>0</v>
      </c>
      <c r="Q81" s="13">
        <v>0</v>
      </c>
      <c r="R81" s="13">
        <v>0</v>
      </c>
      <c r="S81" s="13">
        <v>0</v>
      </c>
      <c r="T81" s="13">
        <v>0</v>
      </c>
      <c r="U81" s="13">
        <v>0</v>
      </c>
      <c r="V81" s="13">
        <v>0</v>
      </c>
      <c r="W81" s="13">
        <v>0</v>
      </c>
      <c r="X81" s="13">
        <v>0</v>
      </c>
      <c r="Y81" s="13">
        <v>0</v>
      </c>
      <c r="Z81" s="13">
        <v>0</v>
      </c>
      <c r="AA81" s="13">
        <v>0</v>
      </c>
      <c r="AB81" s="13">
        <v>0</v>
      </c>
      <c r="AC81" s="13">
        <v>0</v>
      </c>
      <c r="AD81" s="13">
        <v>0</v>
      </c>
      <c r="AE81" s="13">
        <v>0</v>
      </c>
      <c r="AF81" s="13">
        <v>0</v>
      </c>
      <c r="AG81" s="13">
        <v>0</v>
      </c>
      <c r="AH81" s="13">
        <v>0</v>
      </c>
      <c r="AI81" s="13">
        <v>0</v>
      </c>
      <c r="AJ81" s="13">
        <v>0</v>
      </c>
      <c r="AK81" s="13">
        <v>0</v>
      </c>
      <c r="AL81" s="13">
        <v>0</v>
      </c>
      <c r="AM81" s="13">
        <v>0</v>
      </c>
      <c r="AN81" s="13">
        <v>0</v>
      </c>
      <c r="AO81" s="13">
        <v>0</v>
      </c>
      <c r="AP81" s="13">
        <v>0</v>
      </c>
      <c r="AQ81" s="13">
        <v>0</v>
      </c>
      <c r="AR81" s="13">
        <v>0</v>
      </c>
      <c r="AS81" s="13">
        <v>0</v>
      </c>
      <c r="AT81" s="13">
        <v>0</v>
      </c>
      <c r="AU81" s="13">
        <v>0</v>
      </c>
      <c r="AV81" s="13">
        <v>0</v>
      </c>
      <c r="AW81" s="13">
        <v>0</v>
      </c>
      <c r="AX81" s="13">
        <v>0</v>
      </c>
      <c r="AY81" s="13">
        <v>0</v>
      </c>
      <c r="AZ81" s="13">
        <v>0</v>
      </c>
      <c r="BA81" s="13">
        <v>0</v>
      </c>
      <c r="BB81" s="13">
        <v>0</v>
      </c>
      <c r="BC81" s="13">
        <v>0</v>
      </c>
      <c r="BD81" s="13">
        <v>0</v>
      </c>
      <c r="BE81" s="13">
        <v>0</v>
      </c>
      <c r="BF81" s="13">
        <v>0</v>
      </c>
      <c r="BG81" s="13">
        <v>0</v>
      </c>
      <c r="BH81" s="13">
        <v>0</v>
      </c>
      <c r="BI81" s="13">
        <v>0</v>
      </c>
      <c r="BJ81" s="13">
        <v>0</v>
      </c>
      <c r="BK81" s="13">
        <v>0</v>
      </c>
      <c r="BL81" s="13">
        <v>0</v>
      </c>
      <c r="BM81" s="13">
        <v>0</v>
      </c>
      <c r="BN81" s="13">
        <v>0</v>
      </c>
      <c r="BO81" s="13">
        <v>0</v>
      </c>
      <c r="BP81" s="13">
        <v>0</v>
      </c>
      <c r="BQ81" s="13">
        <v>0</v>
      </c>
    </row>
    <row r="82" spans="1:69">
      <c r="A82" s="11"/>
      <c r="B82" s="11"/>
      <c r="C82" s="11"/>
      <c r="D82" s="101" t="s">
        <v>134</v>
      </c>
      <c r="E82" s="11"/>
      <c r="F82" s="11"/>
      <c r="G82" s="11"/>
      <c r="H82" s="11"/>
      <c r="I82" s="11"/>
      <c r="J82" s="18">
        <v>0</v>
      </c>
      <c r="K82" s="18">
        <v>0</v>
      </c>
      <c r="L82" s="18">
        <v>0</v>
      </c>
      <c r="M82" s="18">
        <v>0</v>
      </c>
      <c r="N82" s="18">
        <v>0</v>
      </c>
      <c r="O82" s="18">
        <v>0</v>
      </c>
      <c r="P82" s="18">
        <v>0</v>
      </c>
      <c r="Q82" s="18">
        <v>0</v>
      </c>
      <c r="R82" s="18">
        <v>0</v>
      </c>
      <c r="S82" s="18">
        <v>0</v>
      </c>
      <c r="T82" s="18">
        <v>0</v>
      </c>
      <c r="U82" s="18">
        <v>0</v>
      </c>
      <c r="V82" s="18">
        <v>0</v>
      </c>
      <c r="W82" s="18">
        <v>0</v>
      </c>
      <c r="X82" s="18">
        <v>0</v>
      </c>
      <c r="Y82" s="18">
        <v>0</v>
      </c>
      <c r="Z82" s="18">
        <v>0</v>
      </c>
      <c r="AA82" s="18">
        <v>0</v>
      </c>
      <c r="AB82" s="18">
        <v>0</v>
      </c>
      <c r="AC82" s="18">
        <v>0</v>
      </c>
      <c r="AD82" s="18">
        <v>0</v>
      </c>
      <c r="AE82" s="18">
        <v>0</v>
      </c>
      <c r="AF82" s="18">
        <v>0</v>
      </c>
      <c r="AG82" s="18">
        <v>0</v>
      </c>
      <c r="AH82" s="18">
        <v>0</v>
      </c>
      <c r="AI82" s="18">
        <v>0</v>
      </c>
      <c r="AJ82" s="18">
        <v>0</v>
      </c>
      <c r="AK82" s="18">
        <v>0</v>
      </c>
      <c r="AL82" s="18">
        <v>0</v>
      </c>
      <c r="AM82" s="18">
        <v>0</v>
      </c>
      <c r="AN82" s="18">
        <v>0</v>
      </c>
      <c r="AO82" s="18">
        <v>0</v>
      </c>
      <c r="AP82" s="18">
        <v>0</v>
      </c>
      <c r="AQ82" s="18">
        <v>0</v>
      </c>
      <c r="AR82" s="18">
        <v>0</v>
      </c>
      <c r="AS82" s="18">
        <v>0</v>
      </c>
      <c r="AT82" s="18">
        <v>0</v>
      </c>
      <c r="AU82" s="18">
        <v>0</v>
      </c>
      <c r="AV82" s="18">
        <v>0</v>
      </c>
      <c r="AW82" s="18">
        <v>0</v>
      </c>
      <c r="AX82" s="18">
        <v>0</v>
      </c>
      <c r="AY82" s="18">
        <v>0</v>
      </c>
      <c r="AZ82" s="18">
        <v>0</v>
      </c>
      <c r="BA82" s="18">
        <v>0</v>
      </c>
      <c r="BB82" s="18">
        <v>0</v>
      </c>
      <c r="BC82" s="18">
        <v>0</v>
      </c>
      <c r="BD82" s="18">
        <v>0</v>
      </c>
      <c r="BE82" s="18">
        <v>0</v>
      </c>
      <c r="BF82" s="18">
        <v>0</v>
      </c>
      <c r="BG82" s="18">
        <v>0</v>
      </c>
      <c r="BH82" s="18">
        <v>0</v>
      </c>
      <c r="BI82" s="18">
        <v>0</v>
      </c>
      <c r="BJ82" s="18">
        <v>0</v>
      </c>
      <c r="BK82" s="18">
        <v>0</v>
      </c>
      <c r="BL82" s="18">
        <v>0</v>
      </c>
      <c r="BM82" s="18">
        <v>0</v>
      </c>
      <c r="BN82" s="18">
        <v>0</v>
      </c>
      <c r="BO82" s="18">
        <v>0</v>
      </c>
      <c r="BP82" s="18">
        <v>0</v>
      </c>
      <c r="BQ82" s="18">
        <v>0</v>
      </c>
    </row>
    <row r="83" spans="1:69">
      <c r="A83" s="11"/>
      <c r="B83" s="11"/>
      <c r="C83" s="11"/>
      <c r="D83" s="53" t="s">
        <v>135</v>
      </c>
      <c r="E83" s="11"/>
      <c r="F83" s="11"/>
      <c r="G83" s="11"/>
      <c r="H83" s="11"/>
      <c r="I83" s="11"/>
      <c r="J83" s="36">
        <v>0</v>
      </c>
      <c r="K83" s="36">
        <v>0</v>
      </c>
      <c r="L83" s="36">
        <v>0</v>
      </c>
      <c r="M83" s="36">
        <v>0</v>
      </c>
      <c r="N83" s="36">
        <v>0</v>
      </c>
      <c r="O83" s="36">
        <v>0</v>
      </c>
      <c r="P83" s="36">
        <v>0</v>
      </c>
      <c r="Q83" s="36">
        <v>0</v>
      </c>
      <c r="R83" s="36">
        <v>0</v>
      </c>
      <c r="S83" s="36">
        <v>0</v>
      </c>
      <c r="T83" s="36">
        <v>0</v>
      </c>
      <c r="U83" s="36">
        <v>0</v>
      </c>
      <c r="V83" s="36">
        <v>0</v>
      </c>
      <c r="W83" s="36">
        <v>0</v>
      </c>
      <c r="X83" s="36">
        <v>0</v>
      </c>
      <c r="Y83" s="36">
        <v>0</v>
      </c>
      <c r="Z83" s="36">
        <v>0</v>
      </c>
      <c r="AA83" s="36">
        <v>0</v>
      </c>
      <c r="AB83" s="36">
        <v>0</v>
      </c>
      <c r="AC83" s="36">
        <v>0</v>
      </c>
      <c r="AD83" s="36">
        <v>0</v>
      </c>
      <c r="AE83" s="36">
        <v>0</v>
      </c>
      <c r="AF83" s="36">
        <v>0</v>
      </c>
      <c r="AG83" s="36">
        <v>0</v>
      </c>
      <c r="AH83" s="36">
        <v>0</v>
      </c>
      <c r="AI83" s="36">
        <v>0</v>
      </c>
      <c r="AJ83" s="36">
        <v>0</v>
      </c>
      <c r="AK83" s="36">
        <v>0</v>
      </c>
      <c r="AL83" s="36">
        <v>0</v>
      </c>
      <c r="AM83" s="36">
        <v>0</v>
      </c>
      <c r="AN83" s="36">
        <v>0</v>
      </c>
      <c r="AO83" s="36">
        <v>0</v>
      </c>
      <c r="AP83" s="36">
        <v>0</v>
      </c>
      <c r="AQ83" s="36">
        <v>0</v>
      </c>
      <c r="AR83" s="36">
        <v>0</v>
      </c>
      <c r="AS83" s="36">
        <v>0</v>
      </c>
      <c r="AT83" s="36">
        <v>0</v>
      </c>
      <c r="AU83" s="36">
        <v>0</v>
      </c>
      <c r="AV83" s="36">
        <v>0</v>
      </c>
      <c r="AW83" s="36">
        <v>0</v>
      </c>
      <c r="AX83" s="36">
        <v>0</v>
      </c>
      <c r="AY83" s="36">
        <v>0</v>
      </c>
      <c r="AZ83" s="36">
        <v>0</v>
      </c>
      <c r="BA83" s="36">
        <v>0</v>
      </c>
      <c r="BB83" s="36">
        <v>0</v>
      </c>
      <c r="BC83" s="36">
        <v>0</v>
      </c>
      <c r="BD83" s="36">
        <v>0</v>
      </c>
      <c r="BE83" s="36">
        <v>0</v>
      </c>
      <c r="BF83" s="36">
        <v>0</v>
      </c>
      <c r="BG83" s="36">
        <v>0</v>
      </c>
      <c r="BH83" s="36">
        <v>0</v>
      </c>
      <c r="BI83" s="36">
        <v>0</v>
      </c>
      <c r="BJ83" s="36">
        <v>0</v>
      </c>
      <c r="BK83" s="36">
        <v>0</v>
      </c>
      <c r="BL83" s="36">
        <v>0</v>
      </c>
      <c r="BM83" s="36">
        <v>0</v>
      </c>
      <c r="BN83" s="36">
        <v>0</v>
      </c>
      <c r="BO83" s="36">
        <v>0</v>
      </c>
      <c r="BP83" s="36">
        <v>0</v>
      </c>
      <c r="BQ83" s="36">
        <v>0</v>
      </c>
    </row>
    <row r="84" spans="1:69" ht="10.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11"/>
      <c r="BE84" s="11"/>
      <c r="BF84" s="11"/>
      <c r="BG84" s="11"/>
      <c r="BH84" s="11"/>
      <c r="BI84" s="11"/>
      <c r="BJ84" s="11"/>
      <c r="BK84" s="11"/>
      <c r="BL84" s="11"/>
      <c r="BM84" s="11"/>
      <c r="BN84" s="11"/>
      <c r="BO84" s="11"/>
      <c r="BP84" s="11"/>
      <c r="BQ84" s="11"/>
    </row>
    <row r="85" spans="1:69" ht="11.25">
      <c r="A85" s="11"/>
      <c r="B85" s="11"/>
      <c r="C85" s="51" t="s">
        <v>376</v>
      </c>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11"/>
      <c r="BE85" s="11"/>
      <c r="BF85" s="11"/>
      <c r="BG85" s="11"/>
      <c r="BH85" s="11"/>
      <c r="BI85" s="11"/>
      <c r="BJ85" s="11"/>
      <c r="BK85" s="11"/>
      <c r="BL85" s="11"/>
      <c r="BM85" s="11"/>
      <c r="BN85" s="11"/>
      <c r="BO85" s="11"/>
      <c r="BP85" s="11"/>
      <c r="BQ85" s="11"/>
    </row>
    <row r="86" spans="1:69" ht="10.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1"/>
      <c r="BE86" s="11"/>
      <c r="BF86" s="11"/>
      <c r="BG86" s="11"/>
      <c r="BH86" s="11"/>
      <c r="BI86" s="11"/>
      <c r="BJ86" s="11"/>
      <c r="BK86" s="11"/>
      <c r="BL86" s="11"/>
      <c r="BM86" s="11"/>
      <c r="BN86" s="11"/>
      <c r="BO86" s="11"/>
      <c r="BP86" s="11"/>
      <c r="BQ86" s="11"/>
    </row>
    <row r="87" spans="1:69">
      <c r="A87" s="11"/>
      <c r="B87" s="11"/>
      <c r="C87" s="11"/>
      <c r="D87" s="53" t="s">
        <v>132</v>
      </c>
      <c r="E87" s="11"/>
      <c r="F87" s="11"/>
      <c r="G87" s="11"/>
      <c r="H87" s="11"/>
      <c r="I87" s="11"/>
      <c r="J87" s="13">
        <v>0</v>
      </c>
      <c r="K87" s="13">
        <v>0</v>
      </c>
      <c r="L87" s="13">
        <v>0</v>
      </c>
      <c r="M87" s="13">
        <v>0</v>
      </c>
      <c r="N87" s="13">
        <v>0</v>
      </c>
      <c r="O87" s="13">
        <v>0</v>
      </c>
      <c r="P87" s="13">
        <v>0</v>
      </c>
      <c r="Q87" s="13">
        <v>0</v>
      </c>
      <c r="R87" s="13">
        <v>0</v>
      </c>
      <c r="S87" s="13">
        <v>0</v>
      </c>
      <c r="T87" s="13">
        <v>0</v>
      </c>
      <c r="U87" s="13">
        <v>0</v>
      </c>
      <c r="V87" s="13">
        <v>0</v>
      </c>
      <c r="W87" s="13">
        <v>0</v>
      </c>
      <c r="X87" s="13">
        <v>0</v>
      </c>
      <c r="Y87" s="13">
        <v>0</v>
      </c>
      <c r="Z87" s="13">
        <v>0</v>
      </c>
      <c r="AA87" s="13">
        <v>0</v>
      </c>
      <c r="AB87" s="13">
        <v>0</v>
      </c>
      <c r="AC87" s="13">
        <v>0</v>
      </c>
      <c r="AD87" s="13">
        <v>0</v>
      </c>
      <c r="AE87" s="13">
        <v>0</v>
      </c>
      <c r="AF87" s="13">
        <v>0</v>
      </c>
      <c r="AG87" s="13">
        <v>0</v>
      </c>
      <c r="AH87" s="13">
        <v>0</v>
      </c>
      <c r="AI87" s="13">
        <v>0</v>
      </c>
      <c r="AJ87" s="13">
        <v>0</v>
      </c>
      <c r="AK87" s="13">
        <v>0</v>
      </c>
      <c r="AL87" s="13">
        <v>0</v>
      </c>
      <c r="AM87" s="13">
        <v>0</v>
      </c>
      <c r="AN87" s="13">
        <v>0</v>
      </c>
      <c r="AO87" s="13">
        <v>0</v>
      </c>
      <c r="AP87" s="13">
        <v>0</v>
      </c>
      <c r="AQ87" s="13">
        <v>0</v>
      </c>
      <c r="AR87" s="13">
        <v>0</v>
      </c>
      <c r="AS87" s="13">
        <v>0</v>
      </c>
      <c r="AT87" s="13">
        <v>0</v>
      </c>
      <c r="AU87" s="13">
        <v>0</v>
      </c>
      <c r="AV87" s="13">
        <v>0</v>
      </c>
      <c r="AW87" s="13">
        <v>0</v>
      </c>
      <c r="AX87" s="13">
        <v>0</v>
      </c>
      <c r="AY87" s="13">
        <v>0</v>
      </c>
      <c r="AZ87" s="13">
        <v>0</v>
      </c>
      <c r="BA87" s="13">
        <v>0</v>
      </c>
      <c r="BB87" s="13">
        <v>0</v>
      </c>
      <c r="BC87" s="13">
        <v>0</v>
      </c>
      <c r="BD87" s="13">
        <v>0</v>
      </c>
      <c r="BE87" s="13">
        <v>0</v>
      </c>
      <c r="BF87" s="13">
        <v>0</v>
      </c>
      <c r="BG87" s="13">
        <v>0</v>
      </c>
      <c r="BH87" s="13">
        <v>0</v>
      </c>
      <c r="BI87" s="13">
        <v>0</v>
      </c>
      <c r="BJ87" s="13">
        <v>0</v>
      </c>
      <c r="BK87" s="13">
        <v>0</v>
      </c>
      <c r="BL87" s="13">
        <v>0</v>
      </c>
      <c r="BM87" s="13">
        <v>0</v>
      </c>
      <c r="BN87" s="13">
        <v>0</v>
      </c>
      <c r="BO87" s="13">
        <v>0</v>
      </c>
      <c r="BP87" s="13">
        <v>0</v>
      </c>
      <c r="BQ87" s="13">
        <v>0</v>
      </c>
    </row>
    <row r="88" spans="1:69">
      <c r="A88" s="11"/>
      <c r="B88" s="11"/>
      <c r="C88" s="11"/>
      <c r="D88" s="101" t="s">
        <v>133</v>
      </c>
      <c r="E88" s="11"/>
      <c r="F88" s="11"/>
      <c r="G88" s="11"/>
      <c r="H88" s="11"/>
      <c r="I88" s="11"/>
      <c r="J88" s="13">
        <v>0</v>
      </c>
      <c r="K88" s="13">
        <v>0</v>
      </c>
      <c r="L88" s="13">
        <v>0</v>
      </c>
      <c r="M88" s="13">
        <v>0</v>
      </c>
      <c r="N88" s="13">
        <v>0</v>
      </c>
      <c r="O88" s="13">
        <v>0</v>
      </c>
      <c r="P88" s="13">
        <v>0</v>
      </c>
      <c r="Q88" s="13">
        <v>0</v>
      </c>
      <c r="R88" s="13">
        <v>0</v>
      </c>
      <c r="S88" s="13">
        <v>0</v>
      </c>
      <c r="T88" s="13">
        <v>0</v>
      </c>
      <c r="U88" s="13">
        <v>0</v>
      </c>
      <c r="V88" s="13">
        <v>0</v>
      </c>
      <c r="W88" s="13">
        <v>0</v>
      </c>
      <c r="X88" s="13">
        <v>0</v>
      </c>
      <c r="Y88" s="13">
        <v>0</v>
      </c>
      <c r="Z88" s="13">
        <v>0</v>
      </c>
      <c r="AA88" s="13">
        <v>0</v>
      </c>
      <c r="AB88" s="13">
        <v>0</v>
      </c>
      <c r="AC88" s="13">
        <v>0</v>
      </c>
      <c r="AD88" s="13">
        <v>0</v>
      </c>
      <c r="AE88" s="13">
        <v>0</v>
      </c>
      <c r="AF88" s="13">
        <v>0</v>
      </c>
      <c r="AG88" s="13">
        <v>0</v>
      </c>
      <c r="AH88" s="13">
        <v>0</v>
      </c>
      <c r="AI88" s="13">
        <v>0</v>
      </c>
      <c r="AJ88" s="13">
        <v>0</v>
      </c>
      <c r="AK88" s="13">
        <v>0</v>
      </c>
      <c r="AL88" s="13">
        <v>0</v>
      </c>
      <c r="AM88" s="13">
        <v>0</v>
      </c>
      <c r="AN88" s="13">
        <v>0</v>
      </c>
      <c r="AO88" s="13">
        <v>0</v>
      </c>
      <c r="AP88" s="13">
        <v>0</v>
      </c>
      <c r="AQ88" s="13">
        <v>0</v>
      </c>
      <c r="AR88" s="13">
        <v>0</v>
      </c>
      <c r="AS88" s="13">
        <v>0</v>
      </c>
      <c r="AT88" s="13">
        <v>0</v>
      </c>
      <c r="AU88" s="13">
        <v>0</v>
      </c>
      <c r="AV88" s="13">
        <v>0</v>
      </c>
      <c r="AW88" s="13">
        <v>0</v>
      </c>
      <c r="AX88" s="13">
        <v>0</v>
      </c>
      <c r="AY88" s="13">
        <v>0</v>
      </c>
      <c r="AZ88" s="13">
        <v>0</v>
      </c>
      <c r="BA88" s="13">
        <v>0</v>
      </c>
      <c r="BB88" s="13">
        <v>0</v>
      </c>
      <c r="BC88" s="13">
        <v>0</v>
      </c>
      <c r="BD88" s="13">
        <v>0</v>
      </c>
      <c r="BE88" s="13">
        <v>0</v>
      </c>
      <c r="BF88" s="13">
        <v>0</v>
      </c>
      <c r="BG88" s="13">
        <v>0</v>
      </c>
      <c r="BH88" s="13">
        <v>0</v>
      </c>
      <c r="BI88" s="13">
        <v>0</v>
      </c>
      <c r="BJ88" s="13">
        <v>0</v>
      </c>
      <c r="BK88" s="13">
        <v>0</v>
      </c>
      <c r="BL88" s="13">
        <v>0</v>
      </c>
      <c r="BM88" s="13">
        <v>0</v>
      </c>
      <c r="BN88" s="13">
        <v>0</v>
      </c>
      <c r="BO88" s="13">
        <v>0</v>
      </c>
      <c r="BP88" s="13">
        <v>0</v>
      </c>
      <c r="BQ88" s="13">
        <v>0</v>
      </c>
    </row>
    <row r="89" spans="1:69">
      <c r="A89" s="11"/>
      <c r="B89" s="11"/>
      <c r="C89" s="11"/>
      <c r="D89" s="101" t="s">
        <v>134</v>
      </c>
      <c r="E89" s="11"/>
      <c r="F89" s="11"/>
      <c r="G89" s="11"/>
      <c r="H89" s="11"/>
      <c r="I89" s="11"/>
      <c r="J89" s="18">
        <v>0</v>
      </c>
      <c r="K89" s="18">
        <v>0</v>
      </c>
      <c r="L89" s="18">
        <v>0</v>
      </c>
      <c r="M89" s="18">
        <v>0</v>
      </c>
      <c r="N89" s="18">
        <v>0</v>
      </c>
      <c r="O89" s="18">
        <v>0</v>
      </c>
      <c r="P89" s="18">
        <v>0</v>
      </c>
      <c r="Q89" s="18">
        <v>0</v>
      </c>
      <c r="R89" s="18">
        <v>0</v>
      </c>
      <c r="S89" s="18">
        <v>0</v>
      </c>
      <c r="T89" s="18">
        <v>0</v>
      </c>
      <c r="U89" s="18">
        <v>0</v>
      </c>
      <c r="V89" s="18">
        <v>0</v>
      </c>
      <c r="W89" s="18">
        <v>0</v>
      </c>
      <c r="X89" s="18">
        <v>0</v>
      </c>
      <c r="Y89" s="18">
        <v>0</v>
      </c>
      <c r="Z89" s="18">
        <v>0</v>
      </c>
      <c r="AA89" s="18">
        <v>0</v>
      </c>
      <c r="AB89" s="18">
        <v>0</v>
      </c>
      <c r="AC89" s="18">
        <v>0</v>
      </c>
      <c r="AD89" s="18">
        <v>0</v>
      </c>
      <c r="AE89" s="18">
        <v>0</v>
      </c>
      <c r="AF89" s="18">
        <v>0</v>
      </c>
      <c r="AG89" s="18">
        <v>0</v>
      </c>
      <c r="AH89" s="18">
        <v>0</v>
      </c>
      <c r="AI89" s="18">
        <v>0</v>
      </c>
      <c r="AJ89" s="18">
        <v>0</v>
      </c>
      <c r="AK89" s="18">
        <v>0</v>
      </c>
      <c r="AL89" s="18">
        <v>0</v>
      </c>
      <c r="AM89" s="18">
        <v>0</v>
      </c>
      <c r="AN89" s="18">
        <v>0</v>
      </c>
      <c r="AO89" s="18">
        <v>0</v>
      </c>
      <c r="AP89" s="18">
        <v>0</v>
      </c>
      <c r="AQ89" s="18">
        <v>0</v>
      </c>
      <c r="AR89" s="18">
        <v>0</v>
      </c>
      <c r="AS89" s="18">
        <v>0</v>
      </c>
      <c r="AT89" s="18">
        <v>0</v>
      </c>
      <c r="AU89" s="18">
        <v>0</v>
      </c>
      <c r="AV89" s="18">
        <v>0</v>
      </c>
      <c r="AW89" s="18">
        <v>0</v>
      </c>
      <c r="AX89" s="18">
        <v>0</v>
      </c>
      <c r="AY89" s="18">
        <v>0</v>
      </c>
      <c r="AZ89" s="18">
        <v>0</v>
      </c>
      <c r="BA89" s="18">
        <v>0</v>
      </c>
      <c r="BB89" s="18">
        <v>0</v>
      </c>
      <c r="BC89" s="18">
        <v>0</v>
      </c>
      <c r="BD89" s="18">
        <v>0</v>
      </c>
      <c r="BE89" s="18">
        <v>0</v>
      </c>
      <c r="BF89" s="18">
        <v>0</v>
      </c>
      <c r="BG89" s="18">
        <v>0</v>
      </c>
      <c r="BH89" s="18">
        <v>0</v>
      </c>
      <c r="BI89" s="18">
        <v>0</v>
      </c>
      <c r="BJ89" s="18">
        <v>0</v>
      </c>
      <c r="BK89" s="18">
        <v>0</v>
      </c>
      <c r="BL89" s="18">
        <v>0</v>
      </c>
      <c r="BM89" s="18">
        <v>0</v>
      </c>
      <c r="BN89" s="18">
        <v>0</v>
      </c>
      <c r="BO89" s="18">
        <v>0</v>
      </c>
      <c r="BP89" s="18">
        <v>0</v>
      </c>
      <c r="BQ89" s="18">
        <v>0</v>
      </c>
    </row>
    <row r="90" spans="1:69">
      <c r="A90" s="11"/>
      <c r="B90" s="11"/>
      <c r="C90" s="11"/>
      <c r="D90" s="53" t="s">
        <v>135</v>
      </c>
      <c r="E90" s="11"/>
      <c r="F90" s="11"/>
      <c r="G90" s="11"/>
      <c r="H90" s="11"/>
      <c r="I90" s="11"/>
      <c r="J90" s="36">
        <v>0</v>
      </c>
      <c r="K90" s="36">
        <v>0</v>
      </c>
      <c r="L90" s="36">
        <v>0</v>
      </c>
      <c r="M90" s="36">
        <v>0</v>
      </c>
      <c r="N90" s="36">
        <v>0</v>
      </c>
      <c r="O90" s="36">
        <v>0</v>
      </c>
      <c r="P90" s="36">
        <v>0</v>
      </c>
      <c r="Q90" s="36">
        <v>0</v>
      </c>
      <c r="R90" s="36">
        <v>0</v>
      </c>
      <c r="S90" s="36">
        <v>0</v>
      </c>
      <c r="T90" s="36">
        <v>0</v>
      </c>
      <c r="U90" s="36">
        <v>0</v>
      </c>
      <c r="V90" s="36">
        <v>0</v>
      </c>
      <c r="W90" s="36">
        <v>0</v>
      </c>
      <c r="X90" s="36">
        <v>0</v>
      </c>
      <c r="Y90" s="36">
        <v>0</v>
      </c>
      <c r="Z90" s="36">
        <v>0</v>
      </c>
      <c r="AA90" s="36">
        <v>0</v>
      </c>
      <c r="AB90" s="36">
        <v>0</v>
      </c>
      <c r="AC90" s="36">
        <v>0</v>
      </c>
      <c r="AD90" s="36">
        <v>0</v>
      </c>
      <c r="AE90" s="36">
        <v>0</v>
      </c>
      <c r="AF90" s="36">
        <v>0</v>
      </c>
      <c r="AG90" s="36">
        <v>0</v>
      </c>
      <c r="AH90" s="36">
        <v>0</v>
      </c>
      <c r="AI90" s="36">
        <v>0</v>
      </c>
      <c r="AJ90" s="36">
        <v>0</v>
      </c>
      <c r="AK90" s="36">
        <v>0</v>
      </c>
      <c r="AL90" s="36">
        <v>0</v>
      </c>
      <c r="AM90" s="36">
        <v>0</v>
      </c>
      <c r="AN90" s="36">
        <v>0</v>
      </c>
      <c r="AO90" s="36">
        <v>0</v>
      </c>
      <c r="AP90" s="36">
        <v>0</v>
      </c>
      <c r="AQ90" s="36">
        <v>0</v>
      </c>
      <c r="AR90" s="36">
        <v>0</v>
      </c>
      <c r="AS90" s="36">
        <v>0</v>
      </c>
      <c r="AT90" s="36">
        <v>0</v>
      </c>
      <c r="AU90" s="36">
        <v>0</v>
      </c>
      <c r="AV90" s="36">
        <v>0</v>
      </c>
      <c r="AW90" s="36">
        <v>0</v>
      </c>
      <c r="AX90" s="36">
        <v>0</v>
      </c>
      <c r="AY90" s="36">
        <v>0</v>
      </c>
      <c r="AZ90" s="36">
        <v>0</v>
      </c>
      <c r="BA90" s="36">
        <v>0</v>
      </c>
      <c r="BB90" s="36">
        <v>0</v>
      </c>
      <c r="BC90" s="36">
        <v>0</v>
      </c>
      <c r="BD90" s="36">
        <v>0</v>
      </c>
      <c r="BE90" s="36">
        <v>0</v>
      </c>
      <c r="BF90" s="36">
        <v>0</v>
      </c>
      <c r="BG90" s="36">
        <v>0</v>
      </c>
      <c r="BH90" s="36">
        <v>0</v>
      </c>
      <c r="BI90" s="36">
        <v>0</v>
      </c>
      <c r="BJ90" s="36">
        <v>0</v>
      </c>
      <c r="BK90" s="36">
        <v>0</v>
      </c>
      <c r="BL90" s="36">
        <v>0</v>
      </c>
      <c r="BM90" s="36">
        <v>0</v>
      </c>
      <c r="BN90" s="36">
        <v>0</v>
      </c>
      <c r="BO90" s="36">
        <v>0</v>
      </c>
      <c r="BP90" s="36">
        <v>0</v>
      </c>
      <c r="BQ90" s="36">
        <v>0</v>
      </c>
    </row>
    <row r="91" spans="1:69" ht="10.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11"/>
      <c r="BE91" s="11"/>
      <c r="BF91" s="11"/>
      <c r="BG91" s="11"/>
      <c r="BH91" s="11"/>
      <c r="BI91" s="11"/>
      <c r="BJ91" s="11"/>
      <c r="BK91" s="11"/>
      <c r="BL91" s="11"/>
      <c r="BM91" s="11"/>
      <c r="BN91" s="11"/>
      <c r="BO91" s="11"/>
      <c r="BP91" s="11"/>
      <c r="BQ91" s="11"/>
    </row>
    <row r="92" spans="1:69" ht="11.25">
      <c r="A92" s="11"/>
      <c r="B92" s="11"/>
      <c r="C92" s="51" t="s">
        <v>377</v>
      </c>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c r="AY92" s="11"/>
      <c r="AZ92" s="11"/>
      <c r="BA92" s="11"/>
      <c r="BB92" s="11"/>
      <c r="BC92" s="11"/>
      <c r="BD92" s="11"/>
      <c r="BE92" s="11"/>
      <c r="BF92" s="11"/>
      <c r="BG92" s="11"/>
      <c r="BH92" s="11"/>
      <c r="BI92" s="11"/>
      <c r="BJ92" s="11"/>
      <c r="BK92" s="11"/>
      <c r="BL92" s="11"/>
      <c r="BM92" s="11"/>
      <c r="BN92" s="11"/>
      <c r="BO92" s="11"/>
      <c r="BP92" s="11"/>
      <c r="BQ92" s="11"/>
    </row>
    <row r="93" spans="1:69" ht="10.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c r="AY93" s="11"/>
      <c r="AZ93" s="11"/>
      <c r="BA93" s="11"/>
      <c r="BB93" s="11"/>
      <c r="BC93" s="11"/>
      <c r="BD93" s="11"/>
      <c r="BE93" s="11"/>
      <c r="BF93" s="11"/>
      <c r="BG93" s="11"/>
      <c r="BH93" s="11"/>
      <c r="BI93" s="11"/>
      <c r="BJ93" s="11"/>
      <c r="BK93" s="11"/>
      <c r="BL93" s="11"/>
      <c r="BM93" s="11"/>
      <c r="BN93" s="11"/>
      <c r="BO93" s="11"/>
      <c r="BP93" s="11"/>
      <c r="BQ93" s="11"/>
    </row>
    <row r="94" spans="1:69">
      <c r="A94" s="11"/>
      <c r="B94" s="11"/>
      <c r="C94" s="11"/>
      <c r="D94" s="53" t="s">
        <v>132</v>
      </c>
      <c r="E94" s="11"/>
      <c r="F94" s="11"/>
      <c r="G94" s="11"/>
      <c r="H94" s="11"/>
      <c r="I94" s="11"/>
      <c r="J94" s="13">
        <v>0</v>
      </c>
      <c r="K94" s="13">
        <v>0</v>
      </c>
      <c r="L94" s="13">
        <v>0</v>
      </c>
      <c r="M94" s="13">
        <v>0</v>
      </c>
      <c r="N94" s="13">
        <v>0</v>
      </c>
      <c r="O94" s="13">
        <v>0</v>
      </c>
      <c r="P94" s="13">
        <v>0</v>
      </c>
      <c r="Q94" s="13">
        <v>0</v>
      </c>
      <c r="R94" s="13">
        <v>0</v>
      </c>
      <c r="S94" s="13">
        <v>0</v>
      </c>
      <c r="T94" s="13">
        <v>0</v>
      </c>
      <c r="U94" s="13">
        <v>0</v>
      </c>
      <c r="V94" s="13">
        <v>0</v>
      </c>
      <c r="W94" s="13">
        <v>0</v>
      </c>
      <c r="X94" s="13">
        <v>0</v>
      </c>
      <c r="Y94" s="13">
        <v>0</v>
      </c>
      <c r="Z94" s="13">
        <v>0</v>
      </c>
      <c r="AA94" s="13">
        <v>0</v>
      </c>
      <c r="AB94" s="13">
        <v>0</v>
      </c>
      <c r="AC94" s="13">
        <v>0</v>
      </c>
      <c r="AD94" s="13">
        <v>0</v>
      </c>
      <c r="AE94" s="13">
        <v>0</v>
      </c>
      <c r="AF94" s="13">
        <v>0</v>
      </c>
      <c r="AG94" s="13">
        <v>0</v>
      </c>
      <c r="AH94" s="13">
        <v>0</v>
      </c>
      <c r="AI94" s="13">
        <v>0</v>
      </c>
      <c r="AJ94" s="13">
        <v>0</v>
      </c>
      <c r="AK94" s="13">
        <v>0</v>
      </c>
      <c r="AL94" s="13">
        <v>0</v>
      </c>
      <c r="AM94" s="13">
        <v>0</v>
      </c>
      <c r="AN94" s="13">
        <v>0</v>
      </c>
      <c r="AO94" s="13">
        <v>0</v>
      </c>
      <c r="AP94" s="13">
        <v>0</v>
      </c>
      <c r="AQ94" s="13">
        <v>0</v>
      </c>
      <c r="AR94" s="13">
        <v>0</v>
      </c>
      <c r="AS94" s="13">
        <v>0</v>
      </c>
      <c r="AT94" s="13">
        <v>0</v>
      </c>
      <c r="AU94" s="13">
        <v>0</v>
      </c>
      <c r="AV94" s="13">
        <v>0</v>
      </c>
      <c r="AW94" s="13">
        <v>0</v>
      </c>
      <c r="AX94" s="13">
        <v>0</v>
      </c>
      <c r="AY94" s="13">
        <v>0</v>
      </c>
      <c r="AZ94" s="13">
        <v>0</v>
      </c>
      <c r="BA94" s="13">
        <v>0</v>
      </c>
      <c r="BB94" s="13">
        <v>0</v>
      </c>
      <c r="BC94" s="13">
        <v>0</v>
      </c>
      <c r="BD94" s="13">
        <v>0</v>
      </c>
      <c r="BE94" s="13">
        <v>0</v>
      </c>
      <c r="BF94" s="13">
        <v>0</v>
      </c>
      <c r="BG94" s="13">
        <v>0</v>
      </c>
      <c r="BH94" s="13">
        <v>0</v>
      </c>
      <c r="BI94" s="13">
        <v>0</v>
      </c>
      <c r="BJ94" s="13">
        <v>0</v>
      </c>
      <c r="BK94" s="13">
        <v>0</v>
      </c>
      <c r="BL94" s="13">
        <v>0</v>
      </c>
      <c r="BM94" s="13">
        <v>0</v>
      </c>
      <c r="BN94" s="13">
        <v>0</v>
      </c>
      <c r="BO94" s="13">
        <v>0</v>
      </c>
      <c r="BP94" s="13">
        <v>0</v>
      </c>
      <c r="BQ94" s="13">
        <v>0</v>
      </c>
    </row>
    <row r="95" spans="1:69">
      <c r="A95" s="11"/>
      <c r="B95" s="11"/>
      <c r="C95" s="11"/>
      <c r="D95" s="101" t="s">
        <v>133</v>
      </c>
      <c r="E95" s="11"/>
      <c r="F95" s="11"/>
      <c r="G95" s="11"/>
      <c r="H95" s="11"/>
      <c r="I95" s="11"/>
      <c r="J95" s="13">
        <v>0</v>
      </c>
      <c r="K95" s="13">
        <v>0</v>
      </c>
      <c r="L95" s="13">
        <v>0</v>
      </c>
      <c r="M95" s="13">
        <v>0</v>
      </c>
      <c r="N95" s="13">
        <v>0</v>
      </c>
      <c r="O95" s="13">
        <v>0</v>
      </c>
      <c r="P95" s="13">
        <v>0</v>
      </c>
      <c r="Q95" s="13">
        <v>0</v>
      </c>
      <c r="R95" s="13">
        <v>0</v>
      </c>
      <c r="S95" s="13">
        <v>0</v>
      </c>
      <c r="T95" s="13">
        <v>0</v>
      </c>
      <c r="U95" s="13">
        <v>0</v>
      </c>
      <c r="V95" s="13">
        <v>0</v>
      </c>
      <c r="W95" s="13">
        <v>0</v>
      </c>
      <c r="X95" s="13">
        <v>0</v>
      </c>
      <c r="Y95" s="13">
        <v>0</v>
      </c>
      <c r="Z95" s="13">
        <v>0</v>
      </c>
      <c r="AA95" s="13">
        <v>0</v>
      </c>
      <c r="AB95" s="13">
        <v>0</v>
      </c>
      <c r="AC95" s="13">
        <v>0</v>
      </c>
      <c r="AD95" s="13">
        <v>0</v>
      </c>
      <c r="AE95" s="13">
        <v>0</v>
      </c>
      <c r="AF95" s="13">
        <v>0</v>
      </c>
      <c r="AG95" s="13">
        <v>0</v>
      </c>
      <c r="AH95" s="13">
        <v>0</v>
      </c>
      <c r="AI95" s="13">
        <v>0</v>
      </c>
      <c r="AJ95" s="13">
        <v>0</v>
      </c>
      <c r="AK95" s="13">
        <v>0</v>
      </c>
      <c r="AL95" s="13">
        <v>0</v>
      </c>
      <c r="AM95" s="13">
        <v>0</v>
      </c>
      <c r="AN95" s="13">
        <v>0</v>
      </c>
      <c r="AO95" s="13">
        <v>0</v>
      </c>
      <c r="AP95" s="13">
        <v>0</v>
      </c>
      <c r="AQ95" s="13">
        <v>0</v>
      </c>
      <c r="AR95" s="13">
        <v>0</v>
      </c>
      <c r="AS95" s="13">
        <v>0</v>
      </c>
      <c r="AT95" s="13">
        <v>0</v>
      </c>
      <c r="AU95" s="13">
        <v>0</v>
      </c>
      <c r="AV95" s="13">
        <v>0</v>
      </c>
      <c r="AW95" s="13">
        <v>0</v>
      </c>
      <c r="AX95" s="13">
        <v>0</v>
      </c>
      <c r="AY95" s="13">
        <v>0</v>
      </c>
      <c r="AZ95" s="13">
        <v>0</v>
      </c>
      <c r="BA95" s="13">
        <v>0</v>
      </c>
      <c r="BB95" s="13">
        <v>0</v>
      </c>
      <c r="BC95" s="13">
        <v>0</v>
      </c>
      <c r="BD95" s="13">
        <v>0</v>
      </c>
      <c r="BE95" s="13">
        <v>0</v>
      </c>
      <c r="BF95" s="13">
        <v>0</v>
      </c>
      <c r="BG95" s="13">
        <v>0</v>
      </c>
      <c r="BH95" s="13">
        <v>0</v>
      </c>
      <c r="BI95" s="13">
        <v>0</v>
      </c>
      <c r="BJ95" s="13">
        <v>0</v>
      </c>
      <c r="BK95" s="13">
        <v>0</v>
      </c>
      <c r="BL95" s="13">
        <v>0</v>
      </c>
      <c r="BM95" s="13">
        <v>0</v>
      </c>
      <c r="BN95" s="13">
        <v>0</v>
      </c>
      <c r="BO95" s="13">
        <v>0</v>
      </c>
      <c r="BP95" s="13">
        <v>0</v>
      </c>
      <c r="BQ95" s="13">
        <v>0</v>
      </c>
    </row>
    <row r="96" spans="1:69">
      <c r="A96" s="11"/>
      <c r="B96" s="11"/>
      <c r="C96" s="11"/>
      <c r="D96" s="101" t="s">
        <v>134</v>
      </c>
      <c r="E96" s="11"/>
      <c r="F96" s="11"/>
      <c r="G96" s="11"/>
      <c r="H96" s="11"/>
      <c r="I96" s="11"/>
      <c r="J96" s="18">
        <v>0</v>
      </c>
      <c r="K96" s="18">
        <v>0</v>
      </c>
      <c r="L96" s="18">
        <v>0</v>
      </c>
      <c r="M96" s="18">
        <v>0</v>
      </c>
      <c r="N96" s="18">
        <v>0</v>
      </c>
      <c r="O96" s="18">
        <v>0</v>
      </c>
      <c r="P96" s="18">
        <v>0</v>
      </c>
      <c r="Q96" s="18">
        <v>0</v>
      </c>
      <c r="R96" s="18">
        <v>0</v>
      </c>
      <c r="S96" s="18">
        <v>0</v>
      </c>
      <c r="T96" s="18">
        <v>0</v>
      </c>
      <c r="U96" s="18">
        <v>0</v>
      </c>
      <c r="V96" s="18">
        <v>0</v>
      </c>
      <c r="W96" s="18">
        <v>0</v>
      </c>
      <c r="X96" s="18">
        <v>0</v>
      </c>
      <c r="Y96" s="18">
        <v>0</v>
      </c>
      <c r="Z96" s="18">
        <v>0</v>
      </c>
      <c r="AA96" s="18">
        <v>0</v>
      </c>
      <c r="AB96" s="18">
        <v>0</v>
      </c>
      <c r="AC96" s="18">
        <v>0</v>
      </c>
      <c r="AD96" s="18">
        <v>0</v>
      </c>
      <c r="AE96" s="18">
        <v>0</v>
      </c>
      <c r="AF96" s="18">
        <v>0</v>
      </c>
      <c r="AG96" s="18">
        <v>0</v>
      </c>
      <c r="AH96" s="18">
        <v>0</v>
      </c>
      <c r="AI96" s="18">
        <v>0</v>
      </c>
      <c r="AJ96" s="18">
        <v>0</v>
      </c>
      <c r="AK96" s="18">
        <v>0</v>
      </c>
      <c r="AL96" s="18">
        <v>0</v>
      </c>
      <c r="AM96" s="18">
        <v>0</v>
      </c>
      <c r="AN96" s="18">
        <v>0</v>
      </c>
      <c r="AO96" s="18">
        <v>0</v>
      </c>
      <c r="AP96" s="18">
        <v>0</v>
      </c>
      <c r="AQ96" s="18">
        <v>0</v>
      </c>
      <c r="AR96" s="18">
        <v>0</v>
      </c>
      <c r="AS96" s="18">
        <v>0</v>
      </c>
      <c r="AT96" s="18">
        <v>0</v>
      </c>
      <c r="AU96" s="18">
        <v>0</v>
      </c>
      <c r="AV96" s="18">
        <v>0</v>
      </c>
      <c r="AW96" s="18">
        <v>0</v>
      </c>
      <c r="AX96" s="18">
        <v>0</v>
      </c>
      <c r="AY96" s="18">
        <v>0</v>
      </c>
      <c r="AZ96" s="18">
        <v>0</v>
      </c>
      <c r="BA96" s="18">
        <v>0</v>
      </c>
      <c r="BB96" s="18">
        <v>0</v>
      </c>
      <c r="BC96" s="18">
        <v>0</v>
      </c>
      <c r="BD96" s="18">
        <v>0</v>
      </c>
      <c r="BE96" s="18">
        <v>0</v>
      </c>
      <c r="BF96" s="18">
        <v>0</v>
      </c>
      <c r="BG96" s="18">
        <v>0</v>
      </c>
      <c r="BH96" s="18">
        <v>0</v>
      </c>
      <c r="BI96" s="18">
        <v>0</v>
      </c>
      <c r="BJ96" s="18">
        <v>0</v>
      </c>
      <c r="BK96" s="18">
        <v>0</v>
      </c>
      <c r="BL96" s="18">
        <v>0</v>
      </c>
      <c r="BM96" s="18">
        <v>0</v>
      </c>
      <c r="BN96" s="18">
        <v>0</v>
      </c>
      <c r="BO96" s="18">
        <v>0</v>
      </c>
      <c r="BP96" s="18">
        <v>0</v>
      </c>
      <c r="BQ96" s="18">
        <v>0</v>
      </c>
    </row>
    <row r="97" spans="1:69">
      <c r="A97" s="11"/>
      <c r="B97" s="11"/>
      <c r="C97" s="11"/>
      <c r="D97" s="53" t="s">
        <v>135</v>
      </c>
      <c r="E97" s="11"/>
      <c r="F97" s="11"/>
      <c r="G97" s="11"/>
      <c r="H97" s="11"/>
      <c r="I97" s="11"/>
      <c r="J97" s="36">
        <v>0</v>
      </c>
      <c r="K97" s="36">
        <v>0</v>
      </c>
      <c r="L97" s="36">
        <v>0</v>
      </c>
      <c r="M97" s="36">
        <v>0</v>
      </c>
      <c r="N97" s="36">
        <v>0</v>
      </c>
      <c r="O97" s="36">
        <v>0</v>
      </c>
      <c r="P97" s="36">
        <v>0</v>
      </c>
      <c r="Q97" s="36">
        <v>0</v>
      </c>
      <c r="R97" s="36">
        <v>0</v>
      </c>
      <c r="S97" s="36">
        <v>0</v>
      </c>
      <c r="T97" s="36">
        <v>0</v>
      </c>
      <c r="U97" s="36">
        <v>0</v>
      </c>
      <c r="V97" s="36">
        <v>0</v>
      </c>
      <c r="W97" s="36">
        <v>0</v>
      </c>
      <c r="X97" s="36">
        <v>0</v>
      </c>
      <c r="Y97" s="36">
        <v>0</v>
      </c>
      <c r="Z97" s="36">
        <v>0</v>
      </c>
      <c r="AA97" s="36">
        <v>0</v>
      </c>
      <c r="AB97" s="36">
        <v>0</v>
      </c>
      <c r="AC97" s="36">
        <v>0</v>
      </c>
      <c r="AD97" s="36">
        <v>0</v>
      </c>
      <c r="AE97" s="36">
        <v>0</v>
      </c>
      <c r="AF97" s="36">
        <v>0</v>
      </c>
      <c r="AG97" s="36">
        <v>0</v>
      </c>
      <c r="AH97" s="36">
        <v>0</v>
      </c>
      <c r="AI97" s="36">
        <v>0</v>
      </c>
      <c r="AJ97" s="36">
        <v>0</v>
      </c>
      <c r="AK97" s="36">
        <v>0</v>
      </c>
      <c r="AL97" s="36">
        <v>0</v>
      </c>
      <c r="AM97" s="36">
        <v>0</v>
      </c>
      <c r="AN97" s="36">
        <v>0</v>
      </c>
      <c r="AO97" s="36">
        <v>0</v>
      </c>
      <c r="AP97" s="36">
        <v>0</v>
      </c>
      <c r="AQ97" s="36">
        <v>0</v>
      </c>
      <c r="AR97" s="36">
        <v>0</v>
      </c>
      <c r="AS97" s="36">
        <v>0</v>
      </c>
      <c r="AT97" s="36">
        <v>0</v>
      </c>
      <c r="AU97" s="36">
        <v>0</v>
      </c>
      <c r="AV97" s="36">
        <v>0</v>
      </c>
      <c r="AW97" s="36">
        <v>0</v>
      </c>
      <c r="AX97" s="36">
        <v>0</v>
      </c>
      <c r="AY97" s="36">
        <v>0</v>
      </c>
      <c r="AZ97" s="36">
        <v>0</v>
      </c>
      <c r="BA97" s="36">
        <v>0</v>
      </c>
      <c r="BB97" s="36">
        <v>0</v>
      </c>
      <c r="BC97" s="36">
        <v>0</v>
      </c>
      <c r="BD97" s="36">
        <v>0</v>
      </c>
      <c r="BE97" s="36">
        <v>0</v>
      </c>
      <c r="BF97" s="36">
        <v>0</v>
      </c>
      <c r="BG97" s="36">
        <v>0</v>
      </c>
      <c r="BH97" s="36">
        <v>0</v>
      </c>
      <c r="BI97" s="36">
        <v>0</v>
      </c>
      <c r="BJ97" s="36">
        <v>0</v>
      </c>
      <c r="BK97" s="36">
        <v>0</v>
      </c>
      <c r="BL97" s="36">
        <v>0</v>
      </c>
      <c r="BM97" s="36">
        <v>0</v>
      </c>
      <c r="BN97" s="36">
        <v>0</v>
      </c>
      <c r="BO97" s="36">
        <v>0</v>
      </c>
      <c r="BP97" s="36">
        <v>0</v>
      </c>
      <c r="BQ97" s="36">
        <v>0</v>
      </c>
    </row>
    <row r="98" spans="1:69" ht="10.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c r="AX98" s="11"/>
      <c r="AY98" s="11"/>
      <c r="AZ98" s="11"/>
      <c r="BA98" s="11"/>
      <c r="BB98" s="11"/>
      <c r="BC98" s="11"/>
      <c r="BD98" s="11"/>
      <c r="BE98" s="11"/>
      <c r="BF98" s="11"/>
      <c r="BG98" s="11"/>
      <c r="BH98" s="11"/>
      <c r="BI98" s="11"/>
      <c r="BJ98" s="11"/>
      <c r="BK98" s="11"/>
      <c r="BL98" s="11"/>
      <c r="BM98" s="11"/>
      <c r="BN98" s="11"/>
      <c r="BO98" s="11"/>
      <c r="BP98" s="11"/>
      <c r="BQ98" s="11"/>
    </row>
    <row r="99" spans="1:69" ht="11.25">
      <c r="A99" s="11"/>
      <c r="B99" s="11"/>
      <c r="C99" s="51" t="s">
        <v>378</v>
      </c>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c r="AW99" s="11"/>
      <c r="AX99" s="11"/>
      <c r="AY99" s="11"/>
      <c r="AZ99" s="11"/>
      <c r="BA99" s="11"/>
      <c r="BB99" s="11"/>
      <c r="BC99" s="11"/>
      <c r="BD99" s="11"/>
      <c r="BE99" s="11"/>
      <c r="BF99" s="11"/>
      <c r="BG99" s="11"/>
      <c r="BH99" s="11"/>
      <c r="BI99" s="11"/>
      <c r="BJ99" s="11"/>
      <c r="BK99" s="11"/>
      <c r="BL99" s="11"/>
      <c r="BM99" s="11"/>
      <c r="BN99" s="11"/>
      <c r="BO99" s="11"/>
      <c r="BP99" s="11"/>
      <c r="BQ99" s="11"/>
    </row>
    <row r="100" spans="1:69" ht="10.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c r="AY100" s="11"/>
      <c r="AZ100" s="11"/>
      <c r="BA100" s="11"/>
      <c r="BB100" s="11"/>
      <c r="BC100" s="11"/>
      <c r="BD100" s="11"/>
      <c r="BE100" s="11"/>
      <c r="BF100" s="11"/>
      <c r="BG100" s="11"/>
      <c r="BH100" s="11"/>
      <c r="BI100" s="11"/>
      <c r="BJ100" s="11"/>
      <c r="BK100" s="11"/>
      <c r="BL100" s="11"/>
      <c r="BM100" s="11"/>
      <c r="BN100" s="11"/>
      <c r="BO100" s="11"/>
      <c r="BP100" s="11"/>
      <c r="BQ100" s="11"/>
    </row>
    <row r="101" spans="1:69">
      <c r="A101" s="11"/>
      <c r="B101" s="11"/>
      <c r="C101" s="11"/>
      <c r="D101" s="53" t="s">
        <v>132</v>
      </c>
      <c r="E101" s="11"/>
      <c r="F101" s="11"/>
      <c r="G101" s="11"/>
      <c r="H101" s="11"/>
      <c r="I101" s="11"/>
      <c r="J101" s="13">
        <v>0</v>
      </c>
      <c r="K101" s="13">
        <v>0</v>
      </c>
      <c r="L101" s="13">
        <v>0</v>
      </c>
      <c r="M101" s="13">
        <v>0</v>
      </c>
      <c r="N101" s="13">
        <v>0</v>
      </c>
      <c r="O101" s="13">
        <v>0</v>
      </c>
      <c r="P101" s="13">
        <v>0</v>
      </c>
      <c r="Q101" s="13">
        <v>0</v>
      </c>
      <c r="R101" s="13">
        <v>0</v>
      </c>
      <c r="S101" s="13">
        <v>0</v>
      </c>
      <c r="T101" s="13">
        <v>0</v>
      </c>
      <c r="U101" s="13">
        <v>0</v>
      </c>
      <c r="V101" s="13">
        <v>0</v>
      </c>
      <c r="W101" s="13">
        <v>0</v>
      </c>
      <c r="X101" s="13">
        <v>0</v>
      </c>
      <c r="Y101" s="13">
        <v>0</v>
      </c>
      <c r="Z101" s="13">
        <v>0</v>
      </c>
      <c r="AA101" s="13">
        <v>0</v>
      </c>
      <c r="AB101" s="13">
        <v>0</v>
      </c>
      <c r="AC101" s="13">
        <v>0</v>
      </c>
      <c r="AD101" s="13">
        <v>0</v>
      </c>
      <c r="AE101" s="13">
        <v>0</v>
      </c>
      <c r="AF101" s="13">
        <v>0</v>
      </c>
      <c r="AG101" s="13">
        <v>0</v>
      </c>
      <c r="AH101" s="13">
        <v>0</v>
      </c>
      <c r="AI101" s="13">
        <v>0</v>
      </c>
      <c r="AJ101" s="13">
        <v>0</v>
      </c>
      <c r="AK101" s="13">
        <v>0</v>
      </c>
      <c r="AL101" s="13">
        <v>0</v>
      </c>
      <c r="AM101" s="13">
        <v>0</v>
      </c>
      <c r="AN101" s="13">
        <v>0</v>
      </c>
      <c r="AO101" s="13">
        <v>0</v>
      </c>
      <c r="AP101" s="13">
        <v>0</v>
      </c>
      <c r="AQ101" s="13">
        <v>0</v>
      </c>
      <c r="AR101" s="13">
        <v>0</v>
      </c>
      <c r="AS101" s="13">
        <v>0</v>
      </c>
      <c r="AT101" s="13">
        <v>0</v>
      </c>
      <c r="AU101" s="13">
        <v>0</v>
      </c>
      <c r="AV101" s="13">
        <v>0</v>
      </c>
      <c r="AW101" s="13">
        <v>0</v>
      </c>
      <c r="AX101" s="13">
        <v>0</v>
      </c>
      <c r="AY101" s="13">
        <v>0</v>
      </c>
      <c r="AZ101" s="13">
        <v>0</v>
      </c>
      <c r="BA101" s="13">
        <v>0</v>
      </c>
      <c r="BB101" s="13">
        <v>0</v>
      </c>
      <c r="BC101" s="13">
        <v>0</v>
      </c>
      <c r="BD101" s="13">
        <v>0</v>
      </c>
      <c r="BE101" s="13">
        <v>0</v>
      </c>
      <c r="BF101" s="13">
        <v>0</v>
      </c>
      <c r="BG101" s="13">
        <v>0</v>
      </c>
      <c r="BH101" s="13">
        <v>0</v>
      </c>
      <c r="BI101" s="13">
        <v>0</v>
      </c>
      <c r="BJ101" s="13">
        <v>0</v>
      </c>
      <c r="BK101" s="13">
        <v>0</v>
      </c>
      <c r="BL101" s="13">
        <v>0</v>
      </c>
      <c r="BM101" s="13">
        <v>0</v>
      </c>
      <c r="BN101" s="13">
        <v>0</v>
      </c>
      <c r="BO101" s="13">
        <v>0</v>
      </c>
      <c r="BP101" s="13">
        <v>0</v>
      </c>
      <c r="BQ101" s="13">
        <v>0</v>
      </c>
    </row>
    <row r="102" spans="1:69">
      <c r="A102" s="11"/>
      <c r="B102" s="11"/>
      <c r="C102" s="11"/>
      <c r="D102" s="101" t="s">
        <v>133</v>
      </c>
      <c r="E102" s="11"/>
      <c r="F102" s="11"/>
      <c r="G102" s="11"/>
      <c r="H102" s="11"/>
      <c r="I102" s="11"/>
      <c r="J102" s="13">
        <v>0</v>
      </c>
      <c r="K102" s="13">
        <v>0</v>
      </c>
      <c r="L102" s="13">
        <v>0</v>
      </c>
      <c r="M102" s="13">
        <v>0</v>
      </c>
      <c r="N102" s="13">
        <v>0</v>
      </c>
      <c r="O102" s="13">
        <v>0</v>
      </c>
      <c r="P102" s="13">
        <v>0</v>
      </c>
      <c r="Q102" s="13">
        <v>0</v>
      </c>
      <c r="R102" s="13">
        <v>0</v>
      </c>
      <c r="S102" s="13">
        <v>0</v>
      </c>
      <c r="T102" s="13">
        <v>0</v>
      </c>
      <c r="U102" s="13">
        <v>0</v>
      </c>
      <c r="V102" s="13">
        <v>0</v>
      </c>
      <c r="W102" s="13">
        <v>0</v>
      </c>
      <c r="X102" s="13">
        <v>0</v>
      </c>
      <c r="Y102" s="13">
        <v>0</v>
      </c>
      <c r="Z102" s="13">
        <v>0</v>
      </c>
      <c r="AA102" s="13">
        <v>0</v>
      </c>
      <c r="AB102" s="13">
        <v>0</v>
      </c>
      <c r="AC102" s="13">
        <v>0</v>
      </c>
      <c r="AD102" s="13">
        <v>0</v>
      </c>
      <c r="AE102" s="13">
        <v>0</v>
      </c>
      <c r="AF102" s="13">
        <v>0</v>
      </c>
      <c r="AG102" s="13">
        <v>0</v>
      </c>
      <c r="AH102" s="13">
        <v>0</v>
      </c>
      <c r="AI102" s="13">
        <v>0</v>
      </c>
      <c r="AJ102" s="13">
        <v>0</v>
      </c>
      <c r="AK102" s="13">
        <v>0</v>
      </c>
      <c r="AL102" s="13">
        <v>0</v>
      </c>
      <c r="AM102" s="13">
        <v>0</v>
      </c>
      <c r="AN102" s="13">
        <v>0</v>
      </c>
      <c r="AO102" s="13">
        <v>0</v>
      </c>
      <c r="AP102" s="13">
        <v>0</v>
      </c>
      <c r="AQ102" s="13">
        <v>0</v>
      </c>
      <c r="AR102" s="13">
        <v>0</v>
      </c>
      <c r="AS102" s="13">
        <v>0</v>
      </c>
      <c r="AT102" s="13">
        <v>0</v>
      </c>
      <c r="AU102" s="13">
        <v>0</v>
      </c>
      <c r="AV102" s="13">
        <v>0</v>
      </c>
      <c r="AW102" s="13">
        <v>0</v>
      </c>
      <c r="AX102" s="13">
        <v>0</v>
      </c>
      <c r="AY102" s="13">
        <v>0</v>
      </c>
      <c r="AZ102" s="13">
        <v>0</v>
      </c>
      <c r="BA102" s="13">
        <v>0</v>
      </c>
      <c r="BB102" s="13">
        <v>0</v>
      </c>
      <c r="BC102" s="13">
        <v>0</v>
      </c>
      <c r="BD102" s="13">
        <v>0</v>
      </c>
      <c r="BE102" s="13">
        <v>0</v>
      </c>
      <c r="BF102" s="13">
        <v>0</v>
      </c>
      <c r="BG102" s="13">
        <v>0</v>
      </c>
      <c r="BH102" s="13">
        <v>0</v>
      </c>
      <c r="BI102" s="13">
        <v>0</v>
      </c>
      <c r="BJ102" s="13">
        <v>0</v>
      </c>
      <c r="BK102" s="13">
        <v>0</v>
      </c>
      <c r="BL102" s="13">
        <v>0</v>
      </c>
      <c r="BM102" s="13">
        <v>0</v>
      </c>
      <c r="BN102" s="13">
        <v>0</v>
      </c>
      <c r="BO102" s="13">
        <v>0</v>
      </c>
      <c r="BP102" s="13">
        <v>0</v>
      </c>
      <c r="BQ102" s="13">
        <v>0</v>
      </c>
    </row>
    <row r="103" spans="1:69">
      <c r="A103" s="11"/>
      <c r="B103" s="11"/>
      <c r="C103" s="11"/>
      <c r="D103" s="101" t="s">
        <v>134</v>
      </c>
      <c r="E103" s="11"/>
      <c r="F103" s="11"/>
      <c r="G103" s="11"/>
      <c r="H103" s="11"/>
      <c r="I103" s="11"/>
      <c r="J103" s="18">
        <v>0</v>
      </c>
      <c r="K103" s="18">
        <v>0</v>
      </c>
      <c r="L103" s="18">
        <v>0</v>
      </c>
      <c r="M103" s="18">
        <v>0</v>
      </c>
      <c r="N103" s="18">
        <v>0</v>
      </c>
      <c r="O103" s="18">
        <v>0</v>
      </c>
      <c r="P103" s="18">
        <v>0</v>
      </c>
      <c r="Q103" s="18">
        <v>0</v>
      </c>
      <c r="R103" s="18">
        <v>0</v>
      </c>
      <c r="S103" s="18">
        <v>0</v>
      </c>
      <c r="T103" s="18">
        <v>0</v>
      </c>
      <c r="U103" s="18">
        <v>0</v>
      </c>
      <c r="V103" s="18">
        <v>0</v>
      </c>
      <c r="W103" s="18">
        <v>0</v>
      </c>
      <c r="X103" s="18">
        <v>0</v>
      </c>
      <c r="Y103" s="18">
        <v>0</v>
      </c>
      <c r="Z103" s="18">
        <v>0</v>
      </c>
      <c r="AA103" s="18">
        <v>0</v>
      </c>
      <c r="AB103" s="18">
        <v>0</v>
      </c>
      <c r="AC103" s="18">
        <v>0</v>
      </c>
      <c r="AD103" s="18">
        <v>0</v>
      </c>
      <c r="AE103" s="18">
        <v>0</v>
      </c>
      <c r="AF103" s="18">
        <v>0</v>
      </c>
      <c r="AG103" s="18">
        <v>0</v>
      </c>
      <c r="AH103" s="18">
        <v>0</v>
      </c>
      <c r="AI103" s="18">
        <v>0</v>
      </c>
      <c r="AJ103" s="18">
        <v>0</v>
      </c>
      <c r="AK103" s="18">
        <v>0</v>
      </c>
      <c r="AL103" s="18">
        <v>0</v>
      </c>
      <c r="AM103" s="18">
        <v>0</v>
      </c>
      <c r="AN103" s="18">
        <v>0</v>
      </c>
      <c r="AO103" s="18">
        <v>0</v>
      </c>
      <c r="AP103" s="18">
        <v>0</v>
      </c>
      <c r="AQ103" s="18">
        <v>0</v>
      </c>
      <c r="AR103" s="18">
        <v>0</v>
      </c>
      <c r="AS103" s="18">
        <v>0</v>
      </c>
      <c r="AT103" s="18">
        <v>0</v>
      </c>
      <c r="AU103" s="18">
        <v>0</v>
      </c>
      <c r="AV103" s="18">
        <v>0</v>
      </c>
      <c r="AW103" s="18">
        <v>0</v>
      </c>
      <c r="AX103" s="18">
        <v>0</v>
      </c>
      <c r="AY103" s="18">
        <v>0</v>
      </c>
      <c r="AZ103" s="18">
        <v>0</v>
      </c>
      <c r="BA103" s="18">
        <v>0</v>
      </c>
      <c r="BB103" s="18">
        <v>0</v>
      </c>
      <c r="BC103" s="18">
        <v>0</v>
      </c>
      <c r="BD103" s="18">
        <v>0</v>
      </c>
      <c r="BE103" s="18">
        <v>0</v>
      </c>
      <c r="BF103" s="18">
        <v>0</v>
      </c>
      <c r="BG103" s="18">
        <v>0</v>
      </c>
      <c r="BH103" s="18">
        <v>0</v>
      </c>
      <c r="BI103" s="18">
        <v>0</v>
      </c>
      <c r="BJ103" s="18">
        <v>0</v>
      </c>
      <c r="BK103" s="18">
        <v>0</v>
      </c>
      <c r="BL103" s="18">
        <v>0</v>
      </c>
      <c r="BM103" s="18">
        <v>0</v>
      </c>
      <c r="BN103" s="18">
        <v>0</v>
      </c>
      <c r="BO103" s="18">
        <v>0</v>
      </c>
      <c r="BP103" s="18">
        <v>0</v>
      </c>
      <c r="BQ103" s="18">
        <v>0</v>
      </c>
    </row>
    <row r="104" spans="1:69">
      <c r="A104" s="11"/>
      <c r="B104" s="11"/>
      <c r="C104" s="11"/>
      <c r="D104" s="53" t="s">
        <v>135</v>
      </c>
      <c r="E104" s="11"/>
      <c r="F104" s="11"/>
      <c r="G104" s="11"/>
      <c r="H104" s="11"/>
      <c r="I104" s="11"/>
      <c r="J104" s="36">
        <v>0</v>
      </c>
      <c r="K104" s="36">
        <v>0</v>
      </c>
      <c r="L104" s="36">
        <v>0</v>
      </c>
      <c r="M104" s="36">
        <v>0</v>
      </c>
      <c r="N104" s="36">
        <v>0</v>
      </c>
      <c r="O104" s="36">
        <v>0</v>
      </c>
      <c r="P104" s="36">
        <v>0</v>
      </c>
      <c r="Q104" s="36">
        <v>0</v>
      </c>
      <c r="R104" s="36">
        <v>0</v>
      </c>
      <c r="S104" s="36">
        <v>0</v>
      </c>
      <c r="T104" s="36">
        <v>0</v>
      </c>
      <c r="U104" s="36">
        <v>0</v>
      </c>
      <c r="V104" s="36">
        <v>0</v>
      </c>
      <c r="W104" s="36">
        <v>0</v>
      </c>
      <c r="X104" s="36">
        <v>0</v>
      </c>
      <c r="Y104" s="36">
        <v>0</v>
      </c>
      <c r="Z104" s="36">
        <v>0</v>
      </c>
      <c r="AA104" s="36">
        <v>0</v>
      </c>
      <c r="AB104" s="36">
        <v>0</v>
      </c>
      <c r="AC104" s="36">
        <v>0</v>
      </c>
      <c r="AD104" s="36">
        <v>0</v>
      </c>
      <c r="AE104" s="36">
        <v>0</v>
      </c>
      <c r="AF104" s="36">
        <v>0</v>
      </c>
      <c r="AG104" s="36">
        <v>0</v>
      </c>
      <c r="AH104" s="36">
        <v>0</v>
      </c>
      <c r="AI104" s="36">
        <v>0</v>
      </c>
      <c r="AJ104" s="36">
        <v>0</v>
      </c>
      <c r="AK104" s="36">
        <v>0</v>
      </c>
      <c r="AL104" s="36">
        <v>0</v>
      </c>
      <c r="AM104" s="36">
        <v>0</v>
      </c>
      <c r="AN104" s="36">
        <v>0</v>
      </c>
      <c r="AO104" s="36">
        <v>0</v>
      </c>
      <c r="AP104" s="36">
        <v>0</v>
      </c>
      <c r="AQ104" s="36">
        <v>0</v>
      </c>
      <c r="AR104" s="36">
        <v>0</v>
      </c>
      <c r="AS104" s="36">
        <v>0</v>
      </c>
      <c r="AT104" s="36">
        <v>0</v>
      </c>
      <c r="AU104" s="36">
        <v>0</v>
      </c>
      <c r="AV104" s="36">
        <v>0</v>
      </c>
      <c r="AW104" s="36">
        <v>0</v>
      </c>
      <c r="AX104" s="36">
        <v>0</v>
      </c>
      <c r="AY104" s="36">
        <v>0</v>
      </c>
      <c r="AZ104" s="36">
        <v>0</v>
      </c>
      <c r="BA104" s="36">
        <v>0</v>
      </c>
      <c r="BB104" s="36">
        <v>0</v>
      </c>
      <c r="BC104" s="36">
        <v>0</v>
      </c>
      <c r="BD104" s="36">
        <v>0</v>
      </c>
      <c r="BE104" s="36">
        <v>0</v>
      </c>
      <c r="BF104" s="36">
        <v>0</v>
      </c>
      <c r="BG104" s="36">
        <v>0</v>
      </c>
      <c r="BH104" s="36">
        <v>0</v>
      </c>
      <c r="BI104" s="36">
        <v>0</v>
      </c>
      <c r="BJ104" s="36">
        <v>0</v>
      </c>
      <c r="BK104" s="36">
        <v>0</v>
      </c>
      <c r="BL104" s="36">
        <v>0</v>
      </c>
      <c r="BM104" s="36">
        <v>0</v>
      </c>
      <c r="BN104" s="36">
        <v>0</v>
      </c>
      <c r="BO104" s="36">
        <v>0</v>
      </c>
      <c r="BP104" s="36">
        <v>0</v>
      </c>
      <c r="BQ104" s="36">
        <v>0</v>
      </c>
    </row>
    <row r="105" spans="1:69" ht="10.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c r="BC105" s="11"/>
      <c r="BD105" s="11"/>
      <c r="BE105" s="11"/>
      <c r="BF105" s="11"/>
      <c r="BG105" s="11"/>
      <c r="BH105" s="11"/>
      <c r="BI105" s="11"/>
      <c r="BJ105" s="11"/>
      <c r="BK105" s="11"/>
      <c r="BL105" s="11"/>
      <c r="BM105" s="11"/>
      <c r="BN105" s="11"/>
      <c r="BO105" s="11"/>
      <c r="BP105" s="11"/>
      <c r="BQ105" s="11"/>
    </row>
    <row r="106" spans="1:69" ht="11.25">
      <c r="A106" s="11"/>
      <c r="B106" s="11"/>
      <c r="C106" s="51" t="s">
        <v>364</v>
      </c>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c r="AW106" s="11"/>
      <c r="AX106" s="11"/>
      <c r="AY106" s="11"/>
      <c r="AZ106" s="11"/>
      <c r="BA106" s="11"/>
      <c r="BB106" s="11"/>
      <c r="BC106" s="11"/>
      <c r="BD106" s="11"/>
      <c r="BE106" s="11"/>
      <c r="BF106" s="11"/>
      <c r="BG106" s="11"/>
      <c r="BH106" s="11"/>
      <c r="BI106" s="11"/>
      <c r="BJ106" s="11"/>
      <c r="BK106" s="11"/>
      <c r="BL106" s="11"/>
      <c r="BM106" s="11"/>
      <c r="BN106" s="11"/>
      <c r="BO106" s="11"/>
      <c r="BP106" s="11"/>
      <c r="BQ106" s="11"/>
    </row>
    <row r="107" spans="1:69" ht="10.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c r="BC107" s="11"/>
      <c r="BD107" s="11"/>
      <c r="BE107" s="11"/>
      <c r="BF107" s="11"/>
      <c r="BG107" s="11"/>
      <c r="BH107" s="11"/>
      <c r="BI107" s="11"/>
      <c r="BJ107" s="11"/>
      <c r="BK107" s="11"/>
      <c r="BL107" s="11"/>
      <c r="BM107" s="11"/>
      <c r="BN107" s="11"/>
      <c r="BO107" s="11"/>
      <c r="BP107" s="11"/>
      <c r="BQ107" s="11"/>
    </row>
    <row r="108" spans="1:69">
      <c r="A108" s="11"/>
      <c r="B108" s="11"/>
      <c r="C108" s="11"/>
      <c r="D108" s="53" t="s">
        <v>132</v>
      </c>
      <c r="E108" s="11"/>
      <c r="F108" s="11"/>
      <c r="G108" s="11"/>
      <c r="H108" s="11"/>
      <c r="I108" s="11"/>
      <c r="J108" s="13">
        <v>0</v>
      </c>
      <c r="K108" s="13">
        <v>0</v>
      </c>
      <c r="L108" s="13">
        <v>0</v>
      </c>
      <c r="M108" s="13">
        <v>0</v>
      </c>
      <c r="N108" s="13">
        <v>0</v>
      </c>
      <c r="O108" s="13">
        <v>0</v>
      </c>
      <c r="P108" s="13">
        <v>0</v>
      </c>
      <c r="Q108" s="13">
        <v>0</v>
      </c>
      <c r="R108" s="13">
        <v>0</v>
      </c>
      <c r="S108" s="13">
        <v>0</v>
      </c>
      <c r="T108" s="13">
        <v>0</v>
      </c>
      <c r="U108" s="13">
        <v>0</v>
      </c>
      <c r="V108" s="13">
        <v>0</v>
      </c>
      <c r="W108" s="13">
        <v>0</v>
      </c>
      <c r="X108" s="13">
        <v>0</v>
      </c>
      <c r="Y108" s="13">
        <v>0</v>
      </c>
      <c r="Z108" s="13">
        <v>0</v>
      </c>
      <c r="AA108" s="13">
        <v>0</v>
      </c>
      <c r="AB108" s="13">
        <v>0</v>
      </c>
      <c r="AC108" s="13">
        <v>0</v>
      </c>
      <c r="AD108" s="13">
        <v>0</v>
      </c>
      <c r="AE108" s="13">
        <v>0</v>
      </c>
      <c r="AF108" s="13">
        <v>0</v>
      </c>
      <c r="AG108" s="13">
        <v>0</v>
      </c>
      <c r="AH108" s="13">
        <v>0</v>
      </c>
      <c r="AI108" s="13">
        <v>0</v>
      </c>
      <c r="AJ108" s="13">
        <v>0</v>
      </c>
      <c r="AK108" s="13">
        <v>0</v>
      </c>
      <c r="AL108" s="13">
        <v>0</v>
      </c>
      <c r="AM108" s="13">
        <v>0</v>
      </c>
      <c r="AN108" s="13">
        <v>0</v>
      </c>
      <c r="AO108" s="13">
        <v>0</v>
      </c>
      <c r="AP108" s="13">
        <v>0</v>
      </c>
      <c r="AQ108" s="13">
        <v>0</v>
      </c>
      <c r="AR108" s="13">
        <v>0</v>
      </c>
      <c r="AS108" s="13">
        <v>0</v>
      </c>
      <c r="AT108" s="13">
        <v>0</v>
      </c>
      <c r="AU108" s="13">
        <v>0</v>
      </c>
      <c r="AV108" s="13">
        <v>0</v>
      </c>
      <c r="AW108" s="13">
        <v>0</v>
      </c>
      <c r="AX108" s="13">
        <v>0</v>
      </c>
      <c r="AY108" s="13">
        <v>0</v>
      </c>
      <c r="AZ108" s="13">
        <v>0</v>
      </c>
      <c r="BA108" s="13">
        <v>0</v>
      </c>
      <c r="BB108" s="13">
        <v>0</v>
      </c>
      <c r="BC108" s="13">
        <v>0</v>
      </c>
      <c r="BD108" s="13">
        <v>0</v>
      </c>
      <c r="BE108" s="13">
        <v>0</v>
      </c>
      <c r="BF108" s="13">
        <v>0</v>
      </c>
      <c r="BG108" s="13">
        <v>0</v>
      </c>
      <c r="BH108" s="13">
        <v>0</v>
      </c>
      <c r="BI108" s="13">
        <v>0</v>
      </c>
      <c r="BJ108" s="13">
        <v>0</v>
      </c>
      <c r="BK108" s="13">
        <v>0</v>
      </c>
      <c r="BL108" s="13">
        <v>0</v>
      </c>
      <c r="BM108" s="13">
        <v>0</v>
      </c>
      <c r="BN108" s="13">
        <v>0</v>
      </c>
      <c r="BO108" s="13">
        <v>0</v>
      </c>
      <c r="BP108" s="13">
        <v>0</v>
      </c>
      <c r="BQ108" s="13">
        <v>0</v>
      </c>
    </row>
    <row r="109" spans="1:69">
      <c r="A109" s="11"/>
      <c r="B109" s="11"/>
      <c r="C109" s="11"/>
      <c r="D109" s="101" t="s">
        <v>133</v>
      </c>
      <c r="E109" s="11"/>
      <c r="F109" s="11"/>
      <c r="G109" s="11"/>
      <c r="H109" s="11"/>
      <c r="I109" s="11"/>
      <c r="J109" s="13">
        <v>0</v>
      </c>
      <c r="K109" s="13">
        <v>0</v>
      </c>
      <c r="L109" s="13">
        <v>0</v>
      </c>
      <c r="M109" s="13">
        <v>0</v>
      </c>
      <c r="N109" s="13">
        <v>0</v>
      </c>
      <c r="O109" s="13">
        <v>0</v>
      </c>
      <c r="P109" s="13">
        <v>0</v>
      </c>
      <c r="Q109" s="13">
        <v>0</v>
      </c>
      <c r="R109" s="13">
        <v>0</v>
      </c>
      <c r="S109" s="13">
        <v>0</v>
      </c>
      <c r="T109" s="13">
        <v>0</v>
      </c>
      <c r="U109" s="13">
        <v>0</v>
      </c>
      <c r="V109" s="13">
        <v>0</v>
      </c>
      <c r="W109" s="13">
        <v>0</v>
      </c>
      <c r="X109" s="13">
        <v>0</v>
      </c>
      <c r="Y109" s="13">
        <v>0</v>
      </c>
      <c r="Z109" s="13">
        <v>0</v>
      </c>
      <c r="AA109" s="13">
        <v>0</v>
      </c>
      <c r="AB109" s="13">
        <v>0</v>
      </c>
      <c r="AC109" s="13">
        <v>0</v>
      </c>
      <c r="AD109" s="13">
        <v>0</v>
      </c>
      <c r="AE109" s="13">
        <v>0</v>
      </c>
      <c r="AF109" s="13">
        <v>0</v>
      </c>
      <c r="AG109" s="13">
        <v>0</v>
      </c>
      <c r="AH109" s="13">
        <v>0</v>
      </c>
      <c r="AI109" s="13">
        <v>0</v>
      </c>
      <c r="AJ109" s="13">
        <v>0</v>
      </c>
      <c r="AK109" s="13">
        <v>0</v>
      </c>
      <c r="AL109" s="13">
        <v>0</v>
      </c>
      <c r="AM109" s="13">
        <v>0</v>
      </c>
      <c r="AN109" s="13">
        <v>0</v>
      </c>
      <c r="AO109" s="13">
        <v>0</v>
      </c>
      <c r="AP109" s="13">
        <v>0</v>
      </c>
      <c r="AQ109" s="13">
        <v>0</v>
      </c>
      <c r="AR109" s="13">
        <v>0</v>
      </c>
      <c r="AS109" s="13">
        <v>0</v>
      </c>
      <c r="AT109" s="13">
        <v>0</v>
      </c>
      <c r="AU109" s="13">
        <v>0</v>
      </c>
      <c r="AV109" s="13">
        <v>0</v>
      </c>
      <c r="AW109" s="13">
        <v>0</v>
      </c>
      <c r="AX109" s="13">
        <v>0</v>
      </c>
      <c r="AY109" s="13">
        <v>0</v>
      </c>
      <c r="AZ109" s="13">
        <v>0</v>
      </c>
      <c r="BA109" s="13">
        <v>0</v>
      </c>
      <c r="BB109" s="13">
        <v>0</v>
      </c>
      <c r="BC109" s="13">
        <v>0</v>
      </c>
      <c r="BD109" s="13">
        <v>0</v>
      </c>
      <c r="BE109" s="13">
        <v>0</v>
      </c>
      <c r="BF109" s="13">
        <v>0</v>
      </c>
      <c r="BG109" s="13">
        <v>0</v>
      </c>
      <c r="BH109" s="13">
        <v>0</v>
      </c>
      <c r="BI109" s="13">
        <v>0</v>
      </c>
      <c r="BJ109" s="13">
        <v>0</v>
      </c>
      <c r="BK109" s="13">
        <v>0</v>
      </c>
      <c r="BL109" s="13">
        <v>0</v>
      </c>
      <c r="BM109" s="13">
        <v>0</v>
      </c>
      <c r="BN109" s="13">
        <v>0</v>
      </c>
      <c r="BO109" s="13">
        <v>0</v>
      </c>
      <c r="BP109" s="13">
        <v>0</v>
      </c>
      <c r="BQ109" s="13">
        <v>0</v>
      </c>
    </row>
    <row r="110" spans="1:69">
      <c r="A110" s="11"/>
      <c r="B110" s="11"/>
      <c r="C110" s="11"/>
      <c r="D110" s="101" t="s">
        <v>134</v>
      </c>
      <c r="E110" s="11"/>
      <c r="F110" s="11"/>
      <c r="G110" s="11"/>
      <c r="H110" s="11"/>
      <c r="I110" s="11"/>
      <c r="J110" s="18">
        <v>0</v>
      </c>
      <c r="K110" s="18">
        <v>0</v>
      </c>
      <c r="L110" s="18">
        <v>0</v>
      </c>
      <c r="M110" s="18">
        <v>0</v>
      </c>
      <c r="N110" s="18">
        <v>0</v>
      </c>
      <c r="O110" s="18">
        <v>0</v>
      </c>
      <c r="P110" s="18">
        <v>0</v>
      </c>
      <c r="Q110" s="18">
        <v>0</v>
      </c>
      <c r="R110" s="18">
        <v>0</v>
      </c>
      <c r="S110" s="18">
        <v>0</v>
      </c>
      <c r="T110" s="18">
        <v>0</v>
      </c>
      <c r="U110" s="18">
        <v>0</v>
      </c>
      <c r="V110" s="18">
        <v>0</v>
      </c>
      <c r="W110" s="18">
        <v>0</v>
      </c>
      <c r="X110" s="18">
        <v>0</v>
      </c>
      <c r="Y110" s="18">
        <v>0</v>
      </c>
      <c r="Z110" s="18">
        <v>0</v>
      </c>
      <c r="AA110" s="18">
        <v>0</v>
      </c>
      <c r="AB110" s="18">
        <v>0</v>
      </c>
      <c r="AC110" s="18">
        <v>0</v>
      </c>
      <c r="AD110" s="18">
        <v>0</v>
      </c>
      <c r="AE110" s="18">
        <v>0</v>
      </c>
      <c r="AF110" s="18">
        <v>0</v>
      </c>
      <c r="AG110" s="18">
        <v>0</v>
      </c>
      <c r="AH110" s="18">
        <v>0</v>
      </c>
      <c r="AI110" s="18">
        <v>0</v>
      </c>
      <c r="AJ110" s="18">
        <v>0</v>
      </c>
      <c r="AK110" s="18">
        <v>0</v>
      </c>
      <c r="AL110" s="18">
        <v>0</v>
      </c>
      <c r="AM110" s="18">
        <v>0</v>
      </c>
      <c r="AN110" s="18">
        <v>0</v>
      </c>
      <c r="AO110" s="18">
        <v>0</v>
      </c>
      <c r="AP110" s="18">
        <v>0</v>
      </c>
      <c r="AQ110" s="18">
        <v>0</v>
      </c>
      <c r="AR110" s="18">
        <v>0</v>
      </c>
      <c r="AS110" s="18">
        <v>0</v>
      </c>
      <c r="AT110" s="18">
        <v>0</v>
      </c>
      <c r="AU110" s="18">
        <v>0</v>
      </c>
      <c r="AV110" s="18">
        <v>0</v>
      </c>
      <c r="AW110" s="18">
        <v>0</v>
      </c>
      <c r="AX110" s="18">
        <v>0</v>
      </c>
      <c r="AY110" s="18">
        <v>0</v>
      </c>
      <c r="AZ110" s="18">
        <v>0</v>
      </c>
      <c r="BA110" s="18">
        <v>0</v>
      </c>
      <c r="BB110" s="18">
        <v>0</v>
      </c>
      <c r="BC110" s="18">
        <v>0</v>
      </c>
      <c r="BD110" s="18">
        <v>0</v>
      </c>
      <c r="BE110" s="18">
        <v>0</v>
      </c>
      <c r="BF110" s="18">
        <v>0</v>
      </c>
      <c r="BG110" s="18">
        <v>0</v>
      </c>
      <c r="BH110" s="18">
        <v>0</v>
      </c>
      <c r="BI110" s="18">
        <v>0</v>
      </c>
      <c r="BJ110" s="18">
        <v>0</v>
      </c>
      <c r="BK110" s="18">
        <v>0</v>
      </c>
      <c r="BL110" s="18">
        <v>0</v>
      </c>
      <c r="BM110" s="18">
        <v>0</v>
      </c>
      <c r="BN110" s="18">
        <v>0</v>
      </c>
      <c r="BO110" s="18">
        <v>0</v>
      </c>
      <c r="BP110" s="18">
        <v>0</v>
      </c>
      <c r="BQ110" s="18">
        <v>0</v>
      </c>
    </row>
    <row r="111" spans="1:69">
      <c r="A111" s="11"/>
      <c r="B111" s="11"/>
      <c r="C111" s="11"/>
      <c r="D111" s="53" t="s">
        <v>135</v>
      </c>
      <c r="E111" s="11"/>
      <c r="F111" s="11"/>
      <c r="G111" s="11"/>
      <c r="H111" s="11"/>
      <c r="I111" s="11"/>
      <c r="J111" s="36">
        <v>0</v>
      </c>
      <c r="K111" s="36">
        <v>0</v>
      </c>
      <c r="L111" s="36">
        <v>0</v>
      </c>
      <c r="M111" s="36">
        <v>0</v>
      </c>
      <c r="N111" s="36">
        <v>0</v>
      </c>
      <c r="O111" s="36">
        <v>0</v>
      </c>
      <c r="P111" s="36">
        <v>0</v>
      </c>
      <c r="Q111" s="36">
        <v>0</v>
      </c>
      <c r="R111" s="36">
        <v>0</v>
      </c>
      <c r="S111" s="36">
        <v>0</v>
      </c>
      <c r="T111" s="36">
        <v>0</v>
      </c>
      <c r="U111" s="36">
        <v>0</v>
      </c>
      <c r="V111" s="36">
        <v>0</v>
      </c>
      <c r="W111" s="36">
        <v>0</v>
      </c>
      <c r="X111" s="36">
        <v>0</v>
      </c>
      <c r="Y111" s="36">
        <v>0</v>
      </c>
      <c r="Z111" s="36">
        <v>0</v>
      </c>
      <c r="AA111" s="36">
        <v>0</v>
      </c>
      <c r="AB111" s="36">
        <v>0</v>
      </c>
      <c r="AC111" s="36">
        <v>0</v>
      </c>
      <c r="AD111" s="36">
        <v>0</v>
      </c>
      <c r="AE111" s="36">
        <v>0</v>
      </c>
      <c r="AF111" s="36">
        <v>0</v>
      </c>
      <c r="AG111" s="36">
        <v>0</v>
      </c>
      <c r="AH111" s="36">
        <v>0</v>
      </c>
      <c r="AI111" s="36">
        <v>0</v>
      </c>
      <c r="AJ111" s="36">
        <v>0</v>
      </c>
      <c r="AK111" s="36">
        <v>0</v>
      </c>
      <c r="AL111" s="36">
        <v>0</v>
      </c>
      <c r="AM111" s="36">
        <v>0</v>
      </c>
      <c r="AN111" s="36">
        <v>0</v>
      </c>
      <c r="AO111" s="36">
        <v>0</v>
      </c>
      <c r="AP111" s="36">
        <v>0</v>
      </c>
      <c r="AQ111" s="36">
        <v>0</v>
      </c>
      <c r="AR111" s="36">
        <v>0</v>
      </c>
      <c r="AS111" s="36">
        <v>0</v>
      </c>
      <c r="AT111" s="36">
        <v>0</v>
      </c>
      <c r="AU111" s="36">
        <v>0</v>
      </c>
      <c r="AV111" s="36">
        <v>0</v>
      </c>
      <c r="AW111" s="36">
        <v>0</v>
      </c>
      <c r="AX111" s="36">
        <v>0</v>
      </c>
      <c r="AY111" s="36">
        <v>0</v>
      </c>
      <c r="AZ111" s="36">
        <v>0</v>
      </c>
      <c r="BA111" s="36">
        <v>0</v>
      </c>
      <c r="BB111" s="36">
        <v>0</v>
      </c>
      <c r="BC111" s="36">
        <v>0</v>
      </c>
      <c r="BD111" s="36">
        <v>0</v>
      </c>
      <c r="BE111" s="36">
        <v>0</v>
      </c>
      <c r="BF111" s="36">
        <v>0</v>
      </c>
      <c r="BG111" s="36">
        <v>0</v>
      </c>
      <c r="BH111" s="36">
        <v>0</v>
      </c>
      <c r="BI111" s="36">
        <v>0</v>
      </c>
      <c r="BJ111" s="36">
        <v>0</v>
      </c>
      <c r="BK111" s="36">
        <v>0</v>
      </c>
      <c r="BL111" s="36">
        <v>0</v>
      </c>
      <c r="BM111" s="36">
        <v>0</v>
      </c>
      <c r="BN111" s="36">
        <v>0</v>
      </c>
      <c r="BO111" s="36">
        <v>0</v>
      </c>
      <c r="BP111" s="36">
        <v>0</v>
      </c>
      <c r="BQ111" s="36">
        <v>0</v>
      </c>
    </row>
  </sheetData>
  <sheetProtection sheet="1" objects="1" scenarios="1"/>
  <conditionalFormatting sqref="J50:M50">
    <cfRule type="cellIs" dxfId="15" priority="15" operator="notEqual">
      <formula>0</formula>
    </cfRule>
  </conditionalFormatting>
  <conditionalFormatting sqref="J51:M51">
    <cfRule type="cellIs" dxfId="14" priority="16" operator="notEqual">
      <formula>0</formula>
    </cfRule>
  </conditionalFormatting>
  <conditionalFormatting sqref="I52">
    <cfRule type="cellIs" dxfId="13" priority="17" operator="notEqual">
      <formula>0</formula>
    </cfRule>
  </conditionalFormatting>
  <conditionalFormatting sqref="J52:M52">
    <cfRule type="cellIs" dxfId="12" priority="18" operator="notEqual">
      <formula>0</formula>
    </cfRule>
  </conditionalFormatting>
  <conditionalFormatting sqref="J54:M54">
    <cfRule type="cellIs" dxfId="11" priority="19" operator="notEqual">
      <formula>0</formula>
    </cfRule>
  </conditionalFormatting>
  <conditionalFormatting sqref="J55:M55">
    <cfRule type="cellIs" dxfId="10" priority="20" operator="notEqual">
      <formula>0</formula>
    </cfRule>
  </conditionalFormatting>
  <conditionalFormatting sqref="J56:M56">
    <cfRule type="cellIs" dxfId="9" priority="21" operator="notEqual">
      <formula>0</formula>
    </cfRule>
  </conditionalFormatting>
  <conditionalFormatting sqref="I57">
    <cfRule type="cellIs" dxfId="8" priority="22" operator="notEqual">
      <formula>0</formula>
    </cfRule>
  </conditionalFormatting>
  <conditionalFormatting sqref="J57:M57">
    <cfRule type="cellIs" dxfId="7" priority="23" operator="notEqual">
      <formula>0</formula>
    </cfRule>
  </conditionalFormatting>
  <conditionalFormatting sqref="N50:BQ50">
    <cfRule type="cellIs" dxfId="6" priority="8" operator="notEqual">
      <formula>0</formula>
    </cfRule>
  </conditionalFormatting>
  <conditionalFormatting sqref="N51:BQ51">
    <cfRule type="cellIs" dxfId="5" priority="9" operator="notEqual">
      <formula>0</formula>
    </cfRule>
  </conditionalFormatting>
  <conditionalFormatting sqref="N52:BQ52">
    <cfRule type="cellIs" dxfId="4" priority="10" operator="notEqual">
      <formula>0</formula>
    </cfRule>
  </conditionalFormatting>
  <conditionalFormatting sqref="N54:BQ54">
    <cfRule type="cellIs" dxfId="3" priority="11" operator="notEqual">
      <formula>0</formula>
    </cfRule>
  </conditionalFormatting>
  <conditionalFormatting sqref="N55:BQ55">
    <cfRule type="cellIs" dxfId="2" priority="12" operator="notEqual">
      <formula>0</formula>
    </cfRule>
  </conditionalFormatting>
  <conditionalFormatting sqref="N56:BQ56">
    <cfRule type="cellIs" dxfId="1" priority="13" operator="notEqual">
      <formula>0</formula>
    </cfRule>
  </conditionalFormatting>
  <conditionalFormatting sqref="N57:BQ57">
    <cfRule type="cellIs" dxfId="0" priority="14" operator="notEqual">
      <formula>0</formula>
    </cfRule>
  </conditionalFormatting>
  <hyperlinks>
    <hyperlink ref="B3" location="Contents" tooltip="Go to Table of Contents" display="Go to Table of Contents"/>
  </hyperlinks>
  <pageMargins left="0.39370078740157499" right="0.39370078740157499" top="0.59055118110236204" bottom="0.98425196850393704" header="0" footer="0.31496062992126"/>
  <pageSetup paperSize="9" orientation="landscape" r:id="rId1"/>
  <headerFooter>
    <oddFooter>&amp;L&amp;"Bold"&amp;7&amp;F
&amp;A
Printed: &amp;T on &amp;D&amp;C&amp;"Bold"&amp;10Page &amp;P of &amp;N</oddFooter>
  </headerFooter>
  <rowBreaks count="1" manualBreakCount="1">
    <brk id="59" max="16383" man="1"/>
  </rowBreak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autoPageBreaks="0"/>
  </sheetPr>
  <dimension ref="A1:BQ461"/>
  <sheetViews>
    <sheetView showGridLines="0" zoomScaleNormal="100" workbookViewId="0">
      <pane xSplit="9" ySplit="10" topLeftCell="J11" activePane="bottomRight" state="frozen"/>
      <selection activeCell="B12" sqref="B12"/>
      <selection pane="topRight" activeCell="B12" sqref="B12"/>
      <selection pane="bottomLeft" activeCell="B12" sqref="B12"/>
      <selection pane="bottomRight"/>
    </sheetView>
  </sheetViews>
  <sheetFormatPr defaultColWidth="11.6640625" defaultRowHeight="10.5" customHeight="1" outlineLevelRow="1"/>
  <cols>
    <col min="1" max="5" width="3.6640625" customWidth="1"/>
    <col min="6" max="6" width="7.1640625" customWidth="1"/>
    <col min="7" max="9" width="8.1640625" customWidth="1"/>
    <col min="10" max="69" width="15.33203125" customWidth="1"/>
    <col min="70" max="70" width="11.6640625" customWidth="1"/>
  </cols>
  <sheetData>
    <row r="1" spans="1:69" ht="18">
      <c r="A1" s="39"/>
      <c r="B1" s="43" t="s">
        <v>232</v>
      </c>
      <c r="C1" s="39"/>
      <c r="D1" s="39"/>
      <c r="E1" s="39"/>
      <c r="F1" s="39"/>
      <c r="G1" s="39"/>
      <c r="H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row>
    <row r="2" spans="1:69" ht="15">
      <c r="A2" s="39"/>
      <c r="B2" s="40" t="s">
        <v>700</v>
      </c>
      <c r="C2" s="39"/>
      <c r="D2" s="39"/>
      <c r="E2" s="39"/>
      <c r="F2" s="39"/>
      <c r="G2" s="39"/>
      <c r="H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row>
    <row r="3" spans="1:69">
      <c r="A3" s="39"/>
      <c r="B3" s="41" t="s">
        <v>0</v>
      </c>
      <c r="C3" s="42"/>
      <c r="D3" s="42"/>
      <c r="E3" s="42"/>
      <c r="F3" s="42"/>
      <c r="G3" s="39"/>
      <c r="H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row>
    <row r="4" spans="1:69">
      <c r="A4" s="39"/>
      <c r="B4" s="39"/>
      <c r="C4" s="39"/>
      <c r="D4" s="39"/>
      <c r="E4" s="39"/>
      <c r="F4" s="39"/>
      <c r="G4" s="39"/>
      <c r="H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row>
    <row r="5" spans="1:69" hidden="1">
      <c r="A5" s="39"/>
      <c r="B5" s="44" t="s">
        <v>497</v>
      </c>
      <c r="C5" s="39"/>
      <c r="D5" s="39"/>
      <c r="E5" s="39"/>
      <c r="F5" s="39"/>
      <c r="G5" s="39"/>
      <c r="H5" s="39"/>
      <c r="J5" s="39"/>
      <c r="K5" s="39"/>
      <c r="L5" s="39"/>
      <c r="M5" s="39"/>
      <c r="N5" s="39"/>
      <c r="O5" s="39"/>
      <c r="P5" s="39"/>
      <c r="Q5" s="39"/>
      <c r="R5" s="39"/>
      <c r="S5" s="39"/>
      <c r="T5" s="39"/>
      <c r="U5" s="39">
        <v>2019</v>
      </c>
      <c r="V5" s="39"/>
      <c r="W5" s="39"/>
      <c r="X5" s="39"/>
      <c r="Y5" s="39"/>
      <c r="Z5" s="39"/>
      <c r="AA5" s="39"/>
      <c r="AB5" s="39"/>
      <c r="AC5" s="39"/>
      <c r="AD5" s="39"/>
      <c r="AE5" s="39"/>
      <c r="AF5" s="39"/>
      <c r="AG5" s="39">
        <v>2020</v>
      </c>
      <c r="AH5" s="39"/>
      <c r="AI5" s="39"/>
      <c r="AJ5" s="39"/>
      <c r="AK5" s="39"/>
      <c r="AL5" s="39"/>
      <c r="AM5" s="39"/>
      <c r="AN5" s="39"/>
      <c r="AO5" s="39"/>
      <c r="AP5" s="39"/>
      <c r="AQ5" s="39"/>
      <c r="AR5" s="39"/>
      <c r="AS5" s="39">
        <v>2021</v>
      </c>
      <c r="AT5" s="39"/>
      <c r="AU5" s="39"/>
      <c r="AV5" s="39"/>
      <c r="AW5" s="39"/>
      <c r="AX5" s="39"/>
      <c r="AY5" s="39"/>
      <c r="AZ5" s="39"/>
      <c r="BA5" s="39"/>
      <c r="BB5" s="39"/>
      <c r="BC5" s="39"/>
      <c r="BD5" s="39"/>
      <c r="BE5" s="39">
        <v>2022</v>
      </c>
      <c r="BF5" s="39"/>
      <c r="BG5" s="39"/>
      <c r="BH5" s="39"/>
      <c r="BI5" s="39"/>
      <c r="BJ5" s="39"/>
      <c r="BK5" s="39"/>
      <c r="BL5" s="39"/>
      <c r="BM5" s="39"/>
      <c r="BN5" s="39"/>
      <c r="BO5" s="39"/>
      <c r="BP5" s="39"/>
      <c r="BQ5" s="39">
        <v>2023</v>
      </c>
    </row>
    <row r="6" spans="1:69">
      <c r="A6" s="39"/>
      <c r="B6" s="45" t="s">
        <v>312</v>
      </c>
      <c r="C6" s="39"/>
      <c r="D6" s="39"/>
      <c r="E6" s="39"/>
      <c r="F6" s="39"/>
      <c r="G6" s="39"/>
      <c r="H6" s="39"/>
      <c r="J6" s="46">
        <v>43373</v>
      </c>
      <c r="K6" s="46">
        <v>43404</v>
      </c>
      <c r="L6" s="46">
        <v>43434</v>
      </c>
      <c r="M6" s="46">
        <v>43465</v>
      </c>
      <c r="N6" s="46">
        <v>43496</v>
      </c>
      <c r="O6" s="46">
        <v>43524</v>
      </c>
      <c r="P6" s="46">
        <v>43555</v>
      </c>
      <c r="Q6" s="46">
        <v>43585</v>
      </c>
      <c r="R6" s="46">
        <v>43616</v>
      </c>
      <c r="S6" s="46">
        <v>43646</v>
      </c>
      <c r="T6" s="46">
        <v>43677</v>
      </c>
      <c r="U6" s="46">
        <v>43708</v>
      </c>
      <c r="V6" s="46">
        <v>43738</v>
      </c>
      <c r="W6" s="46">
        <v>43769</v>
      </c>
      <c r="X6" s="46">
        <v>43799</v>
      </c>
      <c r="Y6" s="46">
        <v>43830</v>
      </c>
      <c r="Z6" s="46">
        <v>43861</v>
      </c>
      <c r="AA6" s="46">
        <v>43890</v>
      </c>
      <c r="AB6" s="46">
        <v>43921</v>
      </c>
      <c r="AC6" s="46">
        <v>43951</v>
      </c>
      <c r="AD6" s="46">
        <v>43982</v>
      </c>
      <c r="AE6" s="46">
        <v>44012</v>
      </c>
      <c r="AF6" s="46">
        <v>44043</v>
      </c>
      <c r="AG6" s="46">
        <v>44074</v>
      </c>
      <c r="AH6" s="46">
        <v>44104</v>
      </c>
      <c r="AI6" s="46">
        <v>44135</v>
      </c>
      <c r="AJ6" s="46">
        <v>44165</v>
      </c>
      <c r="AK6" s="46">
        <v>44196</v>
      </c>
      <c r="AL6" s="46">
        <v>44227</v>
      </c>
      <c r="AM6" s="46">
        <v>44255</v>
      </c>
      <c r="AN6" s="46">
        <v>44286</v>
      </c>
      <c r="AO6" s="46">
        <v>44316</v>
      </c>
      <c r="AP6" s="46">
        <v>44347</v>
      </c>
      <c r="AQ6" s="46">
        <v>44377</v>
      </c>
      <c r="AR6" s="46">
        <v>44408</v>
      </c>
      <c r="AS6" s="46">
        <v>44439</v>
      </c>
      <c r="AT6" s="46">
        <v>44469</v>
      </c>
      <c r="AU6" s="46">
        <v>44500</v>
      </c>
      <c r="AV6" s="46">
        <v>44530</v>
      </c>
      <c r="AW6" s="46">
        <v>44561</v>
      </c>
      <c r="AX6" s="46">
        <v>44592</v>
      </c>
      <c r="AY6" s="46">
        <v>44620</v>
      </c>
      <c r="AZ6" s="46">
        <v>44651</v>
      </c>
      <c r="BA6" s="46">
        <v>44681</v>
      </c>
      <c r="BB6" s="46">
        <v>44712</v>
      </c>
      <c r="BC6" s="46">
        <v>44742</v>
      </c>
      <c r="BD6" s="46">
        <v>44773</v>
      </c>
      <c r="BE6" s="46">
        <v>44804</v>
      </c>
      <c r="BF6" s="46">
        <v>44834</v>
      </c>
      <c r="BG6" s="46">
        <v>44865</v>
      </c>
      <c r="BH6" s="46">
        <v>44895</v>
      </c>
      <c r="BI6" s="46">
        <v>44926</v>
      </c>
      <c r="BJ6" s="46">
        <v>44957</v>
      </c>
      <c r="BK6" s="46">
        <v>44985</v>
      </c>
      <c r="BL6" s="46">
        <v>45016</v>
      </c>
      <c r="BM6" s="46">
        <v>45046</v>
      </c>
      <c r="BN6" s="46">
        <v>45077</v>
      </c>
      <c r="BO6" s="46">
        <v>45107</v>
      </c>
      <c r="BP6" s="46">
        <v>45138</v>
      </c>
      <c r="BQ6" s="46">
        <v>45169</v>
      </c>
    </row>
    <row r="7" spans="1:69" hidden="1">
      <c r="A7" s="39"/>
      <c r="B7" s="44" t="s">
        <v>39</v>
      </c>
      <c r="C7" s="39"/>
      <c r="D7" s="39"/>
      <c r="E7" s="39"/>
      <c r="F7" s="39"/>
      <c r="G7" s="39"/>
      <c r="H7" s="39"/>
      <c r="J7" s="47">
        <v>43344</v>
      </c>
      <c r="K7" s="47">
        <v>43374</v>
      </c>
      <c r="L7" s="47">
        <v>43405</v>
      </c>
      <c r="M7" s="47">
        <v>43435</v>
      </c>
      <c r="N7" s="47">
        <v>43466</v>
      </c>
      <c r="O7" s="47">
        <v>43497</v>
      </c>
      <c r="P7" s="47">
        <v>43525</v>
      </c>
      <c r="Q7" s="47">
        <v>43556</v>
      </c>
      <c r="R7" s="47">
        <v>43586</v>
      </c>
      <c r="S7" s="47">
        <v>43617</v>
      </c>
      <c r="T7" s="47">
        <v>43647</v>
      </c>
      <c r="U7" s="47">
        <v>43678</v>
      </c>
      <c r="V7" s="47">
        <v>43709</v>
      </c>
      <c r="W7" s="47">
        <v>43739</v>
      </c>
      <c r="X7" s="47">
        <v>43770</v>
      </c>
      <c r="Y7" s="47">
        <v>43800</v>
      </c>
      <c r="Z7" s="47">
        <v>43831</v>
      </c>
      <c r="AA7" s="47">
        <v>43862</v>
      </c>
      <c r="AB7" s="47">
        <v>43891</v>
      </c>
      <c r="AC7" s="47">
        <v>43922</v>
      </c>
      <c r="AD7" s="47">
        <v>43952</v>
      </c>
      <c r="AE7" s="47">
        <v>43983</v>
      </c>
      <c r="AF7" s="47">
        <v>44013</v>
      </c>
      <c r="AG7" s="47">
        <v>44044</v>
      </c>
      <c r="AH7" s="47">
        <v>44075</v>
      </c>
      <c r="AI7" s="47">
        <v>44105</v>
      </c>
      <c r="AJ7" s="47">
        <v>44136</v>
      </c>
      <c r="AK7" s="47">
        <v>44166</v>
      </c>
      <c r="AL7" s="47">
        <v>44197</v>
      </c>
      <c r="AM7" s="47">
        <v>44228</v>
      </c>
      <c r="AN7" s="47">
        <v>44256</v>
      </c>
      <c r="AO7" s="47">
        <v>44287</v>
      </c>
      <c r="AP7" s="47">
        <v>44317</v>
      </c>
      <c r="AQ7" s="47">
        <v>44348</v>
      </c>
      <c r="AR7" s="47">
        <v>44378</v>
      </c>
      <c r="AS7" s="47">
        <v>44409</v>
      </c>
      <c r="AT7" s="47">
        <v>44440</v>
      </c>
      <c r="AU7" s="47">
        <v>44470</v>
      </c>
      <c r="AV7" s="47">
        <v>44501</v>
      </c>
      <c r="AW7" s="47">
        <v>44531</v>
      </c>
      <c r="AX7" s="47">
        <v>44562</v>
      </c>
      <c r="AY7" s="47">
        <v>44593</v>
      </c>
      <c r="AZ7" s="47">
        <v>44621</v>
      </c>
      <c r="BA7" s="47">
        <v>44652</v>
      </c>
      <c r="BB7" s="47">
        <v>44682</v>
      </c>
      <c r="BC7" s="47">
        <v>44713</v>
      </c>
      <c r="BD7" s="47">
        <v>44743</v>
      </c>
      <c r="BE7" s="47">
        <v>44774</v>
      </c>
      <c r="BF7" s="47">
        <v>44805</v>
      </c>
      <c r="BG7" s="47">
        <v>44835</v>
      </c>
      <c r="BH7" s="47">
        <v>44866</v>
      </c>
      <c r="BI7" s="47">
        <v>44896</v>
      </c>
      <c r="BJ7" s="47">
        <v>44927</v>
      </c>
      <c r="BK7" s="47">
        <v>44958</v>
      </c>
      <c r="BL7" s="47">
        <v>44986</v>
      </c>
      <c r="BM7" s="47">
        <v>45017</v>
      </c>
      <c r="BN7" s="47">
        <v>45047</v>
      </c>
      <c r="BO7" s="47">
        <v>45078</v>
      </c>
      <c r="BP7" s="47">
        <v>45108</v>
      </c>
      <c r="BQ7" s="47">
        <v>45139</v>
      </c>
    </row>
    <row r="8" spans="1:69" hidden="1">
      <c r="A8" s="39"/>
      <c r="B8" s="44" t="s">
        <v>40</v>
      </c>
      <c r="C8" s="39"/>
      <c r="D8" s="39"/>
      <c r="E8" s="39"/>
      <c r="F8" s="39"/>
      <c r="G8" s="39"/>
      <c r="H8" s="39"/>
      <c r="J8" s="47">
        <v>43373</v>
      </c>
      <c r="K8" s="47">
        <v>43404</v>
      </c>
      <c r="L8" s="47">
        <v>43434</v>
      </c>
      <c r="M8" s="47">
        <v>43465</v>
      </c>
      <c r="N8" s="47">
        <v>43496</v>
      </c>
      <c r="O8" s="47">
        <v>43524</v>
      </c>
      <c r="P8" s="47">
        <v>43555</v>
      </c>
      <c r="Q8" s="47">
        <v>43585</v>
      </c>
      <c r="R8" s="47">
        <v>43616</v>
      </c>
      <c r="S8" s="47">
        <v>43646</v>
      </c>
      <c r="T8" s="47">
        <v>43677</v>
      </c>
      <c r="U8" s="47">
        <v>43708</v>
      </c>
      <c r="V8" s="47">
        <v>43738</v>
      </c>
      <c r="W8" s="47">
        <v>43769</v>
      </c>
      <c r="X8" s="47">
        <v>43799</v>
      </c>
      <c r="Y8" s="47">
        <v>43830</v>
      </c>
      <c r="Z8" s="47">
        <v>43861</v>
      </c>
      <c r="AA8" s="47">
        <v>43890</v>
      </c>
      <c r="AB8" s="47">
        <v>43921</v>
      </c>
      <c r="AC8" s="47">
        <v>43951</v>
      </c>
      <c r="AD8" s="47">
        <v>43982</v>
      </c>
      <c r="AE8" s="47">
        <v>44012</v>
      </c>
      <c r="AF8" s="47">
        <v>44043</v>
      </c>
      <c r="AG8" s="47">
        <v>44074</v>
      </c>
      <c r="AH8" s="47">
        <v>44104</v>
      </c>
      <c r="AI8" s="47">
        <v>44135</v>
      </c>
      <c r="AJ8" s="47">
        <v>44165</v>
      </c>
      <c r="AK8" s="47">
        <v>44196</v>
      </c>
      <c r="AL8" s="47">
        <v>44227</v>
      </c>
      <c r="AM8" s="47">
        <v>44255</v>
      </c>
      <c r="AN8" s="47">
        <v>44286</v>
      </c>
      <c r="AO8" s="47">
        <v>44316</v>
      </c>
      <c r="AP8" s="47">
        <v>44347</v>
      </c>
      <c r="AQ8" s="47">
        <v>44377</v>
      </c>
      <c r="AR8" s="47">
        <v>44408</v>
      </c>
      <c r="AS8" s="47">
        <v>44439</v>
      </c>
      <c r="AT8" s="47">
        <v>44469</v>
      </c>
      <c r="AU8" s="47">
        <v>44500</v>
      </c>
      <c r="AV8" s="47">
        <v>44530</v>
      </c>
      <c r="AW8" s="47">
        <v>44561</v>
      </c>
      <c r="AX8" s="47">
        <v>44592</v>
      </c>
      <c r="AY8" s="47">
        <v>44620</v>
      </c>
      <c r="AZ8" s="47">
        <v>44651</v>
      </c>
      <c r="BA8" s="47">
        <v>44681</v>
      </c>
      <c r="BB8" s="47">
        <v>44712</v>
      </c>
      <c r="BC8" s="47">
        <v>44742</v>
      </c>
      <c r="BD8" s="47">
        <v>44773</v>
      </c>
      <c r="BE8" s="47">
        <v>44804</v>
      </c>
      <c r="BF8" s="47">
        <v>44834</v>
      </c>
      <c r="BG8" s="47">
        <v>44865</v>
      </c>
      <c r="BH8" s="47">
        <v>44895</v>
      </c>
      <c r="BI8" s="47">
        <v>44926</v>
      </c>
      <c r="BJ8" s="47">
        <v>44957</v>
      </c>
      <c r="BK8" s="47">
        <v>44985</v>
      </c>
      <c r="BL8" s="47">
        <v>45016</v>
      </c>
      <c r="BM8" s="47">
        <v>45046</v>
      </c>
      <c r="BN8" s="47">
        <v>45077</v>
      </c>
      <c r="BO8" s="47">
        <v>45107</v>
      </c>
      <c r="BP8" s="47">
        <v>45138</v>
      </c>
      <c r="BQ8" s="47">
        <v>45169</v>
      </c>
    </row>
    <row r="9" spans="1:69" hidden="1">
      <c r="A9" s="39"/>
      <c r="B9" s="44" t="s">
        <v>41</v>
      </c>
      <c r="C9" s="39"/>
      <c r="D9" s="39"/>
      <c r="E9" s="39"/>
      <c r="F9" s="39"/>
      <c r="G9" s="39"/>
      <c r="H9" s="39"/>
      <c r="J9" s="48">
        <v>1</v>
      </c>
      <c r="K9" s="48">
        <v>2</v>
      </c>
      <c r="L9" s="48">
        <v>3</v>
      </c>
      <c r="M9" s="48">
        <v>4</v>
      </c>
      <c r="N9" s="48">
        <v>5</v>
      </c>
      <c r="O9" s="48">
        <v>6</v>
      </c>
      <c r="P9" s="48">
        <v>7</v>
      </c>
      <c r="Q9" s="48">
        <v>8</v>
      </c>
      <c r="R9" s="48">
        <v>9</v>
      </c>
      <c r="S9" s="48">
        <v>10</v>
      </c>
      <c r="T9" s="48">
        <v>11</v>
      </c>
      <c r="U9" s="48">
        <v>12</v>
      </c>
      <c r="V9" s="48">
        <v>13</v>
      </c>
      <c r="W9" s="48">
        <v>14</v>
      </c>
      <c r="X9" s="48">
        <v>15</v>
      </c>
      <c r="Y9" s="48">
        <v>16</v>
      </c>
      <c r="Z9" s="48">
        <v>17</v>
      </c>
      <c r="AA9" s="48">
        <v>18</v>
      </c>
      <c r="AB9" s="48">
        <v>19</v>
      </c>
      <c r="AC9" s="48">
        <v>20</v>
      </c>
      <c r="AD9" s="48">
        <v>21</v>
      </c>
      <c r="AE9" s="48">
        <v>22</v>
      </c>
      <c r="AF9" s="48">
        <v>23</v>
      </c>
      <c r="AG9" s="48">
        <v>24</v>
      </c>
      <c r="AH9" s="48">
        <v>25</v>
      </c>
      <c r="AI9" s="48">
        <v>26</v>
      </c>
      <c r="AJ9" s="48">
        <v>27</v>
      </c>
      <c r="AK9" s="48">
        <v>28</v>
      </c>
      <c r="AL9" s="48">
        <v>29</v>
      </c>
      <c r="AM9" s="48">
        <v>30</v>
      </c>
      <c r="AN9" s="48">
        <v>31</v>
      </c>
      <c r="AO9" s="48">
        <v>32</v>
      </c>
      <c r="AP9" s="48">
        <v>33</v>
      </c>
      <c r="AQ9" s="48">
        <v>34</v>
      </c>
      <c r="AR9" s="48">
        <v>35</v>
      </c>
      <c r="AS9" s="48">
        <v>36</v>
      </c>
      <c r="AT9" s="48">
        <v>37</v>
      </c>
      <c r="AU9" s="48">
        <v>38</v>
      </c>
      <c r="AV9" s="48">
        <v>39</v>
      </c>
      <c r="AW9" s="48">
        <v>40</v>
      </c>
      <c r="AX9" s="48">
        <v>41</v>
      </c>
      <c r="AY9" s="48">
        <v>42</v>
      </c>
      <c r="AZ9" s="48">
        <v>43</v>
      </c>
      <c r="BA9" s="48">
        <v>44</v>
      </c>
      <c r="BB9" s="48">
        <v>45</v>
      </c>
      <c r="BC9" s="48">
        <v>46</v>
      </c>
      <c r="BD9" s="48">
        <v>47</v>
      </c>
      <c r="BE9" s="48">
        <v>48</v>
      </c>
      <c r="BF9" s="48">
        <v>49</v>
      </c>
      <c r="BG9" s="48">
        <v>50</v>
      </c>
      <c r="BH9" s="48">
        <v>51</v>
      </c>
      <c r="BI9" s="48">
        <v>52</v>
      </c>
      <c r="BJ9" s="48">
        <v>53</v>
      </c>
      <c r="BK9" s="48">
        <v>54</v>
      </c>
      <c r="BL9" s="48">
        <v>55</v>
      </c>
      <c r="BM9" s="48">
        <v>56</v>
      </c>
      <c r="BN9" s="48">
        <v>57</v>
      </c>
      <c r="BO9" s="48">
        <v>58</v>
      </c>
      <c r="BP9" s="48">
        <v>59</v>
      </c>
      <c r="BQ9" s="48">
        <v>60</v>
      </c>
    </row>
    <row r="10" spans="1:69">
      <c r="A10" s="49"/>
      <c r="B10" s="45" t="s">
        <v>259</v>
      </c>
      <c r="C10" s="49"/>
      <c r="D10" s="49"/>
      <c r="E10" s="49"/>
      <c r="F10" s="49"/>
      <c r="G10" s="49"/>
      <c r="H10" s="49"/>
      <c r="J10" s="49">
        <v>2019</v>
      </c>
      <c r="K10" s="49">
        <v>2019</v>
      </c>
      <c r="L10" s="49">
        <v>2019</v>
      </c>
      <c r="M10" s="49">
        <v>2019</v>
      </c>
      <c r="N10" s="49">
        <v>2019</v>
      </c>
      <c r="O10" s="49">
        <v>2019</v>
      </c>
      <c r="P10" s="49">
        <v>2019</v>
      </c>
      <c r="Q10" s="49">
        <v>2019</v>
      </c>
      <c r="R10" s="49">
        <v>2019</v>
      </c>
      <c r="S10" s="49">
        <v>2019</v>
      </c>
      <c r="T10" s="49">
        <v>2019</v>
      </c>
      <c r="U10" s="49">
        <v>2019</v>
      </c>
      <c r="V10" s="49">
        <v>2020</v>
      </c>
      <c r="W10" s="49">
        <v>2020</v>
      </c>
      <c r="X10" s="49">
        <v>2020</v>
      </c>
      <c r="Y10" s="49">
        <v>2020</v>
      </c>
      <c r="Z10" s="49">
        <v>2020</v>
      </c>
      <c r="AA10" s="49">
        <v>2020</v>
      </c>
      <c r="AB10" s="49">
        <v>2020</v>
      </c>
      <c r="AC10" s="49">
        <v>2020</v>
      </c>
      <c r="AD10" s="49">
        <v>2020</v>
      </c>
      <c r="AE10" s="49">
        <v>2020</v>
      </c>
      <c r="AF10" s="49">
        <v>2020</v>
      </c>
      <c r="AG10" s="49">
        <v>2020</v>
      </c>
      <c r="AH10" s="49">
        <v>2021</v>
      </c>
      <c r="AI10" s="49">
        <v>2021</v>
      </c>
      <c r="AJ10" s="49">
        <v>2021</v>
      </c>
      <c r="AK10" s="49">
        <v>2021</v>
      </c>
      <c r="AL10" s="49">
        <v>2021</v>
      </c>
      <c r="AM10" s="49">
        <v>2021</v>
      </c>
      <c r="AN10" s="49">
        <v>2021</v>
      </c>
      <c r="AO10" s="49">
        <v>2021</v>
      </c>
      <c r="AP10" s="49">
        <v>2021</v>
      </c>
      <c r="AQ10" s="49">
        <v>2021</v>
      </c>
      <c r="AR10" s="49">
        <v>2021</v>
      </c>
      <c r="AS10" s="49">
        <v>2021</v>
      </c>
      <c r="AT10" s="49">
        <v>2022</v>
      </c>
      <c r="AU10" s="49">
        <v>2022</v>
      </c>
      <c r="AV10" s="49">
        <v>2022</v>
      </c>
      <c r="AW10" s="49">
        <v>2022</v>
      </c>
      <c r="AX10" s="49">
        <v>2022</v>
      </c>
      <c r="AY10" s="49">
        <v>2022</v>
      </c>
      <c r="AZ10" s="49">
        <v>2022</v>
      </c>
      <c r="BA10" s="49">
        <v>2022</v>
      </c>
      <c r="BB10" s="49">
        <v>2022</v>
      </c>
      <c r="BC10" s="49">
        <v>2022</v>
      </c>
      <c r="BD10" s="49">
        <v>2022</v>
      </c>
      <c r="BE10" s="49">
        <v>2022</v>
      </c>
      <c r="BF10" s="49">
        <v>2023</v>
      </c>
      <c r="BG10" s="49">
        <v>2023</v>
      </c>
      <c r="BH10" s="49">
        <v>2023</v>
      </c>
      <c r="BI10" s="49">
        <v>2023</v>
      </c>
      <c r="BJ10" s="49">
        <v>2023</v>
      </c>
      <c r="BK10" s="49">
        <v>2023</v>
      </c>
      <c r="BL10" s="49">
        <v>2023</v>
      </c>
      <c r="BM10" s="49">
        <v>2023</v>
      </c>
      <c r="BN10" s="49">
        <v>2023</v>
      </c>
      <c r="BO10" s="49">
        <v>2023</v>
      </c>
      <c r="BP10" s="49">
        <v>2023</v>
      </c>
      <c r="BQ10" s="49">
        <v>2023</v>
      </c>
    </row>
    <row r="11" spans="1:69">
      <c r="A11" s="49"/>
      <c r="B11" s="45"/>
      <c r="C11" s="49"/>
      <c r="D11" s="49"/>
      <c r="E11" s="49"/>
      <c r="F11" s="49"/>
      <c r="G11" s="49"/>
      <c r="H11" s="49"/>
      <c r="J11" s="49"/>
      <c r="K11" s="49"/>
      <c r="L11" s="49"/>
      <c r="M11" s="49"/>
      <c r="N11" s="49"/>
      <c r="O11" s="49"/>
      <c r="P11" s="49"/>
      <c r="Q11" s="49"/>
      <c r="R11" s="49"/>
      <c r="S11" s="49"/>
      <c r="T11" s="49"/>
      <c r="U11" s="49"/>
      <c r="V11" s="49"/>
      <c r="W11" s="49"/>
      <c r="X11" s="49"/>
      <c r="Y11" s="49"/>
      <c r="Z11" s="49"/>
      <c r="AA11" s="49"/>
      <c r="AB11" s="49"/>
      <c r="AC11" s="49"/>
      <c r="AD11" s="49"/>
      <c r="AE11" s="49"/>
      <c r="AF11" s="49"/>
      <c r="AG11" s="49"/>
      <c r="AH11" s="49"/>
      <c r="AI11" s="49"/>
      <c r="AJ11" s="49"/>
      <c r="AK11" s="49"/>
      <c r="AL11" s="49"/>
      <c r="AM11" s="49"/>
      <c r="AN11" s="49"/>
      <c r="AO11" s="49"/>
      <c r="AP11" s="49"/>
      <c r="AQ11" s="49"/>
      <c r="AR11" s="49"/>
      <c r="AS11" s="49"/>
      <c r="AT11" s="49"/>
      <c r="AU11" s="49"/>
      <c r="AV11" s="49"/>
      <c r="AW11" s="49"/>
      <c r="AX11" s="49"/>
      <c r="AY11" s="49"/>
      <c r="AZ11" s="49"/>
      <c r="BA11" s="49"/>
      <c r="BB11" s="49"/>
      <c r="BC11" s="49"/>
      <c r="BD11" s="49"/>
      <c r="BE11" s="49"/>
      <c r="BF11" s="49"/>
      <c r="BG11" s="49"/>
      <c r="BH11" s="49"/>
      <c r="BI11" s="49"/>
      <c r="BJ11" s="49"/>
      <c r="BK11" s="49"/>
      <c r="BL11" s="49"/>
      <c r="BM11" s="49"/>
      <c r="BN11" s="49"/>
      <c r="BO11" s="49"/>
      <c r="BP11" s="49"/>
      <c r="BQ11" s="49"/>
    </row>
    <row r="12" spans="1:69" ht="12.75">
      <c r="A12" s="11"/>
      <c r="B12" s="50" t="s">
        <v>850</v>
      </c>
      <c r="C12" s="11"/>
      <c r="D12" s="11"/>
      <c r="E12" s="11"/>
      <c r="F12" s="11"/>
      <c r="G12" s="11"/>
      <c r="H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1"/>
      <c r="BE12" s="11"/>
      <c r="BF12" s="11"/>
      <c r="BG12" s="11"/>
      <c r="BH12" s="11"/>
      <c r="BI12" s="11"/>
      <c r="BJ12" s="11"/>
      <c r="BK12" s="11"/>
      <c r="BL12" s="11"/>
      <c r="BM12" s="11"/>
      <c r="BN12" s="11"/>
      <c r="BO12" s="11"/>
      <c r="BP12" s="11"/>
      <c r="BQ12" s="11"/>
    </row>
    <row r="13" spans="1:69" ht="10.5" customHeight="1">
      <c r="A13" s="11"/>
      <c r="B13" s="11"/>
      <c r="C13" s="11"/>
      <c r="D13" s="11"/>
      <c r="E13" s="11"/>
      <c r="F13" s="11"/>
      <c r="G13" s="11"/>
      <c r="H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1"/>
      <c r="BE13" s="11"/>
      <c r="BF13" s="11"/>
      <c r="BG13" s="11"/>
      <c r="BH13" s="11"/>
      <c r="BI13" s="11"/>
      <c r="BJ13" s="11"/>
      <c r="BK13" s="11"/>
      <c r="BL13" s="11"/>
      <c r="BM13" s="11"/>
      <c r="BN13" s="11"/>
      <c r="BO13" s="11"/>
      <c r="BP13" s="11"/>
      <c r="BQ13" s="11"/>
    </row>
    <row r="14" spans="1:69" ht="12.75">
      <c r="A14" s="11"/>
      <c r="B14" s="11"/>
      <c r="C14" s="50" t="s">
        <v>341</v>
      </c>
      <c r="D14" s="11"/>
      <c r="E14" s="11"/>
      <c r="F14" s="11"/>
      <c r="G14" s="11"/>
      <c r="H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c r="BG14" s="11"/>
      <c r="BH14" s="11"/>
      <c r="BI14" s="11"/>
      <c r="BJ14" s="11"/>
      <c r="BK14" s="11"/>
      <c r="BL14" s="11"/>
      <c r="BM14" s="11"/>
      <c r="BN14" s="11"/>
      <c r="BO14" s="11"/>
      <c r="BP14" s="11"/>
      <c r="BQ14" s="11"/>
    </row>
    <row r="15" spans="1:69" ht="10.5" customHeight="1">
      <c r="A15" s="11"/>
      <c r="B15" s="11"/>
      <c r="C15" s="11"/>
      <c r="D15" s="11"/>
      <c r="E15" s="11"/>
      <c r="F15" s="11"/>
      <c r="G15" s="11"/>
      <c r="H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c r="BI15" s="11"/>
      <c r="BJ15" s="11"/>
      <c r="BK15" s="11"/>
      <c r="BL15" s="11"/>
      <c r="BM15" s="11"/>
      <c r="BN15" s="11"/>
      <c r="BO15" s="11"/>
      <c r="BP15" s="11"/>
      <c r="BQ15" s="11"/>
    </row>
    <row r="16" spans="1:69">
      <c r="A16" s="11"/>
      <c r="B16" s="11"/>
      <c r="C16" s="11"/>
      <c r="D16" s="102" t="s">
        <v>233</v>
      </c>
      <c r="E16" s="11"/>
      <c r="F16" s="11"/>
      <c r="G16" s="11"/>
      <c r="H16" s="11"/>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row>
    <row r="17" spans="1:69" ht="10.5" customHeight="1">
      <c r="A17" s="11"/>
      <c r="B17" s="11"/>
      <c r="C17" s="11"/>
      <c r="D17" s="11"/>
      <c r="E17" s="11"/>
      <c r="F17" s="11"/>
      <c r="G17" s="11"/>
      <c r="H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c r="BG17" s="11"/>
      <c r="BH17" s="11"/>
      <c r="BI17" s="11"/>
      <c r="BJ17" s="11"/>
      <c r="BK17" s="11"/>
      <c r="BL17" s="11"/>
      <c r="BM17" s="11"/>
      <c r="BN17" s="11"/>
      <c r="BO17" s="11"/>
      <c r="BP17" s="11"/>
      <c r="BQ17" s="11"/>
    </row>
    <row r="18" spans="1:69">
      <c r="A18" s="11"/>
      <c r="B18" s="11"/>
      <c r="C18" s="11"/>
      <c r="D18" s="11"/>
      <c r="E18" s="12" t="s">
        <v>84</v>
      </c>
      <c r="F18" s="11"/>
      <c r="G18" s="11"/>
      <c r="H18" s="11"/>
      <c r="J18" s="29">
        <v>0</v>
      </c>
      <c r="K18" s="29">
        <v>1000000</v>
      </c>
      <c r="L18" s="29">
        <v>987755.55231509823</v>
      </c>
      <c r="M18" s="29">
        <v>975388.66015334742</v>
      </c>
      <c r="N18" s="29">
        <v>962898.09906997916</v>
      </c>
      <c r="O18" s="29">
        <v>950282.63237577723</v>
      </c>
      <c r="P18" s="29">
        <v>937541.01101463323</v>
      </c>
      <c r="Q18" s="29">
        <v>924671.97343987774</v>
      </c>
      <c r="R18" s="29">
        <v>911674.24548937473</v>
      </c>
      <c r="S18" s="29">
        <v>898546.54025936674</v>
      </c>
      <c r="T18" s="29">
        <v>885287.55797705869</v>
      </c>
      <c r="U18" s="29">
        <v>871895.98587192746</v>
      </c>
      <c r="V18" s="29">
        <v>858370.49804574496</v>
      </c>
      <c r="W18" s="29">
        <v>844709.75534130062</v>
      </c>
      <c r="X18" s="29">
        <v>830912.40520981187</v>
      </c>
      <c r="Y18" s="29">
        <v>816977.08157700824</v>
      </c>
      <c r="Z18" s="29">
        <v>802902.4047078765</v>
      </c>
      <c r="AA18" s="29">
        <v>788686.98107005353</v>
      </c>
      <c r="AB18" s="29">
        <v>774329.4031958523</v>
      </c>
      <c r="AC18" s="29">
        <v>759828.24954290909</v>
      </c>
      <c r="AD18" s="29">
        <v>745182.08435343637</v>
      </c>
      <c r="AE18" s="29">
        <v>730389.45751206891</v>
      </c>
      <c r="AF18" s="29">
        <v>715448.90440228779</v>
      </c>
      <c r="AG18" s="29">
        <v>700358.94576140889</v>
      </c>
      <c r="AH18" s="29">
        <v>685118.08753412124</v>
      </c>
      <c r="AI18" s="29">
        <v>669724.82072456065</v>
      </c>
      <c r="AJ18" s="29">
        <v>654177.62124690448</v>
      </c>
      <c r="AK18" s="29">
        <v>638474.94977447181</v>
      </c>
      <c r="AL18" s="29">
        <v>622615.25158731476</v>
      </c>
      <c r="AM18" s="29">
        <v>606596.95641828619</v>
      </c>
      <c r="AN18" s="29">
        <v>590418.47829756723</v>
      </c>
      <c r="AO18" s="29">
        <v>574078.21539564116</v>
      </c>
      <c r="AP18" s="29">
        <v>557574.54986469576</v>
      </c>
      <c r="AQ18" s="29">
        <v>540905.84767844097</v>
      </c>
      <c r="AR18" s="29">
        <v>524070.45847032359</v>
      </c>
      <c r="AS18" s="29">
        <v>507066.71537012502</v>
      </c>
      <c r="AT18" s="29">
        <v>489892.9348389245</v>
      </c>
      <c r="AU18" s="29">
        <v>472547.41650241194</v>
      </c>
      <c r="AV18" s="29">
        <v>455028.4429825343</v>
      </c>
      <c r="AW18" s="29">
        <v>437334.27972745785</v>
      </c>
      <c r="AX18" s="29">
        <v>419463.17483983067</v>
      </c>
      <c r="AY18" s="29">
        <v>401413.3589033272</v>
      </c>
      <c r="AZ18" s="29">
        <v>383183.0448074587</v>
      </c>
      <c r="BA18" s="29">
        <v>364770.42757063149</v>
      </c>
      <c r="BB18" s="29">
        <v>346173.68416143605</v>
      </c>
      <c r="BC18" s="29">
        <v>327390.97331814864</v>
      </c>
      <c r="BD18" s="29">
        <v>308420.43536642834</v>
      </c>
      <c r="BE18" s="29">
        <v>289260.19203519088</v>
      </c>
      <c r="BF18" s="29">
        <v>269908.34627064102</v>
      </c>
      <c r="BG18" s="29">
        <v>250362.98204844564</v>
      </c>
      <c r="BH18" s="29">
        <v>230622.16418402834</v>
      </c>
      <c r="BI18" s="29">
        <v>210683.93814096684</v>
      </c>
      <c r="BJ18" s="29">
        <v>190546.32983747474</v>
      </c>
      <c r="BK18" s="29">
        <v>170207.3454509477</v>
      </c>
      <c r="BL18" s="29">
        <v>149664.9712205554</v>
      </c>
      <c r="BM18" s="29">
        <v>128917.17324785917</v>
      </c>
      <c r="BN18" s="29">
        <v>107961.89729543599</v>
      </c>
      <c r="BO18" s="29">
        <v>86797.068583488581</v>
      </c>
      <c r="BP18" s="29">
        <v>65420.591584421694</v>
      </c>
      <c r="BQ18" s="29">
        <v>43830.349815364134</v>
      </c>
    </row>
    <row r="19" spans="1:69">
      <c r="A19" s="11"/>
      <c r="B19" s="11"/>
      <c r="C19" s="11"/>
      <c r="D19" s="11"/>
      <c r="E19" s="30" t="s">
        <v>107</v>
      </c>
      <c r="F19" s="11"/>
      <c r="G19" s="11"/>
      <c r="H19" s="11"/>
      <c r="J19" s="29">
        <v>1000000</v>
      </c>
      <c r="K19" s="29">
        <v>0</v>
      </c>
      <c r="L19" s="29">
        <v>0</v>
      </c>
      <c r="M19" s="29">
        <v>0</v>
      </c>
      <c r="N19" s="29">
        <v>0</v>
      </c>
      <c r="O19" s="29">
        <v>0</v>
      </c>
      <c r="P19" s="29">
        <v>0</v>
      </c>
      <c r="Q19" s="29">
        <v>0</v>
      </c>
      <c r="R19" s="29">
        <v>0</v>
      </c>
      <c r="S19" s="29">
        <v>0</v>
      </c>
      <c r="T19" s="29">
        <v>0</v>
      </c>
      <c r="U19" s="29">
        <v>0</v>
      </c>
      <c r="V19" s="29">
        <v>0</v>
      </c>
      <c r="W19" s="29">
        <v>0</v>
      </c>
      <c r="X19" s="29">
        <v>0</v>
      </c>
      <c r="Y19" s="29">
        <v>0</v>
      </c>
      <c r="Z19" s="29">
        <v>0</v>
      </c>
      <c r="AA19" s="29">
        <v>0</v>
      </c>
      <c r="AB19" s="29">
        <v>0</v>
      </c>
      <c r="AC19" s="29">
        <v>0</v>
      </c>
      <c r="AD19" s="29">
        <v>0</v>
      </c>
      <c r="AE19" s="29">
        <v>0</v>
      </c>
      <c r="AF19" s="29">
        <v>0</v>
      </c>
      <c r="AG19" s="29">
        <v>0</v>
      </c>
      <c r="AH19" s="29">
        <v>0</v>
      </c>
      <c r="AI19" s="29">
        <v>0</v>
      </c>
      <c r="AJ19" s="29">
        <v>0</v>
      </c>
      <c r="AK19" s="29">
        <v>0</v>
      </c>
      <c r="AL19" s="29">
        <v>0</v>
      </c>
      <c r="AM19" s="29">
        <v>0</v>
      </c>
      <c r="AN19" s="29">
        <v>0</v>
      </c>
      <c r="AO19" s="29">
        <v>0</v>
      </c>
      <c r="AP19" s="29">
        <v>0</v>
      </c>
      <c r="AQ19" s="29">
        <v>0</v>
      </c>
      <c r="AR19" s="29">
        <v>0</v>
      </c>
      <c r="AS19" s="29">
        <v>0</v>
      </c>
      <c r="AT19" s="29">
        <v>0</v>
      </c>
      <c r="AU19" s="29">
        <v>0</v>
      </c>
      <c r="AV19" s="29">
        <v>0</v>
      </c>
      <c r="AW19" s="29">
        <v>0</v>
      </c>
      <c r="AX19" s="29">
        <v>0</v>
      </c>
      <c r="AY19" s="29">
        <v>0</v>
      </c>
      <c r="AZ19" s="29">
        <v>0</v>
      </c>
      <c r="BA19" s="29">
        <v>0</v>
      </c>
      <c r="BB19" s="29">
        <v>0</v>
      </c>
      <c r="BC19" s="29">
        <v>0</v>
      </c>
      <c r="BD19" s="29">
        <v>0</v>
      </c>
      <c r="BE19" s="29">
        <v>0</v>
      </c>
      <c r="BF19" s="29">
        <v>0</v>
      </c>
      <c r="BG19" s="29">
        <v>0</v>
      </c>
      <c r="BH19" s="29">
        <v>0</v>
      </c>
      <c r="BI19" s="29">
        <v>0</v>
      </c>
      <c r="BJ19" s="29">
        <v>0</v>
      </c>
      <c r="BK19" s="29">
        <v>0</v>
      </c>
      <c r="BL19" s="29">
        <v>0</v>
      </c>
      <c r="BM19" s="29">
        <v>0</v>
      </c>
      <c r="BN19" s="29">
        <v>0</v>
      </c>
      <c r="BO19" s="29">
        <v>0</v>
      </c>
      <c r="BP19" s="29">
        <v>0</v>
      </c>
      <c r="BQ19" s="29">
        <v>0</v>
      </c>
    </row>
    <row r="20" spans="1:69">
      <c r="A20" s="11"/>
      <c r="B20" s="11"/>
      <c r="C20" s="11"/>
      <c r="D20" s="11"/>
      <c r="E20" s="30" t="s">
        <v>108</v>
      </c>
      <c r="F20" s="11"/>
      <c r="G20" s="11"/>
      <c r="H20" s="11"/>
      <c r="J20" s="31">
        <v>0</v>
      </c>
      <c r="K20" s="31">
        <v>-12244.447684901774</v>
      </c>
      <c r="L20" s="31">
        <v>-12366.892161750791</v>
      </c>
      <c r="M20" s="31">
        <v>-12490.561083368299</v>
      </c>
      <c r="N20" s="31">
        <v>-12615.466694201983</v>
      </c>
      <c r="O20" s="31">
        <v>-12741.621361144002</v>
      </c>
      <c r="P20" s="31">
        <v>-12869.037574755441</v>
      </c>
      <c r="Q20" s="31">
        <v>-12997.727950502998</v>
      </c>
      <c r="R20" s="31">
        <v>-13127.705230008027</v>
      </c>
      <c r="S20" s="31">
        <v>-13258.982282308105</v>
      </c>
      <c r="T20" s="31">
        <v>-13391.572105131187</v>
      </c>
      <c r="U20" s="31">
        <v>-13525.487826182498</v>
      </c>
      <c r="V20" s="31">
        <v>-13660.742704444323</v>
      </c>
      <c r="W20" s="31">
        <v>-13797.350131488769</v>
      </c>
      <c r="X20" s="31">
        <v>-13935.323632803655</v>
      </c>
      <c r="Y20" s="31">
        <v>-14074.67686913169</v>
      </c>
      <c r="Z20" s="31">
        <v>-14215.423637823009</v>
      </c>
      <c r="AA20" s="31">
        <v>-14357.577874201239</v>
      </c>
      <c r="AB20" s="31">
        <v>-14501.153652943249</v>
      </c>
      <c r="AC20" s="31">
        <v>-14646.165189472684</v>
      </c>
      <c r="AD20" s="31">
        <v>-14792.626841367412</v>
      </c>
      <c r="AE20" s="31">
        <v>-14940.553109781085</v>
      </c>
      <c r="AF20" s="31">
        <v>-15089.958640878896</v>
      </c>
      <c r="AG20" s="31">
        <v>-15240.858227287685</v>
      </c>
      <c r="AH20" s="31">
        <v>-15393.266809560562</v>
      </c>
      <c r="AI20" s="31">
        <v>-15547.199477656168</v>
      </c>
      <c r="AJ20" s="31">
        <v>-15702.671472432728</v>
      </c>
      <c r="AK20" s="31">
        <v>-15859.698187157055</v>
      </c>
      <c r="AL20" s="31">
        <v>-16018.295169028626</v>
      </c>
      <c r="AM20" s="31">
        <v>-16178.478120718913</v>
      </c>
      <c r="AN20" s="31">
        <v>-16340.262901926102</v>
      </c>
      <c r="AO20" s="31">
        <v>-16503.665530945364</v>
      </c>
      <c r="AP20" s="31">
        <v>-16668.702186254817</v>
      </c>
      <c r="AQ20" s="31">
        <v>-16835.389208117362</v>
      </c>
      <c r="AR20" s="31">
        <v>-17003.743100198539</v>
      </c>
      <c r="AS20" s="31">
        <v>-17173.780531200522</v>
      </c>
      <c r="AT20" s="31">
        <v>-17345.51833651253</v>
      </c>
      <c r="AU20" s="31">
        <v>-17518.973519877654</v>
      </c>
      <c r="AV20" s="31">
        <v>-17694.163255076433</v>
      </c>
      <c r="AW20" s="31">
        <v>-17871.104887627196</v>
      </c>
      <c r="AX20" s="31">
        <v>-18049.815936503466</v>
      </c>
      <c r="AY20" s="31">
        <v>-18230.3140958685</v>
      </c>
      <c r="AZ20" s="31">
        <v>-18412.617236827187</v>
      </c>
      <c r="BA20" s="31">
        <v>-18596.74340919546</v>
      </c>
      <c r="BB20" s="31">
        <v>-18782.710843287412</v>
      </c>
      <c r="BC20" s="31">
        <v>-18970.537951720289</v>
      </c>
      <c r="BD20" s="31">
        <v>-19160.243331237492</v>
      </c>
      <c r="BE20" s="31">
        <v>-19351.845764549867</v>
      </c>
      <c r="BF20" s="31">
        <v>-19545.364222195367</v>
      </c>
      <c r="BG20" s="31">
        <v>-19740.817864417317</v>
      </c>
      <c r="BH20" s="31">
        <v>-19938.226043061495</v>
      </c>
      <c r="BI20" s="31">
        <v>-20137.608303492107</v>
      </c>
      <c r="BJ20" s="31">
        <v>-20338.98438652703</v>
      </c>
      <c r="BK20" s="31">
        <v>-20542.374230392295</v>
      </c>
      <c r="BL20" s="31">
        <v>-20747.797972696218</v>
      </c>
      <c r="BM20" s="31">
        <v>-20955.275952423184</v>
      </c>
      <c r="BN20" s="31">
        <v>-21164.828711947412</v>
      </c>
      <c r="BO20" s="31">
        <v>-21376.47699906689</v>
      </c>
      <c r="BP20" s="31">
        <v>-21590.24176905756</v>
      </c>
      <c r="BQ20" s="31">
        <v>-21806.14418674813</v>
      </c>
    </row>
    <row r="21" spans="1:69">
      <c r="A21" s="11"/>
      <c r="B21" s="11"/>
      <c r="C21" s="11"/>
      <c r="D21" s="11"/>
      <c r="E21" s="12" t="s">
        <v>234</v>
      </c>
      <c r="F21" s="11"/>
      <c r="G21" s="11"/>
      <c r="H21" s="11"/>
      <c r="J21" s="29">
        <v>1000000</v>
      </c>
      <c r="K21" s="29">
        <v>987755.55231509823</v>
      </c>
      <c r="L21" s="29">
        <v>975388.66015334742</v>
      </c>
      <c r="M21" s="29">
        <v>962898.09906997916</v>
      </c>
      <c r="N21" s="29">
        <v>950282.63237577723</v>
      </c>
      <c r="O21" s="29">
        <v>937541.01101463323</v>
      </c>
      <c r="P21" s="29">
        <v>924671.97343987774</v>
      </c>
      <c r="Q21" s="29">
        <v>911674.24548937473</v>
      </c>
      <c r="R21" s="29">
        <v>898546.54025936674</v>
      </c>
      <c r="S21" s="29">
        <v>885287.55797705869</v>
      </c>
      <c r="T21" s="29">
        <v>871895.98587192746</v>
      </c>
      <c r="U21" s="29">
        <v>858370.49804574496</v>
      </c>
      <c r="V21" s="29">
        <v>844709.75534130062</v>
      </c>
      <c r="W21" s="29">
        <v>830912.40520981187</v>
      </c>
      <c r="X21" s="29">
        <v>816977.08157700824</v>
      </c>
      <c r="Y21" s="29">
        <v>802902.4047078765</v>
      </c>
      <c r="Z21" s="29">
        <v>788686.98107005353</v>
      </c>
      <c r="AA21" s="29">
        <v>774329.4031958523</v>
      </c>
      <c r="AB21" s="29">
        <v>759828.24954290909</v>
      </c>
      <c r="AC21" s="29">
        <v>745182.08435343637</v>
      </c>
      <c r="AD21" s="29">
        <v>730389.45751206891</v>
      </c>
      <c r="AE21" s="29">
        <v>715448.90440228779</v>
      </c>
      <c r="AF21" s="29">
        <v>700358.94576140889</v>
      </c>
      <c r="AG21" s="29">
        <v>685118.08753412124</v>
      </c>
      <c r="AH21" s="29">
        <v>669724.82072456065</v>
      </c>
      <c r="AI21" s="29">
        <v>654177.62124690448</v>
      </c>
      <c r="AJ21" s="29">
        <v>638474.94977447181</v>
      </c>
      <c r="AK21" s="29">
        <v>622615.25158731476</v>
      </c>
      <c r="AL21" s="29">
        <v>606596.95641828619</v>
      </c>
      <c r="AM21" s="29">
        <v>590418.47829756723</v>
      </c>
      <c r="AN21" s="29">
        <v>574078.21539564116</v>
      </c>
      <c r="AO21" s="29">
        <v>557574.54986469576</v>
      </c>
      <c r="AP21" s="29">
        <v>540905.84767844097</v>
      </c>
      <c r="AQ21" s="29">
        <v>524070.45847032359</v>
      </c>
      <c r="AR21" s="29">
        <v>507066.71537012502</v>
      </c>
      <c r="AS21" s="29">
        <v>489892.9348389245</v>
      </c>
      <c r="AT21" s="29">
        <v>472547.41650241194</v>
      </c>
      <c r="AU21" s="29">
        <v>455028.4429825343</v>
      </c>
      <c r="AV21" s="29">
        <v>437334.27972745785</v>
      </c>
      <c r="AW21" s="29">
        <v>419463.17483983067</v>
      </c>
      <c r="AX21" s="29">
        <v>401413.3589033272</v>
      </c>
      <c r="AY21" s="29">
        <v>383183.0448074587</v>
      </c>
      <c r="AZ21" s="29">
        <v>364770.42757063149</v>
      </c>
      <c r="BA21" s="29">
        <v>346173.68416143605</v>
      </c>
      <c r="BB21" s="29">
        <v>327390.97331814864</v>
      </c>
      <c r="BC21" s="29">
        <v>308420.43536642834</v>
      </c>
      <c r="BD21" s="29">
        <v>289260.19203519088</v>
      </c>
      <c r="BE21" s="29">
        <v>269908.34627064102</v>
      </c>
      <c r="BF21" s="29">
        <v>250362.98204844564</v>
      </c>
      <c r="BG21" s="29">
        <v>230622.16418402834</v>
      </c>
      <c r="BH21" s="29">
        <v>210683.93814096684</v>
      </c>
      <c r="BI21" s="29">
        <v>190546.32983747474</v>
      </c>
      <c r="BJ21" s="29">
        <v>170207.3454509477</v>
      </c>
      <c r="BK21" s="29">
        <v>149664.9712205554</v>
      </c>
      <c r="BL21" s="29">
        <v>128917.17324785917</v>
      </c>
      <c r="BM21" s="29">
        <v>107961.89729543599</v>
      </c>
      <c r="BN21" s="29">
        <v>86797.068583488581</v>
      </c>
      <c r="BO21" s="29">
        <v>65420.591584421694</v>
      </c>
      <c r="BP21" s="29">
        <v>43830.349815364134</v>
      </c>
      <c r="BQ21" s="29">
        <v>22024.205628616004</v>
      </c>
    </row>
    <row r="22" spans="1:69" ht="10.5" customHeight="1">
      <c r="A22" s="11"/>
      <c r="B22" s="11"/>
      <c r="C22" s="11"/>
      <c r="D22" s="11"/>
      <c r="E22" s="11"/>
      <c r="F22" s="11"/>
      <c r="G22" s="11"/>
      <c r="H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c r="BI22" s="11"/>
      <c r="BJ22" s="11"/>
      <c r="BK22" s="11"/>
      <c r="BL22" s="11"/>
      <c r="BM22" s="11"/>
      <c r="BN22" s="11"/>
      <c r="BO22" s="11"/>
      <c r="BP22" s="11"/>
      <c r="BQ22" s="11"/>
    </row>
    <row r="23" spans="1:69" ht="10.5" customHeight="1">
      <c r="A23" s="11"/>
      <c r="B23" s="11"/>
      <c r="C23" s="11"/>
      <c r="D23" s="102" t="s">
        <v>350</v>
      </c>
      <c r="E23" s="11"/>
      <c r="F23" s="11"/>
      <c r="G23" s="11"/>
      <c r="H23" s="11"/>
      <c r="J23" s="31">
        <v>0</v>
      </c>
      <c r="K23" s="31">
        <v>12244.447684901774</v>
      </c>
      <c r="L23" s="31">
        <v>12366.892161750791</v>
      </c>
      <c r="M23" s="31">
        <v>12490.561083368299</v>
      </c>
      <c r="N23" s="31">
        <v>12615.466694201983</v>
      </c>
      <c r="O23" s="31">
        <v>12741.621361144002</v>
      </c>
      <c r="P23" s="31">
        <v>12869.037574755441</v>
      </c>
      <c r="Q23" s="31">
        <v>12997.727950502998</v>
      </c>
      <c r="R23" s="31">
        <v>13127.705230008027</v>
      </c>
      <c r="S23" s="31">
        <v>13258.982282308105</v>
      </c>
      <c r="T23" s="31">
        <v>13391.572105131187</v>
      </c>
      <c r="U23" s="31">
        <v>13525.487826182498</v>
      </c>
      <c r="V23" s="31">
        <v>13660.742704444323</v>
      </c>
      <c r="W23" s="31">
        <v>13797.350131488769</v>
      </c>
      <c r="X23" s="31">
        <v>13935.323632803655</v>
      </c>
      <c r="Y23" s="31">
        <v>14074.67686913169</v>
      </c>
      <c r="Z23" s="31">
        <v>14215.423637823009</v>
      </c>
      <c r="AA23" s="31">
        <v>14357.577874201239</v>
      </c>
      <c r="AB23" s="31">
        <v>14501.153652943249</v>
      </c>
      <c r="AC23" s="31">
        <v>14646.165189472684</v>
      </c>
      <c r="AD23" s="31">
        <v>14792.626841367412</v>
      </c>
      <c r="AE23" s="31">
        <v>14940.553109781085</v>
      </c>
      <c r="AF23" s="31">
        <v>15089.958640878896</v>
      </c>
      <c r="AG23" s="31">
        <v>15240.858227287685</v>
      </c>
      <c r="AH23" s="31">
        <v>15393.266809560562</v>
      </c>
      <c r="AI23" s="31">
        <v>15547.199477656168</v>
      </c>
      <c r="AJ23" s="31">
        <v>15702.671472432728</v>
      </c>
      <c r="AK23" s="31">
        <v>15859.698187157055</v>
      </c>
      <c r="AL23" s="31">
        <v>16018.295169028626</v>
      </c>
      <c r="AM23" s="31">
        <v>16178.478120718913</v>
      </c>
      <c r="AN23" s="31">
        <v>16340.262901926102</v>
      </c>
      <c r="AO23" s="31">
        <v>16503.665530945364</v>
      </c>
      <c r="AP23" s="31">
        <v>16668.702186254817</v>
      </c>
      <c r="AQ23" s="31">
        <v>16835.389208117362</v>
      </c>
      <c r="AR23" s="31">
        <v>17003.743100198539</v>
      </c>
      <c r="AS23" s="31">
        <v>17173.780531200522</v>
      </c>
      <c r="AT23" s="31">
        <v>17345.51833651253</v>
      </c>
      <c r="AU23" s="31">
        <v>17518.973519877654</v>
      </c>
      <c r="AV23" s="31">
        <v>17694.163255076433</v>
      </c>
      <c r="AW23" s="31">
        <v>17871.104887627196</v>
      </c>
      <c r="AX23" s="31">
        <v>18049.815936503466</v>
      </c>
      <c r="AY23" s="31">
        <v>18230.3140958685</v>
      </c>
      <c r="AZ23" s="31">
        <v>18412.617236827187</v>
      </c>
      <c r="BA23" s="31">
        <v>18596.74340919546</v>
      </c>
      <c r="BB23" s="31">
        <v>18782.710843287412</v>
      </c>
      <c r="BC23" s="31">
        <v>18970.537951720289</v>
      </c>
      <c r="BD23" s="31">
        <v>19160.243331237492</v>
      </c>
      <c r="BE23" s="31">
        <v>19351.845764549867</v>
      </c>
      <c r="BF23" s="31">
        <v>19545.364222195367</v>
      </c>
      <c r="BG23" s="31">
        <v>19740.817864417317</v>
      </c>
      <c r="BH23" s="31">
        <v>19938.226043061495</v>
      </c>
      <c r="BI23" s="31">
        <v>20137.608303492107</v>
      </c>
      <c r="BJ23" s="31">
        <v>20338.98438652703</v>
      </c>
      <c r="BK23" s="31">
        <v>20542.374230392295</v>
      </c>
      <c r="BL23" s="31">
        <v>20747.797972696218</v>
      </c>
      <c r="BM23" s="31">
        <v>20955.275952423184</v>
      </c>
      <c r="BN23" s="31">
        <v>21164.828711947412</v>
      </c>
      <c r="BO23" s="31">
        <v>21376.47699906689</v>
      </c>
      <c r="BP23" s="31">
        <v>21590.24176905756</v>
      </c>
      <c r="BQ23" s="31">
        <v>21806.14418674813</v>
      </c>
    </row>
    <row r="24" spans="1:69" ht="10.5" hidden="1" customHeight="1" outlineLevel="1">
      <c r="A24" s="11"/>
      <c r="B24" s="11"/>
      <c r="C24" s="11"/>
      <c r="D24" s="11">
        <v>1</v>
      </c>
      <c r="E24" s="11"/>
      <c r="F24" s="11"/>
      <c r="G24" s="11"/>
      <c r="H24" s="11"/>
      <c r="J24" s="29">
        <v>0</v>
      </c>
      <c r="K24" s="29">
        <v>12244.447684901774</v>
      </c>
      <c r="L24" s="29">
        <v>0</v>
      </c>
      <c r="M24" s="29">
        <v>0</v>
      </c>
      <c r="N24" s="29">
        <v>0</v>
      </c>
      <c r="O24" s="29">
        <v>0</v>
      </c>
      <c r="P24" s="29">
        <v>0</v>
      </c>
      <c r="Q24" s="29">
        <v>0</v>
      </c>
      <c r="R24" s="29">
        <v>0</v>
      </c>
      <c r="S24" s="29">
        <v>0</v>
      </c>
      <c r="T24" s="29">
        <v>0</v>
      </c>
      <c r="U24" s="29">
        <v>0</v>
      </c>
      <c r="V24" s="29">
        <v>0</v>
      </c>
      <c r="W24" s="29">
        <v>0</v>
      </c>
      <c r="X24" s="29">
        <v>0</v>
      </c>
      <c r="Y24" s="29">
        <v>0</v>
      </c>
      <c r="Z24" s="29">
        <v>0</v>
      </c>
      <c r="AA24" s="29">
        <v>0</v>
      </c>
      <c r="AB24" s="29">
        <v>0</v>
      </c>
      <c r="AC24" s="29">
        <v>0</v>
      </c>
      <c r="AD24" s="29">
        <v>0</v>
      </c>
      <c r="AE24" s="29">
        <v>0</v>
      </c>
      <c r="AF24" s="29">
        <v>0</v>
      </c>
      <c r="AG24" s="29">
        <v>0</v>
      </c>
      <c r="AH24" s="29">
        <v>0</v>
      </c>
      <c r="AI24" s="29">
        <v>0</v>
      </c>
      <c r="AJ24" s="29">
        <v>0</v>
      </c>
      <c r="AK24" s="29">
        <v>0</v>
      </c>
      <c r="AL24" s="29">
        <v>0</v>
      </c>
      <c r="AM24" s="29">
        <v>0</v>
      </c>
      <c r="AN24" s="29">
        <v>0</v>
      </c>
      <c r="AO24" s="29">
        <v>0</v>
      </c>
      <c r="AP24" s="29">
        <v>0</v>
      </c>
      <c r="AQ24" s="29">
        <v>0</v>
      </c>
      <c r="AR24" s="29">
        <v>0</v>
      </c>
      <c r="AS24" s="29">
        <v>0</v>
      </c>
      <c r="AT24" s="29">
        <v>0</v>
      </c>
      <c r="AU24" s="29">
        <v>0</v>
      </c>
      <c r="AV24" s="29">
        <v>0</v>
      </c>
      <c r="AW24" s="29">
        <v>0</v>
      </c>
      <c r="AX24" s="29">
        <v>0</v>
      </c>
      <c r="AY24" s="29">
        <v>0</v>
      </c>
      <c r="AZ24" s="29">
        <v>0</v>
      </c>
      <c r="BA24" s="29">
        <v>0</v>
      </c>
      <c r="BB24" s="29">
        <v>0</v>
      </c>
      <c r="BC24" s="29">
        <v>0</v>
      </c>
      <c r="BD24" s="29">
        <v>0</v>
      </c>
      <c r="BE24" s="29">
        <v>0</v>
      </c>
      <c r="BF24" s="29">
        <v>0</v>
      </c>
      <c r="BG24" s="29">
        <v>0</v>
      </c>
      <c r="BH24" s="29">
        <v>0</v>
      </c>
      <c r="BI24" s="29">
        <v>0</v>
      </c>
      <c r="BJ24" s="29">
        <v>0</v>
      </c>
      <c r="BK24" s="29">
        <v>0</v>
      </c>
      <c r="BL24" s="29">
        <v>0</v>
      </c>
      <c r="BM24" s="29">
        <v>0</v>
      </c>
      <c r="BN24" s="29">
        <v>0</v>
      </c>
      <c r="BO24" s="29">
        <v>0</v>
      </c>
      <c r="BP24" s="29">
        <v>0</v>
      </c>
      <c r="BQ24" s="29">
        <v>0</v>
      </c>
    </row>
    <row r="25" spans="1:69" ht="10.5" hidden="1" customHeight="1" outlineLevel="1">
      <c r="A25" s="11"/>
      <c r="B25" s="11"/>
      <c r="C25" s="11"/>
      <c r="D25" s="11">
        <v>2</v>
      </c>
      <c r="E25" s="11"/>
      <c r="F25" s="11"/>
      <c r="G25" s="11"/>
      <c r="H25" s="11"/>
      <c r="J25" s="29">
        <v>0</v>
      </c>
      <c r="K25" s="29">
        <v>0</v>
      </c>
      <c r="L25" s="29">
        <v>12366.892161750791</v>
      </c>
      <c r="M25" s="29">
        <v>0</v>
      </c>
      <c r="N25" s="29">
        <v>0</v>
      </c>
      <c r="O25" s="29">
        <v>0</v>
      </c>
      <c r="P25" s="29">
        <v>0</v>
      </c>
      <c r="Q25" s="29">
        <v>0</v>
      </c>
      <c r="R25" s="29">
        <v>0</v>
      </c>
      <c r="S25" s="29">
        <v>0</v>
      </c>
      <c r="T25" s="29">
        <v>0</v>
      </c>
      <c r="U25" s="29">
        <v>0</v>
      </c>
      <c r="V25" s="29">
        <v>0</v>
      </c>
      <c r="W25" s="29">
        <v>0</v>
      </c>
      <c r="X25" s="29">
        <v>0</v>
      </c>
      <c r="Y25" s="29">
        <v>0</v>
      </c>
      <c r="Z25" s="29">
        <v>0</v>
      </c>
      <c r="AA25" s="29">
        <v>0</v>
      </c>
      <c r="AB25" s="29">
        <v>0</v>
      </c>
      <c r="AC25" s="29">
        <v>0</v>
      </c>
      <c r="AD25" s="29">
        <v>0</v>
      </c>
      <c r="AE25" s="29">
        <v>0</v>
      </c>
      <c r="AF25" s="29">
        <v>0</v>
      </c>
      <c r="AG25" s="29">
        <v>0</v>
      </c>
      <c r="AH25" s="29">
        <v>0</v>
      </c>
      <c r="AI25" s="29">
        <v>0</v>
      </c>
      <c r="AJ25" s="29">
        <v>0</v>
      </c>
      <c r="AK25" s="29">
        <v>0</v>
      </c>
      <c r="AL25" s="29">
        <v>0</v>
      </c>
      <c r="AM25" s="29">
        <v>0</v>
      </c>
      <c r="AN25" s="29">
        <v>0</v>
      </c>
      <c r="AO25" s="29">
        <v>0</v>
      </c>
      <c r="AP25" s="29">
        <v>0</v>
      </c>
      <c r="AQ25" s="29">
        <v>0</v>
      </c>
      <c r="AR25" s="29">
        <v>0</v>
      </c>
      <c r="AS25" s="29">
        <v>0</v>
      </c>
      <c r="AT25" s="29">
        <v>0</v>
      </c>
      <c r="AU25" s="29">
        <v>0</v>
      </c>
      <c r="AV25" s="29">
        <v>0</v>
      </c>
      <c r="AW25" s="29">
        <v>0</v>
      </c>
      <c r="AX25" s="29">
        <v>0</v>
      </c>
      <c r="AY25" s="29">
        <v>0</v>
      </c>
      <c r="AZ25" s="29">
        <v>0</v>
      </c>
      <c r="BA25" s="29">
        <v>0</v>
      </c>
      <c r="BB25" s="29">
        <v>0</v>
      </c>
      <c r="BC25" s="29">
        <v>0</v>
      </c>
      <c r="BD25" s="29">
        <v>0</v>
      </c>
      <c r="BE25" s="29">
        <v>0</v>
      </c>
      <c r="BF25" s="29">
        <v>0</v>
      </c>
      <c r="BG25" s="29">
        <v>0</v>
      </c>
      <c r="BH25" s="29">
        <v>0</v>
      </c>
      <c r="BI25" s="29">
        <v>0</v>
      </c>
      <c r="BJ25" s="29">
        <v>0</v>
      </c>
      <c r="BK25" s="29">
        <v>0</v>
      </c>
      <c r="BL25" s="29">
        <v>0</v>
      </c>
      <c r="BM25" s="29">
        <v>0</v>
      </c>
      <c r="BN25" s="29">
        <v>0</v>
      </c>
      <c r="BO25" s="29">
        <v>0</v>
      </c>
      <c r="BP25" s="29">
        <v>0</v>
      </c>
      <c r="BQ25" s="29">
        <v>0</v>
      </c>
    </row>
    <row r="26" spans="1:69" ht="10.5" hidden="1" customHeight="1" outlineLevel="1">
      <c r="A26" s="11"/>
      <c r="B26" s="11"/>
      <c r="C26" s="11"/>
      <c r="D26" s="11">
        <v>3</v>
      </c>
      <c r="E26" s="11"/>
      <c r="F26" s="11"/>
      <c r="G26" s="11"/>
      <c r="H26" s="11"/>
      <c r="J26" s="29">
        <v>0</v>
      </c>
      <c r="K26" s="29">
        <v>0</v>
      </c>
      <c r="L26" s="29">
        <v>0</v>
      </c>
      <c r="M26" s="29">
        <v>12490.561083368299</v>
      </c>
      <c r="N26" s="29">
        <v>0</v>
      </c>
      <c r="O26" s="29">
        <v>0</v>
      </c>
      <c r="P26" s="29">
        <v>0</v>
      </c>
      <c r="Q26" s="29">
        <v>0</v>
      </c>
      <c r="R26" s="29">
        <v>0</v>
      </c>
      <c r="S26" s="29">
        <v>0</v>
      </c>
      <c r="T26" s="29">
        <v>0</v>
      </c>
      <c r="U26" s="29">
        <v>0</v>
      </c>
      <c r="V26" s="29">
        <v>0</v>
      </c>
      <c r="W26" s="29">
        <v>0</v>
      </c>
      <c r="X26" s="29">
        <v>0</v>
      </c>
      <c r="Y26" s="29">
        <v>0</v>
      </c>
      <c r="Z26" s="29">
        <v>0</v>
      </c>
      <c r="AA26" s="29">
        <v>0</v>
      </c>
      <c r="AB26" s="29">
        <v>0</v>
      </c>
      <c r="AC26" s="29">
        <v>0</v>
      </c>
      <c r="AD26" s="29">
        <v>0</v>
      </c>
      <c r="AE26" s="29">
        <v>0</v>
      </c>
      <c r="AF26" s="29">
        <v>0</v>
      </c>
      <c r="AG26" s="29">
        <v>0</v>
      </c>
      <c r="AH26" s="29">
        <v>0</v>
      </c>
      <c r="AI26" s="29">
        <v>0</v>
      </c>
      <c r="AJ26" s="29">
        <v>0</v>
      </c>
      <c r="AK26" s="29">
        <v>0</v>
      </c>
      <c r="AL26" s="29">
        <v>0</v>
      </c>
      <c r="AM26" s="29">
        <v>0</v>
      </c>
      <c r="AN26" s="29">
        <v>0</v>
      </c>
      <c r="AO26" s="29">
        <v>0</v>
      </c>
      <c r="AP26" s="29">
        <v>0</v>
      </c>
      <c r="AQ26" s="29">
        <v>0</v>
      </c>
      <c r="AR26" s="29">
        <v>0</v>
      </c>
      <c r="AS26" s="29">
        <v>0</v>
      </c>
      <c r="AT26" s="29">
        <v>0</v>
      </c>
      <c r="AU26" s="29">
        <v>0</v>
      </c>
      <c r="AV26" s="29">
        <v>0</v>
      </c>
      <c r="AW26" s="29">
        <v>0</v>
      </c>
      <c r="AX26" s="29">
        <v>0</v>
      </c>
      <c r="AY26" s="29">
        <v>0</v>
      </c>
      <c r="AZ26" s="29">
        <v>0</v>
      </c>
      <c r="BA26" s="29">
        <v>0</v>
      </c>
      <c r="BB26" s="29">
        <v>0</v>
      </c>
      <c r="BC26" s="29">
        <v>0</v>
      </c>
      <c r="BD26" s="29">
        <v>0</v>
      </c>
      <c r="BE26" s="29">
        <v>0</v>
      </c>
      <c r="BF26" s="29">
        <v>0</v>
      </c>
      <c r="BG26" s="29">
        <v>0</v>
      </c>
      <c r="BH26" s="29">
        <v>0</v>
      </c>
      <c r="BI26" s="29">
        <v>0</v>
      </c>
      <c r="BJ26" s="29">
        <v>0</v>
      </c>
      <c r="BK26" s="29">
        <v>0</v>
      </c>
      <c r="BL26" s="29">
        <v>0</v>
      </c>
      <c r="BM26" s="29">
        <v>0</v>
      </c>
      <c r="BN26" s="29">
        <v>0</v>
      </c>
      <c r="BO26" s="29">
        <v>0</v>
      </c>
      <c r="BP26" s="29">
        <v>0</v>
      </c>
      <c r="BQ26" s="29">
        <v>0</v>
      </c>
    </row>
    <row r="27" spans="1:69" ht="10.5" hidden="1" customHeight="1" outlineLevel="1">
      <c r="A27" s="11"/>
      <c r="B27" s="11"/>
      <c r="C27" s="11"/>
      <c r="D27" s="11">
        <v>4</v>
      </c>
      <c r="E27" s="11"/>
      <c r="F27" s="11"/>
      <c r="G27" s="11"/>
      <c r="H27" s="11"/>
      <c r="J27" s="29">
        <v>0</v>
      </c>
      <c r="K27" s="29">
        <v>0</v>
      </c>
      <c r="L27" s="29">
        <v>0</v>
      </c>
      <c r="M27" s="29">
        <v>0</v>
      </c>
      <c r="N27" s="29">
        <v>12615.466694201983</v>
      </c>
      <c r="O27" s="29">
        <v>0</v>
      </c>
      <c r="P27" s="29">
        <v>0</v>
      </c>
      <c r="Q27" s="29">
        <v>0</v>
      </c>
      <c r="R27" s="29">
        <v>0</v>
      </c>
      <c r="S27" s="29">
        <v>0</v>
      </c>
      <c r="T27" s="29">
        <v>0</v>
      </c>
      <c r="U27" s="29">
        <v>0</v>
      </c>
      <c r="V27" s="29">
        <v>0</v>
      </c>
      <c r="W27" s="29">
        <v>0</v>
      </c>
      <c r="X27" s="29">
        <v>0</v>
      </c>
      <c r="Y27" s="29">
        <v>0</v>
      </c>
      <c r="Z27" s="29">
        <v>0</v>
      </c>
      <c r="AA27" s="29">
        <v>0</v>
      </c>
      <c r="AB27" s="29">
        <v>0</v>
      </c>
      <c r="AC27" s="29">
        <v>0</v>
      </c>
      <c r="AD27" s="29">
        <v>0</v>
      </c>
      <c r="AE27" s="29">
        <v>0</v>
      </c>
      <c r="AF27" s="29">
        <v>0</v>
      </c>
      <c r="AG27" s="29">
        <v>0</v>
      </c>
      <c r="AH27" s="29">
        <v>0</v>
      </c>
      <c r="AI27" s="29">
        <v>0</v>
      </c>
      <c r="AJ27" s="29">
        <v>0</v>
      </c>
      <c r="AK27" s="29">
        <v>0</v>
      </c>
      <c r="AL27" s="29">
        <v>0</v>
      </c>
      <c r="AM27" s="29">
        <v>0</v>
      </c>
      <c r="AN27" s="29">
        <v>0</v>
      </c>
      <c r="AO27" s="29">
        <v>0</v>
      </c>
      <c r="AP27" s="29">
        <v>0</v>
      </c>
      <c r="AQ27" s="29">
        <v>0</v>
      </c>
      <c r="AR27" s="29">
        <v>0</v>
      </c>
      <c r="AS27" s="29">
        <v>0</v>
      </c>
      <c r="AT27" s="29">
        <v>0</v>
      </c>
      <c r="AU27" s="29">
        <v>0</v>
      </c>
      <c r="AV27" s="29">
        <v>0</v>
      </c>
      <c r="AW27" s="29">
        <v>0</v>
      </c>
      <c r="AX27" s="29">
        <v>0</v>
      </c>
      <c r="AY27" s="29">
        <v>0</v>
      </c>
      <c r="AZ27" s="29">
        <v>0</v>
      </c>
      <c r="BA27" s="29">
        <v>0</v>
      </c>
      <c r="BB27" s="29">
        <v>0</v>
      </c>
      <c r="BC27" s="29">
        <v>0</v>
      </c>
      <c r="BD27" s="29">
        <v>0</v>
      </c>
      <c r="BE27" s="29">
        <v>0</v>
      </c>
      <c r="BF27" s="29">
        <v>0</v>
      </c>
      <c r="BG27" s="29">
        <v>0</v>
      </c>
      <c r="BH27" s="29">
        <v>0</v>
      </c>
      <c r="BI27" s="29">
        <v>0</v>
      </c>
      <c r="BJ27" s="29">
        <v>0</v>
      </c>
      <c r="BK27" s="29">
        <v>0</v>
      </c>
      <c r="BL27" s="29">
        <v>0</v>
      </c>
      <c r="BM27" s="29">
        <v>0</v>
      </c>
      <c r="BN27" s="29">
        <v>0</v>
      </c>
      <c r="BO27" s="29">
        <v>0</v>
      </c>
      <c r="BP27" s="29">
        <v>0</v>
      </c>
      <c r="BQ27" s="29">
        <v>0</v>
      </c>
    </row>
    <row r="28" spans="1:69" ht="10.5" hidden="1" customHeight="1" outlineLevel="1">
      <c r="A28" s="11"/>
      <c r="B28" s="11"/>
      <c r="C28" s="11"/>
      <c r="D28" s="11">
        <v>5</v>
      </c>
      <c r="E28" s="11"/>
      <c r="F28" s="11"/>
      <c r="G28" s="11"/>
      <c r="H28" s="11"/>
      <c r="J28" s="29">
        <v>0</v>
      </c>
      <c r="K28" s="29">
        <v>0</v>
      </c>
      <c r="L28" s="29">
        <v>0</v>
      </c>
      <c r="M28" s="29">
        <v>0</v>
      </c>
      <c r="N28" s="29">
        <v>0</v>
      </c>
      <c r="O28" s="29">
        <v>12741.621361144002</v>
      </c>
      <c r="P28" s="29">
        <v>0</v>
      </c>
      <c r="Q28" s="29">
        <v>0</v>
      </c>
      <c r="R28" s="29">
        <v>0</v>
      </c>
      <c r="S28" s="29">
        <v>0</v>
      </c>
      <c r="T28" s="29">
        <v>0</v>
      </c>
      <c r="U28" s="29">
        <v>0</v>
      </c>
      <c r="V28" s="29">
        <v>0</v>
      </c>
      <c r="W28" s="29">
        <v>0</v>
      </c>
      <c r="X28" s="29">
        <v>0</v>
      </c>
      <c r="Y28" s="29">
        <v>0</v>
      </c>
      <c r="Z28" s="29">
        <v>0</v>
      </c>
      <c r="AA28" s="29">
        <v>0</v>
      </c>
      <c r="AB28" s="29">
        <v>0</v>
      </c>
      <c r="AC28" s="29">
        <v>0</v>
      </c>
      <c r="AD28" s="29">
        <v>0</v>
      </c>
      <c r="AE28" s="29">
        <v>0</v>
      </c>
      <c r="AF28" s="29">
        <v>0</v>
      </c>
      <c r="AG28" s="29">
        <v>0</v>
      </c>
      <c r="AH28" s="29">
        <v>0</v>
      </c>
      <c r="AI28" s="29">
        <v>0</v>
      </c>
      <c r="AJ28" s="29">
        <v>0</v>
      </c>
      <c r="AK28" s="29">
        <v>0</v>
      </c>
      <c r="AL28" s="29">
        <v>0</v>
      </c>
      <c r="AM28" s="29">
        <v>0</v>
      </c>
      <c r="AN28" s="29">
        <v>0</v>
      </c>
      <c r="AO28" s="29">
        <v>0</v>
      </c>
      <c r="AP28" s="29">
        <v>0</v>
      </c>
      <c r="AQ28" s="29">
        <v>0</v>
      </c>
      <c r="AR28" s="29">
        <v>0</v>
      </c>
      <c r="AS28" s="29">
        <v>0</v>
      </c>
      <c r="AT28" s="29">
        <v>0</v>
      </c>
      <c r="AU28" s="29">
        <v>0</v>
      </c>
      <c r="AV28" s="29">
        <v>0</v>
      </c>
      <c r="AW28" s="29">
        <v>0</v>
      </c>
      <c r="AX28" s="29">
        <v>0</v>
      </c>
      <c r="AY28" s="29">
        <v>0</v>
      </c>
      <c r="AZ28" s="29">
        <v>0</v>
      </c>
      <c r="BA28" s="29">
        <v>0</v>
      </c>
      <c r="BB28" s="29">
        <v>0</v>
      </c>
      <c r="BC28" s="29">
        <v>0</v>
      </c>
      <c r="BD28" s="29">
        <v>0</v>
      </c>
      <c r="BE28" s="29">
        <v>0</v>
      </c>
      <c r="BF28" s="29">
        <v>0</v>
      </c>
      <c r="BG28" s="29">
        <v>0</v>
      </c>
      <c r="BH28" s="29">
        <v>0</v>
      </c>
      <c r="BI28" s="29">
        <v>0</v>
      </c>
      <c r="BJ28" s="29">
        <v>0</v>
      </c>
      <c r="BK28" s="29">
        <v>0</v>
      </c>
      <c r="BL28" s="29">
        <v>0</v>
      </c>
      <c r="BM28" s="29">
        <v>0</v>
      </c>
      <c r="BN28" s="29">
        <v>0</v>
      </c>
      <c r="BO28" s="29">
        <v>0</v>
      </c>
      <c r="BP28" s="29">
        <v>0</v>
      </c>
      <c r="BQ28" s="29">
        <v>0</v>
      </c>
    </row>
    <row r="29" spans="1:69" ht="10.5" hidden="1" customHeight="1" outlineLevel="1">
      <c r="A29" s="11"/>
      <c r="B29" s="11"/>
      <c r="C29" s="11"/>
      <c r="D29" s="11">
        <v>6</v>
      </c>
      <c r="E29" s="11"/>
      <c r="F29" s="11"/>
      <c r="G29" s="11"/>
      <c r="H29" s="11"/>
      <c r="J29" s="29">
        <v>0</v>
      </c>
      <c r="K29" s="29">
        <v>0</v>
      </c>
      <c r="L29" s="29">
        <v>0</v>
      </c>
      <c r="M29" s="29">
        <v>0</v>
      </c>
      <c r="N29" s="29">
        <v>0</v>
      </c>
      <c r="O29" s="29">
        <v>0</v>
      </c>
      <c r="P29" s="29">
        <v>12869.037574755441</v>
      </c>
      <c r="Q29" s="29">
        <v>0</v>
      </c>
      <c r="R29" s="29">
        <v>0</v>
      </c>
      <c r="S29" s="29">
        <v>0</v>
      </c>
      <c r="T29" s="29">
        <v>0</v>
      </c>
      <c r="U29" s="29">
        <v>0</v>
      </c>
      <c r="V29" s="29">
        <v>0</v>
      </c>
      <c r="W29" s="29">
        <v>0</v>
      </c>
      <c r="X29" s="29">
        <v>0</v>
      </c>
      <c r="Y29" s="29">
        <v>0</v>
      </c>
      <c r="Z29" s="29">
        <v>0</v>
      </c>
      <c r="AA29" s="29">
        <v>0</v>
      </c>
      <c r="AB29" s="29">
        <v>0</v>
      </c>
      <c r="AC29" s="29">
        <v>0</v>
      </c>
      <c r="AD29" s="29">
        <v>0</v>
      </c>
      <c r="AE29" s="29">
        <v>0</v>
      </c>
      <c r="AF29" s="29">
        <v>0</v>
      </c>
      <c r="AG29" s="29">
        <v>0</v>
      </c>
      <c r="AH29" s="29">
        <v>0</v>
      </c>
      <c r="AI29" s="29">
        <v>0</v>
      </c>
      <c r="AJ29" s="29">
        <v>0</v>
      </c>
      <c r="AK29" s="29">
        <v>0</v>
      </c>
      <c r="AL29" s="29">
        <v>0</v>
      </c>
      <c r="AM29" s="29">
        <v>0</v>
      </c>
      <c r="AN29" s="29">
        <v>0</v>
      </c>
      <c r="AO29" s="29">
        <v>0</v>
      </c>
      <c r="AP29" s="29">
        <v>0</v>
      </c>
      <c r="AQ29" s="29">
        <v>0</v>
      </c>
      <c r="AR29" s="29">
        <v>0</v>
      </c>
      <c r="AS29" s="29">
        <v>0</v>
      </c>
      <c r="AT29" s="29">
        <v>0</v>
      </c>
      <c r="AU29" s="29">
        <v>0</v>
      </c>
      <c r="AV29" s="29">
        <v>0</v>
      </c>
      <c r="AW29" s="29">
        <v>0</v>
      </c>
      <c r="AX29" s="29">
        <v>0</v>
      </c>
      <c r="AY29" s="29">
        <v>0</v>
      </c>
      <c r="AZ29" s="29">
        <v>0</v>
      </c>
      <c r="BA29" s="29">
        <v>0</v>
      </c>
      <c r="BB29" s="29">
        <v>0</v>
      </c>
      <c r="BC29" s="29">
        <v>0</v>
      </c>
      <c r="BD29" s="29">
        <v>0</v>
      </c>
      <c r="BE29" s="29">
        <v>0</v>
      </c>
      <c r="BF29" s="29">
        <v>0</v>
      </c>
      <c r="BG29" s="29">
        <v>0</v>
      </c>
      <c r="BH29" s="29">
        <v>0</v>
      </c>
      <c r="BI29" s="29">
        <v>0</v>
      </c>
      <c r="BJ29" s="29">
        <v>0</v>
      </c>
      <c r="BK29" s="29">
        <v>0</v>
      </c>
      <c r="BL29" s="29">
        <v>0</v>
      </c>
      <c r="BM29" s="29">
        <v>0</v>
      </c>
      <c r="BN29" s="29">
        <v>0</v>
      </c>
      <c r="BO29" s="29">
        <v>0</v>
      </c>
      <c r="BP29" s="29">
        <v>0</v>
      </c>
      <c r="BQ29" s="29">
        <v>0</v>
      </c>
    </row>
    <row r="30" spans="1:69" ht="10.5" hidden="1" customHeight="1" outlineLevel="1">
      <c r="A30" s="11"/>
      <c r="B30" s="11"/>
      <c r="C30" s="11"/>
      <c r="D30" s="11">
        <v>7</v>
      </c>
      <c r="E30" s="11"/>
      <c r="F30" s="11"/>
      <c r="G30" s="11"/>
      <c r="H30" s="11"/>
      <c r="J30" s="29">
        <v>0</v>
      </c>
      <c r="K30" s="29">
        <v>0</v>
      </c>
      <c r="L30" s="29">
        <v>0</v>
      </c>
      <c r="M30" s="29">
        <v>0</v>
      </c>
      <c r="N30" s="29">
        <v>0</v>
      </c>
      <c r="O30" s="29">
        <v>0</v>
      </c>
      <c r="P30" s="29">
        <v>0</v>
      </c>
      <c r="Q30" s="29">
        <v>12997.727950502998</v>
      </c>
      <c r="R30" s="29">
        <v>0</v>
      </c>
      <c r="S30" s="29">
        <v>0</v>
      </c>
      <c r="T30" s="29">
        <v>0</v>
      </c>
      <c r="U30" s="29">
        <v>0</v>
      </c>
      <c r="V30" s="29">
        <v>0</v>
      </c>
      <c r="W30" s="29">
        <v>0</v>
      </c>
      <c r="X30" s="29">
        <v>0</v>
      </c>
      <c r="Y30" s="29">
        <v>0</v>
      </c>
      <c r="Z30" s="29">
        <v>0</v>
      </c>
      <c r="AA30" s="29">
        <v>0</v>
      </c>
      <c r="AB30" s="29">
        <v>0</v>
      </c>
      <c r="AC30" s="29">
        <v>0</v>
      </c>
      <c r="AD30" s="29">
        <v>0</v>
      </c>
      <c r="AE30" s="29">
        <v>0</v>
      </c>
      <c r="AF30" s="29">
        <v>0</v>
      </c>
      <c r="AG30" s="29">
        <v>0</v>
      </c>
      <c r="AH30" s="29">
        <v>0</v>
      </c>
      <c r="AI30" s="29">
        <v>0</v>
      </c>
      <c r="AJ30" s="29">
        <v>0</v>
      </c>
      <c r="AK30" s="29">
        <v>0</v>
      </c>
      <c r="AL30" s="29">
        <v>0</v>
      </c>
      <c r="AM30" s="29">
        <v>0</v>
      </c>
      <c r="AN30" s="29">
        <v>0</v>
      </c>
      <c r="AO30" s="29">
        <v>0</v>
      </c>
      <c r="AP30" s="29">
        <v>0</v>
      </c>
      <c r="AQ30" s="29">
        <v>0</v>
      </c>
      <c r="AR30" s="29">
        <v>0</v>
      </c>
      <c r="AS30" s="29">
        <v>0</v>
      </c>
      <c r="AT30" s="29">
        <v>0</v>
      </c>
      <c r="AU30" s="29">
        <v>0</v>
      </c>
      <c r="AV30" s="29">
        <v>0</v>
      </c>
      <c r="AW30" s="29">
        <v>0</v>
      </c>
      <c r="AX30" s="29">
        <v>0</v>
      </c>
      <c r="AY30" s="29">
        <v>0</v>
      </c>
      <c r="AZ30" s="29">
        <v>0</v>
      </c>
      <c r="BA30" s="29">
        <v>0</v>
      </c>
      <c r="BB30" s="29">
        <v>0</v>
      </c>
      <c r="BC30" s="29">
        <v>0</v>
      </c>
      <c r="BD30" s="29">
        <v>0</v>
      </c>
      <c r="BE30" s="29">
        <v>0</v>
      </c>
      <c r="BF30" s="29">
        <v>0</v>
      </c>
      <c r="BG30" s="29">
        <v>0</v>
      </c>
      <c r="BH30" s="29">
        <v>0</v>
      </c>
      <c r="BI30" s="29">
        <v>0</v>
      </c>
      <c r="BJ30" s="29">
        <v>0</v>
      </c>
      <c r="BK30" s="29">
        <v>0</v>
      </c>
      <c r="BL30" s="29">
        <v>0</v>
      </c>
      <c r="BM30" s="29">
        <v>0</v>
      </c>
      <c r="BN30" s="29">
        <v>0</v>
      </c>
      <c r="BO30" s="29">
        <v>0</v>
      </c>
      <c r="BP30" s="29">
        <v>0</v>
      </c>
      <c r="BQ30" s="29">
        <v>0</v>
      </c>
    </row>
    <row r="31" spans="1:69" ht="10.5" hidden="1" customHeight="1" outlineLevel="1">
      <c r="A31" s="11"/>
      <c r="B31" s="11"/>
      <c r="C31" s="11"/>
      <c r="D31" s="11">
        <v>8</v>
      </c>
      <c r="E31" s="11"/>
      <c r="F31" s="11"/>
      <c r="G31" s="11"/>
      <c r="H31" s="11"/>
      <c r="J31" s="29">
        <v>0</v>
      </c>
      <c r="K31" s="29">
        <v>0</v>
      </c>
      <c r="L31" s="29">
        <v>0</v>
      </c>
      <c r="M31" s="29">
        <v>0</v>
      </c>
      <c r="N31" s="29">
        <v>0</v>
      </c>
      <c r="O31" s="29">
        <v>0</v>
      </c>
      <c r="P31" s="29">
        <v>0</v>
      </c>
      <c r="Q31" s="29">
        <v>0</v>
      </c>
      <c r="R31" s="29">
        <v>13127.705230008027</v>
      </c>
      <c r="S31" s="29">
        <v>0</v>
      </c>
      <c r="T31" s="29">
        <v>0</v>
      </c>
      <c r="U31" s="29">
        <v>0</v>
      </c>
      <c r="V31" s="29">
        <v>0</v>
      </c>
      <c r="W31" s="29">
        <v>0</v>
      </c>
      <c r="X31" s="29">
        <v>0</v>
      </c>
      <c r="Y31" s="29">
        <v>0</v>
      </c>
      <c r="Z31" s="29">
        <v>0</v>
      </c>
      <c r="AA31" s="29">
        <v>0</v>
      </c>
      <c r="AB31" s="29">
        <v>0</v>
      </c>
      <c r="AC31" s="29">
        <v>0</v>
      </c>
      <c r="AD31" s="29">
        <v>0</v>
      </c>
      <c r="AE31" s="29">
        <v>0</v>
      </c>
      <c r="AF31" s="29">
        <v>0</v>
      </c>
      <c r="AG31" s="29">
        <v>0</v>
      </c>
      <c r="AH31" s="29">
        <v>0</v>
      </c>
      <c r="AI31" s="29">
        <v>0</v>
      </c>
      <c r="AJ31" s="29">
        <v>0</v>
      </c>
      <c r="AK31" s="29">
        <v>0</v>
      </c>
      <c r="AL31" s="29">
        <v>0</v>
      </c>
      <c r="AM31" s="29">
        <v>0</v>
      </c>
      <c r="AN31" s="29">
        <v>0</v>
      </c>
      <c r="AO31" s="29">
        <v>0</v>
      </c>
      <c r="AP31" s="29">
        <v>0</v>
      </c>
      <c r="AQ31" s="29">
        <v>0</v>
      </c>
      <c r="AR31" s="29">
        <v>0</v>
      </c>
      <c r="AS31" s="29">
        <v>0</v>
      </c>
      <c r="AT31" s="29">
        <v>0</v>
      </c>
      <c r="AU31" s="29">
        <v>0</v>
      </c>
      <c r="AV31" s="29">
        <v>0</v>
      </c>
      <c r="AW31" s="29">
        <v>0</v>
      </c>
      <c r="AX31" s="29">
        <v>0</v>
      </c>
      <c r="AY31" s="29">
        <v>0</v>
      </c>
      <c r="AZ31" s="29">
        <v>0</v>
      </c>
      <c r="BA31" s="29">
        <v>0</v>
      </c>
      <c r="BB31" s="29">
        <v>0</v>
      </c>
      <c r="BC31" s="29">
        <v>0</v>
      </c>
      <c r="BD31" s="29">
        <v>0</v>
      </c>
      <c r="BE31" s="29">
        <v>0</v>
      </c>
      <c r="BF31" s="29">
        <v>0</v>
      </c>
      <c r="BG31" s="29">
        <v>0</v>
      </c>
      <c r="BH31" s="29">
        <v>0</v>
      </c>
      <c r="BI31" s="29">
        <v>0</v>
      </c>
      <c r="BJ31" s="29">
        <v>0</v>
      </c>
      <c r="BK31" s="29">
        <v>0</v>
      </c>
      <c r="BL31" s="29">
        <v>0</v>
      </c>
      <c r="BM31" s="29">
        <v>0</v>
      </c>
      <c r="BN31" s="29">
        <v>0</v>
      </c>
      <c r="BO31" s="29">
        <v>0</v>
      </c>
      <c r="BP31" s="29">
        <v>0</v>
      </c>
      <c r="BQ31" s="29">
        <v>0</v>
      </c>
    </row>
    <row r="32" spans="1:69" ht="10.5" hidden="1" customHeight="1" outlineLevel="1">
      <c r="A32" s="11"/>
      <c r="B32" s="11"/>
      <c r="C32" s="11"/>
      <c r="D32" s="11">
        <v>9</v>
      </c>
      <c r="E32" s="11"/>
      <c r="F32" s="11"/>
      <c r="G32" s="11"/>
      <c r="H32" s="11"/>
      <c r="J32" s="29">
        <v>0</v>
      </c>
      <c r="K32" s="29">
        <v>0</v>
      </c>
      <c r="L32" s="29">
        <v>0</v>
      </c>
      <c r="M32" s="29">
        <v>0</v>
      </c>
      <c r="N32" s="29">
        <v>0</v>
      </c>
      <c r="O32" s="29">
        <v>0</v>
      </c>
      <c r="P32" s="29">
        <v>0</v>
      </c>
      <c r="Q32" s="29">
        <v>0</v>
      </c>
      <c r="R32" s="29">
        <v>0</v>
      </c>
      <c r="S32" s="29">
        <v>13258.982282308105</v>
      </c>
      <c r="T32" s="29">
        <v>0</v>
      </c>
      <c r="U32" s="29">
        <v>0</v>
      </c>
      <c r="V32" s="29">
        <v>0</v>
      </c>
      <c r="W32" s="29">
        <v>0</v>
      </c>
      <c r="X32" s="29">
        <v>0</v>
      </c>
      <c r="Y32" s="29">
        <v>0</v>
      </c>
      <c r="Z32" s="29">
        <v>0</v>
      </c>
      <c r="AA32" s="29">
        <v>0</v>
      </c>
      <c r="AB32" s="29">
        <v>0</v>
      </c>
      <c r="AC32" s="29">
        <v>0</v>
      </c>
      <c r="AD32" s="29">
        <v>0</v>
      </c>
      <c r="AE32" s="29">
        <v>0</v>
      </c>
      <c r="AF32" s="29">
        <v>0</v>
      </c>
      <c r="AG32" s="29">
        <v>0</v>
      </c>
      <c r="AH32" s="29">
        <v>0</v>
      </c>
      <c r="AI32" s="29">
        <v>0</v>
      </c>
      <c r="AJ32" s="29">
        <v>0</v>
      </c>
      <c r="AK32" s="29">
        <v>0</v>
      </c>
      <c r="AL32" s="29">
        <v>0</v>
      </c>
      <c r="AM32" s="29">
        <v>0</v>
      </c>
      <c r="AN32" s="29">
        <v>0</v>
      </c>
      <c r="AO32" s="29">
        <v>0</v>
      </c>
      <c r="AP32" s="29">
        <v>0</v>
      </c>
      <c r="AQ32" s="29">
        <v>0</v>
      </c>
      <c r="AR32" s="29">
        <v>0</v>
      </c>
      <c r="AS32" s="29">
        <v>0</v>
      </c>
      <c r="AT32" s="29">
        <v>0</v>
      </c>
      <c r="AU32" s="29">
        <v>0</v>
      </c>
      <c r="AV32" s="29">
        <v>0</v>
      </c>
      <c r="AW32" s="29">
        <v>0</v>
      </c>
      <c r="AX32" s="29">
        <v>0</v>
      </c>
      <c r="AY32" s="29">
        <v>0</v>
      </c>
      <c r="AZ32" s="29">
        <v>0</v>
      </c>
      <c r="BA32" s="29">
        <v>0</v>
      </c>
      <c r="BB32" s="29">
        <v>0</v>
      </c>
      <c r="BC32" s="29">
        <v>0</v>
      </c>
      <c r="BD32" s="29">
        <v>0</v>
      </c>
      <c r="BE32" s="29">
        <v>0</v>
      </c>
      <c r="BF32" s="29">
        <v>0</v>
      </c>
      <c r="BG32" s="29">
        <v>0</v>
      </c>
      <c r="BH32" s="29">
        <v>0</v>
      </c>
      <c r="BI32" s="29">
        <v>0</v>
      </c>
      <c r="BJ32" s="29">
        <v>0</v>
      </c>
      <c r="BK32" s="29">
        <v>0</v>
      </c>
      <c r="BL32" s="29">
        <v>0</v>
      </c>
      <c r="BM32" s="29">
        <v>0</v>
      </c>
      <c r="BN32" s="29">
        <v>0</v>
      </c>
      <c r="BO32" s="29">
        <v>0</v>
      </c>
      <c r="BP32" s="29">
        <v>0</v>
      </c>
      <c r="BQ32" s="29">
        <v>0</v>
      </c>
    </row>
    <row r="33" spans="1:69" ht="10.5" hidden="1" customHeight="1" outlineLevel="1">
      <c r="A33" s="11"/>
      <c r="B33" s="11"/>
      <c r="C33" s="11"/>
      <c r="D33" s="11">
        <v>10</v>
      </c>
      <c r="E33" s="11"/>
      <c r="F33" s="11"/>
      <c r="G33" s="11"/>
      <c r="H33" s="11"/>
      <c r="J33" s="29">
        <v>0</v>
      </c>
      <c r="K33" s="29">
        <v>0</v>
      </c>
      <c r="L33" s="29">
        <v>0</v>
      </c>
      <c r="M33" s="29">
        <v>0</v>
      </c>
      <c r="N33" s="29">
        <v>0</v>
      </c>
      <c r="O33" s="29">
        <v>0</v>
      </c>
      <c r="P33" s="29">
        <v>0</v>
      </c>
      <c r="Q33" s="29">
        <v>0</v>
      </c>
      <c r="R33" s="29">
        <v>0</v>
      </c>
      <c r="S33" s="29">
        <v>0</v>
      </c>
      <c r="T33" s="29">
        <v>13391.572105131187</v>
      </c>
      <c r="U33" s="29">
        <v>0</v>
      </c>
      <c r="V33" s="29">
        <v>0</v>
      </c>
      <c r="W33" s="29">
        <v>0</v>
      </c>
      <c r="X33" s="29">
        <v>0</v>
      </c>
      <c r="Y33" s="29">
        <v>0</v>
      </c>
      <c r="Z33" s="29">
        <v>0</v>
      </c>
      <c r="AA33" s="29">
        <v>0</v>
      </c>
      <c r="AB33" s="29">
        <v>0</v>
      </c>
      <c r="AC33" s="29">
        <v>0</v>
      </c>
      <c r="AD33" s="29">
        <v>0</v>
      </c>
      <c r="AE33" s="29">
        <v>0</v>
      </c>
      <c r="AF33" s="29">
        <v>0</v>
      </c>
      <c r="AG33" s="29">
        <v>0</v>
      </c>
      <c r="AH33" s="29">
        <v>0</v>
      </c>
      <c r="AI33" s="29">
        <v>0</v>
      </c>
      <c r="AJ33" s="29">
        <v>0</v>
      </c>
      <c r="AK33" s="29">
        <v>0</v>
      </c>
      <c r="AL33" s="29">
        <v>0</v>
      </c>
      <c r="AM33" s="29">
        <v>0</v>
      </c>
      <c r="AN33" s="29">
        <v>0</v>
      </c>
      <c r="AO33" s="29">
        <v>0</v>
      </c>
      <c r="AP33" s="29">
        <v>0</v>
      </c>
      <c r="AQ33" s="29">
        <v>0</v>
      </c>
      <c r="AR33" s="29">
        <v>0</v>
      </c>
      <c r="AS33" s="29">
        <v>0</v>
      </c>
      <c r="AT33" s="29">
        <v>0</v>
      </c>
      <c r="AU33" s="29">
        <v>0</v>
      </c>
      <c r="AV33" s="29">
        <v>0</v>
      </c>
      <c r="AW33" s="29">
        <v>0</v>
      </c>
      <c r="AX33" s="29">
        <v>0</v>
      </c>
      <c r="AY33" s="29">
        <v>0</v>
      </c>
      <c r="AZ33" s="29">
        <v>0</v>
      </c>
      <c r="BA33" s="29">
        <v>0</v>
      </c>
      <c r="BB33" s="29">
        <v>0</v>
      </c>
      <c r="BC33" s="29">
        <v>0</v>
      </c>
      <c r="BD33" s="29">
        <v>0</v>
      </c>
      <c r="BE33" s="29">
        <v>0</v>
      </c>
      <c r="BF33" s="29">
        <v>0</v>
      </c>
      <c r="BG33" s="29">
        <v>0</v>
      </c>
      <c r="BH33" s="29">
        <v>0</v>
      </c>
      <c r="BI33" s="29">
        <v>0</v>
      </c>
      <c r="BJ33" s="29">
        <v>0</v>
      </c>
      <c r="BK33" s="29">
        <v>0</v>
      </c>
      <c r="BL33" s="29">
        <v>0</v>
      </c>
      <c r="BM33" s="29">
        <v>0</v>
      </c>
      <c r="BN33" s="29">
        <v>0</v>
      </c>
      <c r="BO33" s="29">
        <v>0</v>
      </c>
      <c r="BP33" s="29">
        <v>0</v>
      </c>
      <c r="BQ33" s="29">
        <v>0</v>
      </c>
    </row>
    <row r="34" spans="1:69" ht="10.5" hidden="1" customHeight="1" outlineLevel="1">
      <c r="A34" s="11"/>
      <c r="B34" s="11"/>
      <c r="C34" s="11"/>
      <c r="D34" s="11">
        <v>11</v>
      </c>
      <c r="E34" s="11"/>
      <c r="F34" s="11"/>
      <c r="G34" s="11"/>
      <c r="H34" s="11"/>
      <c r="J34" s="29">
        <v>0</v>
      </c>
      <c r="K34" s="29">
        <v>0</v>
      </c>
      <c r="L34" s="29">
        <v>0</v>
      </c>
      <c r="M34" s="29">
        <v>0</v>
      </c>
      <c r="N34" s="29">
        <v>0</v>
      </c>
      <c r="O34" s="29">
        <v>0</v>
      </c>
      <c r="P34" s="29">
        <v>0</v>
      </c>
      <c r="Q34" s="29">
        <v>0</v>
      </c>
      <c r="R34" s="29">
        <v>0</v>
      </c>
      <c r="S34" s="29">
        <v>0</v>
      </c>
      <c r="T34" s="29">
        <v>0</v>
      </c>
      <c r="U34" s="29">
        <v>13525.487826182498</v>
      </c>
      <c r="V34" s="29">
        <v>0</v>
      </c>
      <c r="W34" s="29">
        <v>0</v>
      </c>
      <c r="X34" s="29">
        <v>0</v>
      </c>
      <c r="Y34" s="29">
        <v>0</v>
      </c>
      <c r="Z34" s="29">
        <v>0</v>
      </c>
      <c r="AA34" s="29">
        <v>0</v>
      </c>
      <c r="AB34" s="29">
        <v>0</v>
      </c>
      <c r="AC34" s="29">
        <v>0</v>
      </c>
      <c r="AD34" s="29">
        <v>0</v>
      </c>
      <c r="AE34" s="29">
        <v>0</v>
      </c>
      <c r="AF34" s="29">
        <v>0</v>
      </c>
      <c r="AG34" s="29">
        <v>0</v>
      </c>
      <c r="AH34" s="29">
        <v>0</v>
      </c>
      <c r="AI34" s="29">
        <v>0</v>
      </c>
      <c r="AJ34" s="29">
        <v>0</v>
      </c>
      <c r="AK34" s="29">
        <v>0</v>
      </c>
      <c r="AL34" s="29">
        <v>0</v>
      </c>
      <c r="AM34" s="29">
        <v>0</v>
      </c>
      <c r="AN34" s="29">
        <v>0</v>
      </c>
      <c r="AO34" s="29">
        <v>0</v>
      </c>
      <c r="AP34" s="29">
        <v>0</v>
      </c>
      <c r="AQ34" s="29">
        <v>0</v>
      </c>
      <c r="AR34" s="29">
        <v>0</v>
      </c>
      <c r="AS34" s="29">
        <v>0</v>
      </c>
      <c r="AT34" s="29">
        <v>0</v>
      </c>
      <c r="AU34" s="29">
        <v>0</v>
      </c>
      <c r="AV34" s="29">
        <v>0</v>
      </c>
      <c r="AW34" s="29">
        <v>0</v>
      </c>
      <c r="AX34" s="29">
        <v>0</v>
      </c>
      <c r="AY34" s="29">
        <v>0</v>
      </c>
      <c r="AZ34" s="29">
        <v>0</v>
      </c>
      <c r="BA34" s="29">
        <v>0</v>
      </c>
      <c r="BB34" s="29">
        <v>0</v>
      </c>
      <c r="BC34" s="29">
        <v>0</v>
      </c>
      <c r="BD34" s="29">
        <v>0</v>
      </c>
      <c r="BE34" s="29">
        <v>0</v>
      </c>
      <c r="BF34" s="29">
        <v>0</v>
      </c>
      <c r="BG34" s="29">
        <v>0</v>
      </c>
      <c r="BH34" s="29">
        <v>0</v>
      </c>
      <c r="BI34" s="29">
        <v>0</v>
      </c>
      <c r="BJ34" s="29">
        <v>0</v>
      </c>
      <c r="BK34" s="29">
        <v>0</v>
      </c>
      <c r="BL34" s="29">
        <v>0</v>
      </c>
      <c r="BM34" s="29">
        <v>0</v>
      </c>
      <c r="BN34" s="29">
        <v>0</v>
      </c>
      <c r="BO34" s="29">
        <v>0</v>
      </c>
      <c r="BP34" s="29">
        <v>0</v>
      </c>
      <c r="BQ34" s="29">
        <v>0</v>
      </c>
    </row>
    <row r="35" spans="1:69" ht="10.5" hidden="1" customHeight="1" outlineLevel="1">
      <c r="A35" s="11"/>
      <c r="B35" s="11"/>
      <c r="C35" s="11"/>
      <c r="D35" s="11">
        <v>12</v>
      </c>
      <c r="E35" s="11"/>
      <c r="F35" s="11"/>
      <c r="G35" s="11"/>
      <c r="H35" s="11"/>
      <c r="J35" s="29">
        <v>0</v>
      </c>
      <c r="K35" s="29">
        <v>0</v>
      </c>
      <c r="L35" s="29">
        <v>0</v>
      </c>
      <c r="M35" s="29">
        <v>0</v>
      </c>
      <c r="N35" s="29">
        <v>0</v>
      </c>
      <c r="O35" s="29">
        <v>0</v>
      </c>
      <c r="P35" s="29">
        <v>0</v>
      </c>
      <c r="Q35" s="29">
        <v>0</v>
      </c>
      <c r="R35" s="29">
        <v>0</v>
      </c>
      <c r="S35" s="29">
        <v>0</v>
      </c>
      <c r="T35" s="29">
        <v>0</v>
      </c>
      <c r="U35" s="29">
        <v>0</v>
      </c>
      <c r="V35" s="29">
        <v>13660.742704444323</v>
      </c>
      <c r="W35" s="29">
        <v>0</v>
      </c>
      <c r="X35" s="29">
        <v>0</v>
      </c>
      <c r="Y35" s="29">
        <v>0</v>
      </c>
      <c r="Z35" s="29">
        <v>0</v>
      </c>
      <c r="AA35" s="29">
        <v>0</v>
      </c>
      <c r="AB35" s="29">
        <v>0</v>
      </c>
      <c r="AC35" s="29">
        <v>0</v>
      </c>
      <c r="AD35" s="29">
        <v>0</v>
      </c>
      <c r="AE35" s="29">
        <v>0</v>
      </c>
      <c r="AF35" s="29">
        <v>0</v>
      </c>
      <c r="AG35" s="29">
        <v>0</v>
      </c>
      <c r="AH35" s="29">
        <v>0</v>
      </c>
      <c r="AI35" s="29">
        <v>0</v>
      </c>
      <c r="AJ35" s="29">
        <v>0</v>
      </c>
      <c r="AK35" s="29">
        <v>0</v>
      </c>
      <c r="AL35" s="29">
        <v>0</v>
      </c>
      <c r="AM35" s="29">
        <v>0</v>
      </c>
      <c r="AN35" s="29">
        <v>0</v>
      </c>
      <c r="AO35" s="29">
        <v>0</v>
      </c>
      <c r="AP35" s="29">
        <v>0</v>
      </c>
      <c r="AQ35" s="29">
        <v>0</v>
      </c>
      <c r="AR35" s="29">
        <v>0</v>
      </c>
      <c r="AS35" s="29">
        <v>0</v>
      </c>
      <c r="AT35" s="29">
        <v>0</v>
      </c>
      <c r="AU35" s="29">
        <v>0</v>
      </c>
      <c r="AV35" s="29">
        <v>0</v>
      </c>
      <c r="AW35" s="29">
        <v>0</v>
      </c>
      <c r="AX35" s="29">
        <v>0</v>
      </c>
      <c r="AY35" s="29">
        <v>0</v>
      </c>
      <c r="AZ35" s="29">
        <v>0</v>
      </c>
      <c r="BA35" s="29">
        <v>0</v>
      </c>
      <c r="BB35" s="29">
        <v>0</v>
      </c>
      <c r="BC35" s="29">
        <v>0</v>
      </c>
      <c r="BD35" s="29">
        <v>0</v>
      </c>
      <c r="BE35" s="29">
        <v>0</v>
      </c>
      <c r="BF35" s="29">
        <v>0</v>
      </c>
      <c r="BG35" s="29">
        <v>0</v>
      </c>
      <c r="BH35" s="29">
        <v>0</v>
      </c>
      <c r="BI35" s="29">
        <v>0</v>
      </c>
      <c r="BJ35" s="29">
        <v>0</v>
      </c>
      <c r="BK35" s="29">
        <v>0</v>
      </c>
      <c r="BL35" s="29">
        <v>0</v>
      </c>
      <c r="BM35" s="29">
        <v>0</v>
      </c>
      <c r="BN35" s="29">
        <v>0</v>
      </c>
      <c r="BO35" s="29">
        <v>0</v>
      </c>
      <c r="BP35" s="29">
        <v>0</v>
      </c>
      <c r="BQ35" s="29">
        <v>0</v>
      </c>
    </row>
    <row r="36" spans="1:69" ht="10.5" hidden="1" customHeight="1" outlineLevel="1">
      <c r="A36" s="11"/>
      <c r="B36" s="11"/>
      <c r="C36" s="11"/>
      <c r="D36" s="11">
        <v>13</v>
      </c>
      <c r="E36" s="11"/>
      <c r="F36" s="11"/>
      <c r="G36" s="11"/>
      <c r="H36" s="11"/>
      <c r="J36" s="29">
        <v>0</v>
      </c>
      <c r="K36" s="29">
        <v>0</v>
      </c>
      <c r="L36" s="29">
        <v>0</v>
      </c>
      <c r="M36" s="29">
        <v>0</v>
      </c>
      <c r="N36" s="29">
        <v>0</v>
      </c>
      <c r="O36" s="29">
        <v>0</v>
      </c>
      <c r="P36" s="29">
        <v>0</v>
      </c>
      <c r="Q36" s="29">
        <v>0</v>
      </c>
      <c r="R36" s="29">
        <v>0</v>
      </c>
      <c r="S36" s="29">
        <v>0</v>
      </c>
      <c r="T36" s="29">
        <v>0</v>
      </c>
      <c r="U36" s="29">
        <v>0</v>
      </c>
      <c r="V36" s="29">
        <v>0</v>
      </c>
      <c r="W36" s="29">
        <v>13797.350131488769</v>
      </c>
      <c r="X36" s="29">
        <v>0</v>
      </c>
      <c r="Y36" s="29">
        <v>0</v>
      </c>
      <c r="Z36" s="29">
        <v>0</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0</v>
      </c>
      <c r="AR36" s="29">
        <v>0</v>
      </c>
      <c r="AS36" s="29">
        <v>0</v>
      </c>
      <c r="AT36" s="29">
        <v>0</v>
      </c>
      <c r="AU36" s="29">
        <v>0</v>
      </c>
      <c r="AV36" s="29">
        <v>0</v>
      </c>
      <c r="AW36" s="29">
        <v>0</v>
      </c>
      <c r="AX36" s="29">
        <v>0</v>
      </c>
      <c r="AY36" s="29">
        <v>0</v>
      </c>
      <c r="AZ36" s="29">
        <v>0</v>
      </c>
      <c r="BA36" s="29">
        <v>0</v>
      </c>
      <c r="BB36" s="29">
        <v>0</v>
      </c>
      <c r="BC36" s="29">
        <v>0</v>
      </c>
      <c r="BD36" s="29">
        <v>0</v>
      </c>
      <c r="BE36" s="29">
        <v>0</v>
      </c>
      <c r="BF36" s="29">
        <v>0</v>
      </c>
      <c r="BG36" s="29">
        <v>0</v>
      </c>
      <c r="BH36" s="29">
        <v>0</v>
      </c>
      <c r="BI36" s="29">
        <v>0</v>
      </c>
      <c r="BJ36" s="29">
        <v>0</v>
      </c>
      <c r="BK36" s="29">
        <v>0</v>
      </c>
      <c r="BL36" s="29">
        <v>0</v>
      </c>
      <c r="BM36" s="29">
        <v>0</v>
      </c>
      <c r="BN36" s="29">
        <v>0</v>
      </c>
      <c r="BO36" s="29">
        <v>0</v>
      </c>
      <c r="BP36" s="29">
        <v>0</v>
      </c>
      <c r="BQ36" s="29">
        <v>0</v>
      </c>
    </row>
    <row r="37" spans="1:69" ht="10.5" hidden="1" customHeight="1" outlineLevel="1">
      <c r="A37" s="11"/>
      <c r="B37" s="11"/>
      <c r="C37" s="11"/>
      <c r="D37" s="11">
        <v>14</v>
      </c>
      <c r="E37" s="11"/>
      <c r="F37" s="11"/>
      <c r="G37" s="11"/>
      <c r="H37" s="11"/>
      <c r="J37" s="29">
        <v>0</v>
      </c>
      <c r="K37" s="29">
        <v>0</v>
      </c>
      <c r="L37" s="29">
        <v>0</v>
      </c>
      <c r="M37" s="29">
        <v>0</v>
      </c>
      <c r="N37" s="29">
        <v>0</v>
      </c>
      <c r="O37" s="29">
        <v>0</v>
      </c>
      <c r="P37" s="29">
        <v>0</v>
      </c>
      <c r="Q37" s="29">
        <v>0</v>
      </c>
      <c r="R37" s="29">
        <v>0</v>
      </c>
      <c r="S37" s="29">
        <v>0</v>
      </c>
      <c r="T37" s="29">
        <v>0</v>
      </c>
      <c r="U37" s="29">
        <v>0</v>
      </c>
      <c r="V37" s="29">
        <v>0</v>
      </c>
      <c r="W37" s="29">
        <v>0</v>
      </c>
      <c r="X37" s="29">
        <v>13935.323632803655</v>
      </c>
      <c r="Y37" s="29">
        <v>0</v>
      </c>
      <c r="Z37" s="29">
        <v>0</v>
      </c>
      <c r="AA37" s="29">
        <v>0</v>
      </c>
      <c r="AB37" s="29">
        <v>0</v>
      </c>
      <c r="AC37" s="29">
        <v>0</v>
      </c>
      <c r="AD37" s="29">
        <v>0</v>
      </c>
      <c r="AE37" s="29">
        <v>0</v>
      </c>
      <c r="AF37" s="29">
        <v>0</v>
      </c>
      <c r="AG37" s="29">
        <v>0</v>
      </c>
      <c r="AH37" s="29">
        <v>0</v>
      </c>
      <c r="AI37" s="29">
        <v>0</v>
      </c>
      <c r="AJ37" s="29">
        <v>0</v>
      </c>
      <c r="AK37" s="29">
        <v>0</v>
      </c>
      <c r="AL37" s="29">
        <v>0</v>
      </c>
      <c r="AM37" s="29">
        <v>0</v>
      </c>
      <c r="AN37" s="29">
        <v>0</v>
      </c>
      <c r="AO37" s="29">
        <v>0</v>
      </c>
      <c r="AP37" s="29">
        <v>0</v>
      </c>
      <c r="AQ37" s="29">
        <v>0</v>
      </c>
      <c r="AR37" s="29">
        <v>0</v>
      </c>
      <c r="AS37" s="29">
        <v>0</v>
      </c>
      <c r="AT37" s="29">
        <v>0</v>
      </c>
      <c r="AU37" s="29">
        <v>0</v>
      </c>
      <c r="AV37" s="29">
        <v>0</v>
      </c>
      <c r="AW37" s="29">
        <v>0</v>
      </c>
      <c r="AX37" s="29">
        <v>0</v>
      </c>
      <c r="AY37" s="29">
        <v>0</v>
      </c>
      <c r="AZ37" s="29">
        <v>0</v>
      </c>
      <c r="BA37" s="29">
        <v>0</v>
      </c>
      <c r="BB37" s="29">
        <v>0</v>
      </c>
      <c r="BC37" s="29">
        <v>0</v>
      </c>
      <c r="BD37" s="29">
        <v>0</v>
      </c>
      <c r="BE37" s="29">
        <v>0</v>
      </c>
      <c r="BF37" s="29">
        <v>0</v>
      </c>
      <c r="BG37" s="29">
        <v>0</v>
      </c>
      <c r="BH37" s="29">
        <v>0</v>
      </c>
      <c r="BI37" s="29">
        <v>0</v>
      </c>
      <c r="BJ37" s="29">
        <v>0</v>
      </c>
      <c r="BK37" s="29">
        <v>0</v>
      </c>
      <c r="BL37" s="29">
        <v>0</v>
      </c>
      <c r="BM37" s="29">
        <v>0</v>
      </c>
      <c r="BN37" s="29">
        <v>0</v>
      </c>
      <c r="BO37" s="29">
        <v>0</v>
      </c>
      <c r="BP37" s="29">
        <v>0</v>
      </c>
      <c r="BQ37" s="29">
        <v>0</v>
      </c>
    </row>
    <row r="38" spans="1:69" ht="10.5" hidden="1" customHeight="1" outlineLevel="1">
      <c r="A38" s="11"/>
      <c r="B38" s="11"/>
      <c r="C38" s="11"/>
      <c r="D38" s="11">
        <v>15</v>
      </c>
      <c r="E38" s="11"/>
      <c r="F38" s="11"/>
      <c r="G38" s="11"/>
      <c r="H38" s="11"/>
      <c r="J38" s="29">
        <v>0</v>
      </c>
      <c r="K38" s="29">
        <v>0</v>
      </c>
      <c r="L38" s="29">
        <v>0</v>
      </c>
      <c r="M38" s="29">
        <v>0</v>
      </c>
      <c r="N38" s="29">
        <v>0</v>
      </c>
      <c r="O38" s="29">
        <v>0</v>
      </c>
      <c r="P38" s="29">
        <v>0</v>
      </c>
      <c r="Q38" s="29">
        <v>0</v>
      </c>
      <c r="R38" s="29">
        <v>0</v>
      </c>
      <c r="S38" s="29">
        <v>0</v>
      </c>
      <c r="T38" s="29">
        <v>0</v>
      </c>
      <c r="U38" s="29">
        <v>0</v>
      </c>
      <c r="V38" s="29">
        <v>0</v>
      </c>
      <c r="W38" s="29">
        <v>0</v>
      </c>
      <c r="X38" s="29">
        <v>0</v>
      </c>
      <c r="Y38" s="29">
        <v>14074.67686913169</v>
      </c>
      <c r="Z38" s="29">
        <v>0</v>
      </c>
      <c r="AA38" s="29">
        <v>0</v>
      </c>
      <c r="AB38" s="29">
        <v>0</v>
      </c>
      <c r="AC38" s="29">
        <v>0</v>
      </c>
      <c r="AD38" s="29">
        <v>0</v>
      </c>
      <c r="AE38" s="29">
        <v>0</v>
      </c>
      <c r="AF38" s="29">
        <v>0</v>
      </c>
      <c r="AG38" s="29">
        <v>0</v>
      </c>
      <c r="AH38" s="29">
        <v>0</v>
      </c>
      <c r="AI38" s="29">
        <v>0</v>
      </c>
      <c r="AJ38" s="29">
        <v>0</v>
      </c>
      <c r="AK38" s="29">
        <v>0</v>
      </c>
      <c r="AL38" s="29">
        <v>0</v>
      </c>
      <c r="AM38" s="29">
        <v>0</v>
      </c>
      <c r="AN38" s="29">
        <v>0</v>
      </c>
      <c r="AO38" s="29">
        <v>0</v>
      </c>
      <c r="AP38" s="29">
        <v>0</v>
      </c>
      <c r="AQ38" s="29">
        <v>0</v>
      </c>
      <c r="AR38" s="29">
        <v>0</v>
      </c>
      <c r="AS38" s="29">
        <v>0</v>
      </c>
      <c r="AT38" s="29">
        <v>0</v>
      </c>
      <c r="AU38" s="29">
        <v>0</v>
      </c>
      <c r="AV38" s="29">
        <v>0</v>
      </c>
      <c r="AW38" s="29">
        <v>0</v>
      </c>
      <c r="AX38" s="29">
        <v>0</v>
      </c>
      <c r="AY38" s="29">
        <v>0</v>
      </c>
      <c r="AZ38" s="29">
        <v>0</v>
      </c>
      <c r="BA38" s="29">
        <v>0</v>
      </c>
      <c r="BB38" s="29">
        <v>0</v>
      </c>
      <c r="BC38" s="29">
        <v>0</v>
      </c>
      <c r="BD38" s="29">
        <v>0</v>
      </c>
      <c r="BE38" s="29">
        <v>0</v>
      </c>
      <c r="BF38" s="29">
        <v>0</v>
      </c>
      <c r="BG38" s="29">
        <v>0</v>
      </c>
      <c r="BH38" s="29">
        <v>0</v>
      </c>
      <c r="BI38" s="29">
        <v>0</v>
      </c>
      <c r="BJ38" s="29">
        <v>0</v>
      </c>
      <c r="BK38" s="29">
        <v>0</v>
      </c>
      <c r="BL38" s="29">
        <v>0</v>
      </c>
      <c r="BM38" s="29">
        <v>0</v>
      </c>
      <c r="BN38" s="29">
        <v>0</v>
      </c>
      <c r="BO38" s="29">
        <v>0</v>
      </c>
      <c r="BP38" s="29">
        <v>0</v>
      </c>
      <c r="BQ38" s="29">
        <v>0</v>
      </c>
    </row>
    <row r="39" spans="1:69" ht="10.5" hidden="1" customHeight="1" outlineLevel="1">
      <c r="A39" s="11"/>
      <c r="B39" s="11"/>
      <c r="C39" s="11"/>
      <c r="D39" s="11">
        <v>16</v>
      </c>
      <c r="E39" s="11"/>
      <c r="F39" s="11"/>
      <c r="G39" s="11"/>
      <c r="H39" s="11"/>
      <c r="J39" s="29">
        <v>0</v>
      </c>
      <c r="K39" s="29">
        <v>0</v>
      </c>
      <c r="L39" s="29">
        <v>0</v>
      </c>
      <c r="M39" s="29">
        <v>0</v>
      </c>
      <c r="N39" s="29">
        <v>0</v>
      </c>
      <c r="O39" s="29">
        <v>0</v>
      </c>
      <c r="P39" s="29">
        <v>0</v>
      </c>
      <c r="Q39" s="29">
        <v>0</v>
      </c>
      <c r="R39" s="29">
        <v>0</v>
      </c>
      <c r="S39" s="29">
        <v>0</v>
      </c>
      <c r="T39" s="29">
        <v>0</v>
      </c>
      <c r="U39" s="29">
        <v>0</v>
      </c>
      <c r="V39" s="29">
        <v>0</v>
      </c>
      <c r="W39" s="29">
        <v>0</v>
      </c>
      <c r="X39" s="29">
        <v>0</v>
      </c>
      <c r="Y39" s="29">
        <v>0</v>
      </c>
      <c r="Z39" s="29">
        <v>14215.423637823009</v>
      </c>
      <c r="AA39" s="29">
        <v>0</v>
      </c>
      <c r="AB39" s="29">
        <v>0</v>
      </c>
      <c r="AC39" s="29">
        <v>0</v>
      </c>
      <c r="AD39" s="29">
        <v>0</v>
      </c>
      <c r="AE39" s="29">
        <v>0</v>
      </c>
      <c r="AF39" s="29">
        <v>0</v>
      </c>
      <c r="AG39" s="29">
        <v>0</v>
      </c>
      <c r="AH39" s="29">
        <v>0</v>
      </c>
      <c r="AI39" s="29">
        <v>0</v>
      </c>
      <c r="AJ39" s="29">
        <v>0</v>
      </c>
      <c r="AK39" s="29">
        <v>0</v>
      </c>
      <c r="AL39" s="29">
        <v>0</v>
      </c>
      <c r="AM39" s="29">
        <v>0</v>
      </c>
      <c r="AN39" s="29">
        <v>0</v>
      </c>
      <c r="AO39" s="29">
        <v>0</v>
      </c>
      <c r="AP39" s="29">
        <v>0</v>
      </c>
      <c r="AQ39" s="29">
        <v>0</v>
      </c>
      <c r="AR39" s="29">
        <v>0</v>
      </c>
      <c r="AS39" s="29">
        <v>0</v>
      </c>
      <c r="AT39" s="29">
        <v>0</v>
      </c>
      <c r="AU39" s="29">
        <v>0</v>
      </c>
      <c r="AV39" s="29">
        <v>0</v>
      </c>
      <c r="AW39" s="29">
        <v>0</v>
      </c>
      <c r="AX39" s="29">
        <v>0</v>
      </c>
      <c r="AY39" s="29">
        <v>0</v>
      </c>
      <c r="AZ39" s="29">
        <v>0</v>
      </c>
      <c r="BA39" s="29">
        <v>0</v>
      </c>
      <c r="BB39" s="29">
        <v>0</v>
      </c>
      <c r="BC39" s="29">
        <v>0</v>
      </c>
      <c r="BD39" s="29">
        <v>0</v>
      </c>
      <c r="BE39" s="29">
        <v>0</v>
      </c>
      <c r="BF39" s="29">
        <v>0</v>
      </c>
      <c r="BG39" s="29">
        <v>0</v>
      </c>
      <c r="BH39" s="29">
        <v>0</v>
      </c>
      <c r="BI39" s="29">
        <v>0</v>
      </c>
      <c r="BJ39" s="29">
        <v>0</v>
      </c>
      <c r="BK39" s="29">
        <v>0</v>
      </c>
      <c r="BL39" s="29">
        <v>0</v>
      </c>
      <c r="BM39" s="29">
        <v>0</v>
      </c>
      <c r="BN39" s="29">
        <v>0</v>
      </c>
      <c r="BO39" s="29">
        <v>0</v>
      </c>
      <c r="BP39" s="29">
        <v>0</v>
      </c>
      <c r="BQ39" s="29">
        <v>0</v>
      </c>
    </row>
    <row r="40" spans="1:69" ht="10.5" hidden="1" customHeight="1" outlineLevel="1">
      <c r="A40" s="11"/>
      <c r="B40" s="11"/>
      <c r="C40" s="11"/>
      <c r="D40" s="11">
        <v>17</v>
      </c>
      <c r="E40" s="11"/>
      <c r="F40" s="11"/>
      <c r="G40" s="11"/>
      <c r="H40" s="11"/>
      <c r="J40" s="29">
        <v>0</v>
      </c>
      <c r="K40" s="29">
        <v>0</v>
      </c>
      <c r="L40" s="29">
        <v>0</v>
      </c>
      <c r="M40" s="29">
        <v>0</v>
      </c>
      <c r="N40" s="29">
        <v>0</v>
      </c>
      <c r="O40" s="29">
        <v>0</v>
      </c>
      <c r="P40" s="29">
        <v>0</v>
      </c>
      <c r="Q40" s="29">
        <v>0</v>
      </c>
      <c r="R40" s="29">
        <v>0</v>
      </c>
      <c r="S40" s="29">
        <v>0</v>
      </c>
      <c r="T40" s="29">
        <v>0</v>
      </c>
      <c r="U40" s="29">
        <v>0</v>
      </c>
      <c r="V40" s="29">
        <v>0</v>
      </c>
      <c r="W40" s="29">
        <v>0</v>
      </c>
      <c r="X40" s="29">
        <v>0</v>
      </c>
      <c r="Y40" s="29">
        <v>0</v>
      </c>
      <c r="Z40" s="29">
        <v>0</v>
      </c>
      <c r="AA40" s="29">
        <v>14357.577874201239</v>
      </c>
      <c r="AB40" s="29">
        <v>0</v>
      </c>
      <c r="AC40" s="29">
        <v>0</v>
      </c>
      <c r="AD40" s="29">
        <v>0</v>
      </c>
      <c r="AE40" s="29">
        <v>0</v>
      </c>
      <c r="AF40" s="29">
        <v>0</v>
      </c>
      <c r="AG40" s="29">
        <v>0</v>
      </c>
      <c r="AH40" s="29">
        <v>0</v>
      </c>
      <c r="AI40" s="29">
        <v>0</v>
      </c>
      <c r="AJ40" s="29">
        <v>0</v>
      </c>
      <c r="AK40" s="29">
        <v>0</v>
      </c>
      <c r="AL40" s="29">
        <v>0</v>
      </c>
      <c r="AM40" s="29">
        <v>0</v>
      </c>
      <c r="AN40" s="29">
        <v>0</v>
      </c>
      <c r="AO40" s="29">
        <v>0</v>
      </c>
      <c r="AP40" s="29">
        <v>0</v>
      </c>
      <c r="AQ40" s="29">
        <v>0</v>
      </c>
      <c r="AR40" s="29">
        <v>0</v>
      </c>
      <c r="AS40" s="29">
        <v>0</v>
      </c>
      <c r="AT40" s="29">
        <v>0</v>
      </c>
      <c r="AU40" s="29">
        <v>0</v>
      </c>
      <c r="AV40" s="29">
        <v>0</v>
      </c>
      <c r="AW40" s="29">
        <v>0</v>
      </c>
      <c r="AX40" s="29">
        <v>0</v>
      </c>
      <c r="AY40" s="29">
        <v>0</v>
      </c>
      <c r="AZ40" s="29">
        <v>0</v>
      </c>
      <c r="BA40" s="29">
        <v>0</v>
      </c>
      <c r="BB40" s="29">
        <v>0</v>
      </c>
      <c r="BC40" s="29">
        <v>0</v>
      </c>
      <c r="BD40" s="29">
        <v>0</v>
      </c>
      <c r="BE40" s="29">
        <v>0</v>
      </c>
      <c r="BF40" s="29">
        <v>0</v>
      </c>
      <c r="BG40" s="29">
        <v>0</v>
      </c>
      <c r="BH40" s="29">
        <v>0</v>
      </c>
      <c r="BI40" s="29">
        <v>0</v>
      </c>
      <c r="BJ40" s="29">
        <v>0</v>
      </c>
      <c r="BK40" s="29">
        <v>0</v>
      </c>
      <c r="BL40" s="29">
        <v>0</v>
      </c>
      <c r="BM40" s="29">
        <v>0</v>
      </c>
      <c r="BN40" s="29">
        <v>0</v>
      </c>
      <c r="BO40" s="29">
        <v>0</v>
      </c>
      <c r="BP40" s="29">
        <v>0</v>
      </c>
      <c r="BQ40" s="29">
        <v>0</v>
      </c>
    </row>
    <row r="41" spans="1:69" ht="10.5" hidden="1" customHeight="1" outlineLevel="1">
      <c r="A41" s="11"/>
      <c r="B41" s="11"/>
      <c r="C41" s="11"/>
      <c r="D41" s="11">
        <v>18</v>
      </c>
      <c r="E41" s="11"/>
      <c r="F41" s="11"/>
      <c r="G41" s="11"/>
      <c r="H41" s="11"/>
      <c r="J41" s="29">
        <v>0</v>
      </c>
      <c r="K41" s="29">
        <v>0</v>
      </c>
      <c r="L41" s="29">
        <v>0</v>
      </c>
      <c r="M41" s="29">
        <v>0</v>
      </c>
      <c r="N41" s="29">
        <v>0</v>
      </c>
      <c r="O41" s="29">
        <v>0</v>
      </c>
      <c r="P41" s="29">
        <v>0</v>
      </c>
      <c r="Q41" s="29">
        <v>0</v>
      </c>
      <c r="R41" s="29">
        <v>0</v>
      </c>
      <c r="S41" s="29">
        <v>0</v>
      </c>
      <c r="T41" s="29">
        <v>0</v>
      </c>
      <c r="U41" s="29">
        <v>0</v>
      </c>
      <c r="V41" s="29">
        <v>0</v>
      </c>
      <c r="W41" s="29">
        <v>0</v>
      </c>
      <c r="X41" s="29">
        <v>0</v>
      </c>
      <c r="Y41" s="29">
        <v>0</v>
      </c>
      <c r="Z41" s="29">
        <v>0</v>
      </c>
      <c r="AA41" s="29">
        <v>0</v>
      </c>
      <c r="AB41" s="29">
        <v>14501.153652943249</v>
      </c>
      <c r="AC41" s="29">
        <v>0</v>
      </c>
      <c r="AD41" s="29">
        <v>0</v>
      </c>
      <c r="AE41" s="29">
        <v>0</v>
      </c>
      <c r="AF41" s="29">
        <v>0</v>
      </c>
      <c r="AG41" s="29">
        <v>0</v>
      </c>
      <c r="AH41" s="29">
        <v>0</v>
      </c>
      <c r="AI41" s="29">
        <v>0</v>
      </c>
      <c r="AJ41" s="29">
        <v>0</v>
      </c>
      <c r="AK41" s="29">
        <v>0</v>
      </c>
      <c r="AL41" s="29">
        <v>0</v>
      </c>
      <c r="AM41" s="29">
        <v>0</v>
      </c>
      <c r="AN41" s="29">
        <v>0</v>
      </c>
      <c r="AO41" s="29">
        <v>0</v>
      </c>
      <c r="AP41" s="29">
        <v>0</v>
      </c>
      <c r="AQ41" s="29">
        <v>0</v>
      </c>
      <c r="AR41" s="29">
        <v>0</v>
      </c>
      <c r="AS41" s="29">
        <v>0</v>
      </c>
      <c r="AT41" s="29">
        <v>0</v>
      </c>
      <c r="AU41" s="29">
        <v>0</v>
      </c>
      <c r="AV41" s="29">
        <v>0</v>
      </c>
      <c r="AW41" s="29">
        <v>0</v>
      </c>
      <c r="AX41" s="29">
        <v>0</v>
      </c>
      <c r="AY41" s="29">
        <v>0</v>
      </c>
      <c r="AZ41" s="29">
        <v>0</v>
      </c>
      <c r="BA41" s="29">
        <v>0</v>
      </c>
      <c r="BB41" s="29">
        <v>0</v>
      </c>
      <c r="BC41" s="29">
        <v>0</v>
      </c>
      <c r="BD41" s="29">
        <v>0</v>
      </c>
      <c r="BE41" s="29">
        <v>0</v>
      </c>
      <c r="BF41" s="29">
        <v>0</v>
      </c>
      <c r="BG41" s="29">
        <v>0</v>
      </c>
      <c r="BH41" s="29">
        <v>0</v>
      </c>
      <c r="BI41" s="29">
        <v>0</v>
      </c>
      <c r="BJ41" s="29">
        <v>0</v>
      </c>
      <c r="BK41" s="29">
        <v>0</v>
      </c>
      <c r="BL41" s="29">
        <v>0</v>
      </c>
      <c r="BM41" s="29">
        <v>0</v>
      </c>
      <c r="BN41" s="29">
        <v>0</v>
      </c>
      <c r="BO41" s="29">
        <v>0</v>
      </c>
      <c r="BP41" s="29">
        <v>0</v>
      </c>
      <c r="BQ41" s="29">
        <v>0</v>
      </c>
    </row>
    <row r="42" spans="1:69" ht="10.5" hidden="1" customHeight="1" outlineLevel="1">
      <c r="A42" s="11"/>
      <c r="B42" s="11"/>
      <c r="C42" s="11"/>
      <c r="D42" s="11">
        <v>19</v>
      </c>
      <c r="E42" s="11"/>
      <c r="F42" s="11"/>
      <c r="G42" s="11"/>
      <c r="H42" s="11"/>
      <c r="J42" s="29">
        <v>0</v>
      </c>
      <c r="K42" s="29">
        <v>0</v>
      </c>
      <c r="L42" s="29">
        <v>0</v>
      </c>
      <c r="M42" s="29">
        <v>0</v>
      </c>
      <c r="N42" s="29">
        <v>0</v>
      </c>
      <c r="O42" s="29">
        <v>0</v>
      </c>
      <c r="P42" s="29">
        <v>0</v>
      </c>
      <c r="Q42" s="29">
        <v>0</v>
      </c>
      <c r="R42" s="29">
        <v>0</v>
      </c>
      <c r="S42" s="29">
        <v>0</v>
      </c>
      <c r="T42" s="29">
        <v>0</v>
      </c>
      <c r="U42" s="29">
        <v>0</v>
      </c>
      <c r="V42" s="29">
        <v>0</v>
      </c>
      <c r="W42" s="29">
        <v>0</v>
      </c>
      <c r="X42" s="29">
        <v>0</v>
      </c>
      <c r="Y42" s="29">
        <v>0</v>
      </c>
      <c r="Z42" s="29">
        <v>0</v>
      </c>
      <c r="AA42" s="29">
        <v>0</v>
      </c>
      <c r="AB42" s="29">
        <v>0</v>
      </c>
      <c r="AC42" s="29">
        <v>14646.165189472684</v>
      </c>
      <c r="AD42" s="29">
        <v>0</v>
      </c>
      <c r="AE42" s="29">
        <v>0</v>
      </c>
      <c r="AF42" s="29">
        <v>0</v>
      </c>
      <c r="AG42" s="29">
        <v>0</v>
      </c>
      <c r="AH42" s="29">
        <v>0</v>
      </c>
      <c r="AI42" s="29">
        <v>0</v>
      </c>
      <c r="AJ42" s="29">
        <v>0</v>
      </c>
      <c r="AK42" s="29">
        <v>0</v>
      </c>
      <c r="AL42" s="29">
        <v>0</v>
      </c>
      <c r="AM42" s="29">
        <v>0</v>
      </c>
      <c r="AN42" s="29">
        <v>0</v>
      </c>
      <c r="AO42" s="29">
        <v>0</v>
      </c>
      <c r="AP42" s="29">
        <v>0</v>
      </c>
      <c r="AQ42" s="29">
        <v>0</v>
      </c>
      <c r="AR42" s="29">
        <v>0</v>
      </c>
      <c r="AS42" s="29">
        <v>0</v>
      </c>
      <c r="AT42" s="29">
        <v>0</v>
      </c>
      <c r="AU42" s="29">
        <v>0</v>
      </c>
      <c r="AV42" s="29">
        <v>0</v>
      </c>
      <c r="AW42" s="29">
        <v>0</v>
      </c>
      <c r="AX42" s="29">
        <v>0</v>
      </c>
      <c r="AY42" s="29">
        <v>0</v>
      </c>
      <c r="AZ42" s="29">
        <v>0</v>
      </c>
      <c r="BA42" s="29">
        <v>0</v>
      </c>
      <c r="BB42" s="29">
        <v>0</v>
      </c>
      <c r="BC42" s="29">
        <v>0</v>
      </c>
      <c r="BD42" s="29">
        <v>0</v>
      </c>
      <c r="BE42" s="29">
        <v>0</v>
      </c>
      <c r="BF42" s="29">
        <v>0</v>
      </c>
      <c r="BG42" s="29">
        <v>0</v>
      </c>
      <c r="BH42" s="29">
        <v>0</v>
      </c>
      <c r="BI42" s="29">
        <v>0</v>
      </c>
      <c r="BJ42" s="29">
        <v>0</v>
      </c>
      <c r="BK42" s="29">
        <v>0</v>
      </c>
      <c r="BL42" s="29">
        <v>0</v>
      </c>
      <c r="BM42" s="29">
        <v>0</v>
      </c>
      <c r="BN42" s="29">
        <v>0</v>
      </c>
      <c r="BO42" s="29">
        <v>0</v>
      </c>
      <c r="BP42" s="29">
        <v>0</v>
      </c>
      <c r="BQ42" s="29">
        <v>0</v>
      </c>
    </row>
    <row r="43" spans="1:69" ht="10.5" hidden="1" customHeight="1" outlineLevel="1">
      <c r="A43" s="11"/>
      <c r="B43" s="11"/>
      <c r="C43" s="11"/>
      <c r="D43" s="11">
        <v>20</v>
      </c>
      <c r="E43" s="11"/>
      <c r="F43" s="11"/>
      <c r="G43" s="11"/>
      <c r="H43" s="11"/>
      <c r="J43" s="29">
        <v>0</v>
      </c>
      <c r="K43" s="29">
        <v>0</v>
      </c>
      <c r="L43" s="29">
        <v>0</v>
      </c>
      <c r="M43" s="29">
        <v>0</v>
      </c>
      <c r="N43" s="29">
        <v>0</v>
      </c>
      <c r="O43" s="29">
        <v>0</v>
      </c>
      <c r="P43" s="29">
        <v>0</v>
      </c>
      <c r="Q43" s="29">
        <v>0</v>
      </c>
      <c r="R43" s="29">
        <v>0</v>
      </c>
      <c r="S43" s="29">
        <v>0</v>
      </c>
      <c r="T43" s="29">
        <v>0</v>
      </c>
      <c r="U43" s="29">
        <v>0</v>
      </c>
      <c r="V43" s="29">
        <v>0</v>
      </c>
      <c r="W43" s="29">
        <v>0</v>
      </c>
      <c r="X43" s="29">
        <v>0</v>
      </c>
      <c r="Y43" s="29">
        <v>0</v>
      </c>
      <c r="Z43" s="29">
        <v>0</v>
      </c>
      <c r="AA43" s="29">
        <v>0</v>
      </c>
      <c r="AB43" s="29">
        <v>0</v>
      </c>
      <c r="AC43" s="29">
        <v>0</v>
      </c>
      <c r="AD43" s="29">
        <v>14792.626841367412</v>
      </c>
      <c r="AE43" s="29">
        <v>0</v>
      </c>
      <c r="AF43" s="29">
        <v>0</v>
      </c>
      <c r="AG43" s="29">
        <v>0</v>
      </c>
      <c r="AH43" s="29">
        <v>0</v>
      </c>
      <c r="AI43" s="29">
        <v>0</v>
      </c>
      <c r="AJ43" s="29">
        <v>0</v>
      </c>
      <c r="AK43" s="29">
        <v>0</v>
      </c>
      <c r="AL43" s="29">
        <v>0</v>
      </c>
      <c r="AM43" s="29">
        <v>0</v>
      </c>
      <c r="AN43" s="29">
        <v>0</v>
      </c>
      <c r="AO43" s="29">
        <v>0</v>
      </c>
      <c r="AP43" s="29">
        <v>0</v>
      </c>
      <c r="AQ43" s="29">
        <v>0</v>
      </c>
      <c r="AR43" s="29">
        <v>0</v>
      </c>
      <c r="AS43" s="29">
        <v>0</v>
      </c>
      <c r="AT43" s="29">
        <v>0</v>
      </c>
      <c r="AU43" s="29">
        <v>0</v>
      </c>
      <c r="AV43" s="29">
        <v>0</v>
      </c>
      <c r="AW43" s="29">
        <v>0</v>
      </c>
      <c r="AX43" s="29">
        <v>0</v>
      </c>
      <c r="AY43" s="29">
        <v>0</v>
      </c>
      <c r="AZ43" s="29">
        <v>0</v>
      </c>
      <c r="BA43" s="29">
        <v>0</v>
      </c>
      <c r="BB43" s="29">
        <v>0</v>
      </c>
      <c r="BC43" s="29">
        <v>0</v>
      </c>
      <c r="BD43" s="29">
        <v>0</v>
      </c>
      <c r="BE43" s="29">
        <v>0</v>
      </c>
      <c r="BF43" s="29">
        <v>0</v>
      </c>
      <c r="BG43" s="29">
        <v>0</v>
      </c>
      <c r="BH43" s="29">
        <v>0</v>
      </c>
      <c r="BI43" s="29">
        <v>0</v>
      </c>
      <c r="BJ43" s="29">
        <v>0</v>
      </c>
      <c r="BK43" s="29">
        <v>0</v>
      </c>
      <c r="BL43" s="29">
        <v>0</v>
      </c>
      <c r="BM43" s="29">
        <v>0</v>
      </c>
      <c r="BN43" s="29">
        <v>0</v>
      </c>
      <c r="BO43" s="29">
        <v>0</v>
      </c>
      <c r="BP43" s="29">
        <v>0</v>
      </c>
      <c r="BQ43" s="29">
        <v>0</v>
      </c>
    </row>
    <row r="44" spans="1:69" ht="10.5" hidden="1" customHeight="1" outlineLevel="1">
      <c r="A44" s="11"/>
      <c r="B44" s="11"/>
      <c r="C44" s="11"/>
      <c r="D44" s="11">
        <v>21</v>
      </c>
      <c r="E44" s="11"/>
      <c r="F44" s="11"/>
      <c r="G44" s="11"/>
      <c r="H44" s="11"/>
      <c r="J44" s="29">
        <v>0</v>
      </c>
      <c r="K44" s="29">
        <v>0</v>
      </c>
      <c r="L44" s="29">
        <v>0</v>
      </c>
      <c r="M44" s="29">
        <v>0</v>
      </c>
      <c r="N44" s="29">
        <v>0</v>
      </c>
      <c r="O44" s="29">
        <v>0</v>
      </c>
      <c r="P44" s="29">
        <v>0</v>
      </c>
      <c r="Q44" s="29">
        <v>0</v>
      </c>
      <c r="R44" s="29">
        <v>0</v>
      </c>
      <c r="S44" s="29">
        <v>0</v>
      </c>
      <c r="T44" s="29">
        <v>0</v>
      </c>
      <c r="U44" s="29">
        <v>0</v>
      </c>
      <c r="V44" s="29">
        <v>0</v>
      </c>
      <c r="W44" s="29">
        <v>0</v>
      </c>
      <c r="X44" s="29">
        <v>0</v>
      </c>
      <c r="Y44" s="29">
        <v>0</v>
      </c>
      <c r="Z44" s="29">
        <v>0</v>
      </c>
      <c r="AA44" s="29">
        <v>0</v>
      </c>
      <c r="AB44" s="29">
        <v>0</v>
      </c>
      <c r="AC44" s="29">
        <v>0</v>
      </c>
      <c r="AD44" s="29">
        <v>0</v>
      </c>
      <c r="AE44" s="29">
        <v>14940.553109781085</v>
      </c>
      <c r="AF44" s="29">
        <v>0</v>
      </c>
      <c r="AG44" s="29">
        <v>0</v>
      </c>
      <c r="AH44" s="29">
        <v>0</v>
      </c>
      <c r="AI44" s="29">
        <v>0</v>
      </c>
      <c r="AJ44" s="29">
        <v>0</v>
      </c>
      <c r="AK44" s="29">
        <v>0</v>
      </c>
      <c r="AL44" s="29">
        <v>0</v>
      </c>
      <c r="AM44" s="29">
        <v>0</v>
      </c>
      <c r="AN44" s="29">
        <v>0</v>
      </c>
      <c r="AO44" s="29">
        <v>0</v>
      </c>
      <c r="AP44" s="29">
        <v>0</v>
      </c>
      <c r="AQ44" s="29">
        <v>0</v>
      </c>
      <c r="AR44" s="29">
        <v>0</v>
      </c>
      <c r="AS44" s="29">
        <v>0</v>
      </c>
      <c r="AT44" s="29">
        <v>0</v>
      </c>
      <c r="AU44" s="29">
        <v>0</v>
      </c>
      <c r="AV44" s="29">
        <v>0</v>
      </c>
      <c r="AW44" s="29">
        <v>0</v>
      </c>
      <c r="AX44" s="29">
        <v>0</v>
      </c>
      <c r="AY44" s="29">
        <v>0</v>
      </c>
      <c r="AZ44" s="29">
        <v>0</v>
      </c>
      <c r="BA44" s="29">
        <v>0</v>
      </c>
      <c r="BB44" s="29">
        <v>0</v>
      </c>
      <c r="BC44" s="29">
        <v>0</v>
      </c>
      <c r="BD44" s="29">
        <v>0</v>
      </c>
      <c r="BE44" s="29">
        <v>0</v>
      </c>
      <c r="BF44" s="29">
        <v>0</v>
      </c>
      <c r="BG44" s="29">
        <v>0</v>
      </c>
      <c r="BH44" s="29">
        <v>0</v>
      </c>
      <c r="BI44" s="29">
        <v>0</v>
      </c>
      <c r="BJ44" s="29">
        <v>0</v>
      </c>
      <c r="BK44" s="29">
        <v>0</v>
      </c>
      <c r="BL44" s="29">
        <v>0</v>
      </c>
      <c r="BM44" s="29">
        <v>0</v>
      </c>
      <c r="BN44" s="29">
        <v>0</v>
      </c>
      <c r="BO44" s="29">
        <v>0</v>
      </c>
      <c r="BP44" s="29">
        <v>0</v>
      </c>
      <c r="BQ44" s="29">
        <v>0</v>
      </c>
    </row>
    <row r="45" spans="1:69" ht="10.5" hidden="1" customHeight="1" outlineLevel="1">
      <c r="A45" s="11"/>
      <c r="B45" s="11"/>
      <c r="C45" s="11"/>
      <c r="D45" s="11">
        <v>22</v>
      </c>
      <c r="E45" s="11"/>
      <c r="F45" s="11"/>
      <c r="G45" s="11"/>
      <c r="H45" s="11"/>
      <c r="J45" s="29">
        <v>0</v>
      </c>
      <c r="K45" s="29">
        <v>0</v>
      </c>
      <c r="L45" s="29">
        <v>0</v>
      </c>
      <c r="M45" s="29">
        <v>0</v>
      </c>
      <c r="N45" s="29">
        <v>0</v>
      </c>
      <c r="O45" s="29">
        <v>0</v>
      </c>
      <c r="P45" s="29">
        <v>0</v>
      </c>
      <c r="Q45" s="29">
        <v>0</v>
      </c>
      <c r="R45" s="29">
        <v>0</v>
      </c>
      <c r="S45" s="29">
        <v>0</v>
      </c>
      <c r="T45" s="29">
        <v>0</v>
      </c>
      <c r="U45" s="29">
        <v>0</v>
      </c>
      <c r="V45" s="29">
        <v>0</v>
      </c>
      <c r="W45" s="29">
        <v>0</v>
      </c>
      <c r="X45" s="29">
        <v>0</v>
      </c>
      <c r="Y45" s="29">
        <v>0</v>
      </c>
      <c r="Z45" s="29">
        <v>0</v>
      </c>
      <c r="AA45" s="29">
        <v>0</v>
      </c>
      <c r="AB45" s="29">
        <v>0</v>
      </c>
      <c r="AC45" s="29">
        <v>0</v>
      </c>
      <c r="AD45" s="29">
        <v>0</v>
      </c>
      <c r="AE45" s="29">
        <v>0</v>
      </c>
      <c r="AF45" s="29">
        <v>15089.958640878896</v>
      </c>
      <c r="AG45" s="29">
        <v>0</v>
      </c>
      <c r="AH45" s="29">
        <v>0</v>
      </c>
      <c r="AI45" s="29">
        <v>0</v>
      </c>
      <c r="AJ45" s="29">
        <v>0</v>
      </c>
      <c r="AK45" s="29">
        <v>0</v>
      </c>
      <c r="AL45" s="29">
        <v>0</v>
      </c>
      <c r="AM45" s="29">
        <v>0</v>
      </c>
      <c r="AN45" s="29">
        <v>0</v>
      </c>
      <c r="AO45" s="29">
        <v>0</v>
      </c>
      <c r="AP45" s="29">
        <v>0</v>
      </c>
      <c r="AQ45" s="29">
        <v>0</v>
      </c>
      <c r="AR45" s="29">
        <v>0</v>
      </c>
      <c r="AS45" s="29">
        <v>0</v>
      </c>
      <c r="AT45" s="29">
        <v>0</v>
      </c>
      <c r="AU45" s="29">
        <v>0</v>
      </c>
      <c r="AV45" s="29">
        <v>0</v>
      </c>
      <c r="AW45" s="29">
        <v>0</v>
      </c>
      <c r="AX45" s="29">
        <v>0</v>
      </c>
      <c r="AY45" s="29">
        <v>0</v>
      </c>
      <c r="AZ45" s="29">
        <v>0</v>
      </c>
      <c r="BA45" s="29">
        <v>0</v>
      </c>
      <c r="BB45" s="29">
        <v>0</v>
      </c>
      <c r="BC45" s="29">
        <v>0</v>
      </c>
      <c r="BD45" s="29">
        <v>0</v>
      </c>
      <c r="BE45" s="29">
        <v>0</v>
      </c>
      <c r="BF45" s="29">
        <v>0</v>
      </c>
      <c r="BG45" s="29">
        <v>0</v>
      </c>
      <c r="BH45" s="29">
        <v>0</v>
      </c>
      <c r="BI45" s="29">
        <v>0</v>
      </c>
      <c r="BJ45" s="29">
        <v>0</v>
      </c>
      <c r="BK45" s="29">
        <v>0</v>
      </c>
      <c r="BL45" s="29">
        <v>0</v>
      </c>
      <c r="BM45" s="29">
        <v>0</v>
      </c>
      <c r="BN45" s="29">
        <v>0</v>
      </c>
      <c r="BO45" s="29">
        <v>0</v>
      </c>
      <c r="BP45" s="29">
        <v>0</v>
      </c>
      <c r="BQ45" s="29">
        <v>0</v>
      </c>
    </row>
    <row r="46" spans="1:69" ht="10.5" hidden="1" customHeight="1" outlineLevel="1">
      <c r="A46" s="11"/>
      <c r="B46" s="11"/>
      <c r="C46" s="11"/>
      <c r="D46" s="11">
        <v>23</v>
      </c>
      <c r="E46" s="11"/>
      <c r="F46" s="11"/>
      <c r="G46" s="11"/>
      <c r="H46" s="11"/>
      <c r="J46" s="29">
        <v>0</v>
      </c>
      <c r="K46" s="29">
        <v>0</v>
      </c>
      <c r="L46" s="29">
        <v>0</v>
      </c>
      <c r="M46" s="29">
        <v>0</v>
      </c>
      <c r="N46" s="29">
        <v>0</v>
      </c>
      <c r="O46" s="29">
        <v>0</v>
      </c>
      <c r="P46" s="29">
        <v>0</v>
      </c>
      <c r="Q46" s="29">
        <v>0</v>
      </c>
      <c r="R46" s="29">
        <v>0</v>
      </c>
      <c r="S46" s="29">
        <v>0</v>
      </c>
      <c r="T46" s="29">
        <v>0</v>
      </c>
      <c r="U46" s="29">
        <v>0</v>
      </c>
      <c r="V46" s="29">
        <v>0</v>
      </c>
      <c r="W46" s="29">
        <v>0</v>
      </c>
      <c r="X46" s="29">
        <v>0</v>
      </c>
      <c r="Y46" s="29">
        <v>0</v>
      </c>
      <c r="Z46" s="29">
        <v>0</v>
      </c>
      <c r="AA46" s="29">
        <v>0</v>
      </c>
      <c r="AB46" s="29">
        <v>0</v>
      </c>
      <c r="AC46" s="29">
        <v>0</v>
      </c>
      <c r="AD46" s="29">
        <v>0</v>
      </c>
      <c r="AE46" s="29">
        <v>0</v>
      </c>
      <c r="AF46" s="29">
        <v>0</v>
      </c>
      <c r="AG46" s="29">
        <v>15240.858227287685</v>
      </c>
      <c r="AH46" s="29">
        <v>0</v>
      </c>
      <c r="AI46" s="29">
        <v>0</v>
      </c>
      <c r="AJ46" s="29">
        <v>0</v>
      </c>
      <c r="AK46" s="29">
        <v>0</v>
      </c>
      <c r="AL46" s="29">
        <v>0</v>
      </c>
      <c r="AM46" s="29">
        <v>0</v>
      </c>
      <c r="AN46" s="29">
        <v>0</v>
      </c>
      <c r="AO46" s="29">
        <v>0</v>
      </c>
      <c r="AP46" s="29">
        <v>0</v>
      </c>
      <c r="AQ46" s="29">
        <v>0</v>
      </c>
      <c r="AR46" s="29">
        <v>0</v>
      </c>
      <c r="AS46" s="29">
        <v>0</v>
      </c>
      <c r="AT46" s="29">
        <v>0</v>
      </c>
      <c r="AU46" s="29">
        <v>0</v>
      </c>
      <c r="AV46" s="29">
        <v>0</v>
      </c>
      <c r="AW46" s="29">
        <v>0</v>
      </c>
      <c r="AX46" s="29">
        <v>0</v>
      </c>
      <c r="AY46" s="29">
        <v>0</v>
      </c>
      <c r="AZ46" s="29">
        <v>0</v>
      </c>
      <c r="BA46" s="29">
        <v>0</v>
      </c>
      <c r="BB46" s="29">
        <v>0</v>
      </c>
      <c r="BC46" s="29">
        <v>0</v>
      </c>
      <c r="BD46" s="29">
        <v>0</v>
      </c>
      <c r="BE46" s="29">
        <v>0</v>
      </c>
      <c r="BF46" s="29">
        <v>0</v>
      </c>
      <c r="BG46" s="29">
        <v>0</v>
      </c>
      <c r="BH46" s="29">
        <v>0</v>
      </c>
      <c r="BI46" s="29">
        <v>0</v>
      </c>
      <c r="BJ46" s="29">
        <v>0</v>
      </c>
      <c r="BK46" s="29">
        <v>0</v>
      </c>
      <c r="BL46" s="29">
        <v>0</v>
      </c>
      <c r="BM46" s="29">
        <v>0</v>
      </c>
      <c r="BN46" s="29">
        <v>0</v>
      </c>
      <c r="BO46" s="29">
        <v>0</v>
      </c>
      <c r="BP46" s="29">
        <v>0</v>
      </c>
      <c r="BQ46" s="29">
        <v>0</v>
      </c>
    </row>
    <row r="47" spans="1:69" ht="10.5" hidden="1" customHeight="1" outlineLevel="1">
      <c r="A47" s="11"/>
      <c r="B47" s="11"/>
      <c r="C47" s="11"/>
      <c r="D47" s="11">
        <v>24</v>
      </c>
      <c r="E47" s="11"/>
      <c r="F47" s="11"/>
      <c r="G47" s="11"/>
      <c r="H47" s="11"/>
      <c r="J47" s="29">
        <v>0</v>
      </c>
      <c r="K47" s="29">
        <v>0</v>
      </c>
      <c r="L47" s="29">
        <v>0</v>
      </c>
      <c r="M47" s="29">
        <v>0</v>
      </c>
      <c r="N47" s="29">
        <v>0</v>
      </c>
      <c r="O47" s="29">
        <v>0</v>
      </c>
      <c r="P47" s="29">
        <v>0</v>
      </c>
      <c r="Q47" s="29">
        <v>0</v>
      </c>
      <c r="R47" s="29">
        <v>0</v>
      </c>
      <c r="S47" s="29">
        <v>0</v>
      </c>
      <c r="T47" s="29">
        <v>0</v>
      </c>
      <c r="U47" s="29">
        <v>0</v>
      </c>
      <c r="V47" s="29">
        <v>0</v>
      </c>
      <c r="W47" s="29">
        <v>0</v>
      </c>
      <c r="X47" s="29">
        <v>0</v>
      </c>
      <c r="Y47" s="29">
        <v>0</v>
      </c>
      <c r="Z47" s="29">
        <v>0</v>
      </c>
      <c r="AA47" s="29">
        <v>0</v>
      </c>
      <c r="AB47" s="29">
        <v>0</v>
      </c>
      <c r="AC47" s="29">
        <v>0</v>
      </c>
      <c r="AD47" s="29">
        <v>0</v>
      </c>
      <c r="AE47" s="29">
        <v>0</v>
      </c>
      <c r="AF47" s="29">
        <v>0</v>
      </c>
      <c r="AG47" s="29">
        <v>0</v>
      </c>
      <c r="AH47" s="29">
        <v>15393.266809560562</v>
      </c>
      <c r="AI47" s="29">
        <v>0</v>
      </c>
      <c r="AJ47" s="29">
        <v>0</v>
      </c>
      <c r="AK47" s="29">
        <v>0</v>
      </c>
      <c r="AL47" s="29">
        <v>0</v>
      </c>
      <c r="AM47" s="29">
        <v>0</v>
      </c>
      <c r="AN47" s="29">
        <v>0</v>
      </c>
      <c r="AO47" s="29">
        <v>0</v>
      </c>
      <c r="AP47" s="29">
        <v>0</v>
      </c>
      <c r="AQ47" s="29">
        <v>0</v>
      </c>
      <c r="AR47" s="29">
        <v>0</v>
      </c>
      <c r="AS47" s="29">
        <v>0</v>
      </c>
      <c r="AT47" s="29">
        <v>0</v>
      </c>
      <c r="AU47" s="29">
        <v>0</v>
      </c>
      <c r="AV47" s="29">
        <v>0</v>
      </c>
      <c r="AW47" s="29">
        <v>0</v>
      </c>
      <c r="AX47" s="29">
        <v>0</v>
      </c>
      <c r="AY47" s="29">
        <v>0</v>
      </c>
      <c r="AZ47" s="29">
        <v>0</v>
      </c>
      <c r="BA47" s="29">
        <v>0</v>
      </c>
      <c r="BB47" s="29">
        <v>0</v>
      </c>
      <c r="BC47" s="29">
        <v>0</v>
      </c>
      <c r="BD47" s="29">
        <v>0</v>
      </c>
      <c r="BE47" s="29">
        <v>0</v>
      </c>
      <c r="BF47" s="29">
        <v>0</v>
      </c>
      <c r="BG47" s="29">
        <v>0</v>
      </c>
      <c r="BH47" s="29">
        <v>0</v>
      </c>
      <c r="BI47" s="29">
        <v>0</v>
      </c>
      <c r="BJ47" s="29">
        <v>0</v>
      </c>
      <c r="BK47" s="29">
        <v>0</v>
      </c>
      <c r="BL47" s="29">
        <v>0</v>
      </c>
      <c r="BM47" s="29">
        <v>0</v>
      </c>
      <c r="BN47" s="29">
        <v>0</v>
      </c>
      <c r="BO47" s="29">
        <v>0</v>
      </c>
      <c r="BP47" s="29">
        <v>0</v>
      </c>
      <c r="BQ47" s="29">
        <v>0</v>
      </c>
    </row>
    <row r="48" spans="1:69" ht="10.5" hidden="1" customHeight="1" outlineLevel="1">
      <c r="A48" s="11"/>
      <c r="B48" s="11"/>
      <c r="C48" s="11"/>
      <c r="D48" s="11">
        <v>25</v>
      </c>
      <c r="E48" s="11"/>
      <c r="F48" s="11"/>
      <c r="G48" s="11"/>
      <c r="H48" s="11"/>
      <c r="J48" s="29">
        <v>0</v>
      </c>
      <c r="K48" s="29">
        <v>0</v>
      </c>
      <c r="L48" s="29">
        <v>0</v>
      </c>
      <c r="M48" s="29">
        <v>0</v>
      </c>
      <c r="N48" s="29">
        <v>0</v>
      </c>
      <c r="O48" s="29">
        <v>0</v>
      </c>
      <c r="P48" s="29">
        <v>0</v>
      </c>
      <c r="Q48" s="29">
        <v>0</v>
      </c>
      <c r="R48" s="29">
        <v>0</v>
      </c>
      <c r="S48" s="29">
        <v>0</v>
      </c>
      <c r="T48" s="29">
        <v>0</v>
      </c>
      <c r="U48" s="29">
        <v>0</v>
      </c>
      <c r="V48" s="29">
        <v>0</v>
      </c>
      <c r="W48" s="29">
        <v>0</v>
      </c>
      <c r="X48" s="29">
        <v>0</v>
      </c>
      <c r="Y48" s="29">
        <v>0</v>
      </c>
      <c r="Z48" s="29">
        <v>0</v>
      </c>
      <c r="AA48" s="29">
        <v>0</v>
      </c>
      <c r="AB48" s="29">
        <v>0</v>
      </c>
      <c r="AC48" s="29">
        <v>0</v>
      </c>
      <c r="AD48" s="29">
        <v>0</v>
      </c>
      <c r="AE48" s="29">
        <v>0</v>
      </c>
      <c r="AF48" s="29">
        <v>0</v>
      </c>
      <c r="AG48" s="29">
        <v>0</v>
      </c>
      <c r="AH48" s="29">
        <v>0</v>
      </c>
      <c r="AI48" s="29">
        <v>15547.199477656168</v>
      </c>
      <c r="AJ48" s="29">
        <v>0</v>
      </c>
      <c r="AK48" s="29">
        <v>0</v>
      </c>
      <c r="AL48" s="29">
        <v>0</v>
      </c>
      <c r="AM48" s="29">
        <v>0</v>
      </c>
      <c r="AN48" s="29">
        <v>0</v>
      </c>
      <c r="AO48" s="29">
        <v>0</v>
      </c>
      <c r="AP48" s="29">
        <v>0</v>
      </c>
      <c r="AQ48" s="29">
        <v>0</v>
      </c>
      <c r="AR48" s="29">
        <v>0</v>
      </c>
      <c r="AS48" s="29">
        <v>0</v>
      </c>
      <c r="AT48" s="29">
        <v>0</v>
      </c>
      <c r="AU48" s="29">
        <v>0</v>
      </c>
      <c r="AV48" s="29">
        <v>0</v>
      </c>
      <c r="AW48" s="29">
        <v>0</v>
      </c>
      <c r="AX48" s="29">
        <v>0</v>
      </c>
      <c r="AY48" s="29">
        <v>0</v>
      </c>
      <c r="AZ48" s="29">
        <v>0</v>
      </c>
      <c r="BA48" s="29">
        <v>0</v>
      </c>
      <c r="BB48" s="29">
        <v>0</v>
      </c>
      <c r="BC48" s="29">
        <v>0</v>
      </c>
      <c r="BD48" s="29">
        <v>0</v>
      </c>
      <c r="BE48" s="29">
        <v>0</v>
      </c>
      <c r="BF48" s="29">
        <v>0</v>
      </c>
      <c r="BG48" s="29">
        <v>0</v>
      </c>
      <c r="BH48" s="29">
        <v>0</v>
      </c>
      <c r="BI48" s="29">
        <v>0</v>
      </c>
      <c r="BJ48" s="29">
        <v>0</v>
      </c>
      <c r="BK48" s="29">
        <v>0</v>
      </c>
      <c r="BL48" s="29">
        <v>0</v>
      </c>
      <c r="BM48" s="29">
        <v>0</v>
      </c>
      <c r="BN48" s="29">
        <v>0</v>
      </c>
      <c r="BO48" s="29">
        <v>0</v>
      </c>
      <c r="BP48" s="29">
        <v>0</v>
      </c>
      <c r="BQ48" s="29">
        <v>0</v>
      </c>
    </row>
    <row r="49" spans="1:69" ht="10.5" hidden="1" customHeight="1" outlineLevel="1">
      <c r="A49" s="11"/>
      <c r="B49" s="11"/>
      <c r="C49" s="11"/>
      <c r="D49" s="11">
        <v>26</v>
      </c>
      <c r="E49" s="11"/>
      <c r="F49" s="11"/>
      <c r="G49" s="11"/>
      <c r="H49" s="11"/>
      <c r="J49" s="29">
        <v>0</v>
      </c>
      <c r="K49" s="29">
        <v>0</v>
      </c>
      <c r="L49" s="29">
        <v>0</v>
      </c>
      <c r="M49" s="29">
        <v>0</v>
      </c>
      <c r="N49" s="29">
        <v>0</v>
      </c>
      <c r="O49" s="29">
        <v>0</v>
      </c>
      <c r="P49" s="29">
        <v>0</v>
      </c>
      <c r="Q49" s="29">
        <v>0</v>
      </c>
      <c r="R49" s="29">
        <v>0</v>
      </c>
      <c r="S49" s="29">
        <v>0</v>
      </c>
      <c r="T49" s="29">
        <v>0</v>
      </c>
      <c r="U49" s="29">
        <v>0</v>
      </c>
      <c r="V49" s="29">
        <v>0</v>
      </c>
      <c r="W49" s="29">
        <v>0</v>
      </c>
      <c r="X49" s="29">
        <v>0</v>
      </c>
      <c r="Y49" s="29">
        <v>0</v>
      </c>
      <c r="Z49" s="29">
        <v>0</v>
      </c>
      <c r="AA49" s="29">
        <v>0</v>
      </c>
      <c r="AB49" s="29">
        <v>0</v>
      </c>
      <c r="AC49" s="29">
        <v>0</v>
      </c>
      <c r="AD49" s="29">
        <v>0</v>
      </c>
      <c r="AE49" s="29">
        <v>0</v>
      </c>
      <c r="AF49" s="29">
        <v>0</v>
      </c>
      <c r="AG49" s="29">
        <v>0</v>
      </c>
      <c r="AH49" s="29">
        <v>0</v>
      </c>
      <c r="AI49" s="29">
        <v>0</v>
      </c>
      <c r="AJ49" s="29">
        <v>15702.671472432728</v>
      </c>
      <c r="AK49" s="29">
        <v>0</v>
      </c>
      <c r="AL49" s="29">
        <v>0</v>
      </c>
      <c r="AM49" s="29">
        <v>0</v>
      </c>
      <c r="AN49" s="29">
        <v>0</v>
      </c>
      <c r="AO49" s="29">
        <v>0</v>
      </c>
      <c r="AP49" s="29">
        <v>0</v>
      </c>
      <c r="AQ49" s="29">
        <v>0</v>
      </c>
      <c r="AR49" s="29">
        <v>0</v>
      </c>
      <c r="AS49" s="29">
        <v>0</v>
      </c>
      <c r="AT49" s="29">
        <v>0</v>
      </c>
      <c r="AU49" s="29">
        <v>0</v>
      </c>
      <c r="AV49" s="29">
        <v>0</v>
      </c>
      <c r="AW49" s="29">
        <v>0</v>
      </c>
      <c r="AX49" s="29">
        <v>0</v>
      </c>
      <c r="AY49" s="29">
        <v>0</v>
      </c>
      <c r="AZ49" s="29">
        <v>0</v>
      </c>
      <c r="BA49" s="29">
        <v>0</v>
      </c>
      <c r="BB49" s="29">
        <v>0</v>
      </c>
      <c r="BC49" s="29">
        <v>0</v>
      </c>
      <c r="BD49" s="29">
        <v>0</v>
      </c>
      <c r="BE49" s="29">
        <v>0</v>
      </c>
      <c r="BF49" s="29">
        <v>0</v>
      </c>
      <c r="BG49" s="29">
        <v>0</v>
      </c>
      <c r="BH49" s="29">
        <v>0</v>
      </c>
      <c r="BI49" s="29">
        <v>0</v>
      </c>
      <c r="BJ49" s="29">
        <v>0</v>
      </c>
      <c r="BK49" s="29">
        <v>0</v>
      </c>
      <c r="BL49" s="29">
        <v>0</v>
      </c>
      <c r="BM49" s="29">
        <v>0</v>
      </c>
      <c r="BN49" s="29">
        <v>0</v>
      </c>
      <c r="BO49" s="29">
        <v>0</v>
      </c>
      <c r="BP49" s="29">
        <v>0</v>
      </c>
      <c r="BQ49" s="29">
        <v>0</v>
      </c>
    </row>
    <row r="50" spans="1:69" ht="10.5" hidden="1" customHeight="1" outlineLevel="1">
      <c r="A50" s="11"/>
      <c r="B50" s="11"/>
      <c r="C50" s="11"/>
      <c r="D50" s="11">
        <v>27</v>
      </c>
      <c r="E50" s="11"/>
      <c r="F50" s="11"/>
      <c r="G50" s="11"/>
      <c r="H50" s="11"/>
      <c r="J50" s="29">
        <v>0</v>
      </c>
      <c r="K50" s="29">
        <v>0</v>
      </c>
      <c r="L50" s="29">
        <v>0</v>
      </c>
      <c r="M50" s="29">
        <v>0</v>
      </c>
      <c r="N50" s="29">
        <v>0</v>
      </c>
      <c r="O50" s="29">
        <v>0</v>
      </c>
      <c r="P50" s="29">
        <v>0</v>
      </c>
      <c r="Q50" s="29">
        <v>0</v>
      </c>
      <c r="R50" s="29">
        <v>0</v>
      </c>
      <c r="S50" s="29">
        <v>0</v>
      </c>
      <c r="T50" s="29">
        <v>0</v>
      </c>
      <c r="U50" s="29">
        <v>0</v>
      </c>
      <c r="V50" s="29">
        <v>0</v>
      </c>
      <c r="W50" s="29">
        <v>0</v>
      </c>
      <c r="X50" s="29">
        <v>0</v>
      </c>
      <c r="Y50" s="29">
        <v>0</v>
      </c>
      <c r="Z50" s="29">
        <v>0</v>
      </c>
      <c r="AA50" s="29">
        <v>0</v>
      </c>
      <c r="AB50" s="29">
        <v>0</v>
      </c>
      <c r="AC50" s="29">
        <v>0</v>
      </c>
      <c r="AD50" s="29">
        <v>0</v>
      </c>
      <c r="AE50" s="29">
        <v>0</v>
      </c>
      <c r="AF50" s="29">
        <v>0</v>
      </c>
      <c r="AG50" s="29">
        <v>0</v>
      </c>
      <c r="AH50" s="29">
        <v>0</v>
      </c>
      <c r="AI50" s="29">
        <v>0</v>
      </c>
      <c r="AJ50" s="29">
        <v>0</v>
      </c>
      <c r="AK50" s="29">
        <v>15859.698187157055</v>
      </c>
      <c r="AL50" s="29">
        <v>0</v>
      </c>
      <c r="AM50" s="29">
        <v>0</v>
      </c>
      <c r="AN50" s="29">
        <v>0</v>
      </c>
      <c r="AO50" s="29">
        <v>0</v>
      </c>
      <c r="AP50" s="29">
        <v>0</v>
      </c>
      <c r="AQ50" s="29">
        <v>0</v>
      </c>
      <c r="AR50" s="29">
        <v>0</v>
      </c>
      <c r="AS50" s="29">
        <v>0</v>
      </c>
      <c r="AT50" s="29">
        <v>0</v>
      </c>
      <c r="AU50" s="29">
        <v>0</v>
      </c>
      <c r="AV50" s="29">
        <v>0</v>
      </c>
      <c r="AW50" s="29">
        <v>0</v>
      </c>
      <c r="AX50" s="29">
        <v>0</v>
      </c>
      <c r="AY50" s="29">
        <v>0</v>
      </c>
      <c r="AZ50" s="29">
        <v>0</v>
      </c>
      <c r="BA50" s="29">
        <v>0</v>
      </c>
      <c r="BB50" s="29">
        <v>0</v>
      </c>
      <c r="BC50" s="29">
        <v>0</v>
      </c>
      <c r="BD50" s="29">
        <v>0</v>
      </c>
      <c r="BE50" s="29">
        <v>0</v>
      </c>
      <c r="BF50" s="29">
        <v>0</v>
      </c>
      <c r="BG50" s="29">
        <v>0</v>
      </c>
      <c r="BH50" s="29">
        <v>0</v>
      </c>
      <c r="BI50" s="29">
        <v>0</v>
      </c>
      <c r="BJ50" s="29">
        <v>0</v>
      </c>
      <c r="BK50" s="29">
        <v>0</v>
      </c>
      <c r="BL50" s="29">
        <v>0</v>
      </c>
      <c r="BM50" s="29">
        <v>0</v>
      </c>
      <c r="BN50" s="29">
        <v>0</v>
      </c>
      <c r="BO50" s="29">
        <v>0</v>
      </c>
      <c r="BP50" s="29">
        <v>0</v>
      </c>
      <c r="BQ50" s="29">
        <v>0</v>
      </c>
    </row>
    <row r="51" spans="1:69" ht="10.5" hidden="1" customHeight="1" outlineLevel="1">
      <c r="A51" s="11"/>
      <c r="B51" s="11"/>
      <c r="C51" s="11"/>
      <c r="D51" s="11">
        <v>28</v>
      </c>
      <c r="E51" s="11"/>
      <c r="F51" s="11"/>
      <c r="G51" s="11"/>
      <c r="H51" s="11"/>
      <c r="J51" s="29">
        <v>0</v>
      </c>
      <c r="K51" s="29">
        <v>0</v>
      </c>
      <c r="L51" s="29">
        <v>0</v>
      </c>
      <c r="M51" s="29">
        <v>0</v>
      </c>
      <c r="N51" s="29">
        <v>0</v>
      </c>
      <c r="O51" s="29">
        <v>0</v>
      </c>
      <c r="P51" s="29">
        <v>0</v>
      </c>
      <c r="Q51" s="29">
        <v>0</v>
      </c>
      <c r="R51" s="29">
        <v>0</v>
      </c>
      <c r="S51" s="29">
        <v>0</v>
      </c>
      <c r="T51" s="29">
        <v>0</v>
      </c>
      <c r="U51" s="29">
        <v>0</v>
      </c>
      <c r="V51" s="29">
        <v>0</v>
      </c>
      <c r="W51" s="29">
        <v>0</v>
      </c>
      <c r="X51" s="29">
        <v>0</v>
      </c>
      <c r="Y51" s="29">
        <v>0</v>
      </c>
      <c r="Z51" s="29">
        <v>0</v>
      </c>
      <c r="AA51" s="29">
        <v>0</v>
      </c>
      <c r="AB51" s="29">
        <v>0</v>
      </c>
      <c r="AC51" s="29">
        <v>0</v>
      </c>
      <c r="AD51" s="29">
        <v>0</v>
      </c>
      <c r="AE51" s="29">
        <v>0</v>
      </c>
      <c r="AF51" s="29">
        <v>0</v>
      </c>
      <c r="AG51" s="29">
        <v>0</v>
      </c>
      <c r="AH51" s="29">
        <v>0</v>
      </c>
      <c r="AI51" s="29">
        <v>0</v>
      </c>
      <c r="AJ51" s="29">
        <v>0</v>
      </c>
      <c r="AK51" s="29">
        <v>0</v>
      </c>
      <c r="AL51" s="29">
        <v>16018.295169028626</v>
      </c>
      <c r="AM51" s="29">
        <v>0</v>
      </c>
      <c r="AN51" s="29">
        <v>0</v>
      </c>
      <c r="AO51" s="29">
        <v>0</v>
      </c>
      <c r="AP51" s="29">
        <v>0</v>
      </c>
      <c r="AQ51" s="29">
        <v>0</v>
      </c>
      <c r="AR51" s="29">
        <v>0</v>
      </c>
      <c r="AS51" s="29">
        <v>0</v>
      </c>
      <c r="AT51" s="29">
        <v>0</v>
      </c>
      <c r="AU51" s="29">
        <v>0</v>
      </c>
      <c r="AV51" s="29">
        <v>0</v>
      </c>
      <c r="AW51" s="29">
        <v>0</v>
      </c>
      <c r="AX51" s="29">
        <v>0</v>
      </c>
      <c r="AY51" s="29">
        <v>0</v>
      </c>
      <c r="AZ51" s="29">
        <v>0</v>
      </c>
      <c r="BA51" s="29">
        <v>0</v>
      </c>
      <c r="BB51" s="29">
        <v>0</v>
      </c>
      <c r="BC51" s="29">
        <v>0</v>
      </c>
      <c r="BD51" s="29">
        <v>0</v>
      </c>
      <c r="BE51" s="29">
        <v>0</v>
      </c>
      <c r="BF51" s="29">
        <v>0</v>
      </c>
      <c r="BG51" s="29">
        <v>0</v>
      </c>
      <c r="BH51" s="29">
        <v>0</v>
      </c>
      <c r="BI51" s="29">
        <v>0</v>
      </c>
      <c r="BJ51" s="29">
        <v>0</v>
      </c>
      <c r="BK51" s="29">
        <v>0</v>
      </c>
      <c r="BL51" s="29">
        <v>0</v>
      </c>
      <c r="BM51" s="29">
        <v>0</v>
      </c>
      <c r="BN51" s="29">
        <v>0</v>
      </c>
      <c r="BO51" s="29">
        <v>0</v>
      </c>
      <c r="BP51" s="29">
        <v>0</v>
      </c>
      <c r="BQ51" s="29">
        <v>0</v>
      </c>
    </row>
    <row r="52" spans="1:69" ht="10.5" hidden="1" customHeight="1" outlineLevel="1">
      <c r="A52" s="11"/>
      <c r="B52" s="11"/>
      <c r="C52" s="11"/>
      <c r="D52" s="11">
        <v>29</v>
      </c>
      <c r="E52" s="11"/>
      <c r="F52" s="11"/>
      <c r="G52" s="11"/>
      <c r="H52" s="11"/>
      <c r="J52" s="29">
        <v>0</v>
      </c>
      <c r="K52" s="29">
        <v>0</v>
      </c>
      <c r="L52" s="29">
        <v>0</v>
      </c>
      <c r="M52" s="29">
        <v>0</v>
      </c>
      <c r="N52" s="29">
        <v>0</v>
      </c>
      <c r="O52" s="29">
        <v>0</v>
      </c>
      <c r="P52" s="29">
        <v>0</v>
      </c>
      <c r="Q52" s="29">
        <v>0</v>
      </c>
      <c r="R52" s="29">
        <v>0</v>
      </c>
      <c r="S52" s="29">
        <v>0</v>
      </c>
      <c r="T52" s="29">
        <v>0</v>
      </c>
      <c r="U52" s="29">
        <v>0</v>
      </c>
      <c r="V52" s="29">
        <v>0</v>
      </c>
      <c r="W52" s="29">
        <v>0</v>
      </c>
      <c r="X52" s="29">
        <v>0</v>
      </c>
      <c r="Y52" s="29">
        <v>0</v>
      </c>
      <c r="Z52" s="29">
        <v>0</v>
      </c>
      <c r="AA52" s="29">
        <v>0</v>
      </c>
      <c r="AB52" s="29">
        <v>0</v>
      </c>
      <c r="AC52" s="29">
        <v>0</v>
      </c>
      <c r="AD52" s="29">
        <v>0</v>
      </c>
      <c r="AE52" s="29">
        <v>0</v>
      </c>
      <c r="AF52" s="29">
        <v>0</v>
      </c>
      <c r="AG52" s="29">
        <v>0</v>
      </c>
      <c r="AH52" s="29">
        <v>0</v>
      </c>
      <c r="AI52" s="29">
        <v>0</v>
      </c>
      <c r="AJ52" s="29">
        <v>0</v>
      </c>
      <c r="AK52" s="29">
        <v>0</v>
      </c>
      <c r="AL52" s="29">
        <v>0</v>
      </c>
      <c r="AM52" s="29">
        <v>16178.478120718913</v>
      </c>
      <c r="AN52" s="29">
        <v>0</v>
      </c>
      <c r="AO52" s="29">
        <v>0</v>
      </c>
      <c r="AP52" s="29">
        <v>0</v>
      </c>
      <c r="AQ52" s="29">
        <v>0</v>
      </c>
      <c r="AR52" s="29">
        <v>0</v>
      </c>
      <c r="AS52" s="29">
        <v>0</v>
      </c>
      <c r="AT52" s="29">
        <v>0</v>
      </c>
      <c r="AU52" s="29">
        <v>0</v>
      </c>
      <c r="AV52" s="29">
        <v>0</v>
      </c>
      <c r="AW52" s="29">
        <v>0</v>
      </c>
      <c r="AX52" s="29">
        <v>0</v>
      </c>
      <c r="AY52" s="29">
        <v>0</v>
      </c>
      <c r="AZ52" s="29">
        <v>0</v>
      </c>
      <c r="BA52" s="29">
        <v>0</v>
      </c>
      <c r="BB52" s="29">
        <v>0</v>
      </c>
      <c r="BC52" s="29">
        <v>0</v>
      </c>
      <c r="BD52" s="29">
        <v>0</v>
      </c>
      <c r="BE52" s="29">
        <v>0</v>
      </c>
      <c r="BF52" s="29">
        <v>0</v>
      </c>
      <c r="BG52" s="29">
        <v>0</v>
      </c>
      <c r="BH52" s="29">
        <v>0</v>
      </c>
      <c r="BI52" s="29">
        <v>0</v>
      </c>
      <c r="BJ52" s="29">
        <v>0</v>
      </c>
      <c r="BK52" s="29">
        <v>0</v>
      </c>
      <c r="BL52" s="29">
        <v>0</v>
      </c>
      <c r="BM52" s="29">
        <v>0</v>
      </c>
      <c r="BN52" s="29">
        <v>0</v>
      </c>
      <c r="BO52" s="29">
        <v>0</v>
      </c>
      <c r="BP52" s="29">
        <v>0</v>
      </c>
      <c r="BQ52" s="29">
        <v>0</v>
      </c>
    </row>
    <row r="53" spans="1:69" ht="10.5" hidden="1" customHeight="1" outlineLevel="1">
      <c r="A53" s="11"/>
      <c r="B53" s="11"/>
      <c r="C53" s="11"/>
      <c r="D53" s="11">
        <v>30</v>
      </c>
      <c r="E53" s="11"/>
      <c r="F53" s="11"/>
      <c r="G53" s="11"/>
      <c r="H53" s="11"/>
      <c r="J53" s="29">
        <v>0</v>
      </c>
      <c r="K53" s="29">
        <v>0</v>
      </c>
      <c r="L53" s="29">
        <v>0</v>
      </c>
      <c r="M53" s="29">
        <v>0</v>
      </c>
      <c r="N53" s="29">
        <v>0</v>
      </c>
      <c r="O53" s="29">
        <v>0</v>
      </c>
      <c r="P53" s="29">
        <v>0</v>
      </c>
      <c r="Q53" s="29">
        <v>0</v>
      </c>
      <c r="R53" s="29">
        <v>0</v>
      </c>
      <c r="S53" s="29">
        <v>0</v>
      </c>
      <c r="T53" s="29">
        <v>0</v>
      </c>
      <c r="U53" s="29">
        <v>0</v>
      </c>
      <c r="V53" s="29">
        <v>0</v>
      </c>
      <c r="W53" s="29">
        <v>0</v>
      </c>
      <c r="X53" s="29">
        <v>0</v>
      </c>
      <c r="Y53" s="29">
        <v>0</v>
      </c>
      <c r="Z53" s="29">
        <v>0</v>
      </c>
      <c r="AA53" s="29">
        <v>0</v>
      </c>
      <c r="AB53" s="29">
        <v>0</v>
      </c>
      <c r="AC53" s="29">
        <v>0</v>
      </c>
      <c r="AD53" s="29">
        <v>0</v>
      </c>
      <c r="AE53" s="29">
        <v>0</v>
      </c>
      <c r="AF53" s="29">
        <v>0</v>
      </c>
      <c r="AG53" s="29">
        <v>0</v>
      </c>
      <c r="AH53" s="29">
        <v>0</v>
      </c>
      <c r="AI53" s="29">
        <v>0</v>
      </c>
      <c r="AJ53" s="29">
        <v>0</v>
      </c>
      <c r="AK53" s="29">
        <v>0</v>
      </c>
      <c r="AL53" s="29">
        <v>0</v>
      </c>
      <c r="AM53" s="29">
        <v>0</v>
      </c>
      <c r="AN53" s="29">
        <v>16340.262901926102</v>
      </c>
      <c r="AO53" s="29">
        <v>0</v>
      </c>
      <c r="AP53" s="29">
        <v>0</v>
      </c>
      <c r="AQ53" s="29">
        <v>0</v>
      </c>
      <c r="AR53" s="29">
        <v>0</v>
      </c>
      <c r="AS53" s="29">
        <v>0</v>
      </c>
      <c r="AT53" s="29">
        <v>0</v>
      </c>
      <c r="AU53" s="29">
        <v>0</v>
      </c>
      <c r="AV53" s="29">
        <v>0</v>
      </c>
      <c r="AW53" s="29">
        <v>0</v>
      </c>
      <c r="AX53" s="29">
        <v>0</v>
      </c>
      <c r="AY53" s="29">
        <v>0</v>
      </c>
      <c r="AZ53" s="29">
        <v>0</v>
      </c>
      <c r="BA53" s="29">
        <v>0</v>
      </c>
      <c r="BB53" s="29">
        <v>0</v>
      </c>
      <c r="BC53" s="29">
        <v>0</v>
      </c>
      <c r="BD53" s="29">
        <v>0</v>
      </c>
      <c r="BE53" s="29">
        <v>0</v>
      </c>
      <c r="BF53" s="29">
        <v>0</v>
      </c>
      <c r="BG53" s="29">
        <v>0</v>
      </c>
      <c r="BH53" s="29">
        <v>0</v>
      </c>
      <c r="BI53" s="29">
        <v>0</v>
      </c>
      <c r="BJ53" s="29">
        <v>0</v>
      </c>
      <c r="BK53" s="29">
        <v>0</v>
      </c>
      <c r="BL53" s="29">
        <v>0</v>
      </c>
      <c r="BM53" s="29">
        <v>0</v>
      </c>
      <c r="BN53" s="29">
        <v>0</v>
      </c>
      <c r="BO53" s="29">
        <v>0</v>
      </c>
      <c r="BP53" s="29">
        <v>0</v>
      </c>
      <c r="BQ53" s="29">
        <v>0</v>
      </c>
    </row>
    <row r="54" spans="1:69" ht="10.5" hidden="1" customHeight="1" outlineLevel="1">
      <c r="A54" s="11"/>
      <c r="B54" s="11"/>
      <c r="C54" s="11"/>
      <c r="D54" s="11">
        <v>31</v>
      </c>
      <c r="E54" s="11"/>
      <c r="F54" s="11"/>
      <c r="G54" s="11"/>
      <c r="H54" s="11"/>
      <c r="J54" s="29">
        <v>0</v>
      </c>
      <c r="K54" s="29">
        <v>0</v>
      </c>
      <c r="L54" s="29">
        <v>0</v>
      </c>
      <c r="M54" s="29">
        <v>0</v>
      </c>
      <c r="N54" s="29">
        <v>0</v>
      </c>
      <c r="O54" s="29">
        <v>0</v>
      </c>
      <c r="P54" s="29">
        <v>0</v>
      </c>
      <c r="Q54" s="29">
        <v>0</v>
      </c>
      <c r="R54" s="29">
        <v>0</v>
      </c>
      <c r="S54" s="29">
        <v>0</v>
      </c>
      <c r="T54" s="29">
        <v>0</v>
      </c>
      <c r="U54" s="29">
        <v>0</v>
      </c>
      <c r="V54" s="29">
        <v>0</v>
      </c>
      <c r="W54" s="29">
        <v>0</v>
      </c>
      <c r="X54" s="29">
        <v>0</v>
      </c>
      <c r="Y54" s="29">
        <v>0</v>
      </c>
      <c r="Z54" s="29">
        <v>0</v>
      </c>
      <c r="AA54" s="29">
        <v>0</v>
      </c>
      <c r="AB54" s="29">
        <v>0</v>
      </c>
      <c r="AC54" s="29">
        <v>0</v>
      </c>
      <c r="AD54" s="29">
        <v>0</v>
      </c>
      <c r="AE54" s="29">
        <v>0</v>
      </c>
      <c r="AF54" s="29">
        <v>0</v>
      </c>
      <c r="AG54" s="29">
        <v>0</v>
      </c>
      <c r="AH54" s="29">
        <v>0</v>
      </c>
      <c r="AI54" s="29">
        <v>0</v>
      </c>
      <c r="AJ54" s="29">
        <v>0</v>
      </c>
      <c r="AK54" s="29">
        <v>0</v>
      </c>
      <c r="AL54" s="29">
        <v>0</v>
      </c>
      <c r="AM54" s="29">
        <v>0</v>
      </c>
      <c r="AN54" s="29">
        <v>0</v>
      </c>
      <c r="AO54" s="29">
        <v>16503.665530945364</v>
      </c>
      <c r="AP54" s="29">
        <v>0</v>
      </c>
      <c r="AQ54" s="29">
        <v>0</v>
      </c>
      <c r="AR54" s="29">
        <v>0</v>
      </c>
      <c r="AS54" s="29">
        <v>0</v>
      </c>
      <c r="AT54" s="29">
        <v>0</v>
      </c>
      <c r="AU54" s="29">
        <v>0</v>
      </c>
      <c r="AV54" s="29">
        <v>0</v>
      </c>
      <c r="AW54" s="29">
        <v>0</v>
      </c>
      <c r="AX54" s="29">
        <v>0</v>
      </c>
      <c r="AY54" s="29">
        <v>0</v>
      </c>
      <c r="AZ54" s="29">
        <v>0</v>
      </c>
      <c r="BA54" s="29">
        <v>0</v>
      </c>
      <c r="BB54" s="29">
        <v>0</v>
      </c>
      <c r="BC54" s="29">
        <v>0</v>
      </c>
      <c r="BD54" s="29">
        <v>0</v>
      </c>
      <c r="BE54" s="29">
        <v>0</v>
      </c>
      <c r="BF54" s="29">
        <v>0</v>
      </c>
      <c r="BG54" s="29">
        <v>0</v>
      </c>
      <c r="BH54" s="29">
        <v>0</v>
      </c>
      <c r="BI54" s="29">
        <v>0</v>
      </c>
      <c r="BJ54" s="29">
        <v>0</v>
      </c>
      <c r="BK54" s="29">
        <v>0</v>
      </c>
      <c r="BL54" s="29">
        <v>0</v>
      </c>
      <c r="BM54" s="29">
        <v>0</v>
      </c>
      <c r="BN54" s="29">
        <v>0</v>
      </c>
      <c r="BO54" s="29">
        <v>0</v>
      </c>
      <c r="BP54" s="29">
        <v>0</v>
      </c>
      <c r="BQ54" s="29">
        <v>0</v>
      </c>
    </row>
    <row r="55" spans="1:69" ht="10.5" hidden="1" customHeight="1" outlineLevel="1">
      <c r="A55" s="11"/>
      <c r="B55" s="11"/>
      <c r="C55" s="11"/>
      <c r="D55" s="11">
        <v>32</v>
      </c>
      <c r="E55" s="11"/>
      <c r="F55" s="11"/>
      <c r="G55" s="11"/>
      <c r="H55" s="11"/>
      <c r="J55" s="29">
        <v>0</v>
      </c>
      <c r="K55" s="29">
        <v>0</v>
      </c>
      <c r="L55" s="29">
        <v>0</v>
      </c>
      <c r="M55" s="29">
        <v>0</v>
      </c>
      <c r="N55" s="29">
        <v>0</v>
      </c>
      <c r="O55" s="29">
        <v>0</v>
      </c>
      <c r="P55" s="29">
        <v>0</v>
      </c>
      <c r="Q55" s="29">
        <v>0</v>
      </c>
      <c r="R55" s="29">
        <v>0</v>
      </c>
      <c r="S55" s="29">
        <v>0</v>
      </c>
      <c r="T55" s="29">
        <v>0</v>
      </c>
      <c r="U55" s="29">
        <v>0</v>
      </c>
      <c r="V55" s="29">
        <v>0</v>
      </c>
      <c r="W55" s="29">
        <v>0</v>
      </c>
      <c r="X55" s="29">
        <v>0</v>
      </c>
      <c r="Y55" s="29">
        <v>0</v>
      </c>
      <c r="Z55" s="29">
        <v>0</v>
      </c>
      <c r="AA55" s="29">
        <v>0</v>
      </c>
      <c r="AB55" s="29">
        <v>0</v>
      </c>
      <c r="AC55" s="29">
        <v>0</v>
      </c>
      <c r="AD55" s="29">
        <v>0</v>
      </c>
      <c r="AE55" s="29">
        <v>0</v>
      </c>
      <c r="AF55" s="29">
        <v>0</v>
      </c>
      <c r="AG55" s="29">
        <v>0</v>
      </c>
      <c r="AH55" s="29">
        <v>0</v>
      </c>
      <c r="AI55" s="29">
        <v>0</v>
      </c>
      <c r="AJ55" s="29">
        <v>0</v>
      </c>
      <c r="AK55" s="29">
        <v>0</v>
      </c>
      <c r="AL55" s="29">
        <v>0</v>
      </c>
      <c r="AM55" s="29">
        <v>0</v>
      </c>
      <c r="AN55" s="29">
        <v>0</v>
      </c>
      <c r="AO55" s="29">
        <v>0</v>
      </c>
      <c r="AP55" s="29">
        <v>16668.702186254817</v>
      </c>
      <c r="AQ55" s="29">
        <v>0</v>
      </c>
      <c r="AR55" s="29">
        <v>0</v>
      </c>
      <c r="AS55" s="29">
        <v>0</v>
      </c>
      <c r="AT55" s="29">
        <v>0</v>
      </c>
      <c r="AU55" s="29">
        <v>0</v>
      </c>
      <c r="AV55" s="29">
        <v>0</v>
      </c>
      <c r="AW55" s="29">
        <v>0</v>
      </c>
      <c r="AX55" s="29">
        <v>0</v>
      </c>
      <c r="AY55" s="29">
        <v>0</v>
      </c>
      <c r="AZ55" s="29">
        <v>0</v>
      </c>
      <c r="BA55" s="29">
        <v>0</v>
      </c>
      <c r="BB55" s="29">
        <v>0</v>
      </c>
      <c r="BC55" s="29">
        <v>0</v>
      </c>
      <c r="BD55" s="29">
        <v>0</v>
      </c>
      <c r="BE55" s="29">
        <v>0</v>
      </c>
      <c r="BF55" s="29">
        <v>0</v>
      </c>
      <c r="BG55" s="29">
        <v>0</v>
      </c>
      <c r="BH55" s="29">
        <v>0</v>
      </c>
      <c r="BI55" s="29">
        <v>0</v>
      </c>
      <c r="BJ55" s="29">
        <v>0</v>
      </c>
      <c r="BK55" s="29">
        <v>0</v>
      </c>
      <c r="BL55" s="29">
        <v>0</v>
      </c>
      <c r="BM55" s="29">
        <v>0</v>
      </c>
      <c r="BN55" s="29">
        <v>0</v>
      </c>
      <c r="BO55" s="29">
        <v>0</v>
      </c>
      <c r="BP55" s="29">
        <v>0</v>
      </c>
      <c r="BQ55" s="29">
        <v>0</v>
      </c>
    </row>
    <row r="56" spans="1:69" ht="10.5" hidden="1" customHeight="1" outlineLevel="1">
      <c r="A56" s="11"/>
      <c r="B56" s="11"/>
      <c r="C56" s="11"/>
      <c r="D56" s="11">
        <v>33</v>
      </c>
      <c r="E56" s="11"/>
      <c r="F56" s="11"/>
      <c r="G56" s="11"/>
      <c r="H56" s="11"/>
      <c r="J56" s="29">
        <v>0</v>
      </c>
      <c r="K56" s="29">
        <v>0</v>
      </c>
      <c r="L56" s="29">
        <v>0</v>
      </c>
      <c r="M56" s="29">
        <v>0</v>
      </c>
      <c r="N56" s="29">
        <v>0</v>
      </c>
      <c r="O56" s="29">
        <v>0</v>
      </c>
      <c r="P56" s="29">
        <v>0</v>
      </c>
      <c r="Q56" s="29">
        <v>0</v>
      </c>
      <c r="R56" s="29">
        <v>0</v>
      </c>
      <c r="S56" s="29">
        <v>0</v>
      </c>
      <c r="T56" s="29">
        <v>0</v>
      </c>
      <c r="U56" s="29">
        <v>0</v>
      </c>
      <c r="V56" s="29">
        <v>0</v>
      </c>
      <c r="W56" s="29">
        <v>0</v>
      </c>
      <c r="X56" s="29">
        <v>0</v>
      </c>
      <c r="Y56" s="29">
        <v>0</v>
      </c>
      <c r="Z56" s="29">
        <v>0</v>
      </c>
      <c r="AA56" s="29">
        <v>0</v>
      </c>
      <c r="AB56" s="29">
        <v>0</v>
      </c>
      <c r="AC56" s="29">
        <v>0</v>
      </c>
      <c r="AD56" s="29">
        <v>0</v>
      </c>
      <c r="AE56" s="29">
        <v>0</v>
      </c>
      <c r="AF56" s="29">
        <v>0</v>
      </c>
      <c r="AG56" s="29">
        <v>0</v>
      </c>
      <c r="AH56" s="29">
        <v>0</v>
      </c>
      <c r="AI56" s="29">
        <v>0</v>
      </c>
      <c r="AJ56" s="29">
        <v>0</v>
      </c>
      <c r="AK56" s="29">
        <v>0</v>
      </c>
      <c r="AL56" s="29">
        <v>0</v>
      </c>
      <c r="AM56" s="29">
        <v>0</v>
      </c>
      <c r="AN56" s="29">
        <v>0</v>
      </c>
      <c r="AO56" s="29">
        <v>0</v>
      </c>
      <c r="AP56" s="29">
        <v>0</v>
      </c>
      <c r="AQ56" s="29">
        <v>16835.389208117362</v>
      </c>
      <c r="AR56" s="29">
        <v>0</v>
      </c>
      <c r="AS56" s="29">
        <v>0</v>
      </c>
      <c r="AT56" s="29">
        <v>0</v>
      </c>
      <c r="AU56" s="29">
        <v>0</v>
      </c>
      <c r="AV56" s="29">
        <v>0</v>
      </c>
      <c r="AW56" s="29">
        <v>0</v>
      </c>
      <c r="AX56" s="29">
        <v>0</v>
      </c>
      <c r="AY56" s="29">
        <v>0</v>
      </c>
      <c r="AZ56" s="29">
        <v>0</v>
      </c>
      <c r="BA56" s="29">
        <v>0</v>
      </c>
      <c r="BB56" s="29">
        <v>0</v>
      </c>
      <c r="BC56" s="29">
        <v>0</v>
      </c>
      <c r="BD56" s="29">
        <v>0</v>
      </c>
      <c r="BE56" s="29">
        <v>0</v>
      </c>
      <c r="BF56" s="29">
        <v>0</v>
      </c>
      <c r="BG56" s="29">
        <v>0</v>
      </c>
      <c r="BH56" s="29">
        <v>0</v>
      </c>
      <c r="BI56" s="29">
        <v>0</v>
      </c>
      <c r="BJ56" s="29">
        <v>0</v>
      </c>
      <c r="BK56" s="29">
        <v>0</v>
      </c>
      <c r="BL56" s="29">
        <v>0</v>
      </c>
      <c r="BM56" s="29">
        <v>0</v>
      </c>
      <c r="BN56" s="29">
        <v>0</v>
      </c>
      <c r="BO56" s="29">
        <v>0</v>
      </c>
      <c r="BP56" s="29">
        <v>0</v>
      </c>
      <c r="BQ56" s="29">
        <v>0</v>
      </c>
    </row>
    <row r="57" spans="1:69" ht="10.5" hidden="1" customHeight="1" outlineLevel="1">
      <c r="A57" s="11"/>
      <c r="B57" s="11"/>
      <c r="C57" s="11"/>
      <c r="D57" s="11">
        <v>34</v>
      </c>
      <c r="E57" s="11"/>
      <c r="F57" s="11"/>
      <c r="G57" s="11"/>
      <c r="H57" s="11"/>
      <c r="J57" s="29">
        <v>0</v>
      </c>
      <c r="K57" s="29">
        <v>0</v>
      </c>
      <c r="L57" s="29">
        <v>0</v>
      </c>
      <c r="M57" s="29">
        <v>0</v>
      </c>
      <c r="N57" s="29">
        <v>0</v>
      </c>
      <c r="O57" s="29">
        <v>0</v>
      </c>
      <c r="P57" s="29">
        <v>0</v>
      </c>
      <c r="Q57" s="29">
        <v>0</v>
      </c>
      <c r="R57" s="29">
        <v>0</v>
      </c>
      <c r="S57" s="29">
        <v>0</v>
      </c>
      <c r="T57" s="29">
        <v>0</v>
      </c>
      <c r="U57" s="29">
        <v>0</v>
      </c>
      <c r="V57" s="29">
        <v>0</v>
      </c>
      <c r="W57" s="29">
        <v>0</v>
      </c>
      <c r="X57" s="29">
        <v>0</v>
      </c>
      <c r="Y57" s="29">
        <v>0</v>
      </c>
      <c r="Z57" s="29">
        <v>0</v>
      </c>
      <c r="AA57" s="29">
        <v>0</v>
      </c>
      <c r="AB57" s="29">
        <v>0</v>
      </c>
      <c r="AC57" s="29">
        <v>0</v>
      </c>
      <c r="AD57" s="29">
        <v>0</v>
      </c>
      <c r="AE57" s="29">
        <v>0</v>
      </c>
      <c r="AF57" s="29">
        <v>0</v>
      </c>
      <c r="AG57" s="29">
        <v>0</v>
      </c>
      <c r="AH57" s="29">
        <v>0</v>
      </c>
      <c r="AI57" s="29">
        <v>0</v>
      </c>
      <c r="AJ57" s="29">
        <v>0</v>
      </c>
      <c r="AK57" s="29">
        <v>0</v>
      </c>
      <c r="AL57" s="29">
        <v>0</v>
      </c>
      <c r="AM57" s="29">
        <v>0</v>
      </c>
      <c r="AN57" s="29">
        <v>0</v>
      </c>
      <c r="AO57" s="29">
        <v>0</v>
      </c>
      <c r="AP57" s="29">
        <v>0</v>
      </c>
      <c r="AQ57" s="29">
        <v>0</v>
      </c>
      <c r="AR57" s="29">
        <v>17003.743100198539</v>
      </c>
      <c r="AS57" s="29">
        <v>0</v>
      </c>
      <c r="AT57" s="29">
        <v>0</v>
      </c>
      <c r="AU57" s="29">
        <v>0</v>
      </c>
      <c r="AV57" s="29">
        <v>0</v>
      </c>
      <c r="AW57" s="29">
        <v>0</v>
      </c>
      <c r="AX57" s="29">
        <v>0</v>
      </c>
      <c r="AY57" s="29">
        <v>0</v>
      </c>
      <c r="AZ57" s="29">
        <v>0</v>
      </c>
      <c r="BA57" s="29">
        <v>0</v>
      </c>
      <c r="BB57" s="29">
        <v>0</v>
      </c>
      <c r="BC57" s="29">
        <v>0</v>
      </c>
      <c r="BD57" s="29">
        <v>0</v>
      </c>
      <c r="BE57" s="29">
        <v>0</v>
      </c>
      <c r="BF57" s="29">
        <v>0</v>
      </c>
      <c r="BG57" s="29">
        <v>0</v>
      </c>
      <c r="BH57" s="29">
        <v>0</v>
      </c>
      <c r="BI57" s="29">
        <v>0</v>
      </c>
      <c r="BJ57" s="29">
        <v>0</v>
      </c>
      <c r="BK57" s="29">
        <v>0</v>
      </c>
      <c r="BL57" s="29">
        <v>0</v>
      </c>
      <c r="BM57" s="29">
        <v>0</v>
      </c>
      <c r="BN57" s="29">
        <v>0</v>
      </c>
      <c r="BO57" s="29">
        <v>0</v>
      </c>
      <c r="BP57" s="29">
        <v>0</v>
      </c>
      <c r="BQ57" s="29">
        <v>0</v>
      </c>
    </row>
    <row r="58" spans="1:69" ht="10.5" hidden="1" customHeight="1" outlineLevel="1">
      <c r="A58" s="11"/>
      <c r="B58" s="11"/>
      <c r="C58" s="11"/>
      <c r="D58" s="11">
        <v>35</v>
      </c>
      <c r="E58" s="11"/>
      <c r="F58" s="11"/>
      <c r="G58" s="11"/>
      <c r="H58" s="11"/>
      <c r="J58" s="29">
        <v>0</v>
      </c>
      <c r="K58" s="29">
        <v>0</v>
      </c>
      <c r="L58" s="29">
        <v>0</v>
      </c>
      <c r="M58" s="29">
        <v>0</v>
      </c>
      <c r="N58" s="29">
        <v>0</v>
      </c>
      <c r="O58" s="29">
        <v>0</v>
      </c>
      <c r="P58" s="29">
        <v>0</v>
      </c>
      <c r="Q58" s="29">
        <v>0</v>
      </c>
      <c r="R58" s="29">
        <v>0</v>
      </c>
      <c r="S58" s="29">
        <v>0</v>
      </c>
      <c r="T58" s="29">
        <v>0</v>
      </c>
      <c r="U58" s="29">
        <v>0</v>
      </c>
      <c r="V58" s="29">
        <v>0</v>
      </c>
      <c r="W58" s="29">
        <v>0</v>
      </c>
      <c r="X58" s="29">
        <v>0</v>
      </c>
      <c r="Y58" s="29">
        <v>0</v>
      </c>
      <c r="Z58" s="29">
        <v>0</v>
      </c>
      <c r="AA58" s="29">
        <v>0</v>
      </c>
      <c r="AB58" s="29">
        <v>0</v>
      </c>
      <c r="AC58" s="29">
        <v>0</v>
      </c>
      <c r="AD58" s="29">
        <v>0</v>
      </c>
      <c r="AE58" s="29">
        <v>0</v>
      </c>
      <c r="AF58" s="29">
        <v>0</v>
      </c>
      <c r="AG58" s="29">
        <v>0</v>
      </c>
      <c r="AH58" s="29">
        <v>0</v>
      </c>
      <c r="AI58" s="29">
        <v>0</v>
      </c>
      <c r="AJ58" s="29">
        <v>0</v>
      </c>
      <c r="AK58" s="29">
        <v>0</v>
      </c>
      <c r="AL58" s="29">
        <v>0</v>
      </c>
      <c r="AM58" s="29">
        <v>0</v>
      </c>
      <c r="AN58" s="29">
        <v>0</v>
      </c>
      <c r="AO58" s="29">
        <v>0</v>
      </c>
      <c r="AP58" s="29">
        <v>0</v>
      </c>
      <c r="AQ58" s="29">
        <v>0</v>
      </c>
      <c r="AR58" s="29">
        <v>0</v>
      </c>
      <c r="AS58" s="29">
        <v>17173.780531200522</v>
      </c>
      <c r="AT58" s="29">
        <v>0</v>
      </c>
      <c r="AU58" s="29">
        <v>0</v>
      </c>
      <c r="AV58" s="29">
        <v>0</v>
      </c>
      <c r="AW58" s="29">
        <v>0</v>
      </c>
      <c r="AX58" s="29">
        <v>0</v>
      </c>
      <c r="AY58" s="29">
        <v>0</v>
      </c>
      <c r="AZ58" s="29">
        <v>0</v>
      </c>
      <c r="BA58" s="29">
        <v>0</v>
      </c>
      <c r="BB58" s="29">
        <v>0</v>
      </c>
      <c r="BC58" s="29">
        <v>0</v>
      </c>
      <c r="BD58" s="29">
        <v>0</v>
      </c>
      <c r="BE58" s="29">
        <v>0</v>
      </c>
      <c r="BF58" s="29">
        <v>0</v>
      </c>
      <c r="BG58" s="29">
        <v>0</v>
      </c>
      <c r="BH58" s="29">
        <v>0</v>
      </c>
      <c r="BI58" s="29">
        <v>0</v>
      </c>
      <c r="BJ58" s="29">
        <v>0</v>
      </c>
      <c r="BK58" s="29">
        <v>0</v>
      </c>
      <c r="BL58" s="29">
        <v>0</v>
      </c>
      <c r="BM58" s="29">
        <v>0</v>
      </c>
      <c r="BN58" s="29">
        <v>0</v>
      </c>
      <c r="BO58" s="29">
        <v>0</v>
      </c>
      <c r="BP58" s="29">
        <v>0</v>
      </c>
      <c r="BQ58" s="29">
        <v>0</v>
      </c>
    </row>
    <row r="59" spans="1:69" ht="10.5" hidden="1" customHeight="1" outlineLevel="1">
      <c r="A59" s="11"/>
      <c r="B59" s="11"/>
      <c r="C59" s="11"/>
      <c r="D59" s="11">
        <v>36</v>
      </c>
      <c r="E59" s="11"/>
      <c r="F59" s="11"/>
      <c r="G59" s="11"/>
      <c r="H59" s="11"/>
      <c r="J59" s="29">
        <v>0</v>
      </c>
      <c r="K59" s="29">
        <v>0</v>
      </c>
      <c r="L59" s="29">
        <v>0</v>
      </c>
      <c r="M59" s="29">
        <v>0</v>
      </c>
      <c r="N59" s="29">
        <v>0</v>
      </c>
      <c r="O59" s="29">
        <v>0</v>
      </c>
      <c r="P59" s="29">
        <v>0</v>
      </c>
      <c r="Q59" s="29">
        <v>0</v>
      </c>
      <c r="R59" s="29">
        <v>0</v>
      </c>
      <c r="S59" s="29">
        <v>0</v>
      </c>
      <c r="T59" s="29">
        <v>0</v>
      </c>
      <c r="U59" s="29">
        <v>0</v>
      </c>
      <c r="V59" s="29">
        <v>0</v>
      </c>
      <c r="W59" s="29">
        <v>0</v>
      </c>
      <c r="X59" s="29">
        <v>0</v>
      </c>
      <c r="Y59" s="29">
        <v>0</v>
      </c>
      <c r="Z59" s="29">
        <v>0</v>
      </c>
      <c r="AA59" s="29">
        <v>0</v>
      </c>
      <c r="AB59" s="29">
        <v>0</v>
      </c>
      <c r="AC59" s="29">
        <v>0</v>
      </c>
      <c r="AD59" s="29">
        <v>0</v>
      </c>
      <c r="AE59" s="29">
        <v>0</v>
      </c>
      <c r="AF59" s="29">
        <v>0</v>
      </c>
      <c r="AG59" s="29">
        <v>0</v>
      </c>
      <c r="AH59" s="29">
        <v>0</v>
      </c>
      <c r="AI59" s="29">
        <v>0</v>
      </c>
      <c r="AJ59" s="29">
        <v>0</v>
      </c>
      <c r="AK59" s="29">
        <v>0</v>
      </c>
      <c r="AL59" s="29">
        <v>0</v>
      </c>
      <c r="AM59" s="29">
        <v>0</v>
      </c>
      <c r="AN59" s="29">
        <v>0</v>
      </c>
      <c r="AO59" s="29">
        <v>0</v>
      </c>
      <c r="AP59" s="29">
        <v>0</v>
      </c>
      <c r="AQ59" s="29">
        <v>0</v>
      </c>
      <c r="AR59" s="29">
        <v>0</v>
      </c>
      <c r="AS59" s="29">
        <v>0</v>
      </c>
      <c r="AT59" s="29">
        <v>17345.51833651253</v>
      </c>
      <c r="AU59" s="29">
        <v>0</v>
      </c>
      <c r="AV59" s="29">
        <v>0</v>
      </c>
      <c r="AW59" s="29">
        <v>0</v>
      </c>
      <c r="AX59" s="29">
        <v>0</v>
      </c>
      <c r="AY59" s="29">
        <v>0</v>
      </c>
      <c r="AZ59" s="29">
        <v>0</v>
      </c>
      <c r="BA59" s="29">
        <v>0</v>
      </c>
      <c r="BB59" s="29">
        <v>0</v>
      </c>
      <c r="BC59" s="29">
        <v>0</v>
      </c>
      <c r="BD59" s="29">
        <v>0</v>
      </c>
      <c r="BE59" s="29">
        <v>0</v>
      </c>
      <c r="BF59" s="29">
        <v>0</v>
      </c>
      <c r="BG59" s="29">
        <v>0</v>
      </c>
      <c r="BH59" s="29">
        <v>0</v>
      </c>
      <c r="BI59" s="29">
        <v>0</v>
      </c>
      <c r="BJ59" s="29">
        <v>0</v>
      </c>
      <c r="BK59" s="29">
        <v>0</v>
      </c>
      <c r="BL59" s="29">
        <v>0</v>
      </c>
      <c r="BM59" s="29">
        <v>0</v>
      </c>
      <c r="BN59" s="29">
        <v>0</v>
      </c>
      <c r="BO59" s="29">
        <v>0</v>
      </c>
      <c r="BP59" s="29">
        <v>0</v>
      </c>
      <c r="BQ59" s="29">
        <v>0</v>
      </c>
    </row>
    <row r="60" spans="1:69" ht="10.5" hidden="1" customHeight="1" outlineLevel="1">
      <c r="A60" s="11"/>
      <c r="B60" s="11"/>
      <c r="C60" s="11"/>
      <c r="D60" s="11">
        <v>37</v>
      </c>
      <c r="E60" s="11"/>
      <c r="F60" s="11"/>
      <c r="G60" s="11"/>
      <c r="H60" s="11"/>
      <c r="J60" s="29">
        <v>0</v>
      </c>
      <c r="K60" s="29">
        <v>0</v>
      </c>
      <c r="L60" s="29">
        <v>0</v>
      </c>
      <c r="M60" s="29">
        <v>0</v>
      </c>
      <c r="N60" s="29">
        <v>0</v>
      </c>
      <c r="O60" s="29">
        <v>0</v>
      </c>
      <c r="P60" s="29">
        <v>0</v>
      </c>
      <c r="Q60" s="29">
        <v>0</v>
      </c>
      <c r="R60" s="29">
        <v>0</v>
      </c>
      <c r="S60" s="29">
        <v>0</v>
      </c>
      <c r="T60" s="29">
        <v>0</v>
      </c>
      <c r="U60" s="29">
        <v>0</v>
      </c>
      <c r="V60" s="29">
        <v>0</v>
      </c>
      <c r="W60" s="29">
        <v>0</v>
      </c>
      <c r="X60" s="29">
        <v>0</v>
      </c>
      <c r="Y60" s="29">
        <v>0</v>
      </c>
      <c r="Z60" s="29">
        <v>0</v>
      </c>
      <c r="AA60" s="29">
        <v>0</v>
      </c>
      <c r="AB60" s="29">
        <v>0</v>
      </c>
      <c r="AC60" s="29">
        <v>0</v>
      </c>
      <c r="AD60" s="29">
        <v>0</v>
      </c>
      <c r="AE60" s="29">
        <v>0</v>
      </c>
      <c r="AF60" s="29">
        <v>0</v>
      </c>
      <c r="AG60" s="29">
        <v>0</v>
      </c>
      <c r="AH60" s="29">
        <v>0</v>
      </c>
      <c r="AI60" s="29">
        <v>0</v>
      </c>
      <c r="AJ60" s="29">
        <v>0</v>
      </c>
      <c r="AK60" s="29">
        <v>0</v>
      </c>
      <c r="AL60" s="29">
        <v>0</v>
      </c>
      <c r="AM60" s="29">
        <v>0</v>
      </c>
      <c r="AN60" s="29">
        <v>0</v>
      </c>
      <c r="AO60" s="29">
        <v>0</v>
      </c>
      <c r="AP60" s="29">
        <v>0</v>
      </c>
      <c r="AQ60" s="29">
        <v>0</v>
      </c>
      <c r="AR60" s="29">
        <v>0</v>
      </c>
      <c r="AS60" s="29">
        <v>0</v>
      </c>
      <c r="AT60" s="29">
        <v>0</v>
      </c>
      <c r="AU60" s="29">
        <v>17518.973519877654</v>
      </c>
      <c r="AV60" s="29">
        <v>0</v>
      </c>
      <c r="AW60" s="29">
        <v>0</v>
      </c>
      <c r="AX60" s="29">
        <v>0</v>
      </c>
      <c r="AY60" s="29">
        <v>0</v>
      </c>
      <c r="AZ60" s="29">
        <v>0</v>
      </c>
      <c r="BA60" s="29">
        <v>0</v>
      </c>
      <c r="BB60" s="29">
        <v>0</v>
      </c>
      <c r="BC60" s="29">
        <v>0</v>
      </c>
      <c r="BD60" s="29">
        <v>0</v>
      </c>
      <c r="BE60" s="29">
        <v>0</v>
      </c>
      <c r="BF60" s="29">
        <v>0</v>
      </c>
      <c r="BG60" s="29">
        <v>0</v>
      </c>
      <c r="BH60" s="29">
        <v>0</v>
      </c>
      <c r="BI60" s="29">
        <v>0</v>
      </c>
      <c r="BJ60" s="29">
        <v>0</v>
      </c>
      <c r="BK60" s="29">
        <v>0</v>
      </c>
      <c r="BL60" s="29">
        <v>0</v>
      </c>
      <c r="BM60" s="29">
        <v>0</v>
      </c>
      <c r="BN60" s="29">
        <v>0</v>
      </c>
      <c r="BO60" s="29">
        <v>0</v>
      </c>
      <c r="BP60" s="29">
        <v>0</v>
      </c>
      <c r="BQ60" s="29">
        <v>0</v>
      </c>
    </row>
    <row r="61" spans="1:69" ht="10.5" hidden="1" customHeight="1" outlineLevel="1">
      <c r="A61" s="11"/>
      <c r="B61" s="11"/>
      <c r="C61" s="11"/>
      <c r="D61" s="11">
        <v>38</v>
      </c>
      <c r="E61" s="11"/>
      <c r="F61" s="11"/>
      <c r="G61" s="11"/>
      <c r="H61" s="11"/>
      <c r="J61" s="29">
        <v>0</v>
      </c>
      <c r="K61" s="29">
        <v>0</v>
      </c>
      <c r="L61" s="29">
        <v>0</v>
      </c>
      <c r="M61" s="29">
        <v>0</v>
      </c>
      <c r="N61" s="29">
        <v>0</v>
      </c>
      <c r="O61" s="29">
        <v>0</v>
      </c>
      <c r="P61" s="29">
        <v>0</v>
      </c>
      <c r="Q61" s="29">
        <v>0</v>
      </c>
      <c r="R61" s="29">
        <v>0</v>
      </c>
      <c r="S61" s="29">
        <v>0</v>
      </c>
      <c r="T61" s="29">
        <v>0</v>
      </c>
      <c r="U61" s="29">
        <v>0</v>
      </c>
      <c r="V61" s="29">
        <v>0</v>
      </c>
      <c r="W61" s="29">
        <v>0</v>
      </c>
      <c r="X61" s="29">
        <v>0</v>
      </c>
      <c r="Y61" s="29">
        <v>0</v>
      </c>
      <c r="Z61" s="29">
        <v>0</v>
      </c>
      <c r="AA61" s="29">
        <v>0</v>
      </c>
      <c r="AB61" s="29">
        <v>0</v>
      </c>
      <c r="AC61" s="29">
        <v>0</v>
      </c>
      <c r="AD61" s="29">
        <v>0</v>
      </c>
      <c r="AE61" s="29">
        <v>0</v>
      </c>
      <c r="AF61" s="29">
        <v>0</v>
      </c>
      <c r="AG61" s="29">
        <v>0</v>
      </c>
      <c r="AH61" s="29">
        <v>0</v>
      </c>
      <c r="AI61" s="29">
        <v>0</v>
      </c>
      <c r="AJ61" s="29">
        <v>0</v>
      </c>
      <c r="AK61" s="29">
        <v>0</v>
      </c>
      <c r="AL61" s="29">
        <v>0</v>
      </c>
      <c r="AM61" s="29">
        <v>0</v>
      </c>
      <c r="AN61" s="29">
        <v>0</v>
      </c>
      <c r="AO61" s="29">
        <v>0</v>
      </c>
      <c r="AP61" s="29">
        <v>0</v>
      </c>
      <c r="AQ61" s="29">
        <v>0</v>
      </c>
      <c r="AR61" s="29">
        <v>0</v>
      </c>
      <c r="AS61" s="29">
        <v>0</v>
      </c>
      <c r="AT61" s="29">
        <v>0</v>
      </c>
      <c r="AU61" s="29">
        <v>0</v>
      </c>
      <c r="AV61" s="29">
        <v>17694.163255076433</v>
      </c>
      <c r="AW61" s="29">
        <v>0</v>
      </c>
      <c r="AX61" s="29">
        <v>0</v>
      </c>
      <c r="AY61" s="29">
        <v>0</v>
      </c>
      <c r="AZ61" s="29">
        <v>0</v>
      </c>
      <c r="BA61" s="29">
        <v>0</v>
      </c>
      <c r="BB61" s="29">
        <v>0</v>
      </c>
      <c r="BC61" s="29">
        <v>0</v>
      </c>
      <c r="BD61" s="29">
        <v>0</v>
      </c>
      <c r="BE61" s="29">
        <v>0</v>
      </c>
      <c r="BF61" s="29">
        <v>0</v>
      </c>
      <c r="BG61" s="29">
        <v>0</v>
      </c>
      <c r="BH61" s="29">
        <v>0</v>
      </c>
      <c r="BI61" s="29">
        <v>0</v>
      </c>
      <c r="BJ61" s="29">
        <v>0</v>
      </c>
      <c r="BK61" s="29">
        <v>0</v>
      </c>
      <c r="BL61" s="29">
        <v>0</v>
      </c>
      <c r="BM61" s="29">
        <v>0</v>
      </c>
      <c r="BN61" s="29">
        <v>0</v>
      </c>
      <c r="BO61" s="29">
        <v>0</v>
      </c>
      <c r="BP61" s="29">
        <v>0</v>
      </c>
      <c r="BQ61" s="29">
        <v>0</v>
      </c>
    </row>
    <row r="62" spans="1:69" ht="10.5" hidden="1" customHeight="1" outlineLevel="1">
      <c r="A62" s="11"/>
      <c r="B62" s="11"/>
      <c r="C62" s="11"/>
      <c r="D62" s="11">
        <v>39</v>
      </c>
      <c r="E62" s="11"/>
      <c r="F62" s="11"/>
      <c r="G62" s="11"/>
      <c r="H62" s="11"/>
      <c r="J62" s="29">
        <v>0</v>
      </c>
      <c r="K62" s="29">
        <v>0</v>
      </c>
      <c r="L62" s="29">
        <v>0</v>
      </c>
      <c r="M62" s="29">
        <v>0</v>
      </c>
      <c r="N62" s="29">
        <v>0</v>
      </c>
      <c r="O62" s="29">
        <v>0</v>
      </c>
      <c r="P62" s="29">
        <v>0</v>
      </c>
      <c r="Q62" s="29">
        <v>0</v>
      </c>
      <c r="R62" s="29">
        <v>0</v>
      </c>
      <c r="S62" s="29">
        <v>0</v>
      </c>
      <c r="T62" s="29">
        <v>0</v>
      </c>
      <c r="U62" s="29">
        <v>0</v>
      </c>
      <c r="V62" s="29">
        <v>0</v>
      </c>
      <c r="W62" s="29">
        <v>0</v>
      </c>
      <c r="X62" s="29">
        <v>0</v>
      </c>
      <c r="Y62" s="29">
        <v>0</v>
      </c>
      <c r="Z62" s="29">
        <v>0</v>
      </c>
      <c r="AA62" s="29">
        <v>0</v>
      </c>
      <c r="AB62" s="29">
        <v>0</v>
      </c>
      <c r="AC62" s="29">
        <v>0</v>
      </c>
      <c r="AD62" s="29">
        <v>0</v>
      </c>
      <c r="AE62" s="29">
        <v>0</v>
      </c>
      <c r="AF62" s="29">
        <v>0</v>
      </c>
      <c r="AG62" s="29">
        <v>0</v>
      </c>
      <c r="AH62" s="29">
        <v>0</v>
      </c>
      <c r="AI62" s="29">
        <v>0</v>
      </c>
      <c r="AJ62" s="29">
        <v>0</v>
      </c>
      <c r="AK62" s="29">
        <v>0</v>
      </c>
      <c r="AL62" s="29">
        <v>0</v>
      </c>
      <c r="AM62" s="29">
        <v>0</v>
      </c>
      <c r="AN62" s="29">
        <v>0</v>
      </c>
      <c r="AO62" s="29">
        <v>0</v>
      </c>
      <c r="AP62" s="29">
        <v>0</v>
      </c>
      <c r="AQ62" s="29">
        <v>0</v>
      </c>
      <c r="AR62" s="29">
        <v>0</v>
      </c>
      <c r="AS62" s="29">
        <v>0</v>
      </c>
      <c r="AT62" s="29">
        <v>0</v>
      </c>
      <c r="AU62" s="29">
        <v>0</v>
      </c>
      <c r="AV62" s="29">
        <v>0</v>
      </c>
      <c r="AW62" s="29">
        <v>17871.104887627196</v>
      </c>
      <c r="AX62" s="29">
        <v>0</v>
      </c>
      <c r="AY62" s="29">
        <v>0</v>
      </c>
      <c r="AZ62" s="29">
        <v>0</v>
      </c>
      <c r="BA62" s="29">
        <v>0</v>
      </c>
      <c r="BB62" s="29">
        <v>0</v>
      </c>
      <c r="BC62" s="29">
        <v>0</v>
      </c>
      <c r="BD62" s="29">
        <v>0</v>
      </c>
      <c r="BE62" s="29">
        <v>0</v>
      </c>
      <c r="BF62" s="29">
        <v>0</v>
      </c>
      <c r="BG62" s="29">
        <v>0</v>
      </c>
      <c r="BH62" s="29">
        <v>0</v>
      </c>
      <c r="BI62" s="29">
        <v>0</v>
      </c>
      <c r="BJ62" s="29">
        <v>0</v>
      </c>
      <c r="BK62" s="29">
        <v>0</v>
      </c>
      <c r="BL62" s="29">
        <v>0</v>
      </c>
      <c r="BM62" s="29">
        <v>0</v>
      </c>
      <c r="BN62" s="29">
        <v>0</v>
      </c>
      <c r="BO62" s="29">
        <v>0</v>
      </c>
      <c r="BP62" s="29">
        <v>0</v>
      </c>
      <c r="BQ62" s="29">
        <v>0</v>
      </c>
    </row>
    <row r="63" spans="1:69" ht="10.5" hidden="1" customHeight="1" outlineLevel="1">
      <c r="A63" s="11"/>
      <c r="B63" s="11"/>
      <c r="C63" s="11"/>
      <c r="D63" s="11">
        <v>40</v>
      </c>
      <c r="E63" s="11"/>
      <c r="F63" s="11"/>
      <c r="G63" s="11"/>
      <c r="H63" s="11"/>
      <c r="J63" s="29">
        <v>0</v>
      </c>
      <c r="K63" s="29">
        <v>0</v>
      </c>
      <c r="L63" s="29">
        <v>0</v>
      </c>
      <c r="M63" s="29">
        <v>0</v>
      </c>
      <c r="N63" s="29">
        <v>0</v>
      </c>
      <c r="O63" s="29">
        <v>0</v>
      </c>
      <c r="P63" s="29">
        <v>0</v>
      </c>
      <c r="Q63" s="29">
        <v>0</v>
      </c>
      <c r="R63" s="29">
        <v>0</v>
      </c>
      <c r="S63" s="29">
        <v>0</v>
      </c>
      <c r="T63" s="29">
        <v>0</v>
      </c>
      <c r="U63" s="29">
        <v>0</v>
      </c>
      <c r="V63" s="29">
        <v>0</v>
      </c>
      <c r="W63" s="29">
        <v>0</v>
      </c>
      <c r="X63" s="29">
        <v>0</v>
      </c>
      <c r="Y63" s="29">
        <v>0</v>
      </c>
      <c r="Z63" s="29">
        <v>0</v>
      </c>
      <c r="AA63" s="29">
        <v>0</v>
      </c>
      <c r="AB63" s="29">
        <v>0</v>
      </c>
      <c r="AC63" s="29">
        <v>0</v>
      </c>
      <c r="AD63" s="29">
        <v>0</v>
      </c>
      <c r="AE63" s="29">
        <v>0</v>
      </c>
      <c r="AF63" s="29">
        <v>0</v>
      </c>
      <c r="AG63" s="29">
        <v>0</v>
      </c>
      <c r="AH63" s="29">
        <v>0</v>
      </c>
      <c r="AI63" s="29">
        <v>0</v>
      </c>
      <c r="AJ63" s="29">
        <v>0</v>
      </c>
      <c r="AK63" s="29">
        <v>0</v>
      </c>
      <c r="AL63" s="29">
        <v>0</v>
      </c>
      <c r="AM63" s="29">
        <v>0</v>
      </c>
      <c r="AN63" s="29">
        <v>0</v>
      </c>
      <c r="AO63" s="29">
        <v>0</v>
      </c>
      <c r="AP63" s="29">
        <v>0</v>
      </c>
      <c r="AQ63" s="29">
        <v>0</v>
      </c>
      <c r="AR63" s="29">
        <v>0</v>
      </c>
      <c r="AS63" s="29">
        <v>0</v>
      </c>
      <c r="AT63" s="29">
        <v>0</v>
      </c>
      <c r="AU63" s="29">
        <v>0</v>
      </c>
      <c r="AV63" s="29">
        <v>0</v>
      </c>
      <c r="AW63" s="29">
        <v>0</v>
      </c>
      <c r="AX63" s="29">
        <v>18049.815936503466</v>
      </c>
      <c r="AY63" s="29">
        <v>0</v>
      </c>
      <c r="AZ63" s="29">
        <v>0</v>
      </c>
      <c r="BA63" s="29">
        <v>0</v>
      </c>
      <c r="BB63" s="29">
        <v>0</v>
      </c>
      <c r="BC63" s="29">
        <v>0</v>
      </c>
      <c r="BD63" s="29">
        <v>0</v>
      </c>
      <c r="BE63" s="29">
        <v>0</v>
      </c>
      <c r="BF63" s="29">
        <v>0</v>
      </c>
      <c r="BG63" s="29">
        <v>0</v>
      </c>
      <c r="BH63" s="29">
        <v>0</v>
      </c>
      <c r="BI63" s="29">
        <v>0</v>
      </c>
      <c r="BJ63" s="29">
        <v>0</v>
      </c>
      <c r="BK63" s="29">
        <v>0</v>
      </c>
      <c r="BL63" s="29">
        <v>0</v>
      </c>
      <c r="BM63" s="29">
        <v>0</v>
      </c>
      <c r="BN63" s="29">
        <v>0</v>
      </c>
      <c r="BO63" s="29">
        <v>0</v>
      </c>
      <c r="BP63" s="29">
        <v>0</v>
      </c>
      <c r="BQ63" s="29">
        <v>0</v>
      </c>
    </row>
    <row r="64" spans="1:69" ht="10.5" hidden="1" customHeight="1" outlineLevel="1">
      <c r="A64" s="11"/>
      <c r="B64" s="11"/>
      <c r="C64" s="11"/>
      <c r="D64" s="11">
        <v>41</v>
      </c>
      <c r="E64" s="11"/>
      <c r="F64" s="11"/>
      <c r="G64" s="11"/>
      <c r="H64" s="11"/>
      <c r="J64" s="29">
        <v>0</v>
      </c>
      <c r="K64" s="29">
        <v>0</v>
      </c>
      <c r="L64" s="29">
        <v>0</v>
      </c>
      <c r="M64" s="29">
        <v>0</v>
      </c>
      <c r="N64" s="29">
        <v>0</v>
      </c>
      <c r="O64" s="29">
        <v>0</v>
      </c>
      <c r="P64" s="29">
        <v>0</v>
      </c>
      <c r="Q64" s="29">
        <v>0</v>
      </c>
      <c r="R64" s="29">
        <v>0</v>
      </c>
      <c r="S64" s="29">
        <v>0</v>
      </c>
      <c r="T64" s="29">
        <v>0</v>
      </c>
      <c r="U64" s="29">
        <v>0</v>
      </c>
      <c r="V64" s="29">
        <v>0</v>
      </c>
      <c r="W64" s="29">
        <v>0</v>
      </c>
      <c r="X64" s="29">
        <v>0</v>
      </c>
      <c r="Y64" s="29">
        <v>0</v>
      </c>
      <c r="Z64" s="29">
        <v>0</v>
      </c>
      <c r="AA64" s="29">
        <v>0</v>
      </c>
      <c r="AB64" s="29">
        <v>0</v>
      </c>
      <c r="AC64" s="29">
        <v>0</v>
      </c>
      <c r="AD64" s="29">
        <v>0</v>
      </c>
      <c r="AE64" s="29">
        <v>0</v>
      </c>
      <c r="AF64" s="29">
        <v>0</v>
      </c>
      <c r="AG64" s="29">
        <v>0</v>
      </c>
      <c r="AH64" s="29">
        <v>0</v>
      </c>
      <c r="AI64" s="29">
        <v>0</v>
      </c>
      <c r="AJ64" s="29">
        <v>0</v>
      </c>
      <c r="AK64" s="29">
        <v>0</v>
      </c>
      <c r="AL64" s="29">
        <v>0</v>
      </c>
      <c r="AM64" s="29">
        <v>0</v>
      </c>
      <c r="AN64" s="29">
        <v>0</v>
      </c>
      <c r="AO64" s="29">
        <v>0</v>
      </c>
      <c r="AP64" s="29">
        <v>0</v>
      </c>
      <c r="AQ64" s="29">
        <v>0</v>
      </c>
      <c r="AR64" s="29">
        <v>0</v>
      </c>
      <c r="AS64" s="29">
        <v>0</v>
      </c>
      <c r="AT64" s="29">
        <v>0</v>
      </c>
      <c r="AU64" s="29">
        <v>0</v>
      </c>
      <c r="AV64" s="29">
        <v>0</v>
      </c>
      <c r="AW64" s="29">
        <v>0</v>
      </c>
      <c r="AX64" s="29">
        <v>0</v>
      </c>
      <c r="AY64" s="29">
        <v>18230.3140958685</v>
      </c>
      <c r="AZ64" s="29">
        <v>0</v>
      </c>
      <c r="BA64" s="29">
        <v>0</v>
      </c>
      <c r="BB64" s="29">
        <v>0</v>
      </c>
      <c r="BC64" s="29">
        <v>0</v>
      </c>
      <c r="BD64" s="29">
        <v>0</v>
      </c>
      <c r="BE64" s="29">
        <v>0</v>
      </c>
      <c r="BF64" s="29">
        <v>0</v>
      </c>
      <c r="BG64" s="29">
        <v>0</v>
      </c>
      <c r="BH64" s="29">
        <v>0</v>
      </c>
      <c r="BI64" s="29">
        <v>0</v>
      </c>
      <c r="BJ64" s="29">
        <v>0</v>
      </c>
      <c r="BK64" s="29">
        <v>0</v>
      </c>
      <c r="BL64" s="29">
        <v>0</v>
      </c>
      <c r="BM64" s="29">
        <v>0</v>
      </c>
      <c r="BN64" s="29">
        <v>0</v>
      </c>
      <c r="BO64" s="29">
        <v>0</v>
      </c>
      <c r="BP64" s="29">
        <v>0</v>
      </c>
      <c r="BQ64" s="29">
        <v>0</v>
      </c>
    </row>
    <row r="65" spans="1:69" ht="10.5" hidden="1" customHeight="1" outlineLevel="1">
      <c r="A65" s="11"/>
      <c r="B65" s="11"/>
      <c r="C65" s="11"/>
      <c r="D65" s="11">
        <v>42</v>
      </c>
      <c r="E65" s="11"/>
      <c r="F65" s="11"/>
      <c r="G65" s="11"/>
      <c r="H65" s="11"/>
      <c r="J65" s="29">
        <v>0</v>
      </c>
      <c r="K65" s="29">
        <v>0</v>
      </c>
      <c r="L65" s="29">
        <v>0</v>
      </c>
      <c r="M65" s="29">
        <v>0</v>
      </c>
      <c r="N65" s="29">
        <v>0</v>
      </c>
      <c r="O65" s="29">
        <v>0</v>
      </c>
      <c r="P65" s="29">
        <v>0</v>
      </c>
      <c r="Q65" s="29">
        <v>0</v>
      </c>
      <c r="R65" s="29">
        <v>0</v>
      </c>
      <c r="S65" s="29">
        <v>0</v>
      </c>
      <c r="T65" s="29">
        <v>0</v>
      </c>
      <c r="U65" s="29">
        <v>0</v>
      </c>
      <c r="V65" s="29">
        <v>0</v>
      </c>
      <c r="W65" s="29">
        <v>0</v>
      </c>
      <c r="X65" s="29">
        <v>0</v>
      </c>
      <c r="Y65" s="29">
        <v>0</v>
      </c>
      <c r="Z65" s="29">
        <v>0</v>
      </c>
      <c r="AA65" s="29">
        <v>0</v>
      </c>
      <c r="AB65" s="29">
        <v>0</v>
      </c>
      <c r="AC65" s="29">
        <v>0</v>
      </c>
      <c r="AD65" s="29">
        <v>0</v>
      </c>
      <c r="AE65" s="29">
        <v>0</v>
      </c>
      <c r="AF65" s="29">
        <v>0</v>
      </c>
      <c r="AG65" s="29">
        <v>0</v>
      </c>
      <c r="AH65" s="29">
        <v>0</v>
      </c>
      <c r="AI65" s="29">
        <v>0</v>
      </c>
      <c r="AJ65" s="29">
        <v>0</v>
      </c>
      <c r="AK65" s="29">
        <v>0</v>
      </c>
      <c r="AL65" s="29">
        <v>0</v>
      </c>
      <c r="AM65" s="29">
        <v>0</v>
      </c>
      <c r="AN65" s="29">
        <v>0</v>
      </c>
      <c r="AO65" s="29">
        <v>0</v>
      </c>
      <c r="AP65" s="29">
        <v>0</v>
      </c>
      <c r="AQ65" s="29">
        <v>0</v>
      </c>
      <c r="AR65" s="29">
        <v>0</v>
      </c>
      <c r="AS65" s="29">
        <v>0</v>
      </c>
      <c r="AT65" s="29">
        <v>0</v>
      </c>
      <c r="AU65" s="29">
        <v>0</v>
      </c>
      <c r="AV65" s="29">
        <v>0</v>
      </c>
      <c r="AW65" s="29">
        <v>0</v>
      </c>
      <c r="AX65" s="29">
        <v>0</v>
      </c>
      <c r="AY65" s="29">
        <v>0</v>
      </c>
      <c r="AZ65" s="29">
        <v>18412.617236827187</v>
      </c>
      <c r="BA65" s="29">
        <v>0</v>
      </c>
      <c r="BB65" s="29">
        <v>0</v>
      </c>
      <c r="BC65" s="29">
        <v>0</v>
      </c>
      <c r="BD65" s="29">
        <v>0</v>
      </c>
      <c r="BE65" s="29">
        <v>0</v>
      </c>
      <c r="BF65" s="29">
        <v>0</v>
      </c>
      <c r="BG65" s="29">
        <v>0</v>
      </c>
      <c r="BH65" s="29">
        <v>0</v>
      </c>
      <c r="BI65" s="29">
        <v>0</v>
      </c>
      <c r="BJ65" s="29">
        <v>0</v>
      </c>
      <c r="BK65" s="29">
        <v>0</v>
      </c>
      <c r="BL65" s="29">
        <v>0</v>
      </c>
      <c r="BM65" s="29">
        <v>0</v>
      </c>
      <c r="BN65" s="29">
        <v>0</v>
      </c>
      <c r="BO65" s="29">
        <v>0</v>
      </c>
      <c r="BP65" s="29">
        <v>0</v>
      </c>
      <c r="BQ65" s="29">
        <v>0</v>
      </c>
    </row>
    <row r="66" spans="1:69" ht="10.5" hidden="1" customHeight="1" outlineLevel="1">
      <c r="A66" s="11"/>
      <c r="B66" s="11"/>
      <c r="C66" s="11"/>
      <c r="D66" s="11">
        <v>43</v>
      </c>
      <c r="E66" s="11"/>
      <c r="F66" s="11"/>
      <c r="G66" s="11"/>
      <c r="H66" s="11"/>
      <c r="J66" s="29">
        <v>0</v>
      </c>
      <c r="K66" s="29">
        <v>0</v>
      </c>
      <c r="L66" s="29">
        <v>0</v>
      </c>
      <c r="M66" s="29">
        <v>0</v>
      </c>
      <c r="N66" s="29">
        <v>0</v>
      </c>
      <c r="O66" s="29">
        <v>0</v>
      </c>
      <c r="P66" s="29">
        <v>0</v>
      </c>
      <c r="Q66" s="29">
        <v>0</v>
      </c>
      <c r="R66" s="29">
        <v>0</v>
      </c>
      <c r="S66" s="29">
        <v>0</v>
      </c>
      <c r="T66" s="29">
        <v>0</v>
      </c>
      <c r="U66" s="29">
        <v>0</v>
      </c>
      <c r="V66" s="29">
        <v>0</v>
      </c>
      <c r="W66" s="29">
        <v>0</v>
      </c>
      <c r="X66" s="29">
        <v>0</v>
      </c>
      <c r="Y66" s="29">
        <v>0</v>
      </c>
      <c r="Z66" s="29">
        <v>0</v>
      </c>
      <c r="AA66" s="29">
        <v>0</v>
      </c>
      <c r="AB66" s="29">
        <v>0</v>
      </c>
      <c r="AC66" s="29">
        <v>0</v>
      </c>
      <c r="AD66" s="29">
        <v>0</v>
      </c>
      <c r="AE66" s="29">
        <v>0</v>
      </c>
      <c r="AF66" s="29">
        <v>0</v>
      </c>
      <c r="AG66" s="29">
        <v>0</v>
      </c>
      <c r="AH66" s="29">
        <v>0</v>
      </c>
      <c r="AI66" s="29">
        <v>0</v>
      </c>
      <c r="AJ66" s="29">
        <v>0</v>
      </c>
      <c r="AK66" s="29">
        <v>0</v>
      </c>
      <c r="AL66" s="29">
        <v>0</v>
      </c>
      <c r="AM66" s="29">
        <v>0</v>
      </c>
      <c r="AN66" s="29">
        <v>0</v>
      </c>
      <c r="AO66" s="29">
        <v>0</v>
      </c>
      <c r="AP66" s="29">
        <v>0</v>
      </c>
      <c r="AQ66" s="29">
        <v>0</v>
      </c>
      <c r="AR66" s="29">
        <v>0</v>
      </c>
      <c r="AS66" s="29">
        <v>0</v>
      </c>
      <c r="AT66" s="29">
        <v>0</v>
      </c>
      <c r="AU66" s="29">
        <v>0</v>
      </c>
      <c r="AV66" s="29">
        <v>0</v>
      </c>
      <c r="AW66" s="29">
        <v>0</v>
      </c>
      <c r="AX66" s="29">
        <v>0</v>
      </c>
      <c r="AY66" s="29">
        <v>0</v>
      </c>
      <c r="AZ66" s="29">
        <v>0</v>
      </c>
      <c r="BA66" s="29">
        <v>18596.74340919546</v>
      </c>
      <c r="BB66" s="29">
        <v>0</v>
      </c>
      <c r="BC66" s="29">
        <v>0</v>
      </c>
      <c r="BD66" s="29">
        <v>0</v>
      </c>
      <c r="BE66" s="29">
        <v>0</v>
      </c>
      <c r="BF66" s="29">
        <v>0</v>
      </c>
      <c r="BG66" s="29">
        <v>0</v>
      </c>
      <c r="BH66" s="29">
        <v>0</v>
      </c>
      <c r="BI66" s="29">
        <v>0</v>
      </c>
      <c r="BJ66" s="29">
        <v>0</v>
      </c>
      <c r="BK66" s="29">
        <v>0</v>
      </c>
      <c r="BL66" s="29">
        <v>0</v>
      </c>
      <c r="BM66" s="29">
        <v>0</v>
      </c>
      <c r="BN66" s="29">
        <v>0</v>
      </c>
      <c r="BO66" s="29">
        <v>0</v>
      </c>
      <c r="BP66" s="29">
        <v>0</v>
      </c>
      <c r="BQ66" s="29">
        <v>0</v>
      </c>
    </row>
    <row r="67" spans="1:69" ht="10.5" hidden="1" customHeight="1" outlineLevel="1">
      <c r="A67" s="11"/>
      <c r="B67" s="11"/>
      <c r="C67" s="11"/>
      <c r="D67" s="11">
        <v>44</v>
      </c>
      <c r="E67" s="11"/>
      <c r="F67" s="11"/>
      <c r="G67" s="11"/>
      <c r="H67" s="11"/>
      <c r="J67" s="29">
        <v>0</v>
      </c>
      <c r="K67" s="29">
        <v>0</v>
      </c>
      <c r="L67" s="29">
        <v>0</v>
      </c>
      <c r="M67" s="29">
        <v>0</v>
      </c>
      <c r="N67" s="29">
        <v>0</v>
      </c>
      <c r="O67" s="29">
        <v>0</v>
      </c>
      <c r="P67" s="29">
        <v>0</v>
      </c>
      <c r="Q67" s="29">
        <v>0</v>
      </c>
      <c r="R67" s="29">
        <v>0</v>
      </c>
      <c r="S67" s="29">
        <v>0</v>
      </c>
      <c r="T67" s="29">
        <v>0</v>
      </c>
      <c r="U67" s="29">
        <v>0</v>
      </c>
      <c r="V67" s="29">
        <v>0</v>
      </c>
      <c r="W67" s="29">
        <v>0</v>
      </c>
      <c r="X67" s="29">
        <v>0</v>
      </c>
      <c r="Y67" s="29">
        <v>0</v>
      </c>
      <c r="Z67" s="29">
        <v>0</v>
      </c>
      <c r="AA67" s="29">
        <v>0</v>
      </c>
      <c r="AB67" s="29">
        <v>0</v>
      </c>
      <c r="AC67" s="29">
        <v>0</v>
      </c>
      <c r="AD67" s="29">
        <v>0</v>
      </c>
      <c r="AE67" s="29">
        <v>0</v>
      </c>
      <c r="AF67" s="29">
        <v>0</v>
      </c>
      <c r="AG67" s="29">
        <v>0</v>
      </c>
      <c r="AH67" s="29">
        <v>0</v>
      </c>
      <c r="AI67" s="29">
        <v>0</v>
      </c>
      <c r="AJ67" s="29">
        <v>0</v>
      </c>
      <c r="AK67" s="29">
        <v>0</v>
      </c>
      <c r="AL67" s="29">
        <v>0</v>
      </c>
      <c r="AM67" s="29">
        <v>0</v>
      </c>
      <c r="AN67" s="29">
        <v>0</v>
      </c>
      <c r="AO67" s="29">
        <v>0</v>
      </c>
      <c r="AP67" s="29">
        <v>0</v>
      </c>
      <c r="AQ67" s="29">
        <v>0</v>
      </c>
      <c r="AR67" s="29">
        <v>0</v>
      </c>
      <c r="AS67" s="29">
        <v>0</v>
      </c>
      <c r="AT67" s="29">
        <v>0</v>
      </c>
      <c r="AU67" s="29">
        <v>0</v>
      </c>
      <c r="AV67" s="29">
        <v>0</v>
      </c>
      <c r="AW67" s="29">
        <v>0</v>
      </c>
      <c r="AX67" s="29">
        <v>0</v>
      </c>
      <c r="AY67" s="29">
        <v>0</v>
      </c>
      <c r="AZ67" s="29">
        <v>0</v>
      </c>
      <c r="BA67" s="29">
        <v>0</v>
      </c>
      <c r="BB67" s="29">
        <v>18782.710843287412</v>
      </c>
      <c r="BC67" s="29">
        <v>0</v>
      </c>
      <c r="BD67" s="29">
        <v>0</v>
      </c>
      <c r="BE67" s="29">
        <v>0</v>
      </c>
      <c r="BF67" s="29">
        <v>0</v>
      </c>
      <c r="BG67" s="29">
        <v>0</v>
      </c>
      <c r="BH67" s="29">
        <v>0</v>
      </c>
      <c r="BI67" s="29">
        <v>0</v>
      </c>
      <c r="BJ67" s="29">
        <v>0</v>
      </c>
      <c r="BK67" s="29">
        <v>0</v>
      </c>
      <c r="BL67" s="29">
        <v>0</v>
      </c>
      <c r="BM67" s="29">
        <v>0</v>
      </c>
      <c r="BN67" s="29">
        <v>0</v>
      </c>
      <c r="BO67" s="29">
        <v>0</v>
      </c>
      <c r="BP67" s="29">
        <v>0</v>
      </c>
      <c r="BQ67" s="29">
        <v>0</v>
      </c>
    </row>
    <row r="68" spans="1:69" ht="10.5" hidden="1" customHeight="1" outlineLevel="1">
      <c r="A68" s="11"/>
      <c r="B68" s="11"/>
      <c r="C68" s="11"/>
      <c r="D68" s="11">
        <v>45</v>
      </c>
      <c r="E68" s="11"/>
      <c r="F68" s="11"/>
      <c r="G68" s="11"/>
      <c r="H68" s="11"/>
      <c r="J68" s="29">
        <v>0</v>
      </c>
      <c r="K68" s="29">
        <v>0</v>
      </c>
      <c r="L68" s="29">
        <v>0</v>
      </c>
      <c r="M68" s="29">
        <v>0</v>
      </c>
      <c r="N68" s="29">
        <v>0</v>
      </c>
      <c r="O68" s="29">
        <v>0</v>
      </c>
      <c r="P68" s="29">
        <v>0</v>
      </c>
      <c r="Q68" s="29">
        <v>0</v>
      </c>
      <c r="R68" s="29">
        <v>0</v>
      </c>
      <c r="S68" s="29">
        <v>0</v>
      </c>
      <c r="T68" s="29">
        <v>0</v>
      </c>
      <c r="U68" s="29">
        <v>0</v>
      </c>
      <c r="V68" s="29">
        <v>0</v>
      </c>
      <c r="W68" s="29">
        <v>0</v>
      </c>
      <c r="X68" s="29">
        <v>0</v>
      </c>
      <c r="Y68" s="29">
        <v>0</v>
      </c>
      <c r="Z68" s="29">
        <v>0</v>
      </c>
      <c r="AA68" s="29">
        <v>0</v>
      </c>
      <c r="AB68" s="29">
        <v>0</v>
      </c>
      <c r="AC68" s="29">
        <v>0</v>
      </c>
      <c r="AD68" s="29">
        <v>0</v>
      </c>
      <c r="AE68" s="29">
        <v>0</v>
      </c>
      <c r="AF68" s="29">
        <v>0</v>
      </c>
      <c r="AG68" s="29">
        <v>0</v>
      </c>
      <c r="AH68" s="29">
        <v>0</v>
      </c>
      <c r="AI68" s="29">
        <v>0</v>
      </c>
      <c r="AJ68" s="29">
        <v>0</v>
      </c>
      <c r="AK68" s="29">
        <v>0</v>
      </c>
      <c r="AL68" s="29">
        <v>0</v>
      </c>
      <c r="AM68" s="29">
        <v>0</v>
      </c>
      <c r="AN68" s="29">
        <v>0</v>
      </c>
      <c r="AO68" s="29">
        <v>0</v>
      </c>
      <c r="AP68" s="29">
        <v>0</v>
      </c>
      <c r="AQ68" s="29">
        <v>0</v>
      </c>
      <c r="AR68" s="29">
        <v>0</v>
      </c>
      <c r="AS68" s="29">
        <v>0</v>
      </c>
      <c r="AT68" s="29">
        <v>0</v>
      </c>
      <c r="AU68" s="29">
        <v>0</v>
      </c>
      <c r="AV68" s="29">
        <v>0</v>
      </c>
      <c r="AW68" s="29">
        <v>0</v>
      </c>
      <c r="AX68" s="29">
        <v>0</v>
      </c>
      <c r="AY68" s="29">
        <v>0</v>
      </c>
      <c r="AZ68" s="29">
        <v>0</v>
      </c>
      <c r="BA68" s="29">
        <v>0</v>
      </c>
      <c r="BB68" s="29">
        <v>0</v>
      </c>
      <c r="BC68" s="29">
        <v>18970.537951720289</v>
      </c>
      <c r="BD68" s="29">
        <v>0</v>
      </c>
      <c r="BE68" s="29">
        <v>0</v>
      </c>
      <c r="BF68" s="29">
        <v>0</v>
      </c>
      <c r="BG68" s="29">
        <v>0</v>
      </c>
      <c r="BH68" s="29">
        <v>0</v>
      </c>
      <c r="BI68" s="29">
        <v>0</v>
      </c>
      <c r="BJ68" s="29">
        <v>0</v>
      </c>
      <c r="BK68" s="29">
        <v>0</v>
      </c>
      <c r="BL68" s="29">
        <v>0</v>
      </c>
      <c r="BM68" s="29">
        <v>0</v>
      </c>
      <c r="BN68" s="29">
        <v>0</v>
      </c>
      <c r="BO68" s="29">
        <v>0</v>
      </c>
      <c r="BP68" s="29">
        <v>0</v>
      </c>
      <c r="BQ68" s="29">
        <v>0</v>
      </c>
    </row>
    <row r="69" spans="1:69" ht="10.5" hidden="1" customHeight="1" outlineLevel="1">
      <c r="A69" s="11"/>
      <c r="B69" s="11"/>
      <c r="C69" s="11"/>
      <c r="D69" s="11">
        <v>46</v>
      </c>
      <c r="E69" s="11"/>
      <c r="F69" s="11"/>
      <c r="G69" s="11"/>
      <c r="H69" s="11"/>
      <c r="J69" s="29">
        <v>0</v>
      </c>
      <c r="K69" s="29">
        <v>0</v>
      </c>
      <c r="L69" s="29">
        <v>0</v>
      </c>
      <c r="M69" s="29">
        <v>0</v>
      </c>
      <c r="N69" s="29">
        <v>0</v>
      </c>
      <c r="O69" s="29">
        <v>0</v>
      </c>
      <c r="P69" s="29">
        <v>0</v>
      </c>
      <c r="Q69" s="29">
        <v>0</v>
      </c>
      <c r="R69" s="29">
        <v>0</v>
      </c>
      <c r="S69" s="29">
        <v>0</v>
      </c>
      <c r="T69" s="29">
        <v>0</v>
      </c>
      <c r="U69" s="29">
        <v>0</v>
      </c>
      <c r="V69" s="29">
        <v>0</v>
      </c>
      <c r="W69" s="29">
        <v>0</v>
      </c>
      <c r="X69" s="29">
        <v>0</v>
      </c>
      <c r="Y69" s="29">
        <v>0</v>
      </c>
      <c r="Z69" s="29">
        <v>0</v>
      </c>
      <c r="AA69" s="29">
        <v>0</v>
      </c>
      <c r="AB69" s="29">
        <v>0</v>
      </c>
      <c r="AC69" s="29">
        <v>0</v>
      </c>
      <c r="AD69" s="29">
        <v>0</v>
      </c>
      <c r="AE69" s="29">
        <v>0</v>
      </c>
      <c r="AF69" s="29">
        <v>0</v>
      </c>
      <c r="AG69" s="29">
        <v>0</v>
      </c>
      <c r="AH69" s="29">
        <v>0</v>
      </c>
      <c r="AI69" s="29">
        <v>0</v>
      </c>
      <c r="AJ69" s="29">
        <v>0</v>
      </c>
      <c r="AK69" s="29">
        <v>0</v>
      </c>
      <c r="AL69" s="29">
        <v>0</v>
      </c>
      <c r="AM69" s="29">
        <v>0</v>
      </c>
      <c r="AN69" s="29">
        <v>0</v>
      </c>
      <c r="AO69" s="29">
        <v>0</v>
      </c>
      <c r="AP69" s="29">
        <v>0</v>
      </c>
      <c r="AQ69" s="29">
        <v>0</v>
      </c>
      <c r="AR69" s="29">
        <v>0</v>
      </c>
      <c r="AS69" s="29">
        <v>0</v>
      </c>
      <c r="AT69" s="29">
        <v>0</v>
      </c>
      <c r="AU69" s="29">
        <v>0</v>
      </c>
      <c r="AV69" s="29">
        <v>0</v>
      </c>
      <c r="AW69" s="29">
        <v>0</v>
      </c>
      <c r="AX69" s="29">
        <v>0</v>
      </c>
      <c r="AY69" s="29">
        <v>0</v>
      </c>
      <c r="AZ69" s="29">
        <v>0</v>
      </c>
      <c r="BA69" s="29">
        <v>0</v>
      </c>
      <c r="BB69" s="29">
        <v>0</v>
      </c>
      <c r="BC69" s="29">
        <v>0</v>
      </c>
      <c r="BD69" s="29">
        <v>19160.243331237492</v>
      </c>
      <c r="BE69" s="29">
        <v>0</v>
      </c>
      <c r="BF69" s="29">
        <v>0</v>
      </c>
      <c r="BG69" s="29">
        <v>0</v>
      </c>
      <c r="BH69" s="29">
        <v>0</v>
      </c>
      <c r="BI69" s="29">
        <v>0</v>
      </c>
      <c r="BJ69" s="29">
        <v>0</v>
      </c>
      <c r="BK69" s="29">
        <v>0</v>
      </c>
      <c r="BL69" s="29">
        <v>0</v>
      </c>
      <c r="BM69" s="29">
        <v>0</v>
      </c>
      <c r="BN69" s="29">
        <v>0</v>
      </c>
      <c r="BO69" s="29">
        <v>0</v>
      </c>
      <c r="BP69" s="29">
        <v>0</v>
      </c>
      <c r="BQ69" s="29">
        <v>0</v>
      </c>
    </row>
    <row r="70" spans="1:69" ht="10.5" hidden="1" customHeight="1" outlineLevel="1">
      <c r="A70" s="11"/>
      <c r="B70" s="11"/>
      <c r="C70" s="11"/>
      <c r="D70" s="11">
        <v>47</v>
      </c>
      <c r="E70" s="11"/>
      <c r="F70" s="11"/>
      <c r="G70" s="11"/>
      <c r="H70" s="11"/>
      <c r="J70" s="29">
        <v>0</v>
      </c>
      <c r="K70" s="29">
        <v>0</v>
      </c>
      <c r="L70" s="29">
        <v>0</v>
      </c>
      <c r="M70" s="29">
        <v>0</v>
      </c>
      <c r="N70" s="29">
        <v>0</v>
      </c>
      <c r="O70" s="29">
        <v>0</v>
      </c>
      <c r="P70" s="29">
        <v>0</v>
      </c>
      <c r="Q70" s="29">
        <v>0</v>
      </c>
      <c r="R70" s="29">
        <v>0</v>
      </c>
      <c r="S70" s="29">
        <v>0</v>
      </c>
      <c r="T70" s="29">
        <v>0</v>
      </c>
      <c r="U70" s="29">
        <v>0</v>
      </c>
      <c r="V70" s="29">
        <v>0</v>
      </c>
      <c r="W70" s="29">
        <v>0</v>
      </c>
      <c r="X70" s="29">
        <v>0</v>
      </c>
      <c r="Y70" s="29">
        <v>0</v>
      </c>
      <c r="Z70" s="29">
        <v>0</v>
      </c>
      <c r="AA70" s="29">
        <v>0</v>
      </c>
      <c r="AB70" s="29">
        <v>0</v>
      </c>
      <c r="AC70" s="29">
        <v>0</v>
      </c>
      <c r="AD70" s="29">
        <v>0</v>
      </c>
      <c r="AE70" s="29">
        <v>0</v>
      </c>
      <c r="AF70" s="29">
        <v>0</v>
      </c>
      <c r="AG70" s="29">
        <v>0</v>
      </c>
      <c r="AH70" s="29">
        <v>0</v>
      </c>
      <c r="AI70" s="29">
        <v>0</v>
      </c>
      <c r="AJ70" s="29">
        <v>0</v>
      </c>
      <c r="AK70" s="29">
        <v>0</v>
      </c>
      <c r="AL70" s="29">
        <v>0</v>
      </c>
      <c r="AM70" s="29">
        <v>0</v>
      </c>
      <c r="AN70" s="29">
        <v>0</v>
      </c>
      <c r="AO70" s="29">
        <v>0</v>
      </c>
      <c r="AP70" s="29">
        <v>0</v>
      </c>
      <c r="AQ70" s="29">
        <v>0</v>
      </c>
      <c r="AR70" s="29">
        <v>0</v>
      </c>
      <c r="AS70" s="29">
        <v>0</v>
      </c>
      <c r="AT70" s="29">
        <v>0</v>
      </c>
      <c r="AU70" s="29">
        <v>0</v>
      </c>
      <c r="AV70" s="29">
        <v>0</v>
      </c>
      <c r="AW70" s="29">
        <v>0</v>
      </c>
      <c r="AX70" s="29">
        <v>0</v>
      </c>
      <c r="AY70" s="29">
        <v>0</v>
      </c>
      <c r="AZ70" s="29">
        <v>0</v>
      </c>
      <c r="BA70" s="29">
        <v>0</v>
      </c>
      <c r="BB70" s="29">
        <v>0</v>
      </c>
      <c r="BC70" s="29">
        <v>0</v>
      </c>
      <c r="BD70" s="29">
        <v>0</v>
      </c>
      <c r="BE70" s="29">
        <v>19351.845764549867</v>
      </c>
      <c r="BF70" s="29">
        <v>0</v>
      </c>
      <c r="BG70" s="29">
        <v>0</v>
      </c>
      <c r="BH70" s="29">
        <v>0</v>
      </c>
      <c r="BI70" s="29">
        <v>0</v>
      </c>
      <c r="BJ70" s="29">
        <v>0</v>
      </c>
      <c r="BK70" s="29">
        <v>0</v>
      </c>
      <c r="BL70" s="29">
        <v>0</v>
      </c>
      <c r="BM70" s="29">
        <v>0</v>
      </c>
      <c r="BN70" s="29">
        <v>0</v>
      </c>
      <c r="BO70" s="29">
        <v>0</v>
      </c>
      <c r="BP70" s="29">
        <v>0</v>
      </c>
      <c r="BQ70" s="29">
        <v>0</v>
      </c>
    </row>
    <row r="71" spans="1:69" ht="10.5" hidden="1" customHeight="1" outlineLevel="1">
      <c r="A71" s="11"/>
      <c r="B71" s="11"/>
      <c r="C71" s="11"/>
      <c r="D71" s="11">
        <v>48</v>
      </c>
      <c r="E71" s="11"/>
      <c r="F71" s="11"/>
      <c r="G71" s="11"/>
      <c r="H71" s="11"/>
      <c r="J71" s="29">
        <v>0</v>
      </c>
      <c r="K71" s="29">
        <v>0</v>
      </c>
      <c r="L71" s="29">
        <v>0</v>
      </c>
      <c r="M71" s="29">
        <v>0</v>
      </c>
      <c r="N71" s="29">
        <v>0</v>
      </c>
      <c r="O71" s="29">
        <v>0</v>
      </c>
      <c r="P71" s="29">
        <v>0</v>
      </c>
      <c r="Q71" s="29">
        <v>0</v>
      </c>
      <c r="R71" s="29">
        <v>0</v>
      </c>
      <c r="S71" s="29">
        <v>0</v>
      </c>
      <c r="T71" s="29">
        <v>0</v>
      </c>
      <c r="U71" s="29">
        <v>0</v>
      </c>
      <c r="V71" s="29">
        <v>0</v>
      </c>
      <c r="W71" s="29">
        <v>0</v>
      </c>
      <c r="X71" s="29">
        <v>0</v>
      </c>
      <c r="Y71" s="29">
        <v>0</v>
      </c>
      <c r="Z71" s="29">
        <v>0</v>
      </c>
      <c r="AA71" s="29">
        <v>0</v>
      </c>
      <c r="AB71" s="29">
        <v>0</v>
      </c>
      <c r="AC71" s="29">
        <v>0</v>
      </c>
      <c r="AD71" s="29">
        <v>0</v>
      </c>
      <c r="AE71" s="29">
        <v>0</v>
      </c>
      <c r="AF71" s="29">
        <v>0</v>
      </c>
      <c r="AG71" s="29">
        <v>0</v>
      </c>
      <c r="AH71" s="29">
        <v>0</v>
      </c>
      <c r="AI71" s="29">
        <v>0</v>
      </c>
      <c r="AJ71" s="29">
        <v>0</v>
      </c>
      <c r="AK71" s="29">
        <v>0</v>
      </c>
      <c r="AL71" s="29">
        <v>0</v>
      </c>
      <c r="AM71" s="29">
        <v>0</v>
      </c>
      <c r="AN71" s="29">
        <v>0</v>
      </c>
      <c r="AO71" s="29">
        <v>0</v>
      </c>
      <c r="AP71" s="29">
        <v>0</v>
      </c>
      <c r="AQ71" s="29">
        <v>0</v>
      </c>
      <c r="AR71" s="29">
        <v>0</v>
      </c>
      <c r="AS71" s="29">
        <v>0</v>
      </c>
      <c r="AT71" s="29">
        <v>0</v>
      </c>
      <c r="AU71" s="29">
        <v>0</v>
      </c>
      <c r="AV71" s="29">
        <v>0</v>
      </c>
      <c r="AW71" s="29">
        <v>0</v>
      </c>
      <c r="AX71" s="29">
        <v>0</v>
      </c>
      <c r="AY71" s="29">
        <v>0</v>
      </c>
      <c r="AZ71" s="29">
        <v>0</v>
      </c>
      <c r="BA71" s="29">
        <v>0</v>
      </c>
      <c r="BB71" s="29">
        <v>0</v>
      </c>
      <c r="BC71" s="29">
        <v>0</v>
      </c>
      <c r="BD71" s="29">
        <v>0</v>
      </c>
      <c r="BE71" s="29">
        <v>0</v>
      </c>
      <c r="BF71" s="29">
        <v>19545.364222195367</v>
      </c>
      <c r="BG71" s="29">
        <v>0</v>
      </c>
      <c r="BH71" s="29">
        <v>0</v>
      </c>
      <c r="BI71" s="29">
        <v>0</v>
      </c>
      <c r="BJ71" s="29">
        <v>0</v>
      </c>
      <c r="BK71" s="29">
        <v>0</v>
      </c>
      <c r="BL71" s="29">
        <v>0</v>
      </c>
      <c r="BM71" s="29">
        <v>0</v>
      </c>
      <c r="BN71" s="29">
        <v>0</v>
      </c>
      <c r="BO71" s="29">
        <v>0</v>
      </c>
      <c r="BP71" s="29">
        <v>0</v>
      </c>
      <c r="BQ71" s="29">
        <v>0</v>
      </c>
    </row>
    <row r="72" spans="1:69" ht="10.5" hidden="1" customHeight="1" outlineLevel="1">
      <c r="A72" s="11"/>
      <c r="B72" s="11"/>
      <c r="C72" s="11"/>
      <c r="D72" s="11">
        <v>49</v>
      </c>
      <c r="E72" s="11"/>
      <c r="F72" s="11"/>
      <c r="G72" s="11"/>
      <c r="H72" s="11"/>
      <c r="J72" s="29">
        <v>0</v>
      </c>
      <c r="K72" s="29">
        <v>0</v>
      </c>
      <c r="L72" s="29">
        <v>0</v>
      </c>
      <c r="M72" s="29">
        <v>0</v>
      </c>
      <c r="N72" s="29">
        <v>0</v>
      </c>
      <c r="O72" s="29">
        <v>0</v>
      </c>
      <c r="P72" s="29">
        <v>0</v>
      </c>
      <c r="Q72" s="29">
        <v>0</v>
      </c>
      <c r="R72" s="29">
        <v>0</v>
      </c>
      <c r="S72" s="29">
        <v>0</v>
      </c>
      <c r="T72" s="29">
        <v>0</v>
      </c>
      <c r="U72" s="29">
        <v>0</v>
      </c>
      <c r="V72" s="29">
        <v>0</v>
      </c>
      <c r="W72" s="29">
        <v>0</v>
      </c>
      <c r="X72" s="29">
        <v>0</v>
      </c>
      <c r="Y72" s="29">
        <v>0</v>
      </c>
      <c r="Z72" s="29">
        <v>0</v>
      </c>
      <c r="AA72" s="29">
        <v>0</v>
      </c>
      <c r="AB72" s="29">
        <v>0</v>
      </c>
      <c r="AC72" s="29">
        <v>0</v>
      </c>
      <c r="AD72" s="29">
        <v>0</v>
      </c>
      <c r="AE72" s="29">
        <v>0</v>
      </c>
      <c r="AF72" s="29">
        <v>0</v>
      </c>
      <c r="AG72" s="29">
        <v>0</v>
      </c>
      <c r="AH72" s="29">
        <v>0</v>
      </c>
      <c r="AI72" s="29">
        <v>0</v>
      </c>
      <c r="AJ72" s="29">
        <v>0</v>
      </c>
      <c r="AK72" s="29">
        <v>0</v>
      </c>
      <c r="AL72" s="29">
        <v>0</v>
      </c>
      <c r="AM72" s="29">
        <v>0</v>
      </c>
      <c r="AN72" s="29">
        <v>0</v>
      </c>
      <c r="AO72" s="29">
        <v>0</v>
      </c>
      <c r="AP72" s="29">
        <v>0</v>
      </c>
      <c r="AQ72" s="29">
        <v>0</v>
      </c>
      <c r="AR72" s="29">
        <v>0</v>
      </c>
      <c r="AS72" s="29">
        <v>0</v>
      </c>
      <c r="AT72" s="29">
        <v>0</v>
      </c>
      <c r="AU72" s="29">
        <v>0</v>
      </c>
      <c r="AV72" s="29">
        <v>0</v>
      </c>
      <c r="AW72" s="29">
        <v>0</v>
      </c>
      <c r="AX72" s="29">
        <v>0</v>
      </c>
      <c r="AY72" s="29">
        <v>0</v>
      </c>
      <c r="AZ72" s="29">
        <v>0</v>
      </c>
      <c r="BA72" s="29">
        <v>0</v>
      </c>
      <c r="BB72" s="29">
        <v>0</v>
      </c>
      <c r="BC72" s="29">
        <v>0</v>
      </c>
      <c r="BD72" s="29">
        <v>0</v>
      </c>
      <c r="BE72" s="29">
        <v>0</v>
      </c>
      <c r="BF72" s="29">
        <v>0</v>
      </c>
      <c r="BG72" s="29">
        <v>19740.817864417317</v>
      </c>
      <c r="BH72" s="29">
        <v>0</v>
      </c>
      <c r="BI72" s="29">
        <v>0</v>
      </c>
      <c r="BJ72" s="29">
        <v>0</v>
      </c>
      <c r="BK72" s="29">
        <v>0</v>
      </c>
      <c r="BL72" s="29">
        <v>0</v>
      </c>
      <c r="BM72" s="29">
        <v>0</v>
      </c>
      <c r="BN72" s="29">
        <v>0</v>
      </c>
      <c r="BO72" s="29">
        <v>0</v>
      </c>
      <c r="BP72" s="29">
        <v>0</v>
      </c>
      <c r="BQ72" s="29">
        <v>0</v>
      </c>
    </row>
    <row r="73" spans="1:69" ht="10.5" hidden="1" customHeight="1" outlineLevel="1">
      <c r="A73" s="11"/>
      <c r="B73" s="11"/>
      <c r="C73" s="11"/>
      <c r="D73" s="11">
        <v>50</v>
      </c>
      <c r="E73" s="11"/>
      <c r="F73" s="11"/>
      <c r="G73" s="11"/>
      <c r="H73" s="11"/>
      <c r="J73" s="29">
        <v>0</v>
      </c>
      <c r="K73" s="29">
        <v>0</v>
      </c>
      <c r="L73" s="29">
        <v>0</v>
      </c>
      <c r="M73" s="29">
        <v>0</v>
      </c>
      <c r="N73" s="29">
        <v>0</v>
      </c>
      <c r="O73" s="29">
        <v>0</v>
      </c>
      <c r="P73" s="29">
        <v>0</v>
      </c>
      <c r="Q73" s="29">
        <v>0</v>
      </c>
      <c r="R73" s="29">
        <v>0</v>
      </c>
      <c r="S73" s="29">
        <v>0</v>
      </c>
      <c r="T73" s="29">
        <v>0</v>
      </c>
      <c r="U73" s="29">
        <v>0</v>
      </c>
      <c r="V73" s="29">
        <v>0</v>
      </c>
      <c r="W73" s="29">
        <v>0</v>
      </c>
      <c r="X73" s="29">
        <v>0</v>
      </c>
      <c r="Y73" s="29">
        <v>0</v>
      </c>
      <c r="Z73" s="29">
        <v>0</v>
      </c>
      <c r="AA73" s="29">
        <v>0</v>
      </c>
      <c r="AB73" s="29">
        <v>0</v>
      </c>
      <c r="AC73" s="29">
        <v>0</v>
      </c>
      <c r="AD73" s="29">
        <v>0</v>
      </c>
      <c r="AE73" s="29">
        <v>0</v>
      </c>
      <c r="AF73" s="29">
        <v>0</v>
      </c>
      <c r="AG73" s="29">
        <v>0</v>
      </c>
      <c r="AH73" s="29">
        <v>0</v>
      </c>
      <c r="AI73" s="29">
        <v>0</v>
      </c>
      <c r="AJ73" s="29">
        <v>0</v>
      </c>
      <c r="AK73" s="29">
        <v>0</v>
      </c>
      <c r="AL73" s="29">
        <v>0</v>
      </c>
      <c r="AM73" s="29">
        <v>0</v>
      </c>
      <c r="AN73" s="29">
        <v>0</v>
      </c>
      <c r="AO73" s="29">
        <v>0</v>
      </c>
      <c r="AP73" s="29">
        <v>0</v>
      </c>
      <c r="AQ73" s="29">
        <v>0</v>
      </c>
      <c r="AR73" s="29">
        <v>0</v>
      </c>
      <c r="AS73" s="29">
        <v>0</v>
      </c>
      <c r="AT73" s="29">
        <v>0</v>
      </c>
      <c r="AU73" s="29">
        <v>0</v>
      </c>
      <c r="AV73" s="29">
        <v>0</v>
      </c>
      <c r="AW73" s="29">
        <v>0</v>
      </c>
      <c r="AX73" s="29">
        <v>0</v>
      </c>
      <c r="AY73" s="29">
        <v>0</v>
      </c>
      <c r="AZ73" s="29">
        <v>0</v>
      </c>
      <c r="BA73" s="29">
        <v>0</v>
      </c>
      <c r="BB73" s="29">
        <v>0</v>
      </c>
      <c r="BC73" s="29">
        <v>0</v>
      </c>
      <c r="BD73" s="29">
        <v>0</v>
      </c>
      <c r="BE73" s="29">
        <v>0</v>
      </c>
      <c r="BF73" s="29">
        <v>0</v>
      </c>
      <c r="BG73" s="29">
        <v>0</v>
      </c>
      <c r="BH73" s="29">
        <v>19938.226043061495</v>
      </c>
      <c r="BI73" s="29">
        <v>0</v>
      </c>
      <c r="BJ73" s="29">
        <v>0</v>
      </c>
      <c r="BK73" s="29">
        <v>0</v>
      </c>
      <c r="BL73" s="29">
        <v>0</v>
      </c>
      <c r="BM73" s="29">
        <v>0</v>
      </c>
      <c r="BN73" s="29">
        <v>0</v>
      </c>
      <c r="BO73" s="29">
        <v>0</v>
      </c>
      <c r="BP73" s="29">
        <v>0</v>
      </c>
      <c r="BQ73" s="29">
        <v>0</v>
      </c>
    </row>
    <row r="74" spans="1:69" ht="10.5" hidden="1" customHeight="1" outlineLevel="1">
      <c r="A74" s="11"/>
      <c r="B74" s="11"/>
      <c r="C74" s="11"/>
      <c r="D74" s="11">
        <v>51</v>
      </c>
      <c r="E74" s="11"/>
      <c r="F74" s="11"/>
      <c r="G74" s="11"/>
      <c r="H74" s="11"/>
      <c r="J74" s="29">
        <v>0</v>
      </c>
      <c r="K74" s="29">
        <v>0</v>
      </c>
      <c r="L74" s="29">
        <v>0</v>
      </c>
      <c r="M74" s="29">
        <v>0</v>
      </c>
      <c r="N74" s="29">
        <v>0</v>
      </c>
      <c r="O74" s="29">
        <v>0</v>
      </c>
      <c r="P74" s="29">
        <v>0</v>
      </c>
      <c r="Q74" s="29">
        <v>0</v>
      </c>
      <c r="R74" s="29">
        <v>0</v>
      </c>
      <c r="S74" s="29">
        <v>0</v>
      </c>
      <c r="T74" s="29">
        <v>0</v>
      </c>
      <c r="U74" s="29">
        <v>0</v>
      </c>
      <c r="V74" s="29">
        <v>0</v>
      </c>
      <c r="W74" s="29">
        <v>0</v>
      </c>
      <c r="X74" s="29">
        <v>0</v>
      </c>
      <c r="Y74" s="29">
        <v>0</v>
      </c>
      <c r="Z74" s="29">
        <v>0</v>
      </c>
      <c r="AA74" s="29">
        <v>0</v>
      </c>
      <c r="AB74" s="29">
        <v>0</v>
      </c>
      <c r="AC74" s="29">
        <v>0</v>
      </c>
      <c r="AD74" s="29">
        <v>0</v>
      </c>
      <c r="AE74" s="29">
        <v>0</v>
      </c>
      <c r="AF74" s="29">
        <v>0</v>
      </c>
      <c r="AG74" s="29">
        <v>0</v>
      </c>
      <c r="AH74" s="29">
        <v>0</v>
      </c>
      <c r="AI74" s="29">
        <v>0</v>
      </c>
      <c r="AJ74" s="29">
        <v>0</v>
      </c>
      <c r="AK74" s="29">
        <v>0</v>
      </c>
      <c r="AL74" s="29">
        <v>0</v>
      </c>
      <c r="AM74" s="29">
        <v>0</v>
      </c>
      <c r="AN74" s="29">
        <v>0</v>
      </c>
      <c r="AO74" s="29">
        <v>0</v>
      </c>
      <c r="AP74" s="29">
        <v>0</v>
      </c>
      <c r="AQ74" s="29">
        <v>0</v>
      </c>
      <c r="AR74" s="29">
        <v>0</v>
      </c>
      <c r="AS74" s="29">
        <v>0</v>
      </c>
      <c r="AT74" s="29">
        <v>0</v>
      </c>
      <c r="AU74" s="29">
        <v>0</v>
      </c>
      <c r="AV74" s="29">
        <v>0</v>
      </c>
      <c r="AW74" s="29">
        <v>0</v>
      </c>
      <c r="AX74" s="29">
        <v>0</v>
      </c>
      <c r="AY74" s="29">
        <v>0</v>
      </c>
      <c r="AZ74" s="29">
        <v>0</v>
      </c>
      <c r="BA74" s="29">
        <v>0</v>
      </c>
      <c r="BB74" s="29">
        <v>0</v>
      </c>
      <c r="BC74" s="29">
        <v>0</v>
      </c>
      <c r="BD74" s="29">
        <v>0</v>
      </c>
      <c r="BE74" s="29">
        <v>0</v>
      </c>
      <c r="BF74" s="29">
        <v>0</v>
      </c>
      <c r="BG74" s="29">
        <v>0</v>
      </c>
      <c r="BH74" s="29">
        <v>0</v>
      </c>
      <c r="BI74" s="29">
        <v>20137.608303492107</v>
      </c>
      <c r="BJ74" s="29">
        <v>0</v>
      </c>
      <c r="BK74" s="29">
        <v>0</v>
      </c>
      <c r="BL74" s="29">
        <v>0</v>
      </c>
      <c r="BM74" s="29">
        <v>0</v>
      </c>
      <c r="BN74" s="29">
        <v>0</v>
      </c>
      <c r="BO74" s="29">
        <v>0</v>
      </c>
      <c r="BP74" s="29">
        <v>0</v>
      </c>
      <c r="BQ74" s="29">
        <v>0</v>
      </c>
    </row>
    <row r="75" spans="1:69" ht="10.5" hidden="1" customHeight="1" outlineLevel="1">
      <c r="A75" s="11"/>
      <c r="B75" s="11"/>
      <c r="C75" s="11"/>
      <c r="D75" s="11">
        <v>52</v>
      </c>
      <c r="E75" s="11"/>
      <c r="F75" s="11"/>
      <c r="G75" s="11"/>
      <c r="H75" s="11"/>
      <c r="J75" s="29">
        <v>0</v>
      </c>
      <c r="K75" s="29">
        <v>0</v>
      </c>
      <c r="L75" s="29">
        <v>0</v>
      </c>
      <c r="M75" s="29">
        <v>0</v>
      </c>
      <c r="N75" s="29">
        <v>0</v>
      </c>
      <c r="O75" s="29">
        <v>0</v>
      </c>
      <c r="P75" s="29">
        <v>0</v>
      </c>
      <c r="Q75" s="29">
        <v>0</v>
      </c>
      <c r="R75" s="29">
        <v>0</v>
      </c>
      <c r="S75" s="29">
        <v>0</v>
      </c>
      <c r="T75" s="29">
        <v>0</v>
      </c>
      <c r="U75" s="29">
        <v>0</v>
      </c>
      <c r="V75" s="29">
        <v>0</v>
      </c>
      <c r="W75" s="29">
        <v>0</v>
      </c>
      <c r="X75" s="29">
        <v>0</v>
      </c>
      <c r="Y75" s="29">
        <v>0</v>
      </c>
      <c r="Z75" s="29">
        <v>0</v>
      </c>
      <c r="AA75" s="29">
        <v>0</v>
      </c>
      <c r="AB75" s="29">
        <v>0</v>
      </c>
      <c r="AC75" s="29">
        <v>0</v>
      </c>
      <c r="AD75" s="29">
        <v>0</v>
      </c>
      <c r="AE75" s="29">
        <v>0</v>
      </c>
      <c r="AF75" s="29">
        <v>0</v>
      </c>
      <c r="AG75" s="29">
        <v>0</v>
      </c>
      <c r="AH75" s="29">
        <v>0</v>
      </c>
      <c r="AI75" s="29">
        <v>0</v>
      </c>
      <c r="AJ75" s="29">
        <v>0</v>
      </c>
      <c r="AK75" s="29">
        <v>0</v>
      </c>
      <c r="AL75" s="29">
        <v>0</v>
      </c>
      <c r="AM75" s="29">
        <v>0</v>
      </c>
      <c r="AN75" s="29">
        <v>0</v>
      </c>
      <c r="AO75" s="29">
        <v>0</v>
      </c>
      <c r="AP75" s="29">
        <v>0</v>
      </c>
      <c r="AQ75" s="29">
        <v>0</v>
      </c>
      <c r="AR75" s="29">
        <v>0</v>
      </c>
      <c r="AS75" s="29">
        <v>0</v>
      </c>
      <c r="AT75" s="29">
        <v>0</v>
      </c>
      <c r="AU75" s="29">
        <v>0</v>
      </c>
      <c r="AV75" s="29">
        <v>0</v>
      </c>
      <c r="AW75" s="29">
        <v>0</v>
      </c>
      <c r="AX75" s="29">
        <v>0</v>
      </c>
      <c r="AY75" s="29">
        <v>0</v>
      </c>
      <c r="AZ75" s="29">
        <v>0</v>
      </c>
      <c r="BA75" s="29">
        <v>0</v>
      </c>
      <c r="BB75" s="29">
        <v>0</v>
      </c>
      <c r="BC75" s="29">
        <v>0</v>
      </c>
      <c r="BD75" s="29">
        <v>0</v>
      </c>
      <c r="BE75" s="29">
        <v>0</v>
      </c>
      <c r="BF75" s="29">
        <v>0</v>
      </c>
      <c r="BG75" s="29">
        <v>0</v>
      </c>
      <c r="BH75" s="29">
        <v>0</v>
      </c>
      <c r="BI75" s="29">
        <v>0</v>
      </c>
      <c r="BJ75" s="29">
        <v>20338.98438652703</v>
      </c>
      <c r="BK75" s="29">
        <v>0</v>
      </c>
      <c r="BL75" s="29">
        <v>0</v>
      </c>
      <c r="BM75" s="29">
        <v>0</v>
      </c>
      <c r="BN75" s="29">
        <v>0</v>
      </c>
      <c r="BO75" s="29">
        <v>0</v>
      </c>
      <c r="BP75" s="29">
        <v>0</v>
      </c>
      <c r="BQ75" s="29">
        <v>0</v>
      </c>
    </row>
    <row r="76" spans="1:69" ht="10.5" hidden="1" customHeight="1" outlineLevel="1">
      <c r="A76" s="11"/>
      <c r="B76" s="11"/>
      <c r="C76" s="11"/>
      <c r="D76" s="11">
        <v>53</v>
      </c>
      <c r="E76" s="11"/>
      <c r="F76" s="11"/>
      <c r="G76" s="11"/>
      <c r="H76" s="11"/>
      <c r="J76" s="29">
        <v>0</v>
      </c>
      <c r="K76" s="29">
        <v>0</v>
      </c>
      <c r="L76" s="29">
        <v>0</v>
      </c>
      <c r="M76" s="29">
        <v>0</v>
      </c>
      <c r="N76" s="29">
        <v>0</v>
      </c>
      <c r="O76" s="29">
        <v>0</v>
      </c>
      <c r="P76" s="29">
        <v>0</v>
      </c>
      <c r="Q76" s="29">
        <v>0</v>
      </c>
      <c r="R76" s="29">
        <v>0</v>
      </c>
      <c r="S76" s="29">
        <v>0</v>
      </c>
      <c r="T76" s="29">
        <v>0</v>
      </c>
      <c r="U76" s="29">
        <v>0</v>
      </c>
      <c r="V76" s="29">
        <v>0</v>
      </c>
      <c r="W76" s="29">
        <v>0</v>
      </c>
      <c r="X76" s="29">
        <v>0</v>
      </c>
      <c r="Y76" s="29">
        <v>0</v>
      </c>
      <c r="Z76" s="29">
        <v>0</v>
      </c>
      <c r="AA76" s="29">
        <v>0</v>
      </c>
      <c r="AB76" s="29">
        <v>0</v>
      </c>
      <c r="AC76" s="29">
        <v>0</v>
      </c>
      <c r="AD76" s="29">
        <v>0</v>
      </c>
      <c r="AE76" s="29">
        <v>0</v>
      </c>
      <c r="AF76" s="29">
        <v>0</v>
      </c>
      <c r="AG76" s="29">
        <v>0</v>
      </c>
      <c r="AH76" s="29">
        <v>0</v>
      </c>
      <c r="AI76" s="29">
        <v>0</v>
      </c>
      <c r="AJ76" s="29">
        <v>0</v>
      </c>
      <c r="AK76" s="29">
        <v>0</v>
      </c>
      <c r="AL76" s="29">
        <v>0</v>
      </c>
      <c r="AM76" s="29">
        <v>0</v>
      </c>
      <c r="AN76" s="29">
        <v>0</v>
      </c>
      <c r="AO76" s="29">
        <v>0</v>
      </c>
      <c r="AP76" s="29">
        <v>0</v>
      </c>
      <c r="AQ76" s="29">
        <v>0</v>
      </c>
      <c r="AR76" s="29">
        <v>0</v>
      </c>
      <c r="AS76" s="29">
        <v>0</v>
      </c>
      <c r="AT76" s="29">
        <v>0</v>
      </c>
      <c r="AU76" s="29">
        <v>0</v>
      </c>
      <c r="AV76" s="29">
        <v>0</v>
      </c>
      <c r="AW76" s="29">
        <v>0</v>
      </c>
      <c r="AX76" s="29">
        <v>0</v>
      </c>
      <c r="AY76" s="29">
        <v>0</v>
      </c>
      <c r="AZ76" s="29">
        <v>0</v>
      </c>
      <c r="BA76" s="29">
        <v>0</v>
      </c>
      <c r="BB76" s="29">
        <v>0</v>
      </c>
      <c r="BC76" s="29">
        <v>0</v>
      </c>
      <c r="BD76" s="29">
        <v>0</v>
      </c>
      <c r="BE76" s="29">
        <v>0</v>
      </c>
      <c r="BF76" s="29">
        <v>0</v>
      </c>
      <c r="BG76" s="29">
        <v>0</v>
      </c>
      <c r="BH76" s="29">
        <v>0</v>
      </c>
      <c r="BI76" s="29">
        <v>0</v>
      </c>
      <c r="BJ76" s="29">
        <v>0</v>
      </c>
      <c r="BK76" s="29">
        <v>20542.374230392295</v>
      </c>
      <c r="BL76" s="29">
        <v>0</v>
      </c>
      <c r="BM76" s="29">
        <v>0</v>
      </c>
      <c r="BN76" s="29">
        <v>0</v>
      </c>
      <c r="BO76" s="29">
        <v>0</v>
      </c>
      <c r="BP76" s="29">
        <v>0</v>
      </c>
      <c r="BQ76" s="29">
        <v>0</v>
      </c>
    </row>
    <row r="77" spans="1:69" ht="10.5" hidden="1" customHeight="1" outlineLevel="1">
      <c r="A77" s="11"/>
      <c r="B77" s="11"/>
      <c r="C77" s="11"/>
      <c r="D77" s="11">
        <v>54</v>
      </c>
      <c r="E77" s="11"/>
      <c r="F77" s="11"/>
      <c r="G77" s="11"/>
      <c r="H77" s="11"/>
      <c r="J77" s="29">
        <v>0</v>
      </c>
      <c r="K77" s="29">
        <v>0</v>
      </c>
      <c r="L77" s="29">
        <v>0</v>
      </c>
      <c r="M77" s="29">
        <v>0</v>
      </c>
      <c r="N77" s="29">
        <v>0</v>
      </c>
      <c r="O77" s="29">
        <v>0</v>
      </c>
      <c r="P77" s="29">
        <v>0</v>
      </c>
      <c r="Q77" s="29">
        <v>0</v>
      </c>
      <c r="R77" s="29">
        <v>0</v>
      </c>
      <c r="S77" s="29">
        <v>0</v>
      </c>
      <c r="T77" s="29">
        <v>0</v>
      </c>
      <c r="U77" s="29">
        <v>0</v>
      </c>
      <c r="V77" s="29">
        <v>0</v>
      </c>
      <c r="W77" s="29">
        <v>0</v>
      </c>
      <c r="X77" s="29">
        <v>0</v>
      </c>
      <c r="Y77" s="29">
        <v>0</v>
      </c>
      <c r="Z77" s="29">
        <v>0</v>
      </c>
      <c r="AA77" s="29">
        <v>0</v>
      </c>
      <c r="AB77" s="29">
        <v>0</v>
      </c>
      <c r="AC77" s="29">
        <v>0</v>
      </c>
      <c r="AD77" s="29">
        <v>0</v>
      </c>
      <c r="AE77" s="29">
        <v>0</v>
      </c>
      <c r="AF77" s="29">
        <v>0</v>
      </c>
      <c r="AG77" s="29">
        <v>0</v>
      </c>
      <c r="AH77" s="29">
        <v>0</v>
      </c>
      <c r="AI77" s="29">
        <v>0</v>
      </c>
      <c r="AJ77" s="29">
        <v>0</v>
      </c>
      <c r="AK77" s="29">
        <v>0</v>
      </c>
      <c r="AL77" s="29">
        <v>0</v>
      </c>
      <c r="AM77" s="29">
        <v>0</v>
      </c>
      <c r="AN77" s="29">
        <v>0</v>
      </c>
      <c r="AO77" s="29">
        <v>0</v>
      </c>
      <c r="AP77" s="29">
        <v>0</v>
      </c>
      <c r="AQ77" s="29">
        <v>0</v>
      </c>
      <c r="AR77" s="29">
        <v>0</v>
      </c>
      <c r="AS77" s="29">
        <v>0</v>
      </c>
      <c r="AT77" s="29">
        <v>0</v>
      </c>
      <c r="AU77" s="29">
        <v>0</v>
      </c>
      <c r="AV77" s="29">
        <v>0</v>
      </c>
      <c r="AW77" s="29">
        <v>0</v>
      </c>
      <c r="AX77" s="29">
        <v>0</v>
      </c>
      <c r="AY77" s="29">
        <v>0</v>
      </c>
      <c r="AZ77" s="29">
        <v>0</v>
      </c>
      <c r="BA77" s="29">
        <v>0</v>
      </c>
      <c r="BB77" s="29">
        <v>0</v>
      </c>
      <c r="BC77" s="29">
        <v>0</v>
      </c>
      <c r="BD77" s="29">
        <v>0</v>
      </c>
      <c r="BE77" s="29">
        <v>0</v>
      </c>
      <c r="BF77" s="29">
        <v>0</v>
      </c>
      <c r="BG77" s="29">
        <v>0</v>
      </c>
      <c r="BH77" s="29">
        <v>0</v>
      </c>
      <c r="BI77" s="29">
        <v>0</v>
      </c>
      <c r="BJ77" s="29">
        <v>0</v>
      </c>
      <c r="BK77" s="29">
        <v>0</v>
      </c>
      <c r="BL77" s="29">
        <v>20747.797972696218</v>
      </c>
      <c r="BM77" s="29">
        <v>0</v>
      </c>
      <c r="BN77" s="29">
        <v>0</v>
      </c>
      <c r="BO77" s="29">
        <v>0</v>
      </c>
      <c r="BP77" s="29">
        <v>0</v>
      </c>
      <c r="BQ77" s="29">
        <v>0</v>
      </c>
    </row>
    <row r="78" spans="1:69" ht="10.5" hidden="1" customHeight="1" outlineLevel="1">
      <c r="A78" s="11"/>
      <c r="B78" s="11"/>
      <c r="C78" s="11"/>
      <c r="D78" s="11">
        <v>55</v>
      </c>
      <c r="E78" s="11"/>
      <c r="F78" s="11"/>
      <c r="G78" s="11"/>
      <c r="H78" s="11"/>
      <c r="J78" s="29">
        <v>0</v>
      </c>
      <c r="K78" s="29">
        <v>0</v>
      </c>
      <c r="L78" s="29">
        <v>0</v>
      </c>
      <c r="M78" s="29">
        <v>0</v>
      </c>
      <c r="N78" s="29">
        <v>0</v>
      </c>
      <c r="O78" s="29">
        <v>0</v>
      </c>
      <c r="P78" s="29">
        <v>0</v>
      </c>
      <c r="Q78" s="29">
        <v>0</v>
      </c>
      <c r="R78" s="29">
        <v>0</v>
      </c>
      <c r="S78" s="29">
        <v>0</v>
      </c>
      <c r="T78" s="29">
        <v>0</v>
      </c>
      <c r="U78" s="29">
        <v>0</v>
      </c>
      <c r="V78" s="29">
        <v>0</v>
      </c>
      <c r="W78" s="29">
        <v>0</v>
      </c>
      <c r="X78" s="29">
        <v>0</v>
      </c>
      <c r="Y78" s="29">
        <v>0</v>
      </c>
      <c r="Z78" s="29">
        <v>0</v>
      </c>
      <c r="AA78" s="29">
        <v>0</v>
      </c>
      <c r="AB78" s="29">
        <v>0</v>
      </c>
      <c r="AC78" s="29">
        <v>0</v>
      </c>
      <c r="AD78" s="29">
        <v>0</v>
      </c>
      <c r="AE78" s="29">
        <v>0</v>
      </c>
      <c r="AF78" s="29">
        <v>0</v>
      </c>
      <c r="AG78" s="29">
        <v>0</v>
      </c>
      <c r="AH78" s="29">
        <v>0</v>
      </c>
      <c r="AI78" s="29">
        <v>0</v>
      </c>
      <c r="AJ78" s="29">
        <v>0</v>
      </c>
      <c r="AK78" s="29">
        <v>0</v>
      </c>
      <c r="AL78" s="29">
        <v>0</v>
      </c>
      <c r="AM78" s="29">
        <v>0</v>
      </c>
      <c r="AN78" s="29">
        <v>0</v>
      </c>
      <c r="AO78" s="29">
        <v>0</v>
      </c>
      <c r="AP78" s="29">
        <v>0</v>
      </c>
      <c r="AQ78" s="29">
        <v>0</v>
      </c>
      <c r="AR78" s="29">
        <v>0</v>
      </c>
      <c r="AS78" s="29">
        <v>0</v>
      </c>
      <c r="AT78" s="29">
        <v>0</v>
      </c>
      <c r="AU78" s="29">
        <v>0</v>
      </c>
      <c r="AV78" s="29">
        <v>0</v>
      </c>
      <c r="AW78" s="29">
        <v>0</v>
      </c>
      <c r="AX78" s="29">
        <v>0</v>
      </c>
      <c r="AY78" s="29">
        <v>0</v>
      </c>
      <c r="AZ78" s="29">
        <v>0</v>
      </c>
      <c r="BA78" s="29">
        <v>0</v>
      </c>
      <c r="BB78" s="29">
        <v>0</v>
      </c>
      <c r="BC78" s="29">
        <v>0</v>
      </c>
      <c r="BD78" s="29">
        <v>0</v>
      </c>
      <c r="BE78" s="29">
        <v>0</v>
      </c>
      <c r="BF78" s="29">
        <v>0</v>
      </c>
      <c r="BG78" s="29">
        <v>0</v>
      </c>
      <c r="BH78" s="29">
        <v>0</v>
      </c>
      <c r="BI78" s="29">
        <v>0</v>
      </c>
      <c r="BJ78" s="29">
        <v>0</v>
      </c>
      <c r="BK78" s="29">
        <v>0</v>
      </c>
      <c r="BL78" s="29">
        <v>0</v>
      </c>
      <c r="BM78" s="29">
        <v>20955.275952423184</v>
      </c>
      <c r="BN78" s="29">
        <v>0</v>
      </c>
      <c r="BO78" s="29">
        <v>0</v>
      </c>
      <c r="BP78" s="29">
        <v>0</v>
      </c>
      <c r="BQ78" s="29">
        <v>0</v>
      </c>
    </row>
    <row r="79" spans="1:69" ht="10.5" hidden="1" customHeight="1" outlineLevel="1">
      <c r="A79" s="11"/>
      <c r="B79" s="11"/>
      <c r="C79" s="11"/>
      <c r="D79" s="11">
        <v>56</v>
      </c>
      <c r="E79" s="11"/>
      <c r="F79" s="11"/>
      <c r="G79" s="11"/>
      <c r="H79" s="11"/>
      <c r="J79" s="29">
        <v>0</v>
      </c>
      <c r="K79" s="29">
        <v>0</v>
      </c>
      <c r="L79" s="29">
        <v>0</v>
      </c>
      <c r="M79" s="29">
        <v>0</v>
      </c>
      <c r="N79" s="29">
        <v>0</v>
      </c>
      <c r="O79" s="29">
        <v>0</v>
      </c>
      <c r="P79" s="29">
        <v>0</v>
      </c>
      <c r="Q79" s="29">
        <v>0</v>
      </c>
      <c r="R79" s="29">
        <v>0</v>
      </c>
      <c r="S79" s="29">
        <v>0</v>
      </c>
      <c r="T79" s="29">
        <v>0</v>
      </c>
      <c r="U79" s="29">
        <v>0</v>
      </c>
      <c r="V79" s="29">
        <v>0</v>
      </c>
      <c r="W79" s="29">
        <v>0</v>
      </c>
      <c r="X79" s="29">
        <v>0</v>
      </c>
      <c r="Y79" s="29">
        <v>0</v>
      </c>
      <c r="Z79" s="29">
        <v>0</v>
      </c>
      <c r="AA79" s="29">
        <v>0</v>
      </c>
      <c r="AB79" s="29">
        <v>0</v>
      </c>
      <c r="AC79" s="29">
        <v>0</v>
      </c>
      <c r="AD79" s="29">
        <v>0</v>
      </c>
      <c r="AE79" s="29">
        <v>0</v>
      </c>
      <c r="AF79" s="29">
        <v>0</v>
      </c>
      <c r="AG79" s="29">
        <v>0</v>
      </c>
      <c r="AH79" s="29">
        <v>0</v>
      </c>
      <c r="AI79" s="29">
        <v>0</v>
      </c>
      <c r="AJ79" s="29">
        <v>0</v>
      </c>
      <c r="AK79" s="29">
        <v>0</v>
      </c>
      <c r="AL79" s="29">
        <v>0</v>
      </c>
      <c r="AM79" s="29">
        <v>0</v>
      </c>
      <c r="AN79" s="29">
        <v>0</v>
      </c>
      <c r="AO79" s="29">
        <v>0</v>
      </c>
      <c r="AP79" s="29">
        <v>0</v>
      </c>
      <c r="AQ79" s="29">
        <v>0</v>
      </c>
      <c r="AR79" s="29">
        <v>0</v>
      </c>
      <c r="AS79" s="29">
        <v>0</v>
      </c>
      <c r="AT79" s="29">
        <v>0</v>
      </c>
      <c r="AU79" s="29">
        <v>0</v>
      </c>
      <c r="AV79" s="29">
        <v>0</v>
      </c>
      <c r="AW79" s="29">
        <v>0</v>
      </c>
      <c r="AX79" s="29">
        <v>0</v>
      </c>
      <c r="AY79" s="29">
        <v>0</v>
      </c>
      <c r="AZ79" s="29">
        <v>0</v>
      </c>
      <c r="BA79" s="29">
        <v>0</v>
      </c>
      <c r="BB79" s="29">
        <v>0</v>
      </c>
      <c r="BC79" s="29">
        <v>0</v>
      </c>
      <c r="BD79" s="29">
        <v>0</v>
      </c>
      <c r="BE79" s="29">
        <v>0</v>
      </c>
      <c r="BF79" s="29">
        <v>0</v>
      </c>
      <c r="BG79" s="29">
        <v>0</v>
      </c>
      <c r="BH79" s="29">
        <v>0</v>
      </c>
      <c r="BI79" s="29">
        <v>0</v>
      </c>
      <c r="BJ79" s="29">
        <v>0</v>
      </c>
      <c r="BK79" s="29">
        <v>0</v>
      </c>
      <c r="BL79" s="29">
        <v>0</v>
      </c>
      <c r="BM79" s="29">
        <v>0</v>
      </c>
      <c r="BN79" s="29">
        <v>21164.828711947412</v>
      </c>
      <c r="BO79" s="29">
        <v>0</v>
      </c>
      <c r="BP79" s="29">
        <v>0</v>
      </c>
      <c r="BQ79" s="29">
        <v>0</v>
      </c>
    </row>
    <row r="80" spans="1:69" ht="10.5" hidden="1" customHeight="1" outlineLevel="1">
      <c r="A80" s="11"/>
      <c r="B80" s="11"/>
      <c r="C80" s="11"/>
      <c r="D80" s="11">
        <v>57</v>
      </c>
      <c r="E80" s="11"/>
      <c r="F80" s="11"/>
      <c r="G80" s="11"/>
      <c r="H80" s="11"/>
      <c r="J80" s="29">
        <v>0</v>
      </c>
      <c r="K80" s="29">
        <v>0</v>
      </c>
      <c r="L80" s="29">
        <v>0</v>
      </c>
      <c r="M80" s="29">
        <v>0</v>
      </c>
      <c r="N80" s="29">
        <v>0</v>
      </c>
      <c r="O80" s="29">
        <v>0</v>
      </c>
      <c r="P80" s="29">
        <v>0</v>
      </c>
      <c r="Q80" s="29">
        <v>0</v>
      </c>
      <c r="R80" s="29">
        <v>0</v>
      </c>
      <c r="S80" s="29">
        <v>0</v>
      </c>
      <c r="T80" s="29">
        <v>0</v>
      </c>
      <c r="U80" s="29">
        <v>0</v>
      </c>
      <c r="V80" s="29">
        <v>0</v>
      </c>
      <c r="W80" s="29">
        <v>0</v>
      </c>
      <c r="X80" s="29">
        <v>0</v>
      </c>
      <c r="Y80" s="29">
        <v>0</v>
      </c>
      <c r="Z80" s="29">
        <v>0</v>
      </c>
      <c r="AA80" s="29">
        <v>0</v>
      </c>
      <c r="AB80" s="29">
        <v>0</v>
      </c>
      <c r="AC80" s="29">
        <v>0</v>
      </c>
      <c r="AD80" s="29">
        <v>0</v>
      </c>
      <c r="AE80" s="29">
        <v>0</v>
      </c>
      <c r="AF80" s="29">
        <v>0</v>
      </c>
      <c r="AG80" s="29">
        <v>0</v>
      </c>
      <c r="AH80" s="29">
        <v>0</v>
      </c>
      <c r="AI80" s="29">
        <v>0</v>
      </c>
      <c r="AJ80" s="29">
        <v>0</v>
      </c>
      <c r="AK80" s="29">
        <v>0</v>
      </c>
      <c r="AL80" s="29">
        <v>0</v>
      </c>
      <c r="AM80" s="29">
        <v>0</v>
      </c>
      <c r="AN80" s="29">
        <v>0</v>
      </c>
      <c r="AO80" s="29">
        <v>0</v>
      </c>
      <c r="AP80" s="29">
        <v>0</v>
      </c>
      <c r="AQ80" s="29">
        <v>0</v>
      </c>
      <c r="AR80" s="29">
        <v>0</v>
      </c>
      <c r="AS80" s="29">
        <v>0</v>
      </c>
      <c r="AT80" s="29">
        <v>0</v>
      </c>
      <c r="AU80" s="29">
        <v>0</v>
      </c>
      <c r="AV80" s="29">
        <v>0</v>
      </c>
      <c r="AW80" s="29">
        <v>0</v>
      </c>
      <c r="AX80" s="29">
        <v>0</v>
      </c>
      <c r="AY80" s="29">
        <v>0</v>
      </c>
      <c r="AZ80" s="29">
        <v>0</v>
      </c>
      <c r="BA80" s="29">
        <v>0</v>
      </c>
      <c r="BB80" s="29">
        <v>0</v>
      </c>
      <c r="BC80" s="29">
        <v>0</v>
      </c>
      <c r="BD80" s="29">
        <v>0</v>
      </c>
      <c r="BE80" s="29">
        <v>0</v>
      </c>
      <c r="BF80" s="29">
        <v>0</v>
      </c>
      <c r="BG80" s="29">
        <v>0</v>
      </c>
      <c r="BH80" s="29">
        <v>0</v>
      </c>
      <c r="BI80" s="29">
        <v>0</v>
      </c>
      <c r="BJ80" s="29">
        <v>0</v>
      </c>
      <c r="BK80" s="29">
        <v>0</v>
      </c>
      <c r="BL80" s="29">
        <v>0</v>
      </c>
      <c r="BM80" s="29">
        <v>0</v>
      </c>
      <c r="BN80" s="29">
        <v>0</v>
      </c>
      <c r="BO80" s="29">
        <v>21376.47699906689</v>
      </c>
      <c r="BP80" s="29">
        <v>0</v>
      </c>
      <c r="BQ80" s="29">
        <v>0</v>
      </c>
    </row>
    <row r="81" spans="1:69" ht="10.5" hidden="1" customHeight="1" outlineLevel="1">
      <c r="A81" s="11"/>
      <c r="B81" s="11"/>
      <c r="C81" s="11"/>
      <c r="D81" s="11">
        <v>58</v>
      </c>
      <c r="E81" s="11"/>
      <c r="F81" s="11"/>
      <c r="G81" s="11"/>
      <c r="H81" s="11"/>
      <c r="J81" s="29">
        <v>0</v>
      </c>
      <c r="K81" s="29">
        <v>0</v>
      </c>
      <c r="L81" s="29">
        <v>0</v>
      </c>
      <c r="M81" s="29">
        <v>0</v>
      </c>
      <c r="N81" s="29">
        <v>0</v>
      </c>
      <c r="O81" s="29">
        <v>0</v>
      </c>
      <c r="P81" s="29">
        <v>0</v>
      </c>
      <c r="Q81" s="29">
        <v>0</v>
      </c>
      <c r="R81" s="29">
        <v>0</v>
      </c>
      <c r="S81" s="29">
        <v>0</v>
      </c>
      <c r="T81" s="29">
        <v>0</v>
      </c>
      <c r="U81" s="29">
        <v>0</v>
      </c>
      <c r="V81" s="29">
        <v>0</v>
      </c>
      <c r="W81" s="29">
        <v>0</v>
      </c>
      <c r="X81" s="29">
        <v>0</v>
      </c>
      <c r="Y81" s="29">
        <v>0</v>
      </c>
      <c r="Z81" s="29">
        <v>0</v>
      </c>
      <c r="AA81" s="29">
        <v>0</v>
      </c>
      <c r="AB81" s="29">
        <v>0</v>
      </c>
      <c r="AC81" s="29">
        <v>0</v>
      </c>
      <c r="AD81" s="29">
        <v>0</v>
      </c>
      <c r="AE81" s="29">
        <v>0</v>
      </c>
      <c r="AF81" s="29">
        <v>0</v>
      </c>
      <c r="AG81" s="29">
        <v>0</v>
      </c>
      <c r="AH81" s="29">
        <v>0</v>
      </c>
      <c r="AI81" s="29">
        <v>0</v>
      </c>
      <c r="AJ81" s="29">
        <v>0</v>
      </c>
      <c r="AK81" s="29">
        <v>0</v>
      </c>
      <c r="AL81" s="29">
        <v>0</v>
      </c>
      <c r="AM81" s="29">
        <v>0</v>
      </c>
      <c r="AN81" s="29">
        <v>0</v>
      </c>
      <c r="AO81" s="29">
        <v>0</v>
      </c>
      <c r="AP81" s="29">
        <v>0</v>
      </c>
      <c r="AQ81" s="29">
        <v>0</v>
      </c>
      <c r="AR81" s="29">
        <v>0</v>
      </c>
      <c r="AS81" s="29">
        <v>0</v>
      </c>
      <c r="AT81" s="29">
        <v>0</v>
      </c>
      <c r="AU81" s="29">
        <v>0</v>
      </c>
      <c r="AV81" s="29">
        <v>0</v>
      </c>
      <c r="AW81" s="29">
        <v>0</v>
      </c>
      <c r="AX81" s="29">
        <v>0</v>
      </c>
      <c r="AY81" s="29">
        <v>0</v>
      </c>
      <c r="AZ81" s="29">
        <v>0</v>
      </c>
      <c r="BA81" s="29">
        <v>0</v>
      </c>
      <c r="BB81" s="29">
        <v>0</v>
      </c>
      <c r="BC81" s="29">
        <v>0</v>
      </c>
      <c r="BD81" s="29">
        <v>0</v>
      </c>
      <c r="BE81" s="29">
        <v>0</v>
      </c>
      <c r="BF81" s="29">
        <v>0</v>
      </c>
      <c r="BG81" s="29">
        <v>0</v>
      </c>
      <c r="BH81" s="29">
        <v>0</v>
      </c>
      <c r="BI81" s="29">
        <v>0</v>
      </c>
      <c r="BJ81" s="29">
        <v>0</v>
      </c>
      <c r="BK81" s="29">
        <v>0</v>
      </c>
      <c r="BL81" s="29">
        <v>0</v>
      </c>
      <c r="BM81" s="29">
        <v>0</v>
      </c>
      <c r="BN81" s="29">
        <v>0</v>
      </c>
      <c r="BO81" s="29">
        <v>0</v>
      </c>
      <c r="BP81" s="29">
        <v>21590.24176905756</v>
      </c>
      <c r="BQ81" s="29">
        <v>0</v>
      </c>
    </row>
    <row r="82" spans="1:69" ht="10.5" hidden="1" customHeight="1" outlineLevel="1">
      <c r="A82" s="11"/>
      <c r="B82" s="11"/>
      <c r="C82" s="11"/>
      <c r="D82" s="11">
        <v>59</v>
      </c>
      <c r="E82" s="11"/>
      <c r="F82" s="11"/>
      <c r="G82" s="11"/>
      <c r="H82" s="11"/>
      <c r="J82" s="29">
        <v>0</v>
      </c>
      <c r="K82" s="29">
        <v>0</v>
      </c>
      <c r="L82" s="29">
        <v>0</v>
      </c>
      <c r="M82" s="29">
        <v>0</v>
      </c>
      <c r="N82" s="29">
        <v>0</v>
      </c>
      <c r="O82" s="29">
        <v>0</v>
      </c>
      <c r="P82" s="29">
        <v>0</v>
      </c>
      <c r="Q82" s="29">
        <v>0</v>
      </c>
      <c r="R82" s="29">
        <v>0</v>
      </c>
      <c r="S82" s="29">
        <v>0</v>
      </c>
      <c r="T82" s="29">
        <v>0</v>
      </c>
      <c r="U82" s="29">
        <v>0</v>
      </c>
      <c r="V82" s="29">
        <v>0</v>
      </c>
      <c r="W82" s="29">
        <v>0</v>
      </c>
      <c r="X82" s="29">
        <v>0</v>
      </c>
      <c r="Y82" s="29">
        <v>0</v>
      </c>
      <c r="Z82" s="29">
        <v>0</v>
      </c>
      <c r="AA82" s="29">
        <v>0</v>
      </c>
      <c r="AB82" s="29">
        <v>0</v>
      </c>
      <c r="AC82" s="29">
        <v>0</v>
      </c>
      <c r="AD82" s="29">
        <v>0</v>
      </c>
      <c r="AE82" s="29">
        <v>0</v>
      </c>
      <c r="AF82" s="29">
        <v>0</v>
      </c>
      <c r="AG82" s="29">
        <v>0</v>
      </c>
      <c r="AH82" s="29">
        <v>0</v>
      </c>
      <c r="AI82" s="29">
        <v>0</v>
      </c>
      <c r="AJ82" s="29">
        <v>0</v>
      </c>
      <c r="AK82" s="29">
        <v>0</v>
      </c>
      <c r="AL82" s="29">
        <v>0</v>
      </c>
      <c r="AM82" s="29">
        <v>0</v>
      </c>
      <c r="AN82" s="29">
        <v>0</v>
      </c>
      <c r="AO82" s="29">
        <v>0</v>
      </c>
      <c r="AP82" s="29">
        <v>0</v>
      </c>
      <c r="AQ82" s="29">
        <v>0</v>
      </c>
      <c r="AR82" s="29">
        <v>0</v>
      </c>
      <c r="AS82" s="29">
        <v>0</v>
      </c>
      <c r="AT82" s="29">
        <v>0</v>
      </c>
      <c r="AU82" s="29">
        <v>0</v>
      </c>
      <c r="AV82" s="29">
        <v>0</v>
      </c>
      <c r="AW82" s="29">
        <v>0</v>
      </c>
      <c r="AX82" s="29">
        <v>0</v>
      </c>
      <c r="AY82" s="29">
        <v>0</v>
      </c>
      <c r="AZ82" s="29">
        <v>0</v>
      </c>
      <c r="BA82" s="29">
        <v>0</v>
      </c>
      <c r="BB82" s="29">
        <v>0</v>
      </c>
      <c r="BC82" s="29">
        <v>0</v>
      </c>
      <c r="BD82" s="29">
        <v>0</v>
      </c>
      <c r="BE82" s="29">
        <v>0</v>
      </c>
      <c r="BF82" s="29">
        <v>0</v>
      </c>
      <c r="BG82" s="29">
        <v>0</v>
      </c>
      <c r="BH82" s="29">
        <v>0</v>
      </c>
      <c r="BI82" s="29">
        <v>0</v>
      </c>
      <c r="BJ82" s="29">
        <v>0</v>
      </c>
      <c r="BK82" s="29">
        <v>0</v>
      </c>
      <c r="BL82" s="29">
        <v>0</v>
      </c>
      <c r="BM82" s="29">
        <v>0</v>
      </c>
      <c r="BN82" s="29">
        <v>0</v>
      </c>
      <c r="BO82" s="29">
        <v>0</v>
      </c>
      <c r="BP82" s="29">
        <v>0</v>
      </c>
      <c r="BQ82" s="29">
        <v>21806.14418674813</v>
      </c>
    </row>
    <row r="83" spans="1:69" ht="10.5" hidden="1" customHeight="1" outlineLevel="1">
      <c r="A83" s="11"/>
      <c r="B83" s="11"/>
      <c r="C83" s="11"/>
      <c r="D83" s="11">
        <v>60</v>
      </c>
      <c r="E83" s="11"/>
      <c r="F83" s="11"/>
      <c r="G83" s="11"/>
      <c r="H83" s="11"/>
      <c r="J83" s="29">
        <v>0</v>
      </c>
      <c r="K83" s="29">
        <v>0</v>
      </c>
      <c r="L83" s="29">
        <v>0</v>
      </c>
      <c r="M83" s="29">
        <v>0</v>
      </c>
      <c r="N83" s="29">
        <v>0</v>
      </c>
      <c r="O83" s="29">
        <v>0</v>
      </c>
      <c r="P83" s="29">
        <v>0</v>
      </c>
      <c r="Q83" s="29">
        <v>0</v>
      </c>
      <c r="R83" s="29">
        <v>0</v>
      </c>
      <c r="S83" s="29">
        <v>0</v>
      </c>
      <c r="T83" s="29">
        <v>0</v>
      </c>
      <c r="U83" s="29">
        <v>0</v>
      </c>
      <c r="V83" s="29">
        <v>0</v>
      </c>
      <c r="W83" s="29">
        <v>0</v>
      </c>
      <c r="X83" s="29">
        <v>0</v>
      </c>
      <c r="Y83" s="29">
        <v>0</v>
      </c>
      <c r="Z83" s="29">
        <v>0</v>
      </c>
      <c r="AA83" s="29">
        <v>0</v>
      </c>
      <c r="AB83" s="29">
        <v>0</v>
      </c>
      <c r="AC83" s="29">
        <v>0</v>
      </c>
      <c r="AD83" s="29">
        <v>0</v>
      </c>
      <c r="AE83" s="29">
        <v>0</v>
      </c>
      <c r="AF83" s="29">
        <v>0</v>
      </c>
      <c r="AG83" s="29">
        <v>0</v>
      </c>
      <c r="AH83" s="29">
        <v>0</v>
      </c>
      <c r="AI83" s="29">
        <v>0</v>
      </c>
      <c r="AJ83" s="29">
        <v>0</v>
      </c>
      <c r="AK83" s="29">
        <v>0</v>
      </c>
      <c r="AL83" s="29">
        <v>0</v>
      </c>
      <c r="AM83" s="29">
        <v>0</v>
      </c>
      <c r="AN83" s="29">
        <v>0</v>
      </c>
      <c r="AO83" s="29">
        <v>0</v>
      </c>
      <c r="AP83" s="29">
        <v>0</v>
      </c>
      <c r="AQ83" s="29">
        <v>0</v>
      </c>
      <c r="AR83" s="29">
        <v>0</v>
      </c>
      <c r="AS83" s="29">
        <v>0</v>
      </c>
      <c r="AT83" s="29">
        <v>0</v>
      </c>
      <c r="AU83" s="29">
        <v>0</v>
      </c>
      <c r="AV83" s="29">
        <v>0</v>
      </c>
      <c r="AW83" s="29">
        <v>0</v>
      </c>
      <c r="AX83" s="29">
        <v>0</v>
      </c>
      <c r="AY83" s="29">
        <v>0</v>
      </c>
      <c r="AZ83" s="29">
        <v>0</v>
      </c>
      <c r="BA83" s="29">
        <v>0</v>
      </c>
      <c r="BB83" s="29">
        <v>0</v>
      </c>
      <c r="BC83" s="29">
        <v>0</v>
      </c>
      <c r="BD83" s="29">
        <v>0</v>
      </c>
      <c r="BE83" s="29">
        <v>0</v>
      </c>
      <c r="BF83" s="29">
        <v>0</v>
      </c>
      <c r="BG83" s="29">
        <v>0</v>
      </c>
      <c r="BH83" s="29">
        <v>0</v>
      </c>
      <c r="BI83" s="29">
        <v>0</v>
      </c>
      <c r="BJ83" s="29">
        <v>0</v>
      </c>
      <c r="BK83" s="29">
        <v>0</v>
      </c>
      <c r="BL83" s="29">
        <v>0</v>
      </c>
      <c r="BM83" s="29">
        <v>0</v>
      </c>
      <c r="BN83" s="29">
        <v>0</v>
      </c>
      <c r="BO83" s="29">
        <v>0</v>
      </c>
      <c r="BP83" s="29">
        <v>0</v>
      </c>
      <c r="BQ83" s="29">
        <v>0</v>
      </c>
    </row>
    <row r="84" spans="1:69" ht="10.5" customHeight="1" collapsed="1">
      <c r="A84" s="11"/>
      <c r="B84" s="11"/>
      <c r="C84" s="11"/>
      <c r="D84" s="11"/>
      <c r="E84" s="11"/>
      <c r="F84" s="11"/>
      <c r="G84" s="11"/>
      <c r="H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11"/>
      <c r="BE84" s="11"/>
      <c r="BF84" s="11"/>
      <c r="BG84" s="11"/>
      <c r="BH84" s="11"/>
      <c r="BI84" s="11"/>
      <c r="BJ84" s="11"/>
      <c r="BK84" s="11"/>
      <c r="BL84" s="11"/>
      <c r="BM84" s="11"/>
      <c r="BN84" s="11"/>
      <c r="BO84" s="11"/>
      <c r="BP84" s="11"/>
      <c r="BQ84" s="11"/>
    </row>
    <row r="85" spans="1:69" ht="10.5" customHeight="1">
      <c r="A85" s="11"/>
      <c r="B85" s="11"/>
      <c r="C85" s="11"/>
      <c r="D85" s="11"/>
      <c r="E85" s="11"/>
      <c r="F85" s="11"/>
      <c r="G85" s="11"/>
      <c r="H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11"/>
      <c r="BE85" s="11"/>
      <c r="BF85" s="11"/>
      <c r="BG85" s="11"/>
      <c r="BH85" s="11"/>
      <c r="BI85" s="11"/>
      <c r="BJ85" s="11"/>
      <c r="BK85" s="11"/>
      <c r="BL85" s="11"/>
      <c r="BM85" s="11"/>
      <c r="BN85" s="11"/>
      <c r="BO85" s="11"/>
      <c r="BP85" s="11"/>
      <c r="BQ85" s="11"/>
    </row>
    <row r="86" spans="1:69">
      <c r="A86" s="11"/>
      <c r="B86" s="11"/>
      <c r="C86" s="11"/>
      <c r="D86" s="102" t="s">
        <v>235</v>
      </c>
      <c r="E86" s="11"/>
      <c r="F86" s="11"/>
      <c r="G86" s="11"/>
      <c r="H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1"/>
      <c r="BE86" s="11"/>
      <c r="BF86" s="11"/>
      <c r="BG86" s="11"/>
      <c r="BH86" s="11"/>
      <c r="BI86" s="11"/>
      <c r="BJ86" s="11"/>
      <c r="BK86" s="11"/>
      <c r="BL86" s="11"/>
      <c r="BM86" s="11"/>
      <c r="BN86" s="11"/>
      <c r="BO86" s="11"/>
      <c r="BP86" s="11"/>
      <c r="BQ86" s="11"/>
    </row>
    <row r="87" spans="1:69">
      <c r="A87" s="11"/>
      <c r="B87" s="11"/>
      <c r="C87" s="11"/>
      <c r="D87" s="12"/>
      <c r="E87" s="11"/>
      <c r="F87" s="11"/>
      <c r="G87" s="11"/>
      <c r="H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c r="AY87" s="11"/>
      <c r="AZ87" s="11"/>
      <c r="BA87" s="11"/>
      <c r="BB87" s="11"/>
      <c r="BC87" s="11"/>
      <c r="BD87" s="11"/>
      <c r="BE87" s="11"/>
      <c r="BF87" s="11"/>
      <c r="BG87" s="11"/>
      <c r="BH87" s="11"/>
      <c r="BI87" s="11"/>
      <c r="BJ87" s="11"/>
      <c r="BK87" s="11"/>
      <c r="BL87" s="11"/>
      <c r="BM87" s="11"/>
      <c r="BN87" s="11"/>
      <c r="BO87" s="11"/>
      <c r="BP87" s="11"/>
      <c r="BQ87" s="11"/>
    </row>
    <row r="88" spans="1:69">
      <c r="A88" s="11"/>
      <c r="B88" s="11"/>
      <c r="C88" s="11"/>
      <c r="D88" s="11"/>
      <c r="E88" s="11" t="s">
        <v>235</v>
      </c>
      <c r="F88" s="11"/>
      <c r="G88" s="11"/>
      <c r="H88" s="11"/>
      <c r="J88" s="32">
        <v>0</v>
      </c>
      <c r="K88" s="29">
        <v>10000</v>
      </c>
      <c r="L88" s="29">
        <v>9877.5555231509825</v>
      </c>
      <c r="M88" s="29">
        <v>9753.8866015334715</v>
      </c>
      <c r="N88" s="29">
        <v>9628.9809906997907</v>
      </c>
      <c r="O88" s="29">
        <v>9502.8263237577685</v>
      </c>
      <c r="P88" s="29">
        <v>9375.4101101463293</v>
      </c>
      <c r="Q88" s="29">
        <v>9246.7197343987773</v>
      </c>
      <c r="R88" s="29">
        <v>9116.7424548937452</v>
      </c>
      <c r="S88" s="29">
        <v>8985.465402593667</v>
      </c>
      <c r="T88" s="29">
        <v>8852.8755797705853</v>
      </c>
      <c r="U88" s="29">
        <v>8718.9598587192741</v>
      </c>
      <c r="V88" s="29">
        <v>8583.704980457449</v>
      </c>
      <c r="W88" s="29">
        <v>8447.0975534130048</v>
      </c>
      <c r="X88" s="29">
        <v>8309.1240520981173</v>
      </c>
      <c r="Y88" s="29">
        <v>8169.7708157700781</v>
      </c>
      <c r="Z88" s="29">
        <v>8029.024047078763</v>
      </c>
      <c r="AA88" s="29">
        <v>7886.869810700533</v>
      </c>
      <c r="AB88" s="29">
        <v>7743.2940319585196</v>
      </c>
      <c r="AC88" s="29">
        <v>7598.2824954290891</v>
      </c>
      <c r="AD88" s="29">
        <v>7451.8208435343613</v>
      </c>
      <c r="AE88" s="29">
        <v>7303.8945751206866</v>
      </c>
      <c r="AF88" s="29">
        <v>7154.4890440228774</v>
      </c>
      <c r="AG88" s="29">
        <v>7003.5894576140863</v>
      </c>
      <c r="AH88" s="29">
        <v>6851.1808753412106</v>
      </c>
      <c r="AI88" s="29">
        <v>6697.2482072456041</v>
      </c>
      <c r="AJ88" s="29">
        <v>6541.7762124690425</v>
      </c>
      <c r="AK88" s="29">
        <v>6384.7494977447159</v>
      </c>
      <c r="AL88" s="29">
        <v>6226.1525158731456</v>
      </c>
      <c r="AM88" s="29">
        <v>6065.9695641828584</v>
      </c>
      <c r="AN88" s="29">
        <v>5904.1847829756698</v>
      </c>
      <c r="AO88" s="29">
        <v>5740.7821539564084</v>
      </c>
      <c r="AP88" s="29">
        <v>5575.7454986469556</v>
      </c>
      <c r="AQ88" s="29">
        <v>5409.0584767844075</v>
      </c>
      <c r="AR88" s="29">
        <v>5240.7045847032323</v>
      </c>
      <c r="AS88" s="29">
        <v>5070.6671537012489</v>
      </c>
      <c r="AT88" s="29">
        <v>4898.9293483892425</v>
      </c>
      <c r="AU88" s="29">
        <v>4725.4741650241167</v>
      </c>
      <c r="AV88" s="29">
        <v>4550.2844298253403</v>
      </c>
      <c r="AW88" s="29">
        <v>4373.3427972745767</v>
      </c>
      <c r="AX88" s="29">
        <v>4194.6317483983039</v>
      </c>
      <c r="AY88" s="29">
        <v>4014.1335890332698</v>
      </c>
      <c r="AZ88" s="29">
        <v>3831.8304480745842</v>
      </c>
      <c r="BA88" s="29">
        <v>3647.7042757063123</v>
      </c>
      <c r="BB88" s="29">
        <v>3461.7368416143577</v>
      </c>
      <c r="BC88" s="29">
        <v>3273.9097331814837</v>
      </c>
      <c r="BD88" s="29">
        <v>3084.20435366428</v>
      </c>
      <c r="BE88" s="29">
        <v>2892.6019203519054</v>
      </c>
      <c r="BF88" s="29">
        <v>2699.0834627064069</v>
      </c>
      <c r="BG88" s="29">
        <v>2503.6298204844534</v>
      </c>
      <c r="BH88" s="29">
        <v>2306.22164184028</v>
      </c>
      <c r="BI88" s="29">
        <v>2106.8393814096648</v>
      </c>
      <c r="BJ88" s="29">
        <v>1905.463298374744</v>
      </c>
      <c r="BK88" s="29">
        <v>1702.0734545094735</v>
      </c>
      <c r="BL88" s="29">
        <v>1496.6497122055503</v>
      </c>
      <c r="BM88" s="29">
        <v>1289.1717324785882</v>
      </c>
      <c r="BN88" s="29">
        <v>1079.6189729543562</v>
      </c>
      <c r="BO88" s="29">
        <v>867.97068583488203</v>
      </c>
      <c r="BP88" s="29">
        <v>654.20591584421322</v>
      </c>
      <c r="BQ88" s="29">
        <v>438.30349815363763</v>
      </c>
    </row>
    <row r="89" spans="1:69" ht="10.5" hidden="1" customHeight="1" outlineLevel="1">
      <c r="A89" s="11"/>
      <c r="B89" s="11"/>
      <c r="C89" s="11"/>
      <c r="D89" s="11">
        <v>1</v>
      </c>
      <c r="E89" s="11"/>
      <c r="F89" s="11"/>
      <c r="G89" s="11"/>
      <c r="H89" s="11"/>
      <c r="J89" s="29">
        <v>0</v>
      </c>
      <c r="K89" s="29">
        <v>10000</v>
      </c>
      <c r="L89" s="29">
        <v>0</v>
      </c>
      <c r="M89" s="29">
        <v>0</v>
      </c>
      <c r="N89" s="29">
        <v>0</v>
      </c>
      <c r="O89" s="29">
        <v>0</v>
      </c>
      <c r="P89" s="29">
        <v>0</v>
      </c>
      <c r="Q89" s="29">
        <v>0</v>
      </c>
      <c r="R89" s="29">
        <v>0</v>
      </c>
      <c r="S89" s="29">
        <v>0</v>
      </c>
      <c r="T89" s="29">
        <v>0</v>
      </c>
      <c r="U89" s="29">
        <v>0</v>
      </c>
      <c r="V89" s="29">
        <v>0</v>
      </c>
      <c r="W89" s="29">
        <v>0</v>
      </c>
      <c r="X89" s="29">
        <v>0</v>
      </c>
      <c r="Y89" s="29">
        <v>0</v>
      </c>
      <c r="Z89" s="29">
        <v>0</v>
      </c>
      <c r="AA89" s="29">
        <v>0</v>
      </c>
      <c r="AB89" s="29">
        <v>0</v>
      </c>
      <c r="AC89" s="29">
        <v>0</v>
      </c>
      <c r="AD89" s="29">
        <v>0</v>
      </c>
      <c r="AE89" s="29">
        <v>0</v>
      </c>
      <c r="AF89" s="29">
        <v>0</v>
      </c>
      <c r="AG89" s="29">
        <v>0</v>
      </c>
      <c r="AH89" s="29">
        <v>0</v>
      </c>
      <c r="AI89" s="29">
        <v>0</v>
      </c>
      <c r="AJ89" s="29">
        <v>0</v>
      </c>
      <c r="AK89" s="29">
        <v>0</v>
      </c>
      <c r="AL89" s="29">
        <v>0</v>
      </c>
      <c r="AM89" s="29">
        <v>0</v>
      </c>
      <c r="AN89" s="29">
        <v>0</v>
      </c>
      <c r="AO89" s="29">
        <v>0</v>
      </c>
      <c r="AP89" s="29">
        <v>0</v>
      </c>
      <c r="AQ89" s="29">
        <v>0</v>
      </c>
      <c r="AR89" s="29">
        <v>0</v>
      </c>
      <c r="AS89" s="29">
        <v>0</v>
      </c>
      <c r="AT89" s="29">
        <v>0</v>
      </c>
      <c r="AU89" s="29">
        <v>0</v>
      </c>
      <c r="AV89" s="29">
        <v>0</v>
      </c>
      <c r="AW89" s="29">
        <v>0</v>
      </c>
      <c r="AX89" s="29">
        <v>0</v>
      </c>
      <c r="AY89" s="29">
        <v>0</v>
      </c>
      <c r="AZ89" s="29">
        <v>0</v>
      </c>
      <c r="BA89" s="29">
        <v>0</v>
      </c>
      <c r="BB89" s="29">
        <v>0</v>
      </c>
      <c r="BC89" s="29">
        <v>0</v>
      </c>
      <c r="BD89" s="29">
        <v>0</v>
      </c>
      <c r="BE89" s="29">
        <v>0</v>
      </c>
      <c r="BF89" s="29">
        <v>0</v>
      </c>
      <c r="BG89" s="29">
        <v>0</v>
      </c>
      <c r="BH89" s="29">
        <v>0</v>
      </c>
      <c r="BI89" s="29">
        <v>0</v>
      </c>
      <c r="BJ89" s="29">
        <v>0</v>
      </c>
      <c r="BK89" s="29">
        <v>0</v>
      </c>
      <c r="BL89" s="29">
        <v>0</v>
      </c>
      <c r="BM89" s="29">
        <v>0</v>
      </c>
      <c r="BN89" s="29">
        <v>0</v>
      </c>
      <c r="BO89" s="29">
        <v>0</v>
      </c>
      <c r="BP89" s="29">
        <v>0</v>
      </c>
      <c r="BQ89" s="29">
        <v>0</v>
      </c>
    </row>
    <row r="90" spans="1:69" ht="10.5" hidden="1" customHeight="1" outlineLevel="1">
      <c r="A90" s="11"/>
      <c r="B90" s="11"/>
      <c r="C90" s="11"/>
      <c r="D90" s="11">
        <v>2</v>
      </c>
      <c r="E90" s="11"/>
      <c r="F90" s="11"/>
      <c r="G90" s="11"/>
      <c r="H90" s="11"/>
      <c r="J90" s="29">
        <v>0</v>
      </c>
      <c r="K90" s="29">
        <v>0</v>
      </c>
      <c r="L90" s="29">
        <v>9877.5555231509825</v>
      </c>
      <c r="M90" s="29">
        <v>0</v>
      </c>
      <c r="N90" s="29">
        <v>0</v>
      </c>
      <c r="O90" s="29">
        <v>0</v>
      </c>
      <c r="P90" s="29">
        <v>0</v>
      </c>
      <c r="Q90" s="29">
        <v>0</v>
      </c>
      <c r="R90" s="29">
        <v>0</v>
      </c>
      <c r="S90" s="29">
        <v>0</v>
      </c>
      <c r="T90" s="29">
        <v>0</v>
      </c>
      <c r="U90" s="29">
        <v>0</v>
      </c>
      <c r="V90" s="29">
        <v>0</v>
      </c>
      <c r="W90" s="29">
        <v>0</v>
      </c>
      <c r="X90" s="29">
        <v>0</v>
      </c>
      <c r="Y90" s="29">
        <v>0</v>
      </c>
      <c r="Z90" s="29">
        <v>0</v>
      </c>
      <c r="AA90" s="29">
        <v>0</v>
      </c>
      <c r="AB90" s="29">
        <v>0</v>
      </c>
      <c r="AC90" s="29">
        <v>0</v>
      </c>
      <c r="AD90" s="29">
        <v>0</v>
      </c>
      <c r="AE90" s="29">
        <v>0</v>
      </c>
      <c r="AF90" s="29">
        <v>0</v>
      </c>
      <c r="AG90" s="29">
        <v>0</v>
      </c>
      <c r="AH90" s="29">
        <v>0</v>
      </c>
      <c r="AI90" s="29">
        <v>0</v>
      </c>
      <c r="AJ90" s="29">
        <v>0</v>
      </c>
      <c r="AK90" s="29">
        <v>0</v>
      </c>
      <c r="AL90" s="29">
        <v>0</v>
      </c>
      <c r="AM90" s="29">
        <v>0</v>
      </c>
      <c r="AN90" s="29">
        <v>0</v>
      </c>
      <c r="AO90" s="29">
        <v>0</v>
      </c>
      <c r="AP90" s="29">
        <v>0</v>
      </c>
      <c r="AQ90" s="29">
        <v>0</v>
      </c>
      <c r="AR90" s="29">
        <v>0</v>
      </c>
      <c r="AS90" s="29">
        <v>0</v>
      </c>
      <c r="AT90" s="29">
        <v>0</v>
      </c>
      <c r="AU90" s="29">
        <v>0</v>
      </c>
      <c r="AV90" s="29">
        <v>0</v>
      </c>
      <c r="AW90" s="29">
        <v>0</v>
      </c>
      <c r="AX90" s="29">
        <v>0</v>
      </c>
      <c r="AY90" s="29">
        <v>0</v>
      </c>
      <c r="AZ90" s="29">
        <v>0</v>
      </c>
      <c r="BA90" s="29">
        <v>0</v>
      </c>
      <c r="BB90" s="29">
        <v>0</v>
      </c>
      <c r="BC90" s="29">
        <v>0</v>
      </c>
      <c r="BD90" s="29">
        <v>0</v>
      </c>
      <c r="BE90" s="29">
        <v>0</v>
      </c>
      <c r="BF90" s="29">
        <v>0</v>
      </c>
      <c r="BG90" s="29">
        <v>0</v>
      </c>
      <c r="BH90" s="29">
        <v>0</v>
      </c>
      <c r="BI90" s="29">
        <v>0</v>
      </c>
      <c r="BJ90" s="29">
        <v>0</v>
      </c>
      <c r="BK90" s="29">
        <v>0</v>
      </c>
      <c r="BL90" s="29">
        <v>0</v>
      </c>
      <c r="BM90" s="29">
        <v>0</v>
      </c>
      <c r="BN90" s="29">
        <v>0</v>
      </c>
      <c r="BO90" s="29">
        <v>0</v>
      </c>
      <c r="BP90" s="29">
        <v>0</v>
      </c>
      <c r="BQ90" s="29">
        <v>0</v>
      </c>
    </row>
    <row r="91" spans="1:69" ht="10.5" hidden="1" customHeight="1" outlineLevel="1">
      <c r="A91" s="11"/>
      <c r="B91" s="11"/>
      <c r="C91" s="11"/>
      <c r="D91" s="11">
        <v>3</v>
      </c>
      <c r="E91" s="11"/>
      <c r="F91" s="11"/>
      <c r="G91" s="11"/>
      <c r="H91" s="11"/>
      <c r="J91" s="29">
        <v>0</v>
      </c>
      <c r="K91" s="29">
        <v>0</v>
      </c>
      <c r="L91" s="29">
        <v>0</v>
      </c>
      <c r="M91" s="29">
        <v>9753.8866015334715</v>
      </c>
      <c r="N91" s="29">
        <v>0</v>
      </c>
      <c r="O91" s="29">
        <v>0</v>
      </c>
      <c r="P91" s="29">
        <v>0</v>
      </c>
      <c r="Q91" s="29">
        <v>0</v>
      </c>
      <c r="R91" s="29">
        <v>0</v>
      </c>
      <c r="S91" s="29">
        <v>0</v>
      </c>
      <c r="T91" s="29">
        <v>0</v>
      </c>
      <c r="U91" s="29">
        <v>0</v>
      </c>
      <c r="V91" s="29">
        <v>0</v>
      </c>
      <c r="W91" s="29">
        <v>0</v>
      </c>
      <c r="X91" s="29">
        <v>0</v>
      </c>
      <c r="Y91" s="29">
        <v>0</v>
      </c>
      <c r="Z91" s="29">
        <v>0</v>
      </c>
      <c r="AA91" s="29">
        <v>0</v>
      </c>
      <c r="AB91" s="29">
        <v>0</v>
      </c>
      <c r="AC91" s="29">
        <v>0</v>
      </c>
      <c r="AD91" s="29">
        <v>0</v>
      </c>
      <c r="AE91" s="29">
        <v>0</v>
      </c>
      <c r="AF91" s="29">
        <v>0</v>
      </c>
      <c r="AG91" s="29">
        <v>0</v>
      </c>
      <c r="AH91" s="29">
        <v>0</v>
      </c>
      <c r="AI91" s="29">
        <v>0</v>
      </c>
      <c r="AJ91" s="29">
        <v>0</v>
      </c>
      <c r="AK91" s="29">
        <v>0</v>
      </c>
      <c r="AL91" s="29">
        <v>0</v>
      </c>
      <c r="AM91" s="29">
        <v>0</v>
      </c>
      <c r="AN91" s="29">
        <v>0</v>
      </c>
      <c r="AO91" s="29">
        <v>0</v>
      </c>
      <c r="AP91" s="29">
        <v>0</v>
      </c>
      <c r="AQ91" s="29">
        <v>0</v>
      </c>
      <c r="AR91" s="29">
        <v>0</v>
      </c>
      <c r="AS91" s="29">
        <v>0</v>
      </c>
      <c r="AT91" s="29">
        <v>0</v>
      </c>
      <c r="AU91" s="29">
        <v>0</v>
      </c>
      <c r="AV91" s="29">
        <v>0</v>
      </c>
      <c r="AW91" s="29">
        <v>0</v>
      </c>
      <c r="AX91" s="29">
        <v>0</v>
      </c>
      <c r="AY91" s="29">
        <v>0</v>
      </c>
      <c r="AZ91" s="29">
        <v>0</v>
      </c>
      <c r="BA91" s="29">
        <v>0</v>
      </c>
      <c r="BB91" s="29">
        <v>0</v>
      </c>
      <c r="BC91" s="29">
        <v>0</v>
      </c>
      <c r="BD91" s="29">
        <v>0</v>
      </c>
      <c r="BE91" s="29">
        <v>0</v>
      </c>
      <c r="BF91" s="29">
        <v>0</v>
      </c>
      <c r="BG91" s="29">
        <v>0</v>
      </c>
      <c r="BH91" s="29">
        <v>0</v>
      </c>
      <c r="BI91" s="29">
        <v>0</v>
      </c>
      <c r="BJ91" s="29">
        <v>0</v>
      </c>
      <c r="BK91" s="29">
        <v>0</v>
      </c>
      <c r="BL91" s="29">
        <v>0</v>
      </c>
      <c r="BM91" s="29">
        <v>0</v>
      </c>
      <c r="BN91" s="29">
        <v>0</v>
      </c>
      <c r="BO91" s="29">
        <v>0</v>
      </c>
      <c r="BP91" s="29">
        <v>0</v>
      </c>
      <c r="BQ91" s="29">
        <v>0</v>
      </c>
    </row>
    <row r="92" spans="1:69" ht="10.5" hidden="1" customHeight="1" outlineLevel="1">
      <c r="A92" s="11"/>
      <c r="B92" s="11"/>
      <c r="C92" s="11"/>
      <c r="D92" s="11">
        <v>4</v>
      </c>
      <c r="E92" s="11"/>
      <c r="F92" s="11"/>
      <c r="G92" s="11"/>
      <c r="H92" s="11"/>
      <c r="J92" s="29">
        <v>0</v>
      </c>
      <c r="K92" s="29">
        <v>0</v>
      </c>
      <c r="L92" s="29">
        <v>0</v>
      </c>
      <c r="M92" s="29">
        <v>0</v>
      </c>
      <c r="N92" s="29">
        <v>9628.9809906997907</v>
      </c>
      <c r="O92" s="29">
        <v>0</v>
      </c>
      <c r="P92" s="29">
        <v>0</v>
      </c>
      <c r="Q92" s="29">
        <v>0</v>
      </c>
      <c r="R92" s="29">
        <v>0</v>
      </c>
      <c r="S92" s="29">
        <v>0</v>
      </c>
      <c r="T92" s="29">
        <v>0</v>
      </c>
      <c r="U92" s="29">
        <v>0</v>
      </c>
      <c r="V92" s="29">
        <v>0</v>
      </c>
      <c r="W92" s="29">
        <v>0</v>
      </c>
      <c r="X92" s="29">
        <v>0</v>
      </c>
      <c r="Y92" s="29">
        <v>0</v>
      </c>
      <c r="Z92" s="29">
        <v>0</v>
      </c>
      <c r="AA92" s="29">
        <v>0</v>
      </c>
      <c r="AB92" s="29">
        <v>0</v>
      </c>
      <c r="AC92" s="29">
        <v>0</v>
      </c>
      <c r="AD92" s="29">
        <v>0</v>
      </c>
      <c r="AE92" s="29">
        <v>0</v>
      </c>
      <c r="AF92" s="29">
        <v>0</v>
      </c>
      <c r="AG92" s="29">
        <v>0</v>
      </c>
      <c r="AH92" s="29">
        <v>0</v>
      </c>
      <c r="AI92" s="29">
        <v>0</v>
      </c>
      <c r="AJ92" s="29">
        <v>0</v>
      </c>
      <c r="AK92" s="29">
        <v>0</v>
      </c>
      <c r="AL92" s="29">
        <v>0</v>
      </c>
      <c r="AM92" s="29">
        <v>0</v>
      </c>
      <c r="AN92" s="29">
        <v>0</v>
      </c>
      <c r="AO92" s="29">
        <v>0</v>
      </c>
      <c r="AP92" s="29">
        <v>0</v>
      </c>
      <c r="AQ92" s="29">
        <v>0</v>
      </c>
      <c r="AR92" s="29">
        <v>0</v>
      </c>
      <c r="AS92" s="29">
        <v>0</v>
      </c>
      <c r="AT92" s="29">
        <v>0</v>
      </c>
      <c r="AU92" s="29">
        <v>0</v>
      </c>
      <c r="AV92" s="29">
        <v>0</v>
      </c>
      <c r="AW92" s="29">
        <v>0</v>
      </c>
      <c r="AX92" s="29">
        <v>0</v>
      </c>
      <c r="AY92" s="29">
        <v>0</v>
      </c>
      <c r="AZ92" s="29">
        <v>0</v>
      </c>
      <c r="BA92" s="29">
        <v>0</v>
      </c>
      <c r="BB92" s="29">
        <v>0</v>
      </c>
      <c r="BC92" s="29">
        <v>0</v>
      </c>
      <c r="BD92" s="29">
        <v>0</v>
      </c>
      <c r="BE92" s="29">
        <v>0</v>
      </c>
      <c r="BF92" s="29">
        <v>0</v>
      </c>
      <c r="BG92" s="29">
        <v>0</v>
      </c>
      <c r="BH92" s="29">
        <v>0</v>
      </c>
      <c r="BI92" s="29">
        <v>0</v>
      </c>
      <c r="BJ92" s="29">
        <v>0</v>
      </c>
      <c r="BK92" s="29">
        <v>0</v>
      </c>
      <c r="BL92" s="29">
        <v>0</v>
      </c>
      <c r="BM92" s="29">
        <v>0</v>
      </c>
      <c r="BN92" s="29">
        <v>0</v>
      </c>
      <c r="BO92" s="29">
        <v>0</v>
      </c>
      <c r="BP92" s="29">
        <v>0</v>
      </c>
      <c r="BQ92" s="29">
        <v>0</v>
      </c>
    </row>
    <row r="93" spans="1:69" ht="10.5" hidden="1" customHeight="1" outlineLevel="1">
      <c r="A93" s="11"/>
      <c r="B93" s="11"/>
      <c r="C93" s="11"/>
      <c r="D93" s="11">
        <v>5</v>
      </c>
      <c r="E93" s="11"/>
      <c r="F93" s="11"/>
      <c r="G93" s="11"/>
      <c r="H93" s="11"/>
      <c r="J93" s="29">
        <v>0</v>
      </c>
      <c r="K93" s="29">
        <v>0</v>
      </c>
      <c r="L93" s="29">
        <v>0</v>
      </c>
      <c r="M93" s="29">
        <v>0</v>
      </c>
      <c r="N93" s="29">
        <v>0</v>
      </c>
      <c r="O93" s="29">
        <v>9502.8263237577685</v>
      </c>
      <c r="P93" s="29">
        <v>0</v>
      </c>
      <c r="Q93" s="29">
        <v>0</v>
      </c>
      <c r="R93" s="29">
        <v>0</v>
      </c>
      <c r="S93" s="29">
        <v>0</v>
      </c>
      <c r="T93" s="29">
        <v>0</v>
      </c>
      <c r="U93" s="29">
        <v>0</v>
      </c>
      <c r="V93" s="29">
        <v>0</v>
      </c>
      <c r="W93" s="29">
        <v>0</v>
      </c>
      <c r="X93" s="29">
        <v>0</v>
      </c>
      <c r="Y93" s="29">
        <v>0</v>
      </c>
      <c r="Z93" s="29">
        <v>0</v>
      </c>
      <c r="AA93" s="29">
        <v>0</v>
      </c>
      <c r="AB93" s="29">
        <v>0</v>
      </c>
      <c r="AC93" s="29">
        <v>0</v>
      </c>
      <c r="AD93" s="29">
        <v>0</v>
      </c>
      <c r="AE93" s="29">
        <v>0</v>
      </c>
      <c r="AF93" s="29">
        <v>0</v>
      </c>
      <c r="AG93" s="29">
        <v>0</v>
      </c>
      <c r="AH93" s="29">
        <v>0</v>
      </c>
      <c r="AI93" s="29">
        <v>0</v>
      </c>
      <c r="AJ93" s="29">
        <v>0</v>
      </c>
      <c r="AK93" s="29">
        <v>0</v>
      </c>
      <c r="AL93" s="29">
        <v>0</v>
      </c>
      <c r="AM93" s="29">
        <v>0</v>
      </c>
      <c r="AN93" s="29">
        <v>0</v>
      </c>
      <c r="AO93" s="29">
        <v>0</v>
      </c>
      <c r="AP93" s="29">
        <v>0</v>
      </c>
      <c r="AQ93" s="29">
        <v>0</v>
      </c>
      <c r="AR93" s="29">
        <v>0</v>
      </c>
      <c r="AS93" s="29">
        <v>0</v>
      </c>
      <c r="AT93" s="29">
        <v>0</v>
      </c>
      <c r="AU93" s="29">
        <v>0</v>
      </c>
      <c r="AV93" s="29">
        <v>0</v>
      </c>
      <c r="AW93" s="29">
        <v>0</v>
      </c>
      <c r="AX93" s="29">
        <v>0</v>
      </c>
      <c r="AY93" s="29">
        <v>0</v>
      </c>
      <c r="AZ93" s="29">
        <v>0</v>
      </c>
      <c r="BA93" s="29">
        <v>0</v>
      </c>
      <c r="BB93" s="29">
        <v>0</v>
      </c>
      <c r="BC93" s="29">
        <v>0</v>
      </c>
      <c r="BD93" s="29">
        <v>0</v>
      </c>
      <c r="BE93" s="29">
        <v>0</v>
      </c>
      <c r="BF93" s="29">
        <v>0</v>
      </c>
      <c r="BG93" s="29">
        <v>0</v>
      </c>
      <c r="BH93" s="29">
        <v>0</v>
      </c>
      <c r="BI93" s="29">
        <v>0</v>
      </c>
      <c r="BJ93" s="29">
        <v>0</v>
      </c>
      <c r="BK93" s="29">
        <v>0</v>
      </c>
      <c r="BL93" s="29">
        <v>0</v>
      </c>
      <c r="BM93" s="29">
        <v>0</v>
      </c>
      <c r="BN93" s="29">
        <v>0</v>
      </c>
      <c r="BO93" s="29">
        <v>0</v>
      </c>
      <c r="BP93" s="29">
        <v>0</v>
      </c>
      <c r="BQ93" s="29">
        <v>0</v>
      </c>
    </row>
    <row r="94" spans="1:69" ht="10.5" hidden="1" customHeight="1" outlineLevel="1">
      <c r="A94" s="11"/>
      <c r="B94" s="11"/>
      <c r="C94" s="11"/>
      <c r="D94" s="11">
        <v>6</v>
      </c>
      <c r="E94" s="11"/>
      <c r="F94" s="11"/>
      <c r="G94" s="11"/>
      <c r="H94" s="11"/>
      <c r="J94" s="29">
        <v>0</v>
      </c>
      <c r="K94" s="29">
        <v>0</v>
      </c>
      <c r="L94" s="29">
        <v>0</v>
      </c>
      <c r="M94" s="29">
        <v>0</v>
      </c>
      <c r="N94" s="29">
        <v>0</v>
      </c>
      <c r="O94" s="29">
        <v>0</v>
      </c>
      <c r="P94" s="29">
        <v>9375.4101101463293</v>
      </c>
      <c r="Q94" s="29">
        <v>0</v>
      </c>
      <c r="R94" s="29">
        <v>0</v>
      </c>
      <c r="S94" s="29">
        <v>0</v>
      </c>
      <c r="T94" s="29">
        <v>0</v>
      </c>
      <c r="U94" s="29">
        <v>0</v>
      </c>
      <c r="V94" s="29">
        <v>0</v>
      </c>
      <c r="W94" s="29">
        <v>0</v>
      </c>
      <c r="X94" s="29">
        <v>0</v>
      </c>
      <c r="Y94" s="29">
        <v>0</v>
      </c>
      <c r="Z94" s="29">
        <v>0</v>
      </c>
      <c r="AA94" s="29">
        <v>0</v>
      </c>
      <c r="AB94" s="29">
        <v>0</v>
      </c>
      <c r="AC94" s="29">
        <v>0</v>
      </c>
      <c r="AD94" s="29">
        <v>0</v>
      </c>
      <c r="AE94" s="29">
        <v>0</v>
      </c>
      <c r="AF94" s="29">
        <v>0</v>
      </c>
      <c r="AG94" s="29">
        <v>0</v>
      </c>
      <c r="AH94" s="29">
        <v>0</v>
      </c>
      <c r="AI94" s="29">
        <v>0</v>
      </c>
      <c r="AJ94" s="29">
        <v>0</v>
      </c>
      <c r="AK94" s="29">
        <v>0</v>
      </c>
      <c r="AL94" s="29">
        <v>0</v>
      </c>
      <c r="AM94" s="29">
        <v>0</v>
      </c>
      <c r="AN94" s="29">
        <v>0</v>
      </c>
      <c r="AO94" s="29">
        <v>0</v>
      </c>
      <c r="AP94" s="29">
        <v>0</v>
      </c>
      <c r="AQ94" s="29">
        <v>0</v>
      </c>
      <c r="AR94" s="29">
        <v>0</v>
      </c>
      <c r="AS94" s="29">
        <v>0</v>
      </c>
      <c r="AT94" s="29">
        <v>0</v>
      </c>
      <c r="AU94" s="29">
        <v>0</v>
      </c>
      <c r="AV94" s="29">
        <v>0</v>
      </c>
      <c r="AW94" s="29">
        <v>0</v>
      </c>
      <c r="AX94" s="29">
        <v>0</v>
      </c>
      <c r="AY94" s="29">
        <v>0</v>
      </c>
      <c r="AZ94" s="29">
        <v>0</v>
      </c>
      <c r="BA94" s="29">
        <v>0</v>
      </c>
      <c r="BB94" s="29">
        <v>0</v>
      </c>
      <c r="BC94" s="29">
        <v>0</v>
      </c>
      <c r="BD94" s="29">
        <v>0</v>
      </c>
      <c r="BE94" s="29">
        <v>0</v>
      </c>
      <c r="BF94" s="29">
        <v>0</v>
      </c>
      <c r="BG94" s="29">
        <v>0</v>
      </c>
      <c r="BH94" s="29">
        <v>0</v>
      </c>
      <c r="BI94" s="29">
        <v>0</v>
      </c>
      <c r="BJ94" s="29">
        <v>0</v>
      </c>
      <c r="BK94" s="29">
        <v>0</v>
      </c>
      <c r="BL94" s="29">
        <v>0</v>
      </c>
      <c r="BM94" s="29">
        <v>0</v>
      </c>
      <c r="BN94" s="29">
        <v>0</v>
      </c>
      <c r="BO94" s="29">
        <v>0</v>
      </c>
      <c r="BP94" s="29">
        <v>0</v>
      </c>
      <c r="BQ94" s="29">
        <v>0</v>
      </c>
    </row>
    <row r="95" spans="1:69" ht="10.5" hidden="1" customHeight="1" outlineLevel="1">
      <c r="A95" s="11"/>
      <c r="B95" s="11"/>
      <c r="C95" s="11"/>
      <c r="D95" s="11">
        <v>7</v>
      </c>
      <c r="E95" s="11"/>
      <c r="F95" s="11"/>
      <c r="G95" s="11"/>
      <c r="H95" s="11"/>
      <c r="J95" s="29">
        <v>0</v>
      </c>
      <c r="K95" s="29">
        <v>0</v>
      </c>
      <c r="L95" s="29">
        <v>0</v>
      </c>
      <c r="M95" s="29">
        <v>0</v>
      </c>
      <c r="N95" s="29">
        <v>0</v>
      </c>
      <c r="O95" s="29">
        <v>0</v>
      </c>
      <c r="P95" s="29">
        <v>0</v>
      </c>
      <c r="Q95" s="29">
        <v>9246.7197343987773</v>
      </c>
      <c r="R95" s="29">
        <v>0</v>
      </c>
      <c r="S95" s="29">
        <v>0</v>
      </c>
      <c r="T95" s="29">
        <v>0</v>
      </c>
      <c r="U95" s="29">
        <v>0</v>
      </c>
      <c r="V95" s="29">
        <v>0</v>
      </c>
      <c r="W95" s="29">
        <v>0</v>
      </c>
      <c r="X95" s="29">
        <v>0</v>
      </c>
      <c r="Y95" s="29">
        <v>0</v>
      </c>
      <c r="Z95" s="29">
        <v>0</v>
      </c>
      <c r="AA95" s="29">
        <v>0</v>
      </c>
      <c r="AB95" s="29">
        <v>0</v>
      </c>
      <c r="AC95" s="29">
        <v>0</v>
      </c>
      <c r="AD95" s="29">
        <v>0</v>
      </c>
      <c r="AE95" s="29">
        <v>0</v>
      </c>
      <c r="AF95" s="29">
        <v>0</v>
      </c>
      <c r="AG95" s="29">
        <v>0</v>
      </c>
      <c r="AH95" s="29">
        <v>0</v>
      </c>
      <c r="AI95" s="29">
        <v>0</v>
      </c>
      <c r="AJ95" s="29">
        <v>0</v>
      </c>
      <c r="AK95" s="29">
        <v>0</v>
      </c>
      <c r="AL95" s="29">
        <v>0</v>
      </c>
      <c r="AM95" s="29">
        <v>0</v>
      </c>
      <c r="AN95" s="29">
        <v>0</v>
      </c>
      <c r="AO95" s="29">
        <v>0</v>
      </c>
      <c r="AP95" s="29">
        <v>0</v>
      </c>
      <c r="AQ95" s="29">
        <v>0</v>
      </c>
      <c r="AR95" s="29">
        <v>0</v>
      </c>
      <c r="AS95" s="29">
        <v>0</v>
      </c>
      <c r="AT95" s="29">
        <v>0</v>
      </c>
      <c r="AU95" s="29">
        <v>0</v>
      </c>
      <c r="AV95" s="29">
        <v>0</v>
      </c>
      <c r="AW95" s="29">
        <v>0</v>
      </c>
      <c r="AX95" s="29">
        <v>0</v>
      </c>
      <c r="AY95" s="29">
        <v>0</v>
      </c>
      <c r="AZ95" s="29">
        <v>0</v>
      </c>
      <c r="BA95" s="29">
        <v>0</v>
      </c>
      <c r="BB95" s="29">
        <v>0</v>
      </c>
      <c r="BC95" s="29">
        <v>0</v>
      </c>
      <c r="BD95" s="29">
        <v>0</v>
      </c>
      <c r="BE95" s="29">
        <v>0</v>
      </c>
      <c r="BF95" s="29">
        <v>0</v>
      </c>
      <c r="BG95" s="29">
        <v>0</v>
      </c>
      <c r="BH95" s="29">
        <v>0</v>
      </c>
      <c r="BI95" s="29">
        <v>0</v>
      </c>
      <c r="BJ95" s="29">
        <v>0</v>
      </c>
      <c r="BK95" s="29">
        <v>0</v>
      </c>
      <c r="BL95" s="29">
        <v>0</v>
      </c>
      <c r="BM95" s="29">
        <v>0</v>
      </c>
      <c r="BN95" s="29">
        <v>0</v>
      </c>
      <c r="BO95" s="29">
        <v>0</v>
      </c>
      <c r="BP95" s="29">
        <v>0</v>
      </c>
      <c r="BQ95" s="29">
        <v>0</v>
      </c>
    </row>
    <row r="96" spans="1:69" ht="10.5" hidden="1" customHeight="1" outlineLevel="1">
      <c r="A96" s="11"/>
      <c r="B96" s="11"/>
      <c r="C96" s="11"/>
      <c r="D96" s="11">
        <v>8</v>
      </c>
      <c r="E96" s="11"/>
      <c r="F96" s="11"/>
      <c r="G96" s="11"/>
      <c r="H96" s="11"/>
      <c r="J96" s="29">
        <v>0</v>
      </c>
      <c r="K96" s="29">
        <v>0</v>
      </c>
      <c r="L96" s="29">
        <v>0</v>
      </c>
      <c r="M96" s="29">
        <v>0</v>
      </c>
      <c r="N96" s="29">
        <v>0</v>
      </c>
      <c r="O96" s="29">
        <v>0</v>
      </c>
      <c r="P96" s="29">
        <v>0</v>
      </c>
      <c r="Q96" s="29">
        <v>0</v>
      </c>
      <c r="R96" s="29">
        <v>9116.7424548937452</v>
      </c>
      <c r="S96" s="29">
        <v>0</v>
      </c>
      <c r="T96" s="29">
        <v>0</v>
      </c>
      <c r="U96" s="29">
        <v>0</v>
      </c>
      <c r="V96" s="29">
        <v>0</v>
      </c>
      <c r="W96" s="29">
        <v>0</v>
      </c>
      <c r="X96" s="29">
        <v>0</v>
      </c>
      <c r="Y96" s="29">
        <v>0</v>
      </c>
      <c r="Z96" s="29">
        <v>0</v>
      </c>
      <c r="AA96" s="29">
        <v>0</v>
      </c>
      <c r="AB96" s="29">
        <v>0</v>
      </c>
      <c r="AC96" s="29">
        <v>0</v>
      </c>
      <c r="AD96" s="29">
        <v>0</v>
      </c>
      <c r="AE96" s="29">
        <v>0</v>
      </c>
      <c r="AF96" s="29">
        <v>0</v>
      </c>
      <c r="AG96" s="29">
        <v>0</v>
      </c>
      <c r="AH96" s="29">
        <v>0</v>
      </c>
      <c r="AI96" s="29">
        <v>0</v>
      </c>
      <c r="AJ96" s="29">
        <v>0</v>
      </c>
      <c r="AK96" s="29">
        <v>0</v>
      </c>
      <c r="AL96" s="29">
        <v>0</v>
      </c>
      <c r="AM96" s="29">
        <v>0</v>
      </c>
      <c r="AN96" s="29">
        <v>0</v>
      </c>
      <c r="AO96" s="29">
        <v>0</v>
      </c>
      <c r="AP96" s="29">
        <v>0</v>
      </c>
      <c r="AQ96" s="29">
        <v>0</v>
      </c>
      <c r="AR96" s="29">
        <v>0</v>
      </c>
      <c r="AS96" s="29">
        <v>0</v>
      </c>
      <c r="AT96" s="29">
        <v>0</v>
      </c>
      <c r="AU96" s="29">
        <v>0</v>
      </c>
      <c r="AV96" s="29">
        <v>0</v>
      </c>
      <c r="AW96" s="29">
        <v>0</v>
      </c>
      <c r="AX96" s="29">
        <v>0</v>
      </c>
      <c r="AY96" s="29">
        <v>0</v>
      </c>
      <c r="AZ96" s="29">
        <v>0</v>
      </c>
      <c r="BA96" s="29">
        <v>0</v>
      </c>
      <c r="BB96" s="29">
        <v>0</v>
      </c>
      <c r="BC96" s="29">
        <v>0</v>
      </c>
      <c r="BD96" s="29">
        <v>0</v>
      </c>
      <c r="BE96" s="29">
        <v>0</v>
      </c>
      <c r="BF96" s="29">
        <v>0</v>
      </c>
      <c r="BG96" s="29">
        <v>0</v>
      </c>
      <c r="BH96" s="29">
        <v>0</v>
      </c>
      <c r="BI96" s="29">
        <v>0</v>
      </c>
      <c r="BJ96" s="29">
        <v>0</v>
      </c>
      <c r="BK96" s="29">
        <v>0</v>
      </c>
      <c r="BL96" s="29">
        <v>0</v>
      </c>
      <c r="BM96" s="29">
        <v>0</v>
      </c>
      <c r="BN96" s="29">
        <v>0</v>
      </c>
      <c r="BO96" s="29">
        <v>0</v>
      </c>
      <c r="BP96" s="29">
        <v>0</v>
      </c>
      <c r="BQ96" s="29">
        <v>0</v>
      </c>
    </row>
    <row r="97" spans="1:69" ht="10.5" hidden="1" customHeight="1" outlineLevel="1">
      <c r="A97" s="11"/>
      <c r="B97" s="11"/>
      <c r="C97" s="11"/>
      <c r="D97" s="11">
        <v>9</v>
      </c>
      <c r="E97" s="11"/>
      <c r="F97" s="11"/>
      <c r="G97" s="11"/>
      <c r="H97" s="11"/>
      <c r="J97" s="29">
        <v>0</v>
      </c>
      <c r="K97" s="29">
        <v>0</v>
      </c>
      <c r="L97" s="29">
        <v>0</v>
      </c>
      <c r="M97" s="29">
        <v>0</v>
      </c>
      <c r="N97" s="29">
        <v>0</v>
      </c>
      <c r="O97" s="29">
        <v>0</v>
      </c>
      <c r="P97" s="29">
        <v>0</v>
      </c>
      <c r="Q97" s="29">
        <v>0</v>
      </c>
      <c r="R97" s="29">
        <v>0</v>
      </c>
      <c r="S97" s="29">
        <v>8985.465402593667</v>
      </c>
      <c r="T97" s="29">
        <v>0</v>
      </c>
      <c r="U97" s="29">
        <v>0</v>
      </c>
      <c r="V97" s="29">
        <v>0</v>
      </c>
      <c r="W97" s="29">
        <v>0</v>
      </c>
      <c r="X97" s="29">
        <v>0</v>
      </c>
      <c r="Y97" s="29">
        <v>0</v>
      </c>
      <c r="Z97" s="29">
        <v>0</v>
      </c>
      <c r="AA97" s="29">
        <v>0</v>
      </c>
      <c r="AB97" s="29">
        <v>0</v>
      </c>
      <c r="AC97" s="29">
        <v>0</v>
      </c>
      <c r="AD97" s="29">
        <v>0</v>
      </c>
      <c r="AE97" s="29">
        <v>0</v>
      </c>
      <c r="AF97" s="29">
        <v>0</v>
      </c>
      <c r="AG97" s="29">
        <v>0</v>
      </c>
      <c r="AH97" s="29">
        <v>0</v>
      </c>
      <c r="AI97" s="29">
        <v>0</v>
      </c>
      <c r="AJ97" s="29">
        <v>0</v>
      </c>
      <c r="AK97" s="29">
        <v>0</v>
      </c>
      <c r="AL97" s="29">
        <v>0</v>
      </c>
      <c r="AM97" s="29">
        <v>0</v>
      </c>
      <c r="AN97" s="29">
        <v>0</v>
      </c>
      <c r="AO97" s="29">
        <v>0</v>
      </c>
      <c r="AP97" s="29">
        <v>0</v>
      </c>
      <c r="AQ97" s="29">
        <v>0</v>
      </c>
      <c r="AR97" s="29">
        <v>0</v>
      </c>
      <c r="AS97" s="29">
        <v>0</v>
      </c>
      <c r="AT97" s="29">
        <v>0</v>
      </c>
      <c r="AU97" s="29">
        <v>0</v>
      </c>
      <c r="AV97" s="29">
        <v>0</v>
      </c>
      <c r="AW97" s="29">
        <v>0</v>
      </c>
      <c r="AX97" s="29">
        <v>0</v>
      </c>
      <c r="AY97" s="29">
        <v>0</v>
      </c>
      <c r="AZ97" s="29">
        <v>0</v>
      </c>
      <c r="BA97" s="29">
        <v>0</v>
      </c>
      <c r="BB97" s="29">
        <v>0</v>
      </c>
      <c r="BC97" s="29">
        <v>0</v>
      </c>
      <c r="BD97" s="29">
        <v>0</v>
      </c>
      <c r="BE97" s="29">
        <v>0</v>
      </c>
      <c r="BF97" s="29">
        <v>0</v>
      </c>
      <c r="BG97" s="29">
        <v>0</v>
      </c>
      <c r="BH97" s="29">
        <v>0</v>
      </c>
      <c r="BI97" s="29">
        <v>0</v>
      </c>
      <c r="BJ97" s="29">
        <v>0</v>
      </c>
      <c r="BK97" s="29">
        <v>0</v>
      </c>
      <c r="BL97" s="29">
        <v>0</v>
      </c>
      <c r="BM97" s="29">
        <v>0</v>
      </c>
      <c r="BN97" s="29">
        <v>0</v>
      </c>
      <c r="BO97" s="29">
        <v>0</v>
      </c>
      <c r="BP97" s="29">
        <v>0</v>
      </c>
      <c r="BQ97" s="29">
        <v>0</v>
      </c>
    </row>
    <row r="98" spans="1:69" ht="10.5" hidden="1" customHeight="1" outlineLevel="1">
      <c r="A98" s="11"/>
      <c r="B98" s="11"/>
      <c r="C98" s="11"/>
      <c r="D98" s="11">
        <v>10</v>
      </c>
      <c r="E98" s="11"/>
      <c r="F98" s="11"/>
      <c r="G98" s="11"/>
      <c r="H98" s="11"/>
      <c r="J98" s="29">
        <v>0</v>
      </c>
      <c r="K98" s="29">
        <v>0</v>
      </c>
      <c r="L98" s="29">
        <v>0</v>
      </c>
      <c r="M98" s="29">
        <v>0</v>
      </c>
      <c r="N98" s="29">
        <v>0</v>
      </c>
      <c r="O98" s="29">
        <v>0</v>
      </c>
      <c r="P98" s="29">
        <v>0</v>
      </c>
      <c r="Q98" s="29">
        <v>0</v>
      </c>
      <c r="R98" s="29">
        <v>0</v>
      </c>
      <c r="S98" s="29">
        <v>0</v>
      </c>
      <c r="T98" s="29">
        <v>8852.8755797705853</v>
      </c>
      <c r="U98" s="29">
        <v>0</v>
      </c>
      <c r="V98" s="29">
        <v>0</v>
      </c>
      <c r="W98" s="29">
        <v>0</v>
      </c>
      <c r="X98" s="29">
        <v>0</v>
      </c>
      <c r="Y98" s="29">
        <v>0</v>
      </c>
      <c r="Z98" s="29">
        <v>0</v>
      </c>
      <c r="AA98" s="29">
        <v>0</v>
      </c>
      <c r="AB98" s="29">
        <v>0</v>
      </c>
      <c r="AC98" s="29">
        <v>0</v>
      </c>
      <c r="AD98" s="29">
        <v>0</v>
      </c>
      <c r="AE98" s="29">
        <v>0</v>
      </c>
      <c r="AF98" s="29">
        <v>0</v>
      </c>
      <c r="AG98" s="29">
        <v>0</v>
      </c>
      <c r="AH98" s="29">
        <v>0</v>
      </c>
      <c r="AI98" s="29">
        <v>0</v>
      </c>
      <c r="AJ98" s="29">
        <v>0</v>
      </c>
      <c r="AK98" s="29">
        <v>0</v>
      </c>
      <c r="AL98" s="29">
        <v>0</v>
      </c>
      <c r="AM98" s="29">
        <v>0</v>
      </c>
      <c r="AN98" s="29">
        <v>0</v>
      </c>
      <c r="AO98" s="29">
        <v>0</v>
      </c>
      <c r="AP98" s="29">
        <v>0</v>
      </c>
      <c r="AQ98" s="29">
        <v>0</v>
      </c>
      <c r="AR98" s="29">
        <v>0</v>
      </c>
      <c r="AS98" s="29">
        <v>0</v>
      </c>
      <c r="AT98" s="29">
        <v>0</v>
      </c>
      <c r="AU98" s="29">
        <v>0</v>
      </c>
      <c r="AV98" s="29">
        <v>0</v>
      </c>
      <c r="AW98" s="29">
        <v>0</v>
      </c>
      <c r="AX98" s="29">
        <v>0</v>
      </c>
      <c r="AY98" s="29">
        <v>0</v>
      </c>
      <c r="AZ98" s="29">
        <v>0</v>
      </c>
      <c r="BA98" s="29">
        <v>0</v>
      </c>
      <c r="BB98" s="29">
        <v>0</v>
      </c>
      <c r="BC98" s="29">
        <v>0</v>
      </c>
      <c r="BD98" s="29">
        <v>0</v>
      </c>
      <c r="BE98" s="29">
        <v>0</v>
      </c>
      <c r="BF98" s="29">
        <v>0</v>
      </c>
      <c r="BG98" s="29">
        <v>0</v>
      </c>
      <c r="BH98" s="29">
        <v>0</v>
      </c>
      <c r="BI98" s="29">
        <v>0</v>
      </c>
      <c r="BJ98" s="29">
        <v>0</v>
      </c>
      <c r="BK98" s="29">
        <v>0</v>
      </c>
      <c r="BL98" s="29">
        <v>0</v>
      </c>
      <c r="BM98" s="29">
        <v>0</v>
      </c>
      <c r="BN98" s="29">
        <v>0</v>
      </c>
      <c r="BO98" s="29">
        <v>0</v>
      </c>
      <c r="BP98" s="29">
        <v>0</v>
      </c>
      <c r="BQ98" s="29">
        <v>0</v>
      </c>
    </row>
    <row r="99" spans="1:69" ht="10.5" hidden="1" customHeight="1" outlineLevel="1">
      <c r="A99" s="11"/>
      <c r="B99" s="11"/>
      <c r="C99" s="11"/>
      <c r="D99" s="11">
        <v>11</v>
      </c>
      <c r="E99" s="11"/>
      <c r="F99" s="11"/>
      <c r="G99" s="11"/>
      <c r="H99" s="11"/>
      <c r="J99" s="29">
        <v>0</v>
      </c>
      <c r="K99" s="29">
        <v>0</v>
      </c>
      <c r="L99" s="29">
        <v>0</v>
      </c>
      <c r="M99" s="29">
        <v>0</v>
      </c>
      <c r="N99" s="29">
        <v>0</v>
      </c>
      <c r="O99" s="29">
        <v>0</v>
      </c>
      <c r="P99" s="29">
        <v>0</v>
      </c>
      <c r="Q99" s="29">
        <v>0</v>
      </c>
      <c r="R99" s="29">
        <v>0</v>
      </c>
      <c r="S99" s="29">
        <v>0</v>
      </c>
      <c r="T99" s="29">
        <v>0</v>
      </c>
      <c r="U99" s="29">
        <v>8718.9598587192741</v>
      </c>
      <c r="V99" s="29">
        <v>0</v>
      </c>
      <c r="W99" s="29">
        <v>0</v>
      </c>
      <c r="X99" s="29">
        <v>0</v>
      </c>
      <c r="Y99" s="29">
        <v>0</v>
      </c>
      <c r="Z99" s="29">
        <v>0</v>
      </c>
      <c r="AA99" s="29">
        <v>0</v>
      </c>
      <c r="AB99" s="29">
        <v>0</v>
      </c>
      <c r="AC99" s="29">
        <v>0</v>
      </c>
      <c r="AD99" s="29">
        <v>0</v>
      </c>
      <c r="AE99" s="29">
        <v>0</v>
      </c>
      <c r="AF99" s="29">
        <v>0</v>
      </c>
      <c r="AG99" s="29">
        <v>0</v>
      </c>
      <c r="AH99" s="29">
        <v>0</v>
      </c>
      <c r="AI99" s="29">
        <v>0</v>
      </c>
      <c r="AJ99" s="29">
        <v>0</v>
      </c>
      <c r="AK99" s="29">
        <v>0</v>
      </c>
      <c r="AL99" s="29">
        <v>0</v>
      </c>
      <c r="AM99" s="29">
        <v>0</v>
      </c>
      <c r="AN99" s="29">
        <v>0</v>
      </c>
      <c r="AO99" s="29">
        <v>0</v>
      </c>
      <c r="AP99" s="29">
        <v>0</v>
      </c>
      <c r="AQ99" s="29">
        <v>0</v>
      </c>
      <c r="AR99" s="29">
        <v>0</v>
      </c>
      <c r="AS99" s="29">
        <v>0</v>
      </c>
      <c r="AT99" s="29">
        <v>0</v>
      </c>
      <c r="AU99" s="29">
        <v>0</v>
      </c>
      <c r="AV99" s="29">
        <v>0</v>
      </c>
      <c r="AW99" s="29">
        <v>0</v>
      </c>
      <c r="AX99" s="29">
        <v>0</v>
      </c>
      <c r="AY99" s="29">
        <v>0</v>
      </c>
      <c r="AZ99" s="29">
        <v>0</v>
      </c>
      <c r="BA99" s="29">
        <v>0</v>
      </c>
      <c r="BB99" s="29">
        <v>0</v>
      </c>
      <c r="BC99" s="29">
        <v>0</v>
      </c>
      <c r="BD99" s="29">
        <v>0</v>
      </c>
      <c r="BE99" s="29">
        <v>0</v>
      </c>
      <c r="BF99" s="29">
        <v>0</v>
      </c>
      <c r="BG99" s="29">
        <v>0</v>
      </c>
      <c r="BH99" s="29">
        <v>0</v>
      </c>
      <c r="BI99" s="29">
        <v>0</v>
      </c>
      <c r="BJ99" s="29">
        <v>0</v>
      </c>
      <c r="BK99" s="29">
        <v>0</v>
      </c>
      <c r="BL99" s="29">
        <v>0</v>
      </c>
      <c r="BM99" s="29">
        <v>0</v>
      </c>
      <c r="BN99" s="29">
        <v>0</v>
      </c>
      <c r="BO99" s="29">
        <v>0</v>
      </c>
      <c r="BP99" s="29">
        <v>0</v>
      </c>
      <c r="BQ99" s="29">
        <v>0</v>
      </c>
    </row>
    <row r="100" spans="1:69" ht="10.5" hidden="1" customHeight="1" outlineLevel="1">
      <c r="A100" s="11"/>
      <c r="B100" s="11"/>
      <c r="C100" s="11"/>
      <c r="D100" s="11">
        <v>12</v>
      </c>
      <c r="E100" s="11"/>
      <c r="F100" s="11"/>
      <c r="G100" s="11"/>
      <c r="H100" s="11"/>
      <c r="J100" s="29">
        <v>0</v>
      </c>
      <c r="K100" s="29">
        <v>0</v>
      </c>
      <c r="L100" s="29">
        <v>0</v>
      </c>
      <c r="M100" s="29">
        <v>0</v>
      </c>
      <c r="N100" s="29">
        <v>0</v>
      </c>
      <c r="O100" s="29">
        <v>0</v>
      </c>
      <c r="P100" s="29">
        <v>0</v>
      </c>
      <c r="Q100" s="29">
        <v>0</v>
      </c>
      <c r="R100" s="29">
        <v>0</v>
      </c>
      <c r="S100" s="29">
        <v>0</v>
      </c>
      <c r="T100" s="29">
        <v>0</v>
      </c>
      <c r="U100" s="29">
        <v>0</v>
      </c>
      <c r="V100" s="29">
        <v>8583.704980457449</v>
      </c>
      <c r="W100" s="29">
        <v>0</v>
      </c>
      <c r="X100" s="29">
        <v>0</v>
      </c>
      <c r="Y100" s="29">
        <v>0</v>
      </c>
      <c r="Z100" s="29">
        <v>0</v>
      </c>
      <c r="AA100" s="29">
        <v>0</v>
      </c>
      <c r="AB100" s="29">
        <v>0</v>
      </c>
      <c r="AC100" s="29">
        <v>0</v>
      </c>
      <c r="AD100" s="29">
        <v>0</v>
      </c>
      <c r="AE100" s="29">
        <v>0</v>
      </c>
      <c r="AF100" s="29">
        <v>0</v>
      </c>
      <c r="AG100" s="29">
        <v>0</v>
      </c>
      <c r="AH100" s="29">
        <v>0</v>
      </c>
      <c r="AI100" s="29">
        <v>0</v>
      </c>
      <c r="AJ100" s="29">
        <v>0</v>
      </c>
      <c r="AK100" s="29">
        <v>0</v>
      </c>
      <c r="AL100" s="29">
        <v>0</v>
      </c>
      <c r="AM100" s="29">
        <v>0</v>
      </c>
      <c r="AN100" s="29">
        <v>0</v>
      </c>
      <c r="AO100" s="29">
        <v>0</v>
      </c>
      <c r="AP100" s="29">
        <v>0</v>
      </c>
      <c r="AQ100" s="29">
        <v>0</v>
      </c>
      <c r="AR100" s="29">
        <v>0</v>
      </c>
      <c r="AS100" s="29">
        <v>0</v>
      </c>
      <c r="AT100" s="29">
        <v>0</v>
      </c>
      <c r="AU100" s="29">
        <v>0</v>
      </c>
      <c r="AV100" s="29">
        <v>0</v>
      </c>
      <c r="AW100" s="29">
        <v>0</v>
      </c>
      <c r="AX100" s="29">
        <v>0</v>
      </c>
      <c r="AY100" s="29">
        <v>0</v>
      </c>
      <c r="AZ100" s="29">
        <v>0</v>
      </c>
      <c r="BA100" s="29">
        <v>0</v>
      </c>
      <c r="BB100" s="29">
        <v>0</v>
      </c>
      <c r="BC100" s="29">
        <v>0</v>
      </c>
      <c r="BD100" s="29">
        <v>0</v>
      </c>
      <c r="BE100" s="29">
        <v>0</v>
      </c>
      <c r="BF100" s="29">
        <v>0</v>
      </c>
      <c r="BG100" s="29">
        <v>0</v>
      </c>
      <c r="BH100" s="29">
        <v>0</v>
      </c>
      <c r="BI100" s="29">
        <v>0</v>
      </c>
      <c r="BJ100" s="29">
        <v>0</v>
      </c>
      <c r="BK100" s="29">
        <v>0</v>
      </c>
      <c r="BL100" s="29">
        <v>0</v>
      </c>
      <c r="BM100" s="29">
        <v>0</v>
      </c>
      <c r="BN100" s="29">
        <v>0</v>
      </c>
      <c r="BO100" s="29">
        <v>0</v>
      </c>
      <c r="BP100" s="29">
        <v>0</v>
      </c>
      <c r="BQ100" s="29">
        <v>0</v>
      </c>
    </row>
    <row r="101" spans="1:69" ht="10.5" hidden="1" customHeight="1" outlineLevel="1">
      <c r="A101" s="11"/>
      <c r="B101" s="11"/>
      <c r="C101" s="11"/>
      <c r="D101" s="11">
        <v>13</v>
      </c>
      <c r="E101" s="11"/>
      <c r="F101" s="11"/>
      <c r="G101" s="11"/>
      <c r="H101" s="11"/>
      <c r="J101" s="29">
        <v>0</v>
      </c>
      <c r="K101" s="29">
        <v>0</v>
      </c>
      <c r="L101" s="29">
        <v>0</v>
      </c>
      <c r="M101" s="29">
        <v>0</v>
      </c>
      <c r="N101" s="29">
        <v>0</v>
      </c>
      <c r="O101" s="29">
        <v>0</v>
      </c>
      <c r="P101" s="29">
        <v>0</v>
      </c>
      <c r="Q101" s="29">
        <v>0</v>
      </c>
      <c r="R101" s="29">
        <v>0</v>
      </c>
      <c r="S101" s="29">
        <v>0</v>
      </c>
      <c r="T101" s="29">
        <v>0</v>
      </c>
      <c r="U101" s="29">
        <v>0</v>
      </c>
      <c r="V101" s="29">
        <v>0</v>
      </c>
      <c r="W101" s="29">
        <v>8447.0975534130048</v>
      </c>
      <c r="X101" s="29">
        <v>0</v>
      </c>
      <c r="Y101" s="29">
        <v>0</v>
      </c>
      <c r="Z101" s="29">
        <v>0</v>
      </c>
      <c r="AA101" s="29">
        <v>0</v>
      </c>
      <c r="AB101" s="29">
        <v>0</v>
      </c>
      <c r="AC101" s="29">
        <v>0</v>
      </c>
      <c r="AD101" s="29">
        <v>0</v>
      </c>
      <c r="AE101" s="29">
        <v>0</v>
      </c>
      <c r="AF101" s="29">
        <v>0</v>
      </c>
      <c r="AG101" s="29">
        <v>0</v>
      </c>
      <c r="AH101" s="29">
        <v>0</v>
      </c>
      <c r="AI101" s="29">
        <v>0</v>
      </c>
      <c r="AJ101" s="29">
        <v>0</v>
      </c>
      <c r="AK101" s="29">
        <v>0</v>
      </c>
      <c r="AL101" s="29">
        <v>0</v>
      </c>
      <c r="AM101" s="29">
        <v>0</v>
      </c>
      <c r="AN101" s="29">
        <v>0</v>
      </c>
      <c r="AO101" s="29">
        <v>0</v>
      </c>
      <c r="AP101" s="29">
        <v>0</v>
      </c>
      <c r="AQ101" s="29">
        <v>0</v>
      </c>
      <c r="AR101" s="29">
        <v>0</v>
      </c>
      <c r="AS101" s="29">
        <v>0</v>
      </c>
      <c r="AT101" s="29">
        <v>0</v>
      </c>
      <c r="AU101" s="29">
        <v>0</v>
      </c>
      <c r="AV101" s="29">
        <v>0</v>
      </c>
      <c r="AW101" s="29">
        <v>0</v>
      </c>
      <c r="AX101" s="29">
        <v>0</v>
      </c>
      <c r="AY101" s="29">
        <v>0</v>
      </c>
      <c r="AZ101" s="29">
        <v>0</v>
      </c>
      <c r="BA101" s="29">
        <v>0</v>
      </c>
      <c r="BB101" s="29">
        <v>0</v>
      </c>
      <c r="BC101" s="29">
        <v>0</v>
      </c>
      <c r="BD101" s="29">
        <v>0</v>
      </c>
      <c r="BE101" s="29">
        <v>0</v>
      </c>
      <c r="BF101" s="29">
        <v>0</v>
      </c>
      <c r="BG101" s="29">
        <v>0</v>
      </c>
      <c r="BH101" s="29">
        <v>0</v>
      </c>
      <c r="BI101" s="29">
        <v>0</v>
      </c>
      <c r="BJ101" s="29">
        <v>0</v>
      </c>
      <c r="BK101" s="29">
        <v>0</v>
      </c>
      <c r="BL101" s="29">
        <v>0</v>
      </c>
      <c r="BM101" s="29">
        <v>0</v>
      </c>
      <c r="BN101" s="29">
        <v>0</v>
      </c>
      <c r="BO101" s="29">
        <v>0</v>
      </c>
      <c r="BP101" s="29">
        <v>0</v>
      </c>
      <c r="BQ101" s="29">
        <v>0</v>
      </c>
    </row>
    <row r="102" spans="1:69" ht="10.5" hidden="1" customHeight="1" outlineLevel="1">
      <c r="A102" s="11"/>
      <c r="B102" s="11"/>
      <c r="C102" s="11"/>
      <c r="D102" s="11">
        <v>14</v>
      </c>
      <c r="E102" s="11"/>
      <c r="F102" s="11"/>
      <c r="G102" s="11"/>
      <c r="H102" s="11"/>
      <c r="J102" s="29">
        <v>0</v>
      </c>
      <c r="K102" s="29">
        <v>0</v>
      </c>
      <c r="L102" s="29">
        <v>0</v>
      </c>
      <c r="M102" s="29">
        <v>0</v>
      </c>
      <c r="N102" s="29">
        <v>0</v>
      </c>
      <c r="O102" s="29">
        <v>0</v>
      </c>
      <c r="P102" s="29">
        <v>0</v>
      </c>
      <c r="Q102" s="29">
        <v>0</v>
      </c>
      <c r="R102" s="29">
        <v>0</v>
      </c>
      <c r="S102" s="29">
        <v>0</v>
      </c>
      <c r="T102" s="29">
        <v>0</v>
      </c>
      <c r="U102" s="29">
        <v>0</v>
      </c>
      <c r="V102" s="29">
        <v>0</v>
      </c>
      <c r="W102" s="29">
        <v>0</v>
      </c>
      <c r="X102" s="29">
        <v>8309.1240520981173</v>
      </c>
      <c r="Y102" s="29">
        <v>0</v>
      </c>
      <c r="Z102" s="29">
        <v>0</v>
      </c>
      <c r="AA102" s="29">
        <v>0</v>
      </c>
      <c r="AB102" s="29">
        <v>0</v>
      </c>
      <c r="AC102" s="29">
        <v>0</v>
      </c>
      <c r="AD102" s="29">
        <v>0</v>
      </c>
      <c r="AE102" s="29">
        <v>0</v>
      </c>
      <c r="AF102" s="29">
        <v>0</v>
      </c>
      <c r="AG102" s="29">
        <v>0</v>
      </c>
      <c r="AH102" s="29">
        <v>0</v>
      </c>
      <c r="AI102" s="29">
        <v>0</v>
      </c>
      <c r="AJ102" s="29">
        <v>0</v>
      </c>
      <c r="AK102" s="29">
        <v>0</v>
      </c>
      <c r="AL102" s="29">
        <v>0</v>
      </c>
      <c r="AM102" s="29">
        <v>0</v>
      </c>
      <c r="AN102" s="29">
        <v>0</v>
      </c>
      <c r="AO102" s="29">
        <v>0</v>
      </c>
      <c r="AP102" s="29">
        <v>0</v>
      </c>
      <c r="AQ102" s="29">
        <v>0</v>
      </c>
      <c r="AR102" s="29">
        <v>0</v>
      </c>
      <c r="AS102" s="29">
        <v>0</v>
      </c>
      <c r="AT102" s="29">
        <v>0</v>
      </c>
      <c r="AU102" s="29">
        <v>0</v>
      </c>
      <c r="AV102" s="29">
        <v>0</v>
      </c>
      <c r="AW102" s="29">
        <v>0</v>
      </c>
      <c r="AX102" s="29">
        <v>0</v>
      </c>
      <c r="AY102" s="29">
        <v>0</v>
      </c>
      <c r="AZ102" s="29">
        <v>0</v>
      </c>
      <c r="BA102" s="29">
        <v>0</v>
      </c>
      <c r="BB102" s="29">
        <v>0</v>
      </c>
      <c r="BC102" s="29">
        <v>0</v>
      </c>
      <c r="BD102" s="29">
        <v>0</v>
      </c>
      <c r="BE102" s="29">
        <v>0</v>
      </c>
      <c r="BF102" s="29">
        <v>0</v>
      </c>
      <c r="BG102" s="29">
        <v>0</v>
      </c>
      <c r="BH102" s="29">
        <v>0</v>
      </c>
      <c r="BI102" s="29">
        <v>0</v>
      </c>
      <c r="BJ102" s="29">
        <v>0</v>
      </c>
      <c r="BK102" s="29">
        <v>0</v>
      </c>
      <c r="BL102" s="29">
        <v>0</v>
      </c>
      <c r="BM102" s="29">
        <v>0</v>
      </c>
      <c r="BN102" s="29">
        <v>0</v>
      </c>
      <c r="BO102" s="29">
        <v>0</v>
      </c>
      <c r="BP102" s="29">
        <v>0</v>
      </c>
      <c r="BQ102" s="29">
        <v>0</v>
      </c>
    </row>
    <row r="103" spans="1:69" ht="10.5" hidden="1" customHeight="1" outlineLevel="1">
      <c r="A103" s="11"/>
      <c r="B103" s="11"/>
      <c r="C103" s="11"/>
      <c r="D103" s="11">
        <v>15</v>
      </c>
      <c r="E103" s="11"/>
      <c r="F103" s="11"/>
      <c r="G103" s="11"/>
      <c r="H103" s="11"/>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8169.7708157700781</v>
      </c>
      <c r="Z103" s="29">
        <v>0</v>
      </c>
      <c r="AA103" s="29">
        <v>0</v>
      </c>
      <c r="AB103" s="29">
        <v>0</v>
      </c>
      <c r="AC103" s="29">
        <v>0</v>
      </c>
      <c r="AD103" s="29">
        <v>0</v>
      </c>
      <c r="AE103" s="29">
        <v>0</v>
      </c>
      <c r="AF103" s="29">
        <v>0</v>
      </c>
      <c r="AG103" s="29">
        <v>0</v>
      </c>
      <c r="AH103" s="29">
        <v>0</v>
      </c>
      <c r="AI103" s="29">
        <v>0</v>
      </c>
      <c r="AJ103" s="29">
        <v>0</v>
      </c>
      <c r="AK103" s="29">
        <v>0</v>
      </c>
      <c r="AL103" s="29">
        <v>0</v>
      </c>
      <c r="AM103" s="29">
        <v>0</v>
      </c>
      <c r="AN103" s="29">
        <v>0</v>
      </c>
      <c r="AO103" s="29">
        <v>0</v>
      </c>
      <c r="AP103" s="29">
        <v>0</v>
      </c>
      <c r="AQ103" s="29">
        <v>0</v>
      </c>
      <c r="AR103" s="29">
        <v>0</v>
      </c>
      <c r="AS103" s="29">
        <v>0</v>
      </c>
      <c r="AT103" s="29">
        <v>0</v>
      </c>
      <c r="AU103" s="29">
        <v>0</v>
      </c>
      <c r="AV103" s="29">
        <v>0</v>
      </c>
      <c r="AW103" s="29">
        <v>0</v>
      </c>
      <c r="AX103" s="29">
        <v>0</v>
      </c>
      <c r="AY103" s="29">
        <v>0</v>
      </c>
      <c r="AZ103" s="29">
        <v>0</v>
      </c>
      <c r="BA103" s="29">
        <v>0</v>
      </c>
      <c r="BB103" s="29">
        <v>0</v>
      </c>
      <c r="BC103" s="29">
        <v>0</v>
      </c>
      <c r="BD103" s="29">
        <v>0</v>
      </c>
      <c r="BE103" s="29">
        <v>0</v>
      </c>
      <c r="BF103" s="29">
        <v>0</v>
      </c>
      <c r="BG103" s="29">
        <v>0</v>
      </c>
      <c r="BH103" s="29">
        <v>0</v>
      </c>
      <c r="BI103" s="29">
        <v>0</v>
      </c>
      <c r="BJ103" s="29">
        <v>0</v>
      </c>
      <c r="BK103" s="29">
        <v>0</v>
      </c>
      <c r="BL103" s="29">
        <v>0</v>
      </c>
      <c r="BM103" s="29">
        <v>0</v>
      </c>
      <c r="BN103" s="29">
        <v>0</v>
      </c>
      <c r="BO103" s="29">
        <v>0</v>
      </c>
      <c r="BP103" s="29">
        <v>0</v>
      </c>
      <c r="BQ103" s="29">
        <v>0</v>
      </c>
    </row>
    <row r="104" spans="1:69" ht="10.5" hidden="1" customHeight="1" outlineLevel="1">
      <c r="A104" s="11"/>
      <c r="B104" s="11"/>
      <c r="C104" s="11"/>
      <c r="D104" s="11">
        <v>16</v>
      </c>
      <c r="E104" s="11"/>
      <c r="F104" s="11"/>
      <c r="G104" s="11"/>
      <c r="H104" s="11"/>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8029.024047078763</v>
      </c>
      <c r="AA104" s="29">
        <v>0</v>
      </c>
      <c r="AB104" s="29">
        <v>0</v>
      </c>
      <c r="AC104" s="29">
        <v>0</v>
      </c>
      <c r="AD104" s="29">
        <v>0</v>
      </c>
      <c r="AE104" s="29">
        <v>0</v>
      </c>
      <c r="AF104" s="29">
        <v>0</v>
      </c>
      <c r="AG104" s="29">
        <v>0</v>
      </c>
      <c r="AH104" s="29">
        <v>0</v>
      </c>
      <c r="AI104" s="29">
        <v>0</v>
      </c>
      <c r="AJ104" s="29">
        <v>0</v>
      </c>
      <c r="AK104" s="29">
        <v>0</v>
      </c>
      <c r="AL104" s="29">
        <v>0</v>
      </c>
      <c r="AM104" s="29">
        <v>0</v>
      </c>
      <c r="AN104" s="29">
        <v>0</v>
      </c>
      <c r="AO104" s="29">
        <v>0</v>
      </c>
      <c r="AP104" s="29">
        <v>0</v>
      </c>
      <c r="AQ104" s="29">
        <v>0</v>
      </c>
      <c r="AR104" s="29">
        <v>0</v>
      </c>
      <c r="AS104" s="29">
        <v>0</v>
      </c>
      <c r="AT104" s="29">
        <v>0</v>
      </c>
      <c r="AU104" s="29">
        <v>0</v>
      </c>
      <c r="AV104" s="29">
        <v>0</v>
      </c>
      <c r="AW104" s="29">
        <v>0</v>
      </c>
      <c r="AX104" s="29">
        <v>0</v>
      </c>
      <c r="AY104" s="29">
        <v>0</v>
      </c>
      <c r="AZ104" s="29">
        <v>0</v>
      </c>
      <c r="BA104" s="29">
        <v>0</v>
      </c>
      <c r="BB104" s="29">
        <v>0</v>
      </c>
      <c r="BC104" s="29">
        <v>0</v>
      </c>
      <c r="BD104" s="29">
        <v>0</v>
      </c>
      <c r="BE104" s="29">
        <v>0</v>
      </c>
      <c r="BF104" s="29">
        <v>0</v>
      </c>
      <c r="BG104" s="29">
        <v>0</v>
      </c>
      <c r="BH104" s="29">
        <v>0</v>
      </c>
      <c r="BI104" s="29">
        <v>0</v>
      </c>
      <c r="BJ104" s="29">
        <v>0</v>
      </c>
      <c r="BK104" s="29">
        <v>0</v>
      </c>
      <c r="BL104" s="29">
        <v>0</v>
      </c>
      <c r="BM104" s="29">
        <v>0</v>
      </c>
      <c r="BN104" s="29">
        <v>0</v>
      </c>
      <c r="BO104" s="29">
        <v>0</v>
      </c>
      <c r="BP104" s="29">
        <v>0</v>
      </c>
      <c r="BQ104" s="29">
        <v>0</v>
      </c>
    </row>
    <row r="105" spans="1:69" ht="10.5" hidden="1" customHeight="1" outlineLevel="1">
      <c r="A105" s="11"/>
      <c r="B105" s="11"/>
      <c r="C105" s="11"/>
      <c r="D105" s="11">
        <v>17</v>
      </c>
      <c r="E105" s="11"/>
      <c r="F105" s="11"/>
      <c r="G105" s="11"/>
      <c r="H105" s="11"/>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7886.869810700533</v>
      </c>
      <c r="AB105" s="29">
        <v>0</v>
      </c>
      <c r="AC105" s="29">
        <v>0</v>
      </c>
      <c r="AD105" s="29">
        <v>0</v>
      </c>
      <c r="AE105" s="29">
        <v>0</v>
      </c>
      <c r="AF105" s="29">
        <v>0</v>
      </c>
      <c r="AG105" s="29">
        <v>0</v>
      </c>
      <c r="AH105" s="29">
        <v>0</v>
      </c>
      <c r="AI105" s="29">
        <v>0</v>
      </c>
      <c r="AJ105" s="29">
        <v>0</v>
      </c>
      <c r="AK105" s="29">
        <v>0</v>
      </c>
      <c r="AL105" s="29">
        <v>0</v>
      </c>
      <c r="AM105" s="29">
        <v>0</v>
      </c>
      <c r="AN105" s="29">
        <v>0</v>
      </c>
      <c r="AO105" s="29">
        <v>0</v>
      </c>
      <c r="AP105" s="29">
        <v>0</v>
      </c>
      <c r="AQ105" s="29">
        <v>0</v>
      </c>
      <c r="AR105" s="29">
        <v>0</v>
      </c>
      <c r="AS105" s="29">
        <v>0</v>
      </c>
      <c r="AT105" s="29">
        <v>0</v>
      </c>
      <c r="AU105" s="29">
        <v>0</v>
      </c>
      <c r="AV105" s="29">
        <v>0</v>
      </c>
      <c r="AW105" s="29">
        <v>0</v>
      </c>
      <c r="AX105" s="29">
        <v>0</v>
      </c>
      <c r="AY105" s="29">
        <v>0</v>
      </c>
      <c r="AZ105" s="29">
        <v>0</v>
      </c>
      <c r="BA105" s="29">
        <v>0</v>
      </c>
      <c r="BB105" s="29">
        <v>0</v>
      </c>
      <c r="BC105" s="29">
        <v>0</v>
      </c>
      <c r="BD105" s="29">
        <v>0</v>
      </c>
      <c r="BE105" s="29">
        <v>0</v>
      </c>
      <c r="BF105" s="29">
        <v>0</v>
      </c>
      <c r="BG105" s="29">
        <v>0</v>
      </c>
      <c r="BH105" s="29">
        <v>0</v>
      </c>
      <c r="BI105" s="29">
        <v>0</v>
      </c>
      <c r="BJ105" s="29">
        <v>0</v>
      </c>
      <c r="BK105" s="29">
        <v>0</v>
      </c>
      <c r="BL105" s="29">
        <v>0</v>
      </c>
      <c r="BM105" s="29">
        <v>0</v>
      </c>
      <c r="BN105" s="29">
        <v>0</v>
      </c>
      <c r="BO105" s="29">
        <v>0</v>
      </c>
      <c r="BP105" s="29">
        <v>0</v>
      </c>
      <c r="BQ105" s="29">
        <v>0</v>
      </c>
    </row>
    <row r="106" spans="1:69" ht="10.5" hidden="1" customHeight="1" outlineLevel="1">
      <c r="A106" s="11"/>
      <c r="B106" s="11"/>
      <c r="C106" s="11"/>
      <c r="D106" s="11">
        <v>18</v>
      </c>
      <c r="E106" s="11"/>
      <c r="F106" s="11"/>
      <c r="G106" s="11"/>
      <c r="H106" s="11"/>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7743.2940319585196</v>
      </c>
      <c r="AC106" s="29">
        <v>0</v>
      </c>
      <c r="AD106" s="29">
        <v>0</v>
      </c>
      <c r="AE106" s="29">
        <v>0</v>
      </c>
      <c r="AF106" s="29">
        <v>0</v>
      </c>
      <c r="AG106" s="29">
        <v>0</v>
      </c>
      <c r="AH106" s="29">
        <v>0</v>
      </c>
      <c r="AI106" s="29">
        <v>0</v>
      </c>
      <c r="AJ106" s="29">
        <v>0</v>
      </c>
      <c r="AK106" s="29">
        <v>0</v>
      </c>
      <c r="AL106" s="29">
        <v>0</v>
      </c>
      <c r="AM106" s="29">
        <v>0</v>
      </c>
      <c r="AN106" s="29">
        <v>0</v>
      </c>
      <c r="AO106" s="29">
        <v>0</v>
      </c>
      <c r="AP106" s="29">
        <v>0</v>
      </c>
      <c r="AQ106" s="29">
        <v>0</v>
      </c>
      <c r="AR106" s="29">
        <v>0</v>
      </c>
      <c r="AS106" s="29">
        <v>0</v>
      </c>
      <c r="AT106" s="29">
        <v>0</v>
      </c>
      <c r="AU106" s="29">
        <v>0</v>
      </c>
      <c r="AV106" s="29">
        <v>0</v>
      </c>
      <c r="AW106" s="29">
        <v>0</v>
      </c>
      <c r="AX106" s="29">
        <v>0</v>
      </c>
      <c r="AY106" s="29">
        <v>0</v>
      </c>
      <c r="AZ106" s="29">
        <v>0</v>
      </c>
      <c r="BA106" s="29">
        <v>0</v>
      </c>
      <c r="BB106" s="29">
        <v>0</v>
      </c>
      <c r="BC106" s="29">
        <v>0</v>
      </c>
      <c r="BD106" s="29">
        <v>0</v>
      </c>
      <c r="BE106" s="29">
        <v>0</v>
      </c>
      <c r="BF106" s="29">
        <v>0</v>
      </c>
      <c r="BG106" s="29">
        <v>0</v>
      </c>
      <c r="BH106" s="29">
        <v>0</v>
      </c>
      <c r="BI106" s="29">
        <v>0</v>
      </c>
      <c r="BJ106" s="29">
        <v>0</v>
      </c>
      <c r="BK106" s="29">
        <v>0</v>
      </c>
      <c r="BL106" s="29">
        <v>0</v>
      </c>
      <c r="BM106" s="29">
        <v>0</v>
      </c>
      <c r="BN106" s="29">
        <v>0</v>
      </c>
      <c r="BO106" s="29">
        <v>0</v>
      </c>
      <c r="BP106" s="29">
        <v>0</v>
      </c>
      <c r="BQ106" s="29">
        <v>0</v>
      </c>
    </row>
    <row r="107" spans="1:69" ht="10.5" hidden="1" customHeight="1" outlineLevel="1">
      <c r="A107" s="11"/>
      <c r="B107" s="11"/>
      <c r="C107" s="11"/>
      <c r="D107" s="11">
        <v>19</v>
      </c>
      <c r="E107" s="11"/>
      <c r="F107" s="11"/>
      <c r="G107" s="11"/>
      <c r="H107" s="11"/>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7598.2824954290891</v>
      </c>
      <c r="AD107" s="29">
        <v>0</v>
      </c>
      <c r="AE107" s="29">
        <v>0</v>
      </c>
      <c r="AF107" s="29">
        <v>0</v>
      </c>
      <c r="AG107" s="29">
        <v>0</v>
      </c>
      <c r="AH107" s="29">
        <v>0</v>
      </c>
      <c r="AI107" s="29">
        <v>0</v>
      </c>
      <c r="AJ107" s="29">
        <v>0</v>
      </c>
      <c r="AK107" s="29">
        <v>0</v>
      </c>
      <c r="AL107" s="29">
        <v>0</v>
      </c>
      <c r="AM107" s="29">
        <v>0</v>
      </c>
      <c r="AN107" s="29">
        <v>0</v>
      </c>
      <c r="AO107" s="29">
        <v>0</v>
      </c>
      <c r="AP107" s="29">
        <v>0</v>
      </c>
      <c r="AQ107" s="29">
        <v>0</v>
      </c>
      <c r="AR107" s="29">
        <v>0</v>
      </c>
      <c r="AS107" s="29">
        <v>0</v>
      </c>
      <c r="AT107" s="29">
        <v>0</v>
      </c>
      <c r="AU107" s="29">
        <v>0</v>
      </c>
      <c r="AV107" s="29">
        <v>0</v>
      </c>
      <c r="AW107" s="29">
        <v>0</v>
      </c>
      <c r="AX107" s="29">
        <v>0</v>
      </c>
      <c r="AY107" s="29">
        <v>0</v>
      </c>
      <c r="AZ107" s="29">
        <v>0</v>
      </c>
      <c r="BA107" s="29">
        <v>0</v>
      </c>
      <c r="BB107" s="29">
        <v>0</v>
      </c>
      <c r="BC107" s="29">
        <v>0</v>
      </c>
      <c r="BD107" s="29">
        <v>0</v>
      </c>
      <c r="BE107" s="29">
        <v>0</v>
      </c>
      <c r="BF107" s="29">
        <v>0</v>
      </c>
      <c r="BG107" s="29">
        <v>0</v>
      </c>
      <c r="BH107" s="29">
        <v>0</v>
      </c>
      <c r="BI107" s="29">
        <v>0</v>
      </c>
      <c r="BJ107" s="29">
        <v>0</v>
      </c>
      <c r="BK107" s="29">
        <v>0</v>
      </c>
      <c r="BL107" s="29">
        <v>0</v>
      </c>
      <c r="BM107" s="29">
        <v>0</v>
      </c>
      <c r="BN107" s="29">
        <v>0</v>
      </c>
      <c r="BO107" s="29">
        <v>0</v>
      </c>
      <c r="BP107" s="29">
        <v>0</v>
      </c>
      <c r="BQ107" s="29">
        <v>0</v>
      </c>
    </row>
    <row r="108" spans="1:69" ht="10.5" hidden="1" customHeight="1" outlineLevel="1">
      <c r="A108" s="11"/>
      <c r="B108" s="11"/>
      <c r="C108" s="11"/>
      <c r="D108" s="11">
        <v>20</v>
      </c>
      <c r="E108" s="11"/>
      <c r="F108" s="11"/>
      <c r="G108" s="11"/>
      <c r="H108" s="11"/>
      <c r="J108" s="29">
        <v>0</v>
      </c>
      <c r="K108" s="29">
        <v>0</v>
      </c>
      <c r="L108" s="29">
        <v>0</v>
      </c>
      <c r="M108" s="29">
        <v>0</v>
      </c>
      <c r="N108" s="29">
        <v>0</v>
      </c>
      <c r="O108" s="29">
        <v>0</v>
      </c>
      <c r="P108" s="29">
        <v>0</v>
      </c>
      <c r="Q108" s="29">
        <v>0</v>
      </c>
      <c r="R108" s="29">
        <v>0</v>
      </c>
      <c r="S108" s="29">
        <v>0</v>
      </c>
      <c r="T108" s="29">
        <v>0</v>
      </c>
      <c r="U108" s="29">
        <v>0</v>
      </c>
      <c r="V108" s="29">
        <v>0</v>
      </c>
      <c r="W108" s="29">
        <v>0</v>
      </c>
      <c r="X108" s="29">
        <v>0</v>
      </c>
      <c r="Y108" s="29">
        <v>0</v>
      </c>
      <c r="Z108" s="29">
        <v>0</v>
      </c>
      <c r="AA108" s="29">
        <v>0</v>
      </c>
      <c r="AB108" s="29">
        <v>0</v>
      </c>
      <c r="AC108" s="29">
        <v>0</v>
      </c>
      <c r="AD108" s="29">
        <v>7451.8208435343613</v>
      </c>
      <c r="AE108" s="29">
        <v>0</v>
      </c>
      <c r="AF108" s="29">
        <v>0</v>
      </c>
      <c r="AG108" s="29">
        <v>0</v>
      </c>
      <c r="AH108" s="29">
        <v>0</v>
      </c>
      <c r="AI108" s="29">
        <v>0</v>
      </c>
      <c r="AJ108" s="29">
        <v>0</v>
      </c>
      <c r="AK108" s="29">
        <v>0</v>
      </c>
      <c r="AL108" s="29">
        <v>0</v>
      </c>
      <c r="AM108" s="29">
        <v>0</v>
      </c>
      <c r="AN108" s="29">
        <v>0</v>
      </c>
      <c r="AO108" s="29">
        <v>0</v>
      </c>
      <c r="AP108" s="29">
        <v>0</v>
      </c>
      <c r="AQ108" s="29">
        <v>0</v>
      </c>
      <c r="AR108" s="29">
        <v>0</v>
      </c>
      <c r="AS108" s="29">
        <v>0</v>
      </c>
      <c r="AT108" s="29">
        <v>0</v>
      </c>
      <c r="AU108" s="29">
        <v>0</v>
      </c>
      <c r="AV108" s="29">
        <v>0</v>
      </c>
      <c r="AW108" s="29">
        <v>0</v>
      </c>
      <c r="AX108" s="29">
        <v>0</v>
      </c>
      <c r="AY108" s="29">
        <v>0</v>
      </c>
      <c r="AZ108" s="29">
        <v>0</v>
      </c>
      <c r="BA108" s="29">
        <v>0</v>
      </c>
      <c r="BB108" s="29">
        <v>0</v>
      </c>
      <c r="BC108" s="29">
        <v>0</v>
      </c>
      <c r="BD108" s="29">
        <v>0</v>
      </c>
      <c r="BE108" s="29">
        <v>0</v>
      </c>
      <c r="BF108" s="29">
        <v>0</v>
      </c>
      <c r="BG108" s="29">
        <v>0</v>
      </c>
      <c r="BH108" s="29">
        <v>0</v>
      </c>
      <c r="BI108" s="29">
        <v>0</v>
      </c>
      <c r="BJ108" s="29">
        <v>0</v>
      </c>
      <c r="BK108" s="29">
        <v>0</v>
      </c>
      <c r="BL108" s="29">
        <v>0</v>
      </c>
      <c r="BM108" s="29">
        <v>0</v>
      </c>
      <c r="BN108" s="29">
        <v>0</v>
      </c>
      <c r="BO108" s="29">
        <v>0</v>
      </c>
      <c r="BP108" s="29">
        <v>0</v>
      </c>
      <c r="BQ108" s="29">
        <v>0</v>
      </c>
    </row>
    <row r="109" spans="1:69" ht="10.5" hidden="1" customHeight="1" outlineLevel="1">
      <c r="A109" s="11"/>
      <c r="B109" s="11"/>
      <c r="C109" s="11"/>
      <c r="D109" s="11">
        <v>21</v>
      </c>
      <c r="E109" s="11"/>
      <c r="F109" s="11"/>
      <c r="G109" s="11"/>
      <c r="H109" s="11"/>
      <c r="J109" s="29">
        <v>0</v>
      </c>
      <c r="K109" s="29">
        <v>0</v>
      </c>
      <c r="L109" s="29">
        <v>0</v>
      </c>
      <c r="M109" s="29">
        <v>0</v>
      </c>
      <c r="N109" s="29">
        <v>0</v>
      </c>
      <c r="O109" s="29">
        <v>0</v>
      </c>
      <c r="P109" s="29">
        <v>0</v>
      </c>
      <c r="Q109" s="29">
        <v>0</v>
      </c>
      <c r="R109" s="29">
        <v>0</v>
      </c>
      <c r="S109" s="29">
        <v>0</v>
      </c>
      <c r="T109" s="29">
        <v>0</v>
      </c>
      <c r="U109" s="29">
        <v>0</v>
      </c>
      <c r="V109" s="29">
        <v>0</v>
      </c>
      <c r="W109" s="29">
        <v>0</v>
      </c>
      <c r="X109" s="29">
        <v>0</v>
      </c>
      <c r="Y109" s="29">
        <v>0</v>
      </c>
      <c r="Z109" s="29">
        <v>0</v>
      </c>
      <c r="AA109" s="29">
        <v>0</v>
      </c>
      <c r="AB109" s="29">
        <v>0</v>
      </c>
      <c r="AC109" s="29">
        <v>0</v>
      </c>
      <c r="AD109" s="29">
        <v>0</v>
      </c>
      <c r="AE109" s="29">
        <v>7303.8945751206866</v>
      </c>
      <c r="AF109" s="29">
        <v>0</v>
      </c>
      <c r="AG109" s="29">
        <v>0</v>
      </c>
      <c r="AH109" s="29">
        <v>0</v>
      </c>
      <c r="AI109" s="29">
        <v>0</v>
      </c>
      <c r="AJ109" s="29">
        <v>0</v>
      </c>
      <c r="AK109" s="29">
        <v>0</v>
      </c>
      <c r="AL109" s="29">
        <v>0</v>
      </c>
      <c r="AM109" s="29">
        <v>0</v>
      </c>
      <c r="AN109" s="29">
        <v>0</v>
      </c>
      <c r="AO109" s="29">
        <v>0</v>
      </c>
      <c r="AP109" s="29">
        <v>0</v>
      </c>
      <c r="AQ109" s="29">
        <v>0</v>
      </c>
      <c r="AR109" s="29">
        <v>0</v>
      </c>
      <c r="AS109" s="29">
        <v>0</v>
      </c>
      <c r="AT109" s="29">
        <v>0</v>
      </c>
      <c r="AU109" s="29">
        <v>0</v>
      </c>
      <c r="AV109" s="29">
        <v>0</v>
      </c>
      <c r="AW109" s="29">
        <v>0</v>
      </c>
      <c r="AX109" s="29">
        <v>0</v>
      </c>
      <c r="AY109" s="29">
        <v>0</v>
      </c>
      <c r="AZ109" s="29">
        <v>0</v>
      </c>
      <c r="BA109" s="29">
        <v>0</v>
      </c>
      <c r="BB109" s="29">
        <v>0</v>
      </c>
      <c r="BC109" s="29">
        <v>0</v>
      </c>
      <c r="BD109" s="29">
        <v>0</v>
      </c>
      <c r="BE109" s="29">
        <v>0</v>
      </c>
      <c r="BF109" s="29">
        <v>0</v>
      </c>
      <c r="BG109" s="29">
        <v>0</v>
      </c>
      <c r="BH109" s="29">
        <v>0</v>
      </c>
      <c r="BI109" s="29">
        <v>0</v>
      </c>
      <c r="BJ109" s="29">
        <v>0</v>
      </c>
      <c r="BK109" s="29">
        <v>0</v>
      </c>
      <c r="BL109" s="29">
        <v>0</v>
      </c>
      <c r="BM109" s="29">
        <v>0</v>
      </c>
      <c r="BN109" s="29">
        <v>0</v>
      </c>
      <c r="BO109" s="29">
        <v>0</v>
      </c>
      <c r="BP109" s="29">
        <v>0</v>
      </c>
      <c r="BQ109" s="29">
        <v>0</v>
      </c>
    </row>
    <row r="110" spans="1:69" ht="10.5" hidden="1" customHeight="1" outlineLevel="1">
      <c r="A110" s="11"/>
      <c r="B110" s="11"/>
      <c r="C110" s="11"/>
      <c r="D110" s="11">
        <v>22</v>
      </c>
      <c r="E110" s="11"/>
      <c r="F110" s="11"/>
      <c r="G110" s="11"/>
      <c r="H110" s="11"/>
      <c r="J110" s="29">
        <v>0</v>
      </c>
      <c r="K110" s="29">
        <v>0</v>
      </c>
      <c r="L110" s="29">
        <v>0</v>
      </c>
      <c r="M110" s="29">
        <v>0</v>
      </c>
      <c r="N110" s="29">
        <v>0</v>
      </c>
      <c r="O110" s="29">
        <v>0</v>
      </c>
      <c r="P110" s="29">
        <v>0</v>
      </c>
      <c r="Q110" s="29">
        <v>0</v>
      </c>
      <c r="R110" s="29">
        <v>0</v>
      </c>
      <c r="S110" s="29">
        <v>0</v>
      </c>
      <c r="T110" s="29">
        <v>0</v>
      </c>
      <c r="U110" s="29">
        <v>0</v>
      </c>
      <c r="V110" s="29">
        <v>0</v>
      </c>
      <c r="W110" s="29">
        <v>0</v>
      </c>
      <c r="X110" s="29">
        <v>0</v>
      </c>
      <c r="Y110" s="29">
        <v>0</v>
      </c>
      <c r="Z110" s="29">
        <v>0</v>
      </c>
      <c r="AA110" s="29">
        <v>0</v>
      </c>
      <c r="AB110" s="29">
        <v>0</v>
      </c>
      <c r="AC110" s="29">
        <v>0</v>
      </c>
      <c r="AD110" s="29">
        <v>0</v>
      </c>
      <c r="AE110" s="29">
        <v>0</v>
      </c>
      <c r="AF110" s="29">
        <v>7154.4890440228774</v>
      </c>
      <c r="AG110" s="29">
        <v>0</v>
      </c>
      <c r="AH110" s="29">
        <v>0</v>
      </c>
      <c r="AI110" s="29">
        <v>0</v>
      </c>
      <c r="AJ110" s="29">
        <v>0</v>
      </c>
      <c r="AK110" s="29">
        <v>0</v>
      </c>
      <c r="AL110" s="29">
        <v>0</v>
      </c>
      <c r="AM110" s="29">
        <v>0</v>
      </c>
      <c r="AN110" s="29">
        <v>0</v>
      </c>
      <c r="AO110" s="29">
        <v>0</v>
      </c>
      <c r="AP110" s="29">
        <v>0</v>
      </c>
      <c r="AQ110" s="29">
        <v>0</v>
      </c>
      <c r="AR110" s="29">
        <v>0</v>
      </c>
      <c r="AS110" s="29">
        <v>0</v>
      </c>
      <c r="AT110" s="29">
        <v>0</v>
      </c>
      <c r="AU110" s="29">
        <v>0</v>
      </c>
      <c r="AV110" s="29">
        <v>0</v>
      </c>
      <c r="AW110" s="29">
        <v>0</v>
      </c>
      <c r="AX110" s="29">
        <v>0</v>
      </c>
      <c r="AY110" s="29">
        <v>0</v>
      </c>
      <c r="AZ110" s="29">
        <v>0</v>
      </c>
      <c r="BA110" s="29">
        <v>0</v>
      </c>
      <c r="BB110" s="29">
        <v>0</v>
      </c>
      <c r="BC110" s="29">
        <v>0</v>
      </c>
      <c r="BD110" s="29">
        <v>0</v>
      </c>
      <c r="BE110" s="29">
        <v>0</v>
      </c>
      <c r="BF110" s="29">
        <v>0</v>
      </c>
      <c r="BG110" s="29">
        <v>0</v>
      </c>
      <c r="BH110" s="29">
        <v>0</v>
      </c>
      <c r="BI110" s="29">
        <v>0</v>
      </c>
      <c r="BJ110" s="29">
        <v>0</v>
      </c>
      <c r="BK110" s="29">
        <v>0</v>
      </c>
      <c r="BL110" s="29">
        <v>0</v>
      </c>
      <c r="BM110" s="29">
        <v>0</v>
      </c>
      <c r="BN110" s="29">
        <v>0</v>
      </c>
      <c r="BO110" s="29">
        <v>0</v>
      </c>
      <c r="BP110" s="29">
        <v>0</v>
      </c>
      <c r="BQ110" s="29">
        <v>0</v>
      </c>
    </row>
    <row r="111" spans="1:69" ht="10.5" hidden="1" customHeight="1" outlineLevel="1">
      <c r="A111" s="11"/>
      <c r="B111" s="11"/>
      <c r="C111" s="11"/>
      <c r="D111" s="11">
        <v>23</v>
      </c>
      <c r="E111" s="11"/>
      <c r="F111" s="11"/>
      <c r="G111" s="11"/>
      <c r="H111" s="11"/>
      <c r="J111" s="29">
        <v>0</v>
      </c>
      <c r="K111" s="29">
        <v>0</v>
      </c>
      <c r="L111" s="29">
        <v>0</v>
      </c>
      <c r="M111" s="29">
        <v>0</v>
      </c>
      <c r="N111" s="29">
        <v>0</v>
      </c>
      <c r="O111" s="29">
        <v>0</v>
      </c>
      <c r="P111" s="29">
        <v>0</v>
      </c>
      <c r="Q111" s="29">
        <v>0</v>
      </c>
      <c r="R111" s="29">
        <v>0</v>
      </c>
      <c r="S111" s="29">
        <v>0</v>
      </c>
      <c r="T111" s="29">
        <v>0</v>
      </c>
      <c r="U111" s="29">
        <v>0</v>
      </c>
      <c r="V111" s="29">
        <v>0</v>
      </c>
      <c r="W111" s="29">
        <v>0</v>
      </c>
      <c r="X111" s="29">
        <v>0</v>
      </c>
      <c r="Y111" s="29">
        <v>0</v>
      </c>
      <c r="Z111" s="29">
        <v>0</v>
      </c>
      <c r="AA111" s="29">
        <v>0</v>
      </c>
      <c r="AB111" s="29">
        <v>0</v>
      </c>
      <c r="AC111" s="29">
        <v>0</v>
      </c>
      <c r="AD111" s="29">
        <v>0</v>
      </c>
      <c r="AE111" s="29">
        <v>0</v>
      </c>
      <c r="AF111" s="29">
        <v>0</v>
      </c>
      <c r="AG111" s="29">
        <v>7003.5894576140863</v>
      </c>
      <c r="AH111" s="29">
        <v>0</v>
      </c>
      <c r="AI111" s="29">
        <v>0</v>
      </c>
      <c r="AJ111" s="29">
        <v>0</v>
      </c>
      <c r="AK111" s="29">
        <v>0</v>
      </c>
      <c r="AL111" s="29">
        <v>0</v>
      </c>
      <c r="AM111" s="29">
        <v>0</v>
      </c>
      <c r="AN111" s="29">
        <v>0</v>
      </c>
      <c r="AO111" s="29">
        <v>0</v>
      </c>
      <c r="AP111" s="29">
        <v>0</v>
      </c>
      <c r="AQ111" s="29">
        <v>0</v>
      </c>
      <c r="AR111" s="29">
        <v>0</v>
      </c>
      <c r="AS111" s="29">
        <v>0</v>
      </c>
      <c r="AT111" s="29">
        <v>0</v>
      </c>
      <c r="AU111" s="29">
        <v>0</v>
      </c>
      <c r="AV111" s="29">
        <v>0</v>
      </c>
      <c r="AW111" s="29">
        <v>0</v>
      </c>
      <c r="AX111" s="29">
        <v>0</v>
      </c>
      <c r="AY111" s="29">
        <v>0</v>
      </c>
      <c r="AZ111" s="29">
        <v>0</v>
      </c>
      <c r="BA111" s="29">
        <v>0</v>
      </c>
      <c r="BB111" s="29">
        <v>0</v>
      </c>
      <c r="BC111" s="29">
        <v>0</v>
      </c>
      <c r="BD111" s="29">
        <v>0</v>
      </c>
      <c r="BE111" s="29">
        <v>0</v>
      </c>
      <c r="BF111" s="29">
        <v>0</v>
      </c>
      <c r="BG111" s="29">
        <v>0</v>
      </c>
      <c r="BH111" s="29">
        <v>0</v>
      </c>
      <c r="BI111" s="29">
        <v>0</v>
      </c>
      <c r="BJ111" s="29">
        <v>0</v>
      </c>
      <c r="BK111" s="29">
        <v>0</v>
      </c>
      <c r="BL111" s="29">
        <v>0</v>
      </c>
      <c r="BM111" s="29">
        <v>0</v>
      </c>
      <c r="BN111" s="29">
        <v>0</v>
      </c>
      <c r="BO111" s="29">
        <v>0</v>
      </c>
      <c r="BP111" s="29">
        <v>0</v>
      </c>
      <c r="BQ111" s="29">
        <v>0</v>
      </c>
    </row>
    <row r="112" spans="1:69" ht="10.5" hidden="1" customHeight="1" outlineLevel="1">
      <c r="A112" s="11"/>
      <c r="B112" s="11"/>
      <c r="C112" s="11"/>
      <c r="D112" s="11">
        <v>24</v>
      </c>
      <c r="E112" s="11"/>
      <c r="F112" s="11"/>
      <c r="G112" s="11"/>
      <c r="H112" s="11"/>
      <c r="J112" s="29">
        <v>0</v>
      </c>
      <c r="K112" s="29">
        <v>0</v>
      </c>
      <c r="L112" s="29">
        <v>0</v>
      </c>
      <c r="M112" s="29">
        <v>0</v>
      </c>
      <c r="N112" s="29">
        <v>0</v>
      </c>
      <c r="O112" s="29">
        <v>0</v>
      </c>
      <c r="P112" s="29">
        <v>0</v>
      </c>
      <c r="Q112" s="29">
        <v>0</v>
      </c>
      <c r="R112" s="29">
        <v>0</v>
      </c>
      <c r="S112" s="29">
        <v>0</v>
      </c>
      <c r="T112" s="29">
        <v>0</v>
      </c>
      <c r="U112" s="29">
        <v>0</v>
      </c>
      <c r="V112" s="29">
        <v>0</v>
      </c>
      <c r="W112" s="29">
        <v>0</v>
      </c>
      <c r="X112" s="29">
        <v>0</v>
      </c>
      <c r="Y112" s="29">
        <v>0</v>
      </c>
      <c r="Z112" s="29">
        <v>0</v>
      </c>
      <c r="AA112" s="29">
        <v>0</v>
      </c>
      <c r="AB112" s="29">
        <v>0</v>
      </c>
      <c r="AC112" s="29">
        <v>0</v>
      </c>
      <c r="AD112" s="29">
        <v>0</v>
      </c>
      <c r="AE112" s="29">
        <v>0</v>
      </c>
      <c r="AF112" s="29">
        <v>0</v>
      </c>
      <c r="AG112" s="29">
        <v>0</v>
      </c>
      <c r="AH112" s="29">
        <v>6851.1808753412106</v>
      </c>
      <c r="AI112" s="29">
        <v>0</v>
      </c>
      <c r="AJ112" s="29">
        <v>0</v>
      </c>
      <c r="AK112" s="29">
        <v>0</v>
      </c>
      <c r="AL112" s="29">
        <v>0</v>
      </c>
      <c r="AM112" s="29">
        <v>0</v>
      </c>
      <c r="AN112" s="29">
        <v>0</v>
      </c>
      <c r="AO112" s="29">
        <v>0</v>
      </c>
      <c r="AP112" s="29">
        <v>0</v>
      </c>
      <c r="AQ112" s="29">
        <v>0</v>
      </c>
      <c r="AR112" s="29">
        <v>0</v>
      </c>
      <c r="AS112" s="29">
        <v>0</v>
      </c>
      <c r="AT112" s="29">
        <v>0</v>
      </c>
      <c r="AU112" s="29">
        <v>0</v>
      </c>
      <c r="AV112" s="29">
        <v>0</v>
      </c>
      <c r="AW112" s="29">
        <v>0</v>
      </c>
      <c r="AX112" s="29">
        <v>0</v>
      </c>
      <c r="AY112" s="29">
        <v>0</v>
      </c>
      <c r="AZ112" s="29">
        <v>0</v>
      </c>
      <c r="BA112" s="29">
        <v>0</v>
      </c>
      <c r="BB112" s="29">
        <v>0</v>
      </c>
      <c r="BC112" s="29">
        <v>0</v>
      </c>
      <c r="BD112" s="29">
        <v>0</v>
      </c>
      <c r="BE112" s="29">
        <v>0</v>
      </c>
      <c r="BF112" s="29">
        <v>0</v>
      </c>
      <c r="BG112" s="29">
        <v>0</v>
      </c>
      <c r="BH112" s="29">
        <v>0</v>
      </c>
      <c r="BI112" s="29">
        <v>0</v>
      </c>
      <c r="BJ112" s="29">
        <v>0</v>
      </c>
      <c r="BK112" s="29">
        <v>0</v>
      </c>
      <c r="BL112" s="29">
        <v>0</v>
      </c>
      <c r="BM112" s="29">
        <v>0</v>
      </c>
      <c r="BN112" s="29">
        <v>0</v>
      </c>
      <c r="BO112" s="29">
        <v>0</v>
      </c>
      <c r="BP112" s="29">
        <v>0</v>
      </c>
      <c r="BQ112" s="29">
        <v>0</v>
      </c>
    </row>
    <row r="113" spans="1:69" ht="10.5" hidden="1" customHeight="1" outlineLevel="1">
      <c r="A113" s="11"/>
      <c r="B113" s="11"/>
      <c r="C113" s="11"/>
      <c r="D113" s="11">
        <v>25</v>
      </c>
      <c r="E113" s="11"/>
      <c r="F113" s="11"/>
      <c r="G113" s="11"/>
      <c r="H113" s="11"/>
      <c r="J113" s="29">
        <v>0</v>
      </c>
      <c r="K113" s="29">
        <v>0</v>
      </c>
      <c r="L113" s="29">
        <v>0</v>
      </c>
      <c r="M113" s="29">
        <v>0</v>
      </c>
      <c r="N113" s="29">
        <v>0</v>
      </c>
      <c r="O113" s="29">
        <v>0</v>
      </c>
      <c r="P113" s="29">
        <v>0</v>
      </c>
      <c r="Q113" s="29">
        <v>0</v>
      </c>
      <c r="R113" s="29">
        <v>0</v>
      </c>
      <c r="S113" s="29">
        <v>0</v>
      </c>
      <c r="T113" s="29">
        <v>0</v>
      </c>
      <c r="U113" s="29">
        <v>0</v>
      </c>
      <c r="V113" s="29">
        <v>0</v>
      </c>
      <c r="W113" s="29">
        <v>0</v>
      </c>
      <c r="X113" s="29">
        <v>0</v>
      </c>
      <c r="Y113" s="29">
        <v>0</v>
      </c>
      <c r="Z113" s="29">
        <v>0</v>
      </c>
      <c r="AA113" s="29">
        <v>0</v>
      </c>
      <c r="AB113" s="29">
        <v>0</v>
      </c>
      <c r="AC113" s="29">
        <v>0</v>
      </c>
      <c r="AD113" s="29">
        <v>0</v>
      </c>
      <c r="AE113" s="29">
        <v>0</v>
      </c>
      <c r="AF113" s="29">
        <v>0</v>
      </c>
      <c r="AG113" s="29">
        <v>0</v>
      </c>
      <c r="AH113" s="29">
        <v>0</v>
      </c>
      <c r="AI113" s="29">
        <v>6697.2482072456041</v>
      </c>
      <c r="AJ113" s="29">
        <v>0</v>
      </c>
      <c r="AK113" s="29">
        <v>0</v>
      </c>
      <c r="AL113" s="29">
        <v>0</v>
      </c>
      <c r="AM113" s="29">
        <v>0</v>
      </c>
      <c r="AN113" s="29">
        <v>0</v>
      </c>
      <c r="AO113" s="29">
        <v>0</v>
      </c>
      <c r="AP113" s="29">
        <v>0</v>
      </c>
      <c r="AQ113" s="29">
        <v>0</v>
      </c>
      <c r="AR113" s="29">
        <v>0</v>
      </c>
      <c r="AS113" s="29">
        <v>0</v>
      </c>
      <c r="AT113" s="29">
        <v>0</v>
      </c>
      <c r="AU113" s="29">
        <v>0</v>
      </c>
      <c r="AV113" s="29">
        <v>0</v>
      </c>
      <c r="AW113" s="29">
        <v>0</v>
      </c>
      <c r="AX113" s="29">
        <v>0</v>
      </c>
      <c r="AY113" s="29">
        <v>0</v>
      </c>
      <c r="AZ113" s="29">
        <v>0</v>
      </c>
      <c r="BA113" s="29">
        <v>0</v>
      </c>
      <c r="BB113" s="29">
        <v>0</v>
      </c>
      <c r="BC113" s="29">
        <v>0</v>
      </c>
      <c r="BD113" s="29">
        <v>0</v>
      </c>
      <c r="BE113" s="29">
        <v>0</v>
      </c>
      <c r="BF113" s="29">
        <v>0</v>
      </c>
      <c r="BG113" s="29">
        <v>0</v>
      </c>
      <c r="BH113" s="29">
        <v>0</v>
      </c>
      <c r="BI113" s="29">
        <v>0</v>
      </c>
      <c r="BJ113" s="29">
        <v>0</v>
      </c>
      <c r="BK113" s="29">
        <v>0</v>
      </c>
      <c r="BL113" s="29">
        <v>0</v>
      </c>
      <c r="BM113" s="29">
        <v>0</v>
      </c>
      <c r="BN113" s="29">
        <v>0</v>
      </c>
      <c r="BO113" s="29">
        <v>0</v>
      </c>
      <c r="BP113" s="29">
        <v>0</v>
      </c>
      <c r="BQ113" s="29">
        <v>0</v>
      </c>
    </row>
    <row r="114" spans="1:69" ht="10.5" hidden="1" customHeight="1" outlineLevel="1">
      <c r="A114" s="11"/>
      <c r="B114" s="11"/>
      <c r="C114" s="11"/>
      <c r="D114" s="11">
        <v>26</v>
      </c>
      <c r="E114" s="11"/>
      <c r="F114" s="11"/>
      <c r="G114" s="11"/>
      <c r="H114" s="11"/>
      <c r="J114" s="29">
        <v>0</v>
      </c>
      <c r="K114" s="29">
        <v>0</v>
      </c>
      <c r="L114" s="29">
        <v>0</v>
      </c>
      <c r="M114" s="29">
        <v>0</v>
      </c>
      <c r="N114" s="29">
        <v>0</v>
      </c>
      <c r="O114" s="29">
        <v>0</v>
      </c>
      <c r="P114" s="29">
        <v>0</v>
      </c>
      <c r="Q114" s="29">
        <v>0</v>
      </c>
      <c r="R114" s="29">
        <v>0</v>
      </c>
      <c r="S114" s="29">
        <v>0</v>
      </c>
      <c r="T114" s="29">
        <v>0</v>
      </c>
      <c r="U114" s="29">
        <v>0</v>
      </c>
      <c r="V114" s="29">
        <v>0</v>
      </c>
      <c r="W114" s="29">
        <v>0</v>
      </c>
      <c r="X114" s="29">
        <v>0</v>
      </c>
      <c r="Y114" s="29">
        <v>0</v>
      </c>
      <c r="Z114" s="29">
        <v>0</v>
      </c>
      <c r="AA114" s="29">
        <v>0</v>
      </c>
      <c r="AB114" s="29">
        <v>0</v>
      </c>
      <c r="AC114" s="29">
        <v>0</v>
      </c>
      <c r="AD114" s="29">
        <v>0</v>
      </c>
      <c r="AE114" s="29">
        <v>0</v>
      </c>
      <c r="AF114" s="29">
        <v>0</v>
      </c>
      <c r="AG114" s="29">
        <v>0</v>
      </c>
      <c r="AH114" s="29">
        <v>0</v>
      </c>
      <c r="AI114" s="29">
        <v>0</v>
      </c>
      <c r="AJ114" s="29">
        <v>6541.7762124690425</v>
      </c>
      <c r="AK114" s="29">
        <v>0</v>
      </c>
      <c r="AL114" s="29">
        <v>0</v>
      </c>
      <c r="AM114" s="29">
        <v>0</v>
      </c>
      <c r="AN114" s="29">
        <v>0</v>
      </c>
      <c r="AO114" s="29">
        <v>0</v>
      </c>
      <c r="AP114" s="29">
        <v>0</v>
      </c>
      <c r="AQ114" s="29">
        <v>0</v>
      </c>
      <c r="AR114" s="29">
        <v>0</v>
      </c>
      <c r="AS114" s="29">
        <v>0</v>
      </c>
      <c r="AT114" s="29">
        <v>0</v>
      </c>
      <c r="AU114" s="29">
        <v>0</v>
      </c>
      <c r="AV114" s="29">
        <v>0</v>
      </c>
      <c r="AW114" s="29">
        <v>0</v>
      </c>
      <c r="AX114" s="29">
        <v>0</v>
      </c>
      <c r="AY114" s="29">
        <v>0</v>
      </c>
      <c r="AZ114" s="29">
        <v>0</v>
      </c>
      <c r="BA114" s="29">
        <v>0</v>
      </c>
      <c r="BB114" s="29">
        <v>0</v>
      </c>
      <c r="BC114" s="29">
        <v>0</v>
      </c>
      <c r="BD114" s="29">
        <v>0</v>
      </c>
      <c r="BE114" s="29">
        <v>0</v>
      </c>
      <c r="BF114" s="29">
        <v>0</v>
      </c>
      <c r="BG114" s="29">
        <v>0</v>
      </c>
      <c r="BH114" s="29">
        <v>0</v>
      </c>
      <c r="BI114" s="29">
        <v>0</v>
      </c>
      <c r="BJ114" s="29">
        <v>0</v>
      </c>
      <c r="BK114" s="29">
        <v>0</v>
      </c>
      <c r="BL114" s="29">
        <v>0</v>
      </c>
      <c r="BM114" s="29">
        <v>0</v>
      </c>
      <c r="BN114" s="29">
        <v>0</v>
      </c>
      <c r="BO114" s="29">
        <v>0</v>
      </c>
      <c r="BP114" s="29">
        <v>0</v>
      </c>
      <c r="BQ114" s="29">
        <v>0</v>
      </c>
    </row>
    <row r="115" spans="1:69" ht="10.5" hidden="1" customHeight="1" outlineLevel="1">
      <c r="A115" s="11"/>
      <c r="B115" s="11"/>
      <c r="C115" s="11"/>
      <c r="D115" s="11">
        <v>27</v>
      </c>
      <c r="E115" s="11"/>
      <c r="F115" s="11"/>
      <c r="G115" s="11"/>
      <c r="H115" s="11"/>
      <c r="J115" s="29">
        <v>0</v>
      </c>
      <c r="K115" s="29">
        <v>0</v>
      </c>
      <c r="L115" s="29">
        <v>0</v>
      </c>
      <c r="M115" s="29">
        <v>0</v>
      </c>
      <c r="N115" s="29">
        <v>0</v>
      </c>
      <c r="O115" s="29">
        <v>0</v>
      </c>
      <c r="P115" s="29">
        <v>0</v>
      </c>
      <c r="Q115" s="29">
        <v>0</v>
      </c>
      <c r="R115" s="29">
        <v>0</v>
      </c>
      <c r="S115" s="29">
        <v>0</v>
      </c>
      <c r="T115" s="29">
        <v>0</v>
      </c>
      <c r="U115" s="29">
        <v>0</v>
      </c>
      <c r="V115" s="29">
        <v>0</v>
      </c>
      <c r="W115" s="29">
        <v>0</v>
      </c>
      <c r="X115" s="29">
        <v>0</v>
      </c>
      <c r="Y115" s="29">
        <v>0</v>
      </c>
      <c r="Z115" s="29">
        <v>0</v>
      </c>
      <c r="AA115" s="29">
        <v>0</v>
      </c>
      <c r="AB115" s="29">
        <v>0</v>
      </c>
      <c r="AC115" s="29">
        <v>0</v>
      </c>
      <c r="AD115" s="29">
        <v>0</v>
      </c>
      <c r="AE115" s="29">
        <v>0</v>
      </c>
      <c r="AF115" s="29">
        <v>0</v>
      </c>
      <c r="AG115" s="29">
        <v>0</v>
      </c>
      <c r="AH115" s="29">
        <v>0</v>
      </c>
      <c r="AI115" s="29">
        <v>0</v>
      </c>
      <c r="AJ115" s="29">
        <v>0</v>
      </c>
      <c r="AK115" s="29">
        <v>6384.7494977447159</v>
      </c>
      <c r="AL115" s="29">
        <v>0</v>
      </c>
      <c r="AM115" s="29">
        <v>0</v>
      </c>
      <c r="AN115" s="29">
        <v>0</v>
      </c>
      <c r="AO115" s="29">
        <v>0</v>
      </c>
      <c r="AP115" s="29">
        <v>0</v>
      </c>
      <c r="AQ115" s="29">
        <v>0</v>
      </c>
      <c r="AR115" s="29">
        <v>0</v>
      </c>
      <c r="AS115" s="29">
        <v>0</v>
      </c>
      <c r="AT115" s="29">
        <v>0</v>
      </c>
      <c r="AU115" s="29">
        <v>0</v>
      </c>
      <c r="AV115" s="29">
        <v>0</v>
      </c>
      <c r="AW115" s="29">
        <v>0</v>
      </c>
      <c r="AX115" s="29">
        <v>0</v>
      </c>
      <c r="AY115" s="29">
        <v>0</v>
      </c>
      <c r="AZ115" s="29">
        <v>0</v>
      </c>
      <c r="BA115" s="29">
        <v>0</v>
      </c>
      <c r="BB115" s="29">
        <v>0</v>
      </c>
      <c r="BC115" s="29">
        <v>0</v>
      </c>
      <c r="BD115" s="29">
        <v>0</v>
      </c>
      <c r="BE115" s="29">
        <v>0</v>
      </c>
      <c r="BF115" s="29">
        <v>0</v>
      </c>
      <c r="BG115" s="29">
        <v>0</v>
      </c>
      <c r="BH115" s="29">
        <v>0</v>
      </c>
      <c r="BI115" s="29">
        <v>0</v>
      </c>
      <c r="BJ115" s="29">
        <v>0</v>
      </c>
      <c r="BK115" s="29">
        <v>0</v>
      </c>
      <c r="BL115" s="29">
        <v>0</v>
      </c>
      <c r="BM115" s="29">
        <v>0</v>
      </c>
      <c r="BN115" s="29">
        <v>0</v>
      </c>
      <c r="BO115" s="29">
        <v>0</v>
      </c>
      <c r="BP115" s="29">
        <v>0</v>
      </c>
      <c r="BQ115" s="29">
        <v>0</v>
      </c>
    </row>
    <row r="116" spans="1:69" ht="10.5" hidden="1" customHeight="1" outlineLevel="1">
      <c r="A116" s="11"/>
      <c r="B116" s="11"/>
      <c r="C116" s="11"/>
      <c r="D116" s="11">
        <v>28</v>
      </c>
      <c r="E116" s="11"/>
      <c r="F116" s="11"/>
      <c r="G116" s="11"/>
      <c r="H116" s="11"/>
      <c r="J116" s="29">
        <v>0</v>
      </c>
      <c r="K116" s="29">
        <v>0</v>
      </c>
      <c r="L116" s="29">
        <v>0</v>
      </c>
      <c r="M116" s="29">
        <v>0</v>
      </c>
      <c r="N116" s="29">
        <v>0</v>
      </c>
      <c r="O116" s="29">
        <v>0</v>
      </c>
      <c r="P116" s="29">
        <v>0</v>
      </c>
      <c r="Q116" s="29">
        <v>0</v>
      </c>
      <c r="R116" s="29">
        <v>0</v>
      </c>
      <c r="S116" s="29">
        <v>0</v>
      </c>
      <c r="T116" s="29">
        <v>0</v>
      </c>
      <c r="U116" s="29">
        <v>0</v>
      </c>
      <c r="V116" s="29">
        <v>0</v>
      </c>
      <c r="W116" s="29">
        <v>0</v>
      </c>
      <c r="X116" s="29">
        <v>0</v>
      </c>
      <c r="Y116" s="29">
        <v>0</v>
      </c>
      <c r="Z116" s="29">
        <v>0</v>
      </c>
      <c r="AA116" s="29">
        <v>0</v>
      </c>
      <c r="AB116" s="29">
        <v>0</v>
      </c>
      <c r="AC116" s="29">
        <v>0</v>
      </c>
      <c r="AD116" s="29">
        <v>0</v>
      </c>
      <c r="AE116" s="29">
        <v>0</v>
      </c>
      <c r="AF116" s="29">
        <v>0</v>
      </c>
      <c r="AG116" s="29">
        <v>0</v>
      </c>
      <c r="AH116" s="29">
        <v>0</v>
      </c>
      <c r="AI116" s="29">
        <v>0</v>
      </c>
      <c r="AJ116" s="29">
        <v>0</v>
      </c>
      <c r="AK116" s="29">
        <v>0</v>
      </c>
      <c r="AL116" s="29">
        <v>6226.1525158731456</v>
      </c>
      <c r="AM116" s="29">
        <v>0</v>
      </c>
      <c r="AN116" s="29">
        <v>0</v>
      </c>
      <c r="AO116" s="29">
        <v>0</v>
      </c>
      <c r="AP116" s="29">
        <v>0</v>
      </c>
      <c r="AQ116" s="29">
        <v>0</v>
      </c>
      <c r="AR116" s="29">
        <v>0</v>
      </c>
      <c r="AS116" s="29">
        <v>0</v>
      </c>
      <c r="AT116" s="29">
        <v>0</v>
      </c>
      <c r="AU116" s="29">
        <v>0</v>
      </c>
      <c r="AV116" s="29">
        <v>0</v>
      </c>
      <c r="AW116" s="29">
        <v>0</v>
      </c>
      <c r="AX116" s="29">
        <v>0</v>
      </c>
      <c r="AY116" s="29">
        <v>0</v>
      </c>
      <c r="AZ116" s="29">
        <v>0</v>
      </c>
      <c r="BA116" s="29">
        <v>0</v>
      </c>
      <c r="BB116" s="29">
        <v>0</v>
      </c>
      <c r="BC116" s="29">
        <v>0</v>
      </c>
      <c r="BD116" s="29">
        <v>0</v>
      </c>
      <c r="BE116" s="29">
        <v>0</v>
      </c>
      <c r="BF116" s="29">
        <v>0</v>
      </c>
      <c r="BG116" s="29">
        <v>0</v>
      </c>
      <c r="BH116" s="29">
        <v>0</v>
      </c>
      <c r="BI116" s="29">
        <v>0</v>
      </c>
      <c r="BJ116" s="29">
        <v>0</v>
      </c>
      <c r="BK116" s="29">
        <v>0</v>
      </c>
      <c r="BL116" s="29">
        <v>0</v>
      </c>
      <c r="BM116" s="29">
        <v>0</v>
      </c>
      <c r="BN116" s="29">
        <v>0</v>
      </c>
      <c r="BO116" s="29">
        <v>0</v>
      </c>
      <c r="BP116" s="29">
        <v>0</v>
      </c>
      <c r="BQ116" s="29">
        <v>0</v>
      </c>
    </row>
    <row r="117" spans="1:69" ht="10.5" hidden="1" customHeight="1" outlineLevel="1">
      <c r="A117" s="11"/>
      <c r="B117" s="11"/>
      <c r="C117" s="11"/>
      <c r="D117" s="11">
        <v>29</v>
      </c>
      <c r="E117" s="11"/>
      <c r="F117" s="11"/>
      <c r="G117" s="11"/>
      <c r="H117" s="11"/>
      <c r="J117" s="29">
        <v>0</v>
      </c>
      <c r="K117" s="29">
        <v>0</v>
      </c>
      <c r="L117" s="29">
        <v>0</v>
      </c>
      <c r="M117" s="29">
        <v>0</v>
      </c>
      <c r="N117" s="29">
        <v>0</v>
      </c>
      <c r="O117" s="29">
        <v>0</v>
      </c>
      <c r="P117" s="29">
        <v>0</v>
      </c>
      <c r="Q117" s="29">
        <v>0</v>
      </c>
      <c r="R117" s="29">
        <v>0</v>
      </c>
      <c r="S117" s="29">
        <v>0</v>
      </c>
      <c r="T117" s="29">
        <v>0</v>
      </c>
      <c r="U117" s="29">
        <v>0</v>
      </c>
      <c r="V117" s="29">
        <v>0</v>
      </c>
      <c r="W117" s="29">
        <v>0</v>
      </c>
      <c r="X117" s="29">
        <v>0</v>
      </c>
      <c r="Y117" s="29">
        <v>0</v>
      </c>
      <c r="Z117" s="29">
        <v>0</v>
      </c>
      <c r="AA117" s="29">
        <v>0</v>
      </c>
      <c r="AB117" s="29">
        <v>0</v>
      </c>
      <c r="AC117" s="29">
        <v>0</v>
      </c>
      <c r="AD117" s="29">
        <v>0</v>
      </c>
      <c r="AE117" s="29">
        <v>0</v>
      </c>
      <c r="AF117" s="29">
        <v>0</v>
      </c>
      <c r="AG117" s="29">
        <v>0</v>
      </c>
      <c r="AH117" s="29">
        <v>0</v>
      </c>
      <c r="AI117" s="29">
        <v>0</v>
      </c>
      <c r="AJ117" s="29">
        <v>0</v>
      </c>
      <c r="AK117" s="29">
        <v>0</v>
      </c>
      <c r="AL117" s="29">
        <v>0</v>
      </c>
      <c r="AM117" s="29">
        <v>6065.9695641828584</v>
      </c>
      <c r="AN117" s="29">
        <v>0</v>
      </c>
      <c r="AO117" s="29">
        <v>0</v>
      </c>
      <c r="AP117" s="29">
        <v>0</v>
      </c>
      <c r="AQ117" s="29">
        <v>0</v>
      </c>
      <c r="AR117" s="29">
        <v>0</v>
      </c>
      <c r="AS117" s="29">
        <v>0</v>
      </c>
      <c r="AT117" s="29">
        <v>0</v>
      </c>
      <c r="AU117" s="29">
        <v>0</v>
      </c>
      <c r="AV117" s="29">
        <v>0</v>
      </c>
      <c r="AW117" s="29">
        <v>0</v>
      </c>
      <c r="AX117" s="29">
        <v>0</v>
      </c>
      <c r="AY117" s="29">
        <v>0</v>
      </c>
      <c r="AZ117" s="29">
        <v>0</v>
      </c>
      <c r="BA117" s="29">
        <v>0</v>
      </c>
      <c r="BB117" s="29">
        <v>0</v>
      </c>
      <c r="BC117" s="29">
        <v>0</v>
      </c>
      <c r="BD117" s="29">
        <v>0</v>
      </c>
      <c r="BE117" s="29">
        <v>0</v>
      </c>
      <c r="BF117" s="29">
        <v>0</v>
      </c>
      <c r="BG117" s="29">
        <v>0</v>
      </c>
      <c r="BH117" s="29">
        <v>0</v>
      </c>
      <c r="BI117" s="29">
        <v>0</v>
      </c>
      <c r="BJ117" s="29">
        <v>0</v>
      </c>
      <c r="BK117" s="29">
        <v>0</v>
      </c>
      <c r="BL117" s="29">
        <v>0</v>
      </c>
      <c r="BM117" s="29">
        <v>0</v>
      </c>
      <c r="BN117" s="29">
        <v>0</v>
      </c>
      <c r="BO117" s="29">
        <v>0</v>
      </c>
      <c r="BP117" s="29">
        <v>0</v>
      </c>
      <c r="BQ117" s="29">
        <v>0</v>
      </c>
    </row>
    <row r="118" spans="1:69" ht="10.5" hidden="1" customHeight="1" outlineLevel="1">
      <c r="A118" s="11"/>
      <c r="B118" s="11"/>
      <c r="C118" s="11"/>
      <c r="D118" s="11">
        <v>30</v>
      </c>
      <c r="E118" s="11"/>
      <c r="F118" s="11"/>
      <c r="G118" s="11"/>
      <c r="H118" s="11"/>
      <c r="J118" s="29">
        <v>0</v>
      </c>
      <c r="K118" s="29">
        <v>0</v>
      </c>
      <c r="L118" s="29">
        <v>0</v>
      </c>
      <c r="M118" s="29">
        <v>0</v>
      </c>
      <c r="N118" s="29">
        <v>0</v>
      </c>
      <c r="O118" s="29">
        <v>0</v>
      </c>
      <c r="P118" s="29">
        <v>0</v>
      </c>
      <c r="Q118" s="29">
        <v>0</v>
      </c>
      <c r="R118" s="29">
        <v>0</v>
      </c>
      <c r="S118" s="29">
        <v>0</v>
      </c>
      <c r="T118" s="29">
        <v>0</v>
      </c>
      <c r="U118" s="29">
        <v>0</v>
      </c>
      <c r="V118" s="29">
        <v>0</v>
      </c>
      <c r="W118" s="29">
        <v>0</v>
      </c>
      <c r="X118" s="29">
        <v>0</v>
      </c>
      <c r="Y118" s="29">
        <v>0</v>
      </c>
      <c r="Z118" s="29">
        <v>0</v>
      </c>
      <c r="AA118" s="29">
        <v>0</v>
      </c>
      <c r="AB118" s="29">
        <v>0</v>
      </c>
      <c r="AC118" s="29">
        <v>0</v>
      </c>
      <c r="AD118" s="29">
        <v>0</v>
      </c>
      <c r="AE118" s="29">
        <v>0</v>
      </c>
      <c r="AF118" s="29">
        <v>0</v>
      </c>
      <c r="AG118" s="29">
        <v>0</v>
      </c>
      <c r="AH118" s="29">
        <v>0</v>
      </c>
      <c r="AI118" s="29">
        <v>0</v>
      </c>
      <c r="AJ118" s="29">
        <v>0</v>
      </c>
      <c r="AK118" s="29">
        <v>0</v>
      </c>
      <c r="AL118" s="29">
        <v>0</v>
      </c>
      <c r="AM118" s="29">
        <v>0</v>
      </c>
      <c r="AN118" s="29">
        <v>5904.1847829756698</v>
      </c>
      <c r="AO118" s="29">
        <v>0</v>
      </c>
      <c r="AP118" s="29">
        <v>0</v>
      </c>
      <c r="AQ118" s="29">
        <v>0</v>
      </c>
      <c r="AR118" s="29">
        <v>0</v>
      </c>
      <c r="AS118" s="29">
        <v>0</v>
      </c>
      <c r="AT118" s="29">
        <v>0</v>
      </c>
      <c r="AU118" s="29">
        <v>0</v>
      </c>
      <c r="AV118" s="29">
        <v>0</v>
      </c>
      <c r="AW118" s="29">
        <v>0</v>
      </c>
      <c r="AX118" s="29">
        <v>0</v>
      </c>
      <c r="AY118" s="29">
        <v>0</v>
      </c>
      <c r="AZ118" s="29">
        <v>0</v>
      </c>
      <c r="BA118" s="29">
        <v>0</v>
      </c>
      <c r="BB118" s="29">
        <v>0</v>
      </c>
      <c r="BC118" s="29">
        <v>0</v>
      </c>
      <c r="BD118" s="29">
        <v>0</v>
      </c>
      <c r="BE118" s="29">
        <v>0</v>
      </c>
      <c r="BF118" s="29">
        <v>0</v>
      </c>
      <c r="BG118" s="29">
        <v>0</v>
      </c>
      <c r="BH118" s="29">
        <v>0</v>
      </c>
      <c r="BI118" s="29">
        <v>0</v>
      </c>
      <c r="BJ118" s="29">
        <v>0</v>
      </c>
      <c r="BK118" s="29">
        <v>0</v>
      </c>
      <c r="BL118" s="29">
        <v>0</v>
      </c>
      <c r="BM118" s="29">
        <v>0</v>
      </c>
      <c r="BN118" s="29">
        <v>0</v>
      </c>
      <c r="BO118" s="29">
        <v>0</v>
      </c>
      <c r="BP118" s="29">
        <v>0</v>
      </c>
      <c r="BQ118" s="29">
        <v>0</v>
      </c>
    </row>
    <row r="119" spans="1:69" ht="10.5" hidden="1" customHeight="1" outlineLevel="1">
      <c r="A119" s="11"/>
      <c r="B119" s="11"/>
      <c r="C119" s="11"/>
      <c r="D119" s="11">
        <v>31</v>
      </c>
      <c r="E119" s="11"/>
      <c r="F119" s="11"/>
      <c r="G119" s="11"/>
      <c r="H119" s="11"/>
      <c r="J119" s="29">
        <v>0</v>
      </c>
      <c r="K119" s="29">
        <v>0</v>
      </c>
      <c r="L119" s="29">
        <v>0</v>
      </c>
      <c r="M119" s="29">
        <v>0</v>
      </c>
      <c r="N119" s="29">
        <v>0</v>
      </c>
      <c r="O119" s="29">
        <v>0</v>
      </c>
      <c r="P119" s="29">
        <v>0</v>
      </c>
      <c r="Q119" s="29">
        <v>0</v>
      </c>
      <c r="R119" s="29">
        <v>0</v>
      </c>
      <c r="S119" s="29">
        <v>0</v>
      </c>
      <c r="T119" s="29">
        <v>0</v>
      </c>
      <c r="U119" s="29">
        <v>0</v>
      </c>
      <c r="V119" s="29">
        <v>0</v>
      </c>
      <c r="W119" s="29">
        <v>0</v>
      </c>
      <c r="X119" s="29">
        <v>0</v>
      </c>
      <c r="Y119" s="29">
        <v>0</v>
      </c>
      <c r="Z119" s="29">
        <v>0</v>
      </c>
      <c r="AA119" s="29">
        <v>0</v>
      </c>
      <c r="AB119" s="29">
        <v>0</v>
      </c>
      <c r="AC119" s="29">
        <v>0</v>
      </c>
      <c r="AD119" s="29">
        <v>0</v>
      </c>
      <c r="AE119" s="29">
        <v>0</v>
      </c>
      <c r="AF119" s="29">
        <v>0</v>
      </c>
      <c r="AG119" s="29">
        <v>0</v>
      </c>
      <c r="AH119" s="29">
        <v>0</v>
      </c>
      <c r="AI119" s="29">
        <v>0</v>
      </c>
      <c r="AJ119" s="29">
        <v>0</v>
      </c>
      <c r="AK119" s="29">
        <v>0</v>
      </c>
      <c r="AL119" s="29">
        <v>0</v>
      </c>
      <c r="AM119" s="29">
        <v>0</v>
      </c>
      <c r="AN119" s="29">
        <v>0</v>
      </c>
      <c r="AO119" s="29">
        <v>5740.7821539564084</v>
      </c>
      <c r="AP119" s="29">
        <v>0</v>
      </c>
      <c r="AQ119" s="29">
        <v>0</v>
      </c>
      <c r="AR119" s="29">
        <v>0</v>
      </c>
      <c r="AS119" s="29">
        <v>0</v>
      </c>
      <c r="AT119" s="29">
        <v>0</v>
      </c>
      <c r="AU119" s="29">
        <v>0</v>
      </c>
      <c r="AV119" s="29">
        <v>0</v>
      </c>
      <c r="AW119" s="29">
        <v>0</v>
      </c>
      <c r="AX119" s="29">
        <v>0</v>
      </c>
      <c r="AY119" s="29">
        <v>0</v>
      </c>
      <c r="AZ119" s="29">
        <v>0</v>
      </c>
      <c r="BA119" s="29">
        <v>0</v>
      </c>
      <c r="BB119" s="29">
        <v>0</v>
      </c>
      <c r="BC119" s="29">
        <v>0</v>
      </c>
      <c r="BD119" s="29">
        <v>0</v>
      </c>
      <c r="BE119" s="29">
        <v>0</v>
      </c>
      <c r="BF119" s="29">
        <v>0</v>
      </c>
      <c r="BG119" s="29">
        <v>0</v>
      </c>
      <c r="BH119" s="29">
        <v>0</v>
      </c>
      <c r="BI119" s="29">
        <v>0</v>
      </c>
      <c r="BJ119" s="29">
        <v>0</v>
      </c>
      <c r="BK119" s="29">
        <v>0</v>
      </c>
      <c r="BL119" s="29">
        <v>0</v>
      </c>
      <c r="BM119" s="29">
        <v>0</v>
      </c>
      <c r="BN119" s="29">
        <v>0</v>
      </c>
      <c r="BO119" s="29">
        <v>0</v>
      </c>
      <c r="BP119" s="29">
        <v>0</v>
      </c>
      <c r="BQ119" s="29">
        <v>0</v>
      </c>
    </row>
    <row r="120" spans="1:69" ht="10.5" hidden="1" customHeight="1" outlineLevel="1">
      <c r="A120" s="11"/>
      <c r="B120" s="11"/>
      <c r="C120" s="11"/>
      <c r="D120" s="11">
        <v>32</v>
      </c>
      <c r="E120" s="11"/>
      <c r="F120" s="11"/>
      <c r="G120" s="11"/>
      <c r="H120" s="11"/>
      <c r="J120" s="29">
        <v>0</v>
      </c>
      <c r="K120" s="29">
        <v>0</v>
      </c>
      <c r="L120" s="29">
        <v>0</v>
      </c>
      <c r="M120" s="29">
        <v>0</v>
      </c>
      <c r="N120" s="29">
        <v>0</v>
      </c>
      <c r="O120" s="29">
        <v>0</v>
      </c>
      <c r="P120" s="29">
        <v>0</v>
      </c>
      <c r="Q120" s="29">
        <v>0</v>
      </c>
      <c r="R120" s="29">
        <v>0</v>
      </c>
      <c r="S120" s="29">
        <v>0</v>
      </c>
      <c r="T120" s="29">
        <v>0</v>
      </c>
      <c r="U120" s="29">
        <v>0</v>
      </c>
      <c r="V120" s="29">
        <v>0</v>
      </c>
      <c r="W120" s="29">
        <v>0</v>
      </c>
      <c r="X120" s="29">
        <v>0</v>
      </c>
      <c r="Y120" s="29">
        <v>0</v>
      </c>
      <c r="Z120" s="29">
        <v>0</v>
      </c>
      <c r="AA120" s="29">
        <v>0</v>
      </c>
      <c r="AB120" s="29">
        <v>0</v>
      </c>
      <c r="AC120" s="29">
        <v>0</v>
      </c>
      <c r="AD120" s="29">
        <v>0</v>
      </c>
      <c r="AE120" s="29">
        <v>0</v>
      </c>
      <c r="AF120" s="29">
        <v>0</v>
      </c>
      <c r="AG120" s="29">
        <v>0</v>
      </c>
      <c r="AH120" s="29">
        <v>0</v>
      </c>
      <c r="AI120" s="29">
        <v>0</v>
      </c>
      <c r="AJ120" s="29">
        <v>0</v>
      </c>
      <c r="AK120" s="29">
        <v>0</v>
      </c>
      <c r="AL120" s="29">
        <v>0</v>
      </c>
      <c r="AM120" s="29">
        <v>0</v>
      </c>
      <c r="AN120" s="29">
        <v>0</v>
      </c>
      <c r="AO120" s="29">
        <v>0</v>
      </c>
      <c r="AP120" s="29">
        <v>5575.7454986469556</v>
      </c>
      <c r="AQ120" s="29">
        <v>0</v>
      </c>
      <c r="AR120" s="29">
        <v>0</v>
      </c>
      <c r="AS120" s="29">
        <v>0</v>
      </c>
      <c r="AT120" s="29">
        <v>0</v>
      </c>
      <c r="AU120" s="29">
        <v>0</v>
      </c>
      <c r="AV120" s="29">
        <v>0</v>
      </c>
      <c r="AW120" s="29">
        <v>0</v>
      </c>
      <c r="AX120" s="29">
        <v>0</v>
      </c>
      <c r="AY120" s="29">
        <v>0</v>
      </c>
      <c r="AZ120" s="29">
        <v>0</v>
      </c>
      <c r="BA120" s="29">
        <v>0</v>
      </c>
      <c r="BB120" s="29">
        <v>0</v>
      </c>
      <c r="BC120" s="29">
        <v>0</v>
      </c>
      <c r="BD120" s="29">
        <v>0</v>
      </c>
      <c r="BE120" s="29">
        <v>0</v>
      </c>
      <c r="BF120" s="29">
        <v>0</v>
      </c>
      <c r="BG120" s="29">
        <v>0</v>
      </c>
      <c r="BH120" s="29">
        <v>0</v>
      </c>
      <c r="BI120" s="29">
        <v>0</v>
      </c>
      <c r="BJ120" s="29">
        <v>0</v>
      </c>
      <c r="BK120" s="29">
        <v>0</v>
      </c>
      <c r="BL120" s="29">
        <v>0</v>
      </c>
      <c r="BM120" s="29">
        <v>0</v>
      </c>
      <c r="BN120" s="29">
        <v>0</v>
      </c>
      <c r="BO120" s="29">
        <v>0</v>
      </c>
      <c r="BP120" s="29">
        <v>0</v>
      </c>
      <c r="BQ120" s="29">
        <v>0</v>
      </c>
    </row>
    <row r="121" spans="1:69" ht="10.5" hidden="1" customHeight="1" outlineLevel="1">
      <c r="A121" s="11"/>
      <c r="B121" s="11"/>
      <c r="C121" s="11"/>
      <c r="D121" s="11">
        <v>33</v>
      </c>
      <c r="E121" s="11"/>
      <c r="F121" s="11"/>
      <c r="G121" s="11"/>
      <c r="H121" s="11"/>
      <c r="J121" s="29">
        <v>0</v>
      </c>
      <c r="K121" s="29">
        <v>0</v>
      </c>
      <c r="L121" s="29">
        <v>0</v>
      </c>
      <c r="M121" s="29">
        <v>0</v>
      </c>
      <c r="N121" s="29">
        <v>0</v>
      </c>
      <c r="O121" s="29">
        <v>0</v>
      </c>
      <c r="P121" s="29">
        <v>0</v>
      </c>
      <c r="Q121" s="29">
        <v>0</v>
      </c>
      <c r="R121" s="29">
        <v>0</v>
      </c>
      <c r="S121" s="29">
        <v>0</v>
      </c>
      <c r="T121" s="29">
        <v>0</v>
      </c>
      <c r="U121" s="29">
        <v>0</v>
      </c>
      <c r="V121" s="29">
        <v>0</v>
      </c>
      <c r="W121" s="29">
        <v>0</v>
      </c>
      <c r="X121" s="29">
        <v>0</v>
      </c>
      <c r="Y121" s="29">
        <v>0</v>
      </c>
      <c r="Z121" s="29">
        <v>0</v>
      </c>
      <c r="AA121" s="29">
        <v>0</v>
      </c>
      <c r="AB121" s="29">
        <v>0</v>
      </c>
      <c r="AC121" s="29">
        <v>0</v>
      </c>
      <c r="AD121" s="29">
        <v>0</v>
      </c>
      <c r="AE121" s="29">
        <v>0</v>
      </c>
      <c r="AF121" s="29">
        <v>0</v>
      </c>
      <c r="AG121" s="29">
        <v>0</v>
      </c>
      <c r="AH121" s="29">
        <v>0</v>
      </c>
      <c r="AI121" s="29">
        <v>0</v>
      </c>
      <c r="AJ121" s="29">
        <v>0</v>
      </c>
      <c r="AK121" s="29">
        <v>0</v>
      </c>
      <c r="AL121" s="29">
        <v>0</v>
      </c>
      <c r="AM121" s="29">
        <v>0</v>
      </c>
      <c r="AN121" s="29">
        <v>0</v>
      </c>
      <c r="AO121" s="29">
        <v>0</v>
      </c>
      <c r="AP121" s="29">
        <v>0</v>
      </c>
      <c r="AQ121" s="29">
        <v>5409.0584767844075</v>
      </c>
      <c r="AR121" s="29">
        <v>0</v>
      </c>
      <c r="AS121" s="29">
        <v>0</v>
      </c>
      <c r="AT121" s="29">
        <v>0</v>
      </c>
      <c r="AU121" s="29">
        <v>0</v>
      </c>
      <c r="AV121" s="29">
        <v>0</v>
      </c>
      <c r="AW121" s="29">
        <v>0</v>
      </c>
      <c r="AX121" s="29">
        <v>0</v>
      </c>
      <c r="AY121" s="29">
        <v>0</v>
      </c>
      <c r="AZ121" s="29">
        <v>0</v>
      </c>
      <c r="BA121" s="29">
        <v>0</v>
      </c>
      <c r="BB121" s="29">
        <v>0</v>
      </c>
      <c r="BC121" s="29">
        <v>0</v>
      </c>
      <c r="BD121" s="29">
        <v>0</v>
      </c>
      <c r="BE121" s="29">
        <v>0</v>
      </c>
      <c r="BF121" s="29">
        <v>0</v>
      </c>
      <c r="BG121" s="29">
        <v>0</v>
      </c>
      <c r="BH121" s="29">
        <v>0</v>
      </c>
      <c r="BI121" s="29">
        <v>0</v>
      </c>
      <c r="BJ121" s="29">
        <v>0</v>
      </c>
      <c r="BK121" s="29">
        <v>0</v>
      </c>
      <c r="BL121" s="29">
        <v>0</v>
      </c>
      <c r="BM121" s="29">
        <v>0</v>
      </c>
      <c r="BN121" s="29">
        <v>0</v>
      </c>
      <c r="BO121" s="29">
        <v>0</v>
      </c>
      <c r="BP121" s="29">
        <v>0</v>
      </c>
      <c r="BQ121" s="29">
        <v>0</v>
      </c>
    </row>
    <row r="122" spans="1:69" ht="10.5" hidden="1" customHeight="1" outlineLevel="1">
      <c r="A122" s="11"/>
      <c r="B122" s="11"/>
      <c r="C122" s="11"/>
      <c r="D122" s="11">
        <v>34</v>
      </c>
      <c r="E122" s="11"/>
      <c r="F122" s="11"/>
      <c r="G122" s="11"/>
      <c r="H122" s="11"/>
      <c r="J122" s="29">
        <v>0</v>
      </c>
      <c r="K122" s="29">
        <v>0</v>
      </c>
      <c r="L122" s="29">
        <v>0</v>
      </c>
      <c r="M122" s="29">
        <v>0</v>
      </c>
      <c r="N122" s="29">
        <v>0</v>
      </c>
      <c r="O122" s="29">
        <v>0</v>
      </c>
      <c r="P122" s="29">
        <v>0</v>
      </c>
      <c r="Q122" s="29">
        <v>0</v>
      </c>
      <c r="R122" s="29">
        <v>0</v>
      </c>
      <c r="S122" s="29">
        <v>0</v>
      </c>
      <c r="T122" s="29">
        <v>0</v>
      </c>
      <c r="U122" s="29">
        <v>0</v>
      </c>
      <c r="V122" s="29">
        <v>0</v>
      </c>
      <c r="W122" s="29">
        <v>0</v>
      </c>
      <c r="X122" s="29">
        <v>0</v>
      </c>
      <c r="Y122" s="29">
        <v>0</v>
      </c>
      <c r="Z122" s="29">
        <v>0</v>
      </c>
      <c r="AA122" s="29">
        <v>0</v>
      </c>
      <c r="AB122" s="29">
        <v>0</v>
      </c>
      <c r="AC122" s="29">
        <v>0</v>
      </c>
      <c r="AD122" s="29">
        <v>0</v>
      </c>
      <c r="AE122" s="29">
        <v>0</v>
      </c>
      <c r="AF122" s="29">
        <v>0</v>
      </c>
      <c r="AG122" s="29">
        <v>0</v>
      </c>
      <c r="AH122" s="29">
        <v>0</v>
      </c>
      <c r="AI122" s="29">
        <v>0</v>
      </c>
      <c r="AJ122" s="29">
        <v>0</v>
      </c>
      <c r="AK122" s="29">
        <v>0</v>
      </c>
      <c r="AL122" s="29">
        <v>0</v>
      </c>
      <c r="AM122" s="29">
        <v>0</v>
      </c>
      <c r="AN122" s="29">
        <v>0</v>
      </c>
      <c r="AO122" s="29">
        <v>0</v>
      </c>
      <c r="AP122" s="29">
        <v>0</v>
      </c>
      <c r="AQ122" s="29">
        <v>0</v>
      </c>
      <c r="AR122" s="29">
        <v>5240.7045847032323</v>
      </c>
      <c r="AS122" s="29">
        <v>0</v>
      </c>
      <c r="AT122" s="29">
        <v>0</v>
      </c>
      <c r="AU122" s="29">
        <v>0</v>
      </c>
      <c r="AV122" s="29">
        <v>0</v>
      </c>
      <c r="AW122" s="29">
        <v>0</v>
      </c>
      <c r="AX122" s="29">
        <v>0</v>
      </c>
      <c r="AY122" s="29">
        <v>0</v>
      </c>
      <c r="AZ122" s="29">
        <v>0</v>
      </c>
      <c r="BA122" s="29">
        <v>0</v>
      </c>
      <c r="BB122" s="29">
        <v>0</v>
      </c>
      <c r="BC122" s="29">
        <v>0</v>
      </c>
      <c r="BD122" s="29">
        <v>0</v>
      </c>
      <c r="BE122" s="29">
        <v>0</v>
      </c>
      <c r="BF122" s="29">
        <v>0</v>
      </c>
      <c r="BG122" s="29">
        <v>0</v>
      </c>
      <c r="BH122" s="29">
        <v>0</v>
      </c>
      <c r="BI122" s="29">
        <v>0</v>
      </c>
      <c r="BJ122" s="29">
        <v>0</v>
      </c>
      <c r="BK122" s="29">
        <v>0</v>
      </c>
      <c r="BL122" s="29">
        <v>0</v>
      </c>
      <c r="BM122" s="29">
        <v>0</v>
      </c>
      <c r="BN122" s="29">
        <v>0</v>
      </c>
      <c r="BO122" s="29">
        <v>0</v>
      </c>
      <c r="BP122" s="29">
        <v>0</v>
      </c>
      <c r="BQ122" s="29">
        <v>0</v>
      </c>
    </row>
    <row r="123" spans="1:69" ht="10.5" hidden="1" customHeight="1" outlineLevel="1">
      <c r="A123" s="11"/>
      <c r="B123" s="11"/>
      <c r="C123" s="11"/>
      <c r="D123" s="11">
        <v>35</v>
      </c>
      <c r="E123" s="11"/>
      <c r="F123" s="11"/>
      <c r="G123" s="11"/>
      <c r="H123" s="11"/>
      <c r="J123" s="29">
        <v>0</v>
      </c>
      <c r="K123" s="29">
        <v>0</v>
      </c>
      <c r="L123" s="29">
        <v>0</v>
      </c>
      <c r="M123" s="29">
        <v>0</v>
      </c>
      <c r="N123" s="29">
        <v>0</v>
      </c>
      <c r="O123" s="29">
        <v>0</v>
      </c>
      <c r="P123" s="29">
        <v>0</v>
      </c>
      <c r="Q123" s="29">
        <v>0</v>
      </c>
      <c r="R123" s="29">
        <v>0</v>
      </c>
      <c r="S123" s="29">
        <v>0</v>
      </c>
      <c r="T123" s="29">
        <v>0</v>
      </c>
      <c r="U123" s="29">
        <v>0</v>
      </c>
      <c r="V123" s="29">
        <v>0</v>
      </c>
      <c r="W123" s="29">
        <v>0</v>
      </c>
      <c r="X123" s="29">
        <v>0</v>
      </c>
      <c r="Y123" s="29">
        <v>0</v>
      </c>
      <c r="Z123" s="29">
        <v>0</v>
      </c>
      <c r="AA123" s="29">
        <v>0</v>
      </c>
      <c r="AB123" s="29">
        <v>0</v>
      </c>
      <c r="AC123" s="29">
        <v>0</v>
      </c>
      <c r="AD123" s="29">
        <v>0</v>
      </c>
      <c r="AE123" s="29">
        <v>0</v>
      </c>
      <c r="AF123" s="29">
        <v>0</v>
      </c>
      <c r="AG123" s="29">
        <v>0</v>
      </c>
      <c r="AH123" s="29">
        <v>0</v>
      </c>
      <c r="AI123" s="29">
        <v>0</v>
      </c>
      <c r="AJ123" s="29">
        <v>0</v>
      </c>
      <c r="AK123" s="29">
        <v>0</v>
      </c>
      <c r="AL123" s="29">
        <v>0</v>
      </c>
      <c r="AM123" s="29">
        <v>0</v>
      </c>
      <c r="AN123" s="29">
        <v>0</v>
      </c>
      <c r="AO123" s="29">
        <v>0</v>
      </c>
      <c r="AP123" s="29">
        <v>0</v>
      </c>
      <c r="AQ123" s="29">
        <v>0</v>
      </c>
      <c r="AR123" s="29">
        <v>0</v>
      </c>
      <c r="AS123" s="29">
        <v>5070.6671537012489</v>
      </c>
      <c r="AT123" s="29">
        <v>0</v>
      </c>
      <c r="AU123" s="29">
        <v>0</v>
      </c>
      <c r="AV123" s="29">
        <v>0</v>
      </c>
      <c r="AW123" s="29">
        <v>0</v>
      </c>
      <c r="AX123" s="29">
        <v>0</v>
      </c>
      <c r="AY123" s="29">
        <v>0</v>
      </c>
      <c r="AZ123" s="29">
        <v>0</v>
      </c>
      <c r="BA123" s="29">
        <v>0</v>
      </c>
      <c r="BB123" s="29">
        <v>0</v>
      </c>
      <c r="BC123" s="29">
        <v>0</v>
      </c>
      <c r="BD123" s="29">
        <v>0</v>
      </c>
      <c r="BE123" s="29">
        <v>0</v>
      </c>
      <c r="BF123" s="29">
        <v>0</v>
      </c>
      <c r="BG123" s="29">
        <v>0</v>
      </c>
      <c r="BH123" s="29">
        <v>0</v>
      </c>
      <c r="BI123" s="29">
        <v>0</v>
      </c>
      <c r="BJ123" s="29">
        <v>0</v>
      </c>
      <c r="BK123" s="29">
        <v>0</v>
      </c>
      <c r="BL123" s="29">
        <v>0</v>
      </c>
      <c r="BM123" s="29">
        <v>0</v>
      </c>
      <c r="BN123" s="29">
        <v>0</v>
      </c>
      <c r="BO123" s="29">
        <v>0</v>
      </c>
      <c r="BP123" s="29">
        <v>0</v>
      </c>
      <c r="BQ123" s="29">
        <v>0</v>
      </c>
    </row>
    <row r="124" spans="1:69" ht="10.5" hidden="1" customHeight="1" outlineLevel="1">
      <c r="A124" s="11"/>
      <c r="B124" s="11"/>
      <c r="C124" s="11"/>
      <c r="D124" s="11">
        <v>36</v>
      </c>
      <c r="E124" s="11"/>
      <c r="F124" s="11"/>
      <c r="G124" s="11"/>
      <c r="H124" s="11"/>
      <c r="J124" s="29">
        <v>0</v>
      </c>
      <c r="K124" s="29">
        <v>0</v>
      </c>
      <c r="L124" s="29">
        <v>0</v>
      </c>
      <c r="M124" s="29">
        <v>0</v>
      </c>
      <c r="N124" s="29">
        <v>0</v>
      </c>
      <c r="O124" s="29">
        <v>0</v>
      </c>
      <c r="P124" s="29">
        <v>0</v>
      </c>
      <c r="Q124" s="29">
        <v>0</v>
      </c>
      <c r="R124" s="29">
        <v>0</v>
      </c>
      <c r="S124" s="29">
        <v>0</v>
      </c>
      <c r="T124" s="29">
        <v>0</v>
      </c>
      <c r="U124" s="29">
        <v>0</v>
      </c>
      <c r="V124" s="29">
        <v>0</v>
      </c>
      <c r="W124" s="29">
        <v>0</v>
      </c>
      <c r="X124" s="29">
        <v>0</v>
      </c>
      <c r="Y124" s="29">
        <v>0</v>
      </c>
      <c r="Z124" s="29">
        <v>0</v>
      </c>
      <c r="AA124" s="29">
        <v>0</v>
      </c>
      <c r="AB124" s="29">
        <v>0</v>
      </c>
      <c r="AC124" s="29">
        <v>0</v>
      </c>
      <c r="AD124" s="29">
        <v>0</v>
      </c>
      <c r="AE124" s="29">
        <v>0</v>
      </c>
      <c r="AF124" s="29">
        <v>0</v>
      </c>
      <c r="AG124" s="29">
        <v>0</v>
      </c>
      <c r="AH124" s="29">
        <v>0</v>
      </c>
      <c r="AI124" s="29">
        <v>0</v>
      </c>
      <c r="AJ124" s="29">
        <v>0</v>
      </c>
      <c r="AK124" s="29">
        <v>0</v>
      </c>
      <c r="AL124" s="29">
        <v>0</v>
      </c>
      <c r="AM124" s="29">
        <v>0</v>
      </c>
      <c r="AN124" s="29">
        <v>0</v>
      </c>
      <c r="AO124" s="29">
        <v>0</v>
      </c>
      <c r="AP124" s="29">
        <v>0</v>
      </c>
      <c r="AQ124" s="29">
        <v>0</v>
      </c>
      <c r="AR124" s="29">
        <v>0</v>
      </c>
      <c r="AS124" s="29">
        <v>0</v>
      </c>
      <c r="AT124" s="29">
        <v>4898.9293483892425</v>
      </c>
      <c r="AU124" s="29">
        <v>0</v>
      </c>
      <c r="AV124" s="29">
        <v>0</v>
      </c>
      <c r="AW124" s="29">
        <v>0</v>
      </c>
      <c r="AX124" s="29">
        <v>0</v>
      </c>
      <c r="AY124" s="29">
        <v>0</v>
      </c>
      <c r="AZ124" s="29">
        <v>0</v>
      </c>
      <c r="BA124" s="29">
        <v>0</v>
      </c>
      <c r="BB124" s="29">
        <v>0</v>
      </c>
      <c r="BC124" s="29">
        <v>0</v>
      </c>
      <c r="BD124" s="29">
        <v>0</v>
      </c>
      <c r="BE124" s="29">
        <v>0</v>
      </c>
      <c r="BF124" s="29">
        <v>0</v>
      </c>
      <c r="BG124" s="29">
        <v>0</v>
      </c>
      <c r="BH124" s="29">
        <v>0</v>
      </c>
      <c r="BI124" s="29">
        <v>0</v>
      </c>
      <c r="BJ124" s="29">
        <v>0</v>
      </c>
      <c r="BK124" s="29">
        <v>0</v>
      </c>
      <c r="BL124" s="29">
        <v>0</v>
      </c>
      <c r="BM124" s="29">
        <v>0</v>
      </c>
      <c r="BN124" s="29">
        <v>0</v>
      </c>
      <c r="BO124" s="29">
        <v>0</v>
      </c>
      <c r="BP124" s="29">
        <v>0</v>
      </c>
      <c r="BQ124" s="29">
        <v>0</v>
      </c>
    </row>
    <row r="125" spans="1:69" ht="10.5" hidden="1" customHeight="1" outlineLevel="1">
      <c r="A125" s="11"/>
      <c r="B125" s="11"/>
      <c r="C125" s="11"/>
      <c r="D125" s="11">
        <v>37</v>
      </c>
      <c r="E125" s="11"/>
      <c r="F125" s="11"/>
      <c r="G125" s="11"/>
      <c r="H125" s="11"/>
      <c r="J125" s="29">
        <v>0</v>
      </c>
      <c r="K125" s="29">
        <v>0</v>
      </c>
      <c r="L125" s="29">
        <v>0</v>
      </c>
      <c r="M125" s="29">
        <v>0</v>
      </c>
      <c r="N125" s="29">
        <v>0</v>
      </c>
      <c r="O125" s="29">
        <v>0</v>
      </c>
      <c r="P125" s="29">
        <v>0</v>
      </c>
      <c r="Q125" s="29">
        <v>0</v>
      </c>
      <c r="R125" s="29">
        <v>0</v>
      </c>
      <c r="S125" s="29">
        <v>0</v>
      </c>
      <c r="T125" s="29">
        <v>0</v>
      </c>
      <c r="U125" s="29">
        <v>0</v>
      </c>
      <c r="V125" s="29">
        <v>0</v>
      </c>
      <c r="W125" s="29">
        <v>0</v>
      </c>
      <c r="X125" s="29">
        <v>0</v>
      </c>
      <c r="Y125" s="29">
        <v>0</v>
      </c>
      <c r="Z125" s="29">
        <v>0</v>
      </c>
      <c r="AA125" s="29">
        <v>0</v>
      </c>
      <c r="AB125" s="29">
        <v>0</v>
      </c>
      <c r="AC125" s="29">
        <v>0</v>
      </c>
      <c r="AD125" s="29">
        <v>0</v>
      </c>
      <c r="AE125" s="29">
        <v>0</v>
      </c>
      <c r="AF125" s="29">
        <v>0</v>
      </c>
      <c r="AG125" s="29">
        <v>0</v>
      </c>
      <c r="AH125" s="29">
        <v>0</v>
      </c>
      <c r="AI125" s="29">
        <v>0</v>
      </c>
      <c r="AJ125" s="29">
        <v>0</v>
      </c>
      <c r="AK125" s="29">
        <v>0</v>
      </c>
      <c r="AL125" s="29">
        <v>0</v>
      </c>
      <c r="AM125" s="29">
        <v>0</v>
      </c>
      <c r="AN125" s="29">
        <v>0</v>
      </c>
      <c r="AO125" s="29">
        <v>0</v>
      </c>
      <c r="AP125" s="29">
        <v>0</v>
      </c>
      <c r="AQ125" s="29">
        <v>0</v>
      </c>
      <c r="AR125" s="29">
        <v>0</v>
      </c>
      <c r="AS125" s="29">
        <v>0</v>
      </c>
      <c r="AT125" s="29">
        <v>0</v>
      </c>
      <c r="AU125" s="29">
        <v>4725.4741650241167</v>
      </c>
      <c r="AV125" s="29">
        <v>0</v>
      </c>
      <c r="AW125" s="29">
        <v>0</v>
      </c>
      <c r="AX125" s="29">
        <v>0</v>
      </c>
      <c r="AY125" s="29">
        <v>0</v>
      </c>
      <c r="AZ125" s="29">
        <v>0</v>
      </c>
      <c r="BA125" s="29">
        <v>0</v>
      </c>
      <c r="BB125" s="29">
        <v>0</v>
      </c>
      <c r="BC125" s="29">
        <v>0</v>
      </c>
      <c r="BD125" s="29">
        <v>0</v>
      </c>
      <c r="BE125" s="29">
        <v>0</v>
      </c>
      <c r="BF125" s="29">
        <v>0</v>
      </c>
      <c r="BG125" s="29">
        <v>0</v>
      </c>
      <c r="BH125" s="29">
        <v>0</v>
      </c>
      <c r="BI125" s="29">
        <v>0</v>
      </c>
      <c r="BJ125" s="29">
        <v>0</v>
      </c>
      <c r="BK125" s="29">
        <v>0</v>
      </c>
      <c r="BL125" s="29">
        <v>0</v>
      </c>
      <c r="BM125" s="29">
        <v>0</v>
      </c>
      <c r="BN125" s="29">
        <v>0</v>
      </c>
      <c r="BO125" s="29">
        <v>0</v>
      </c>
      <c r="BP125" s="29">
        <v>0</v>
      </c>
      <c r="BQ125" s="29">
        <v>0</v>
      </c>
    </row>
    <row r="126" spans="1:69" ht="10.5" hidden="1" customHeight="1" outlineLevel="1">
      <c r="A126" s="11"/>
      <c r="B126" s="11"/>
      <c r="C126" s="11"/>
      <c r="D126" s="11">
        <v>38</v>
      </c>
      <c r="E126" s="11"/>
      <c r="F126" s="11"/>
      <c r="G126" s="11"/>
      <c r="H126" s="11"/>
      <c r="J126" s="29">
        <v>0</v>
      </c>
      <c r="K126" s="29">
        <v>0</v>
      </c>
      <c r="L126" s="29">
        <v>0</v>
      </c>
      <c r="M126" s="29">
        <v>0</v>
      </c>
      <c r="N126" s="29">
        <v>0</v>
      </c>
      <c r="O126" s="29">
        <v>0</v>
      </c>
      <c r="P126" s="29">
        <v>0</v>
      </c>
      <c r="Q126" s="29">
        <v>0</v>
      </c>
      <c r="R126" s="29">
        <v>0</v>
      </c>
      <c r="S126" s="29">
        <v>0</v>
      </c>
      <c r="T126" s="29">
        <v>0</v>
      </c>
      <c r="U126" s="29">
        <v>0</v>
      </c>
      <c r="V126" s="29">
        <v>0</v>
      </c>
      <c r="W126" s="29">
        <v>0</v>
      </c>
      <c r="X126" s="29">
        <v>0</v>
      </c>
      <c r="Y126" s="29">
        <v>0</v>
      </c>
      <c r="Z126" s="29">
        <v>0</v>
      </c>
      <c r="AA126" s="29">
        <v>0</v>
      </c>
      <c r="AB126" s="29">
        <v>0</v>
      </c>
      <c r="AC126" s="29">
        <v>0</v>
      </c>
      <c r="AD126" s="29">
        <v>0</v>
      </c>
      <c r="AE126" s="29">
        <v>0</v>
      </c>
      <c r="AF126" s="29">
        <v>0</v>
      </c>
      <c r="AG126" s="29">
        <v>0</v>
      </c>
      <c r="AH126" s="29">
        <v>0</v>
      </c>
      <c r="AI126" s="29">
        <v>0</v>
      </c>
      <c r="AJ126" s="29">
        <v>0</v>
      </c>
      <c r="AK126" s="29">
        <v>0</v>
      </c>
      <c r="AL126" s="29">
        <v>0</v>
      </c>
      <c r="AM126" s="29">
        <v>0</v>
      </c>
      <c r="AN126" s="29">
        <v>0</v>
      </c>
      <c r="AO126" s="29">
        <v>0</v>
      </c>
      <c r="AP126" s="29">
        <v>0</v>
      </c>
      <c r="AQ126" s="29">
        <v>0</v>
      </c>
      <c r="AR126" s="29">
        <v>0</v>
      </c>
      <c r="AS126" s="29">
        <v>0</v>
      </c>
      <c r="AT126" s="29">
        <v>0</v>
      </c>
      <c r="AU126" s="29">
        <v>0</v>
      </c>
      <c r="AV126" s="29">
        <v>4550.2844298253403</v>
      </c>
      <c r="AW126" s="29">
        <v>0</v>
      </c>
      <c r="AX126" s="29">
        <v>0</v>
      </c>
      <c r="AY126" s="29">
        <v>0</v>
      </c>
      <c r="AZ126" s="29">
        <v>0</v>
      </c>
      <c r="BA126" s="29">
        <v>0</v>
      </c>
      <c r="BB126" s="29">
        <v>0</v>
      </c>
      <c r="BC126" s="29">
        <v>0</v>
      </c>
      <c r="BD126" s="29">
        <v>0</v>
      </c>
      <c r="BE126" s="29">
        <v>0</v>
      </c>
      <c r="BF126" s="29">
        <v>0</v>
      </c>
      <c r="BG126" s="29">
        <v>0</v>
      </c>
      <c r="BH126" s="29">
        <v>0</v>
      </c>
      <c r="BI126" s="29">
        <v>0</v>
      </c>
      <c r="BJ126" s="29">
        <v>0</v>
      </c>
      <c r="BK126" s="29">
        <v>0</v>
      </c>
      <c r="BL126" s="29">
        <v>0</v>
      </c>
      <c r="BM126" s="29">
        <v>0</v>
      </c>
      <c r="BN126" s="29">
        <v>0</v>
      </c>
      <c r="BO126" s="29">
        <v>0</v>
      </c>
      <c r="BP126" s="29">
        <v>0</v>
      </c>
      <c r="BQ126" s="29">
        <v>0</v>
      </c>
    </row>
    <row r="127" spans="1:69" ht="10.5" hidden="1" customHeight="1" outlineLevel="1">
      <c r="A127" s="11"/>
      <c r="B127" s="11"/>
      <c r="C127" s="11"/>
      <c r="D127" s="11">
        <v>39</v>
      </c>
      <c r="E127" s="11"/>
      <c r="F127" s="11"/>
      <c r="G127" s="11"/>
      <c r="H127" s="11"/>
      <c r="J127" s="29">
        <v>0</v>
      </c>
      <c r="K127" s="29">
        <v>0</v>
      </c>
      <c r="L127" s="29">
        <v>0</v>
      </c>
      <c r="M127" s="29">
        <v>0</v>
      </c>
      <c r="N127" s="29">
        <v>0</v>
      </c>
      <c r="O127" s="29">
        <v>0</v>
      </c>
      <c r="P127" s="29">
        <v>0</v>
      </c>
      <c r="Q127" s="29">
        <v>0</v>
      </c>
      <c r="R127" s="29">
        <v>0</v>
      </c>
      <c r="S127" s="29">
        <v>0</v>
      </c>
      <c r="T127" s="29">
        <v>0</v>
      </c>
      <c r="U127" s="29">
        <v>0</v>
      </c>
      <c r="V127" s="29">
        <v>0</v>
      </c>
      <c r="W127" s="29">
        <v>0</v>
      </c>
      <c r="X127" s="29">
        <v>0</v>
      </c>
      <c r="Y127" s="29">
        <v>0</v>
      </c>
      <c r="Z127" s="29">
        <v>0</v>
      </c>
      <c r="AA127" s="29">
        <v>0</v>
      </c>
      <c r="AB127" s="29">
        <v>0</v>
      </c>
      <c r="AC127" s="29">
        <v>0</v>
      </c>
      <c r="AD127" s="29">
        <v>0</v>
      </c>
      <c r="AE127" s="29">
        <v>0</v>
      </c>
      <c r="AF127" s="29">
        <v>0</v>
      </c>
      <c r="AG127" s="29">
        <v>0</v>
      </c>
      <c r="AH127" s="29">
        <v>0</v>
      </c>
      <c r="AI127" s="29">
        <v>0</v>
      </c>
      <c r="AJ127" s="29">
        <v>0</v>
      </c>
      <c r="AK127" s="29">
        <v>0</v>
      </c>
      <c r="AL127" s="29">
        <v>0</v>
      </c>
      <c r="AM127" s="29">
        <v>0</v>
      </c>
      <c r="AN127" s="29">
        <v>0</v>
      </c>
      <c r="AO127" s="29">
        <v>0</v>
      </c>
      <c r="AP127" s="29">
        <v>0</v>
      </c>
      <c r="AQ127" s="29">
        <v>0</v>
      </c>
      <c r="AR127" s="29">
        <v>0</v>
      </c>
      <c r="AS127" s="29">
        <v>0</v>
      </c>
      <c r="AT127" s="29">
        <v>0</v>
      </c>
      <c r="AU127" s="29">
        <v>0</v>
      </c>
      <c r="AV127" s="29">
        <v>0</v>
      </c>
      <c r="AW127" s="29">
        <v>4373.3427972745767</v>
      </c>
      <c r="AX127" s="29">
        <v>0</v>
      </c>
      <c r="AY127" s="29">
        <v>0</v>
      </c>
      <c r="AZ127" s="29">
        <v>0</v>
      </c>
      <c r="BA127" s="29">
        <v>0</v>
      </c>
      <c r="BB127" s="29">
        <v>0</v>
      </c>
      <c r="BC127" s="29">
        <v>0</v>
      </c>
      <c r="BD127" s="29">
        <v>0</v>
      </c>
      <c r="BE127" s="29">
        <v>0</v>
      </c>
      <c r="BF127" s="29">
        <v>0</v>
      </c>
      <c r="BG127" s="29">
        <v>0</v>
      </c>
      <c r="BH127" s="29">
        <v>0</v>
      </c>
      <c r="BI127" s="29">
        <v>0</v>
      </c>
      <c r="BJ127" s="29">
        <v>0</v>
      </c>
      <c r="BK127" s="29">
        <v>0</v>
      </c>
      <c r="BL127" s="29">
        <v>0</v>
      </c>
      <c r="BM127" s="29">
        <v>0</v>
      </c>
      <c r="BN127" s="29">
        <v>0</v>
      </c>
      <c r="BO127" s="29">
        <v>0</v>
      </c>
      <c r="BP127" s="29">
        <v>0</v>
      </c>
      <c r="BQ127" s="29">
        <v>0</v>
      </c>
    </row>
    <row r="128" spans="1:69" ht="10.5" hidden="1" customHeight="1" outlineLevel="1">
      <c r="A128" s="11"/>
      <c r="B128" s="11"/>
      <c r="C128" s="11"/>
      <c r="D128" s="11">
        <v>40</v>
      </c>
      <c r="E128" s="11"/>
      <c r="F128" s="11"/>
      <c r="G128" s="11"/>
      <c r="H128" s="11"/>
      <c r="J128" s="29">
        <v>0</v>
      </c>
      <c r="K128" s="29">
        <v>0</v>
      </c>
      <c r="L128" s="29">
        <v>0</v>
      </c>
      <c r="M128" s="29">
        <v>0</v>
      </c>
      <c r="N128" s="29">
        <v>0</v>
      </c>
      <c r="O128" s="29">
        <v>0</v>
      </c>
      <c r="P128" s="29">
        <v>0</v>
      </c>
      <c r="Q128" s="29">
        <v>0</v>
      </c>
      <c r="R128" s="29">
        <v>0</v>
      </c>
      <c r="S128" s="29">
        <v>0</v>
      </c>
      <c r="T128" s="29">
        <v>0</v>
      </c>
      <c r="U128" s="29">
        <v>0</v>
      </c>
      <c r="V128" s="29">
        <v>0</v>
      </c>
      <c r="W128" s="29">
        <v>0</v>
      </c>
      <c r="X128" s="29">
        <v>0</v>
      </c>
      <c r="Y128" s="29">
        <v>0</v>
      </c>
      <c r="Z128" s="29">
        <v>0</v>
      </c>
      <c r="AA128" s="29">
        <v>0</v>
      </c>
      <c r="AB128" s="29">
        <v>0</v>
      </c>
      <c r="AC128" s="29">
        <v>0</v>
      </c>
      <c r="AD128" s="29">
        <v>0</v>
      </c>
      <c r="AE128" s="29">
        <v>0</v>
      </c>
      <c r="AF128" s="29">
        <v>0</v>
      </c>
      <c r="AG128" s="29">
        <v>0</v>
      </c>
      <c r="AH128" s="29">
        <v>0</v>
      </c>
      <c r="AI128" s="29">
        <v>0</v>
      </c>
      <c r="AJ128" s="29">
        <v>0</v>
      </c>
      <c r="AK128" s="29">
        <v>0</v>
      </c>
      <c r="AL128" s="29">
        <v>0</v>
      </c>
      <c r="AM128" s="29">
        <v>0</v>
      </c>
      <c r="AN128" s="29">
        <v>0</v>
      </c>
      <c r="AO128" s="29">
        <v>0</v>
      </c>
      <c r="AP128" s="29">
        <v>0</v>
      </c>
      <c r="AQ128" s="29">
        <v>0</v>
      </c>
      <c r="AR128" s="29">
        <v>0</v>
      </c>
      <c r="AS128" s="29">
        <v>0</v>
      </c>
      <c r="AT128" s="29">
        <v>0</v>
      </c>
      <c r="AU128" s="29">
        <v>0</v>
      </c>
      <c r="AV128" s="29">
        <v>0</v>
      </c>
      <c r="AW128" s="29">
        <v>0</v>
      </c>
      <c r="AX128" s="29">
        <v>4194.6317483983039</v>
      </c>
      <c r="AY128" s="29">
        <v>0</v>
      </c>
      <c r="AZ128" s="29">
        <v>0</v>
      </c>
      <c r="BA128" s="29">
        <v>0</v>
      </c>
      <c r="BB128" s="29">
        <v>0</v>
      </c>
      <c r="BC128" s="29">
        <v>0</v>
      </c>
      <c r="BD128" s="29">
        <v>0</v>
      </c>
      <c r="BE128" s="29">
        <v>0</v>
      </c>
      <c r="BF128" s="29">
        <v>0</v>
      </c>
      <c r="BG128" s="29">
        <v>0</v>
      </c>
      <c r="BH128" s="29">
        <v>0</v>
      </c>
      <c r="BI128" s="29">
        <v>0</v>
      </c>
      <c r="BJ128" s="29">
        <v>0</v>
      </c>
      <c r="BK128" s="29">
        <v>0</v>
      </c>
      <c r="BL128" s="29">
        <v>0</v>
      </c>
      <c r="BM128" s="29">
        <v>0</v>
      </c>
      <c r="BN128" s="29">
        <v>0</v>
      </c>
      <c r="BO128" s="29">
        <v>0</v>
      </c>
      <c r="BP128" s="29">
        <v>0</v>
      </c>
      <c r="BQ128" s="29">
        <v>0</v>
      </c>
    </row>
    <row r="129" spans="1:69" ht="10.5" hidden="1" customHeight="1" outlineLevel="1">
      <c r="A129" s="11"/>
      <c r="B129" s="11"/>
      <c r="C129" s="11"/>
      <c r="D129" s="11">
        <v>41</v>
      </c>
      <c r="E129" s="11"/>
      <c r="F129" s="11"/>
      <c r="G129" s="11"/>
      <c r="H129" s="11"/>
      <c r="J129" s="29">
        <v>0</v>
      </c>
      <c r="K129" s="29">
        <v>0</v>
      </c>
      <c r="L129" s="29">
        <v>0</v>
      </c>
      <c r="M129" s="29">
        <v>0</v>
      </c>
      <c r="N129" s="29">
        <v>0</v>
      </c>
      <c r="O129" s="29">
        <v>0</v>
      </c>
      <c r="P129" s="29">
        <v>0</v>
      </c>
      <c r="Q129" s="29">
        <v>0</v>
      </c>
      <c r="R129" s="29">
        <v>0</v>
      </c>
      <c r="S129" s="29">
        <v>0</v>
      </c>
      <c r="T129" s="29">
        <v>0</v>
      </c>
      <c r="U129" s="29">
        <v>0</v>
      </c>
      <c r="V129" s="29">
        <v>0</v>
      </c>
      <c r="W129" s="29">
        <v>0</v>
      </c>
      <c r="X129" s="29">
        <v>0</v>
      </c>
      <c r="Y129" s="29">
        <v>0</v>
      </c>
      <c r="Z129" s="29">
        <v>0</v>
      </c>
      <c r="AA129" s="29">
        <v>0</v>
      </c>
      <c r="AB129" s="29">
        <v>0</v>
      </c>
      <c r="AC129" s="29">
        <v>0</v>
      </c>
      <c r="AD129" s="29">
        <v>0</v>
      </c>
      <c r="AE129" s="29">
        <v>0</v>
      </c>
      <c r="AF129" s="29">
        <v>0</v>
      </c>
      <c r="AG129" s="29">
        <v>0</v>
      </c>
      <c r="AH129" s="29">
        <v>0</v>
      </c>
      <c r="AI129" s="29">
        <v>0</v>
      </c>
      <c r="AJ129" s="29">
        <v>0</v>
      </c>
      <c r="AK129" s="29">
        <v>0</v>
      </c>
      <c r="AL129" s="29">
        <v>0</v>
      </c>
      <c r="AM129" s="29">
        <v>0</v>
      </c>
      <c r="AN129" s="29">
        <v>0</v>
      </c>
      <c r="AO129" s="29">
        <v>0</v>
      </c>
      <c r="AP129" s="29">
        <v>0</v>
      </c>
      <c r="AQ129" s="29">
        <v>0</v>
      </c>
      <c r="AR129" s="29">
        <v>0</v>
      </c>
      <c r="AS129" s="29">
        <v>0</v>
      </c>
      <c r="AT129" s="29">
        <v>0</v>
      </c>
      <c r="AU129" s="29">
        <v>0</v>
      </c>
      <c r="AV129" s="29">
        <v>0</v>
      </c>
      <c r="AW129" s="29">
        <v>0</v>
      </c>
      <c r="AX129" s="29">
        <v>0</v>
      </c>
      <c r="AY129" s="29">
        <v>4014.1335890332698</v>
      </c>
      <c r="AZ129" s="29">
        <v>0</v>
      </c>
      <c r="BA129" s="29">
        <v>0</v>
      </c>
      <c r="BB129" s="29">
        <v>0</v>
      </c>
      <c r="BC129" s="29">
        <v>0</v>
      </c>
      <c r="BD129" s="29">
        <v>0</v>
      </c>
      <c r="BE129" s="29">
        <v>0</v>
      </c>
      <c r="BF129" s="29">
        <v>0</v>
      </c>
      <c r="BG129" s="29">
        <v>0</v>
      </c>
      <c r="BH129" s="29">
        <v>0</v>
      </c>
      <c r="BI129" s="29">
        <v>0</v>
      </c>
      <c r="BJ129" s="29">
        <v>0</v>
      </c>
      <c r="BK129" s="29">
        <v>0</v>
      </c>
      <c r="BL129" s="29">
        <v>0</v>
      </c>
      <c r="BM129" s="29">
        <v>0</v>
      </c>
      <c r="BN129" s="29">
        <v>0</v>
      </c>
      <c r="BO129" s="29">
        <v>0</v>
      </c>
      <c r="BP129" s="29">
        <v>0</v>
      </c>
      <c r="BQ129" s="29">
        <v>0</v>
      </c>
    </row>
    <row r="130" spans="1:69" ht="10.5" hidden="1" customHeight="1" outlineLevel="1">
      <c r="A130" s="11"/>
      <c r="B130" s="11"/>
      <c r="C130" s="11"/>
      <c r="D130" s="11">
        <v>42</v>
      </c>
      <c r="E130" s="11"/>
      <c r="F130" s="11"/>
      <c r="G130" s="11"/>
      <c r="H130" s="11"/>
      <c r="J130" s="29">
        <v>0</v>
      </c>
      <c r="K130" s="29">
        <v>0</v>
      </c>
      <c r="L130" s="29">
        <v>0</v>
      </c>
      <c r="M130" s="29">
        <v>0</v>
      </c>
      <c r="N130" s="29">
        <v>0</v>
      </c>
      <c r="O130" s="29">
        <v>0</v>
      </c>
      <c r="P130" s="29">
        <v>0</v>
      </c>
      <c r="Q130" s="29">
        <v>0</v>
      </c>
      <c r="R130" s="29">
        <v>0</v>
      </c>
      <c r="S130" s="29">
        <v>0</v>
      </c>
      <c r="T130" s="29">
        <v>0</v>
      </c>
      <c r="U130" s="29">
        <v>0</v>
      </c>
      <c r="V130" s="29">
        <v>0</v>
      </c>
      <c r="W130" s="29">
        <v>0</v>
      </c>
      <c r="X130" s="29">
        <v>0</v>
      </c>
      <c r="Y130" s="29">
        <v>0</v>
      </c>
      <c r="Z130" s="29">
        <v>0</v>
      </c>
      <c r="AA130" s="29">
        <v>0</v>
      </c>
      <c r="AB130" s="29">
        <v>0</v>
      </c>
      <c r="AC130" s="29">
        <v>0</v>
      </c>
      <c r="AD130" s="29">
        <v>0</v>
      </c>
      <c r="AE130" s="29">
        <v>0</v>
      </c>
      <c r="AF130" s="29">
        <v>0</v>
      </c>
      <c r="AG130" s="29">
        <v>0</v>
      </c>
      <c r="AH130" s="29">
        <v>0</v>
      </c>
      <c r="AI130" s="29">
        <v>0</v>
      </c>
      <c r="AJ130" s="29">
        <v>0</v>
      </c>
      <c r="AK130" s="29">
        <v>0</v>
      </c>
      <c r="AL130" s="29">
        <v>0</v>
      </c>
      <c r="AM130" s="29">
        <v>0</v>
      </c>
      <c r="AN130" s="29">
        <v>0</v>
      </c>
      <c r="AO130" s="29">
        <v>0</v>
      </c>
      <c r="AP130" s="29">
        <v>0</v>
      </c>
      <c r="AQ130" s="29">
        <v>0</v>
      </c>
      <c r="AR130" s="29">
        <v>0</v>
      </c>
      <c r="AS130" s="29">
        <v>0</v>
      </c>
      <c r="AT130" s="29">
        <v>0</v>
      </c>
      <c r="AU130" s="29">
        <v>0</v>
      </c>
      <c r="AV130" s="29">
        <v>0</v>
      </c>
      <c r="AW130" s="29">
        <v>0</v>
      </c>
      <c r="AX130" s="29">
        <v>0</v>
      </c>
      <c r="AY130" s="29">
        <v>0</v>
      </c>
      <c r="AZ130" s="29">
        <v>3831.8304480745842</v>
      </c>
      <c r="BA130" s="29">
        <v>0</v>
      </c>
      <c r="BB130" s="29">
        <v>0</v>
      </c>
      <c r="BC130" s="29">
        <v>0</v>
      </c>
      <c r="BD130" s="29">
        <v>0</v>
      </c>
      <c r="BE130" s="29">
        <v>0</v>
      </c>
      <c r="BF130" s="29">
        <v>0</v>
      </c>
      <c r="BG130" s="29">
        <v>0</v>
      </c>
      <c r="BH130" s="29">
        <v>0</v>
      </c>
      <c r="BI130" s="29">
        <v>0</v>
      </c>
      <c r="BJ130" s="29">
        <v>0</v>
      </c>
      <c r="BK130" s="29">
        <v>0</v>
      </c>
      <c r="BL130" s="29">
        <v>0</v>
      </c>
      <c r="BM130" s="29">
        <v>0</v>
      </c>
      <c r="BN130" s="29">
        <v>0</v>
      </c>
      <c r="BO130" s="29">
        <v>0</v>
      </c>
      <c r="BP130" s="29">
        <v>0</v>
      </c>
      <c r="BQ130" s="29">
        <v>0</v>
      </c>
    </row>
    <row r="131" spans="1:69" ht="10.5" hidden="1" customHeight="1" outlineLevel="1">
      <c r="A131" s="11"/>
      <c r="B131" s="11"/>
      <c r="C131" s="11"/>
      <c r="D131" s="11">
        <v>43</v>
      </c>
      <c r="E131" s="11"/>
      <c r="F131" s="11"/>
      <c r="G131" s="11"/>
      <c r="H131" s="11"/>
      <c r="J131" s="29">
        <v>0</v>
      </c>
      <c r="K131" s="29">
        <v>0</v>
      </c>
      <c r="L131" s="29">
        <v>0</v>
      </c>
      <c r="M131" s="29">
        <v>0</v>
      </c>
      <c r="N131" s="29">
        <v>0</v>
      </c>
      <c r="O131" s="29">
        <v>0</v>
      </c>
      <c r="P131" s="29">
        <v>0</v>
      </c>
      <c r="Q131" s="29">
        <v>0</v>
      </c>
      <c r="R131" s="29">
        <v>0</v>
      </c>
      <c r="S131" s="29">
        <v>0</v>
      </c>
      <c r="T131" s="29">
        <v>0</v>
      </c>
      <c r="U131" s="29">
        <v>0</v>
      </c>
      <c r="V131" s="29">
        <v>0</v>
      </c>
      <c r="W131" s="29">
        <v>0</v>
      </c>
      <c r="X131" s="29">
        <v>0</v>
      </c>
      <c r="Y131" s="29">
        <v>0</v>
      </c>
      <c r="Z131" s="29">
        <v>0</v>
      </c>
      <c r="AA131" s="29">
        <v>0</v>
      </c>
      <c r="AB131" s="29">
        <v>0</v>
      </c>
      <c r="AC131" s="29">
        <v>0</v>
      </c>
      <c r="AD131" s="29">
        <v>0</v>
      </c>
      <c r="AE131" s="29">
        <v>0</v>
      </c>
      <c r="AF131" s="29">
        <v>0</v>
      </c>
      <c r="AG131" s="29">
        <v>0</v>
      </c>
      <c r="AH131" s="29">
        <v>0</v>
      </c>
      <c r="AI131" s="29">
        <v>0</v>
      </c>
      <c r="AJ131" s="29">
        <v>0</v>
      </c>
      <c r="AK131" s="29">
        <v>0</v>
      </c>
      <c r="AL131" s="29">
        <v>0</v>
      </c>
      <c r="AM131" s="29">
        <v>0</v>
      </c>
      <c r="AN131" s="29">
        <v>0</v>
      </c>
      <c r="AO131" s="29">
        <v>0</v>
      </c>
      <c r="AP131" s="29">
        <v>0</v>
      </c>
      <c r="AQ131" s="29">
        <v>0</v>
      </c>
      <c r="AR131" s="29">
        <v>0</v>
      </c>
      <c r="AS131" s="29">
        <v>0</v>
      </c>
      <c r="AT131" s="29">
        <v>0</v>
      </c>
      <c r="AU131" s="29">
        <v>0</v>
      </c>
      <c r="AV131" s="29">
        <v>0</v>
      </c>
      <c r="AW131" s="29">
        <v>0</v>
      </c>
      <c r="AX131" s="29">
        <v>0</v>
      </c>
      <c r="AY131" s="29">
        <v>0</v>
      </c>
      <c r="AZ131" s="29">
        <v>0</v>
      </c>
      <c r="BA131" s="29">
        <v>3647.7042757063123</v>
      </c>
      <c r="BB131" s="29">
        <v>0</v>
      </c>
      <c r="BC131" s="29">
        <v>0</v>
      </c>
      <c r="BD131" s="29">
        <v>0</v>
      </c>
      <c r="BE131" s="29">
        <v>0</v>
      </c>
      <c r="BF131" s="29">
        <v>0</v>
      </c>
      <c r="BG131" s="29">
        <v>0</v>
      </c>
      <c r="BH131" s="29">
        <v>0</v>
      </c>
      <c r="BI131" s="29">
        <v>0</v>
      </c>
      <c r="BJ131" s="29">
        <v>0</v>
      </c>
      <c r="BK131" s="29">
        <v>0</v>
      </c>
      <c r="BL131" s="29">
        <v>0</v>
      </c>
      <c r="BM131" s="29">
        <v>0</v>
      </c>
      <c r="BN131" s="29">
        <v>0</v>
      </c>
      <c r="BO131" s="29">
        <v>0</v>
      </c>
      <c r="BP131" s="29">
        <v>0</v>
      </c>
      <c r="BQ131" s="29">
        <v>0</v>
      </c>
    </row>
    <row r="132" spans="1:69" ht="10.5" hidden="1" customHeight="1" outlineLevel="1">
      <c r="A132" s="11"/>
      <c r="B132" s="11"/>
      <c r="C132" s="11"/>
      <c r="D132" s="11">
        <v>44</v>
      </c>
      <c r="E132" s="11"/>
      <c r="F132" s="11"/>
      <c r="G132" s="11"/>
      <c r="H132" s="11"/>
      <c r="J132" s="29">
        <v>0</v>
      </c>
      <c r="K132" s="29">
        <v>0</v>
      </c>
      <c r="L132" s="29">
        <v>0</v>
      </c>
      <c r="M132" s="29">
        <v>0</v>
      </c>
      <c r="N132" s="29">
        <v>0</v>
      </c>
      <c r="O132" s="29">
        <v>0</v>
      </c>
      <c r="P132" s="29">
        <v>0</v>
      </c>
      <c r="Q132" s="29">
        <v>0</v>
      </c>
      <c r="R132" s="29">
        <v>0</v>
      </c>
      <c r="S132" s="29">
        <v>0</v>
      </c>
      <c r="T132" s="29">
        <v>0</v>
      </c>
      <c r="U132" s="29">
        <v>0</v>
      </c>
      <c r="V132" s="29">
        <v>0</v>
      </c>
      <c r="W132" s="29">
        <v>0</v>
      </c>
      <c r="X132" s="29">
        <v>0</v>
      </c>
      <c r="Y132" s="29">
        <v>0</v>
      </c>
      <c r="Z132" s="29">
        <v>0</v>
      </c>
      <c r="AA132" s="29">
        <v>0</v>
      </c>
      <c r="AB132" s="29">
        <v>0</v>
      </c>
      <c r="AC132" s="29">
        <v>0</v>
      </c>
      <c r="AD132" s="29">
        <v>0</v>
      </c>
      <c r="AE132" s="29">
        <v>0</v>
      </c>
      <c r="AF132" s="29">
        <v>0</v>
      </c>
      <c r="AG132" s="29">
        <v>0</v>
      </c>
      <c r="AH132" s="29">
        <v>0</v>
      </c>
      <c r="AI132" s="29">
        <v>0</v>
      </c>
      <c r="AJ132" s="29">
        <v>0</v>
      </c>
      <c r="AK132" s="29">
        <v>0</v>
      </c>
      <c r="AL132" s="29">
        <v>0</v>
      </c>
      <c r="AM132" s="29">
        <v>0</v>
      </c>
      <c r="AN132" s="29">
        <v>0</v>
      </c>
      <c r="AO132" s="29">
        <v>0</v>
      </c>
      <c r="AP132" s="29">
        <v>0</v>
      </c>
      <c r="AQ132" s="29">
        <v>0</v>
      </c>
      <c r="AR132" s="29">
        <v>0</v>
      </c>
      <c r="AS132" s="29">
        <v>0</v>
      </c>
      <c r="AT132" s="29">
        <v>0</v>
      </c>
      <c r="AU132" s="29">
        <v>0</v>
      </c>
      <c r="AV132" s="29">
        <v>0</v>
      </c>
      <c r="AW132" s="29">
        <v>0</v>
      </c>
      <c r="AX132" s="29">
        <v>0</v>
      </c>
      <c r="AY132" s="29">
        <v>0</v>
      </c>
      <c r="AZ132" s="29">
        <v>0</v>
      </c>
      <c r="BA132" s="29">
        <v>0</v>
      </c>
      <c r="BB132" s="29">
        <v>3461.7368416143577</v>
      </c>
      <c r="BC132" s="29">
        <v>0</v>
      </c>
      <c r="BD132" s="29">
        <v>0</v>
      </c>
      <c r="BE132" s="29">
        <v>0</v>
      </c>
      <c r="BF132" s="29">
        <v>0</v>
      </c>
      <c r="BG132" s="29">
        <v>0</v>
      </c>
      <c r="BH132" s="29">
        <v>0</v>
      </c>
      <c r="BI132" s="29">
        <v>0</v>
      </c>
      <c r="BJ132" s="29">
        <v>0</v>
      </c>
      <c r="BK132" s="29">
        <v>0</v>
      </c>
      <c r="BL132" s="29">
        <v>0</v>
      </c>
      <c r="BM132" s="29">
        <v>0</v>
      </c>
      <c r="BN132" s="29">
        <v>0</v>
      </c>
      <c r="BO132" s="29">
        <v>0</v>
      </c>
      <c r="BP132" s="29">
        <v>0</v>
      </c>
      <c r="BQ132" s="29">
        <v>0</v>
      </c>
    </row>
    <row r="133" spans="1:69" ht="10.5" hidden="1" customHeight="1" outlineLevel="1">
      <c r="A133" s="11"/>
      <c r="B133" s="11"/>
      <c r="C133" s="11"/>
      <c r="D133" s="11">
        <v>45</v>
      </c>
      <c r="E133" s="11"/>
      <c r="F133" s="11"/>
      <c r="G133" s="11"/>
      <c r="H133" s="11"/>
      <c r="J133" s="29">
        <v>0</v>
      </c>
      <c r="K133" s="29">
        <v>0</v>
      </c>
      <c r="L133" s="29">
        <v>0</v>
      </c>
      <c r="M133" s="29">
        <v>0</v>
      </c>
      <c r="N133" s="29">
        <v>0</v>
      </c>
      <c r="O133" s="29">
        <v>0</v>
      </c>
      <c r="P133" s="29">
        <v>0</v>
      </c>
      <c r="Q133" s="29">
        <v>0</v>
      </c>
      <c r="R133" s="29">
        <v>0</v>
      </c>
      <c r="S133" s="29">
        <v>0</v>
      </c>
      <c r="T133" s="29">
        <v>0</v>
      </c>
      <c r="U133" s="29">
        <v>0</v>
      </c>
      <c r="V133" s="29">
        <v>0</v>
      </c>
      <c r="W133" s="29">
        <v>0</v>
      </c>
      <c r="X133" s="29">
        <v>0</v>
      </c>
      <c r="Y133" s="29">
        <v>0</v>
      </c>
      <c r="Z133" s="29">
        <v>0</v>
      </c>
      <c r="AA133" s="29">
        <v>0</v>
      </c>
      <c r="AB133" s="29">
        <v>0</v>
      </c>
      <c r="AC133" s="29">
        <v>0</v>
      </c>
      <c r="AD133" s="29">
        <v>0</v>
      </c>
      <c r="AE133" s="29">
        <v>0</v>
      </c>
      <c r="AF133" s="29">
        <v>0</v>
      </c>
      <c r="AG133" s="29">
        <v>0</v>
      </c>
      <c r="AH133" s="29">
        <v>0</v>
      </c>
      <c r="AI133" s="29">
        <v>0</v>
      </c>
      <c r="AJ133" s="29">
        <v>0</v>
      </c>
      <c r="AK133" s="29">
        <v>0</v>
      </c>
      <c r="AL133" s="29">
        <v>0</v>
      </c>
      <c r="AM133" s="29">
        <v>0</v>
      </c>
      <c r="AN133" s="29">
        <v>0</v>
      </c>
      <c r="AO133" s="29">
        <v>0</v>
      </c>
      <c r="AP133" s="29">
        <v>0</v>
      </c>
      <c r="AQ133" s="29">
        <v>0</v>
      </c>
      <c r="AR133" s="29">
        <v>0</v>
      </c>
      <c r="AS133" s="29">
        <v>0</v>
      </c>
      <c r="AT133" s="29">
        <v>0</v>
      </c>
      <c r="AU133" s="29">
        <v>0</v>
      </c>
      <c r="AV133" s="29">
        <v>0</v>
      </c>
      <c r="AW133" s="29">
        <v>0</v>
      </c>
      <c r="AX133" s="29">
        <v>0</v>
      </c>
      <c r="AY133" s="29">
        <v>0</v>
      </c>
      <c r="AZ133" s="29">
        <v>0</v>
      </c>
      <c r="BA133" s="29">
        <v>0</v>
      </c>
      <c r="BB133" s="29">
        <v>0</v>
      </c>
      <c r="BC133" s="29">
        <v>3273.9097331814837</v>
      </c>
      <c r="BD133" s="29">
        <v>0</v>
      </c>
      <c r="BE133" s="29">
        <v>0</v>
      </c>
      <c r="BF133" s="29">
        <v>0</v>
      </c>
      <c r="BG133" s="29">
        <v>0</v>
      </c>
      <c r="BH133" s="29">
        <v>0</v>
      </c>
      <c r="BI133" s="29">
        <v>0</v>
      </c>
      <c r="BJ133" s="29">
        <v>0</v>
      </c>
      <c r="BK133" s="29">
        <v>0</v>
      </c>
      <c r="BL133" s="29">
        <v>0</v>
      </c>
      <c r="BM133" s="29">
        <v>0</v>
      </c>
      <c r="BN133" s="29">
        <v>0</v>
      </c>
      <c r="BO133" s="29">
        <v>0</v>
      </c>
      <c r="BP133" s="29">
        <v>0</v>
      </c>
      <c r="BQ133" s="29">
        <v>0</v>
      </c>
    </row>
    <row r="134" spans="1:69" ht="10.5" hidden="1" customHeight="1" outlineLevel="1">
      <c r="A134" s="11"/>
      <c r="B134" s="11"/>
      <c r="C134" s="11"/>
      <c r="D134" s="11">
        <v>46</v>
      </c>
      <c r="E134" s="11"/>
      <c r="F134" s="11"/>
      <c r="G134" s="11"/>
      <c r="H134" s="11"/>
      <c r="J134" s="29">
        <v>0</v>
      </c>
      <c r="K134" s="29">
        <v>0</v>
      </c>
      <c r="L134" s="29">
        <v>0</v>
      </c>
      <c r="M134" s="29">
        <v>0</v>
      </c>
      <c r="N134" s="29">
        <v>0</v>
      </c>
      <c r="O134" s="29">
        <v>0</v>
      </c>
      <c r="P134" s="29">
        <v>0</v>
      </c>
      <c r="Q134" s="29">
        <v>0</v>
      </c>
      <c r="R134" s="29">
        <v>0</v>
      </c>
      <c r="S134" s="29">
        <v>0</v>
      </c>
      <c r="T134" s="29">
        <v>0</v>
      </c>
      <c r="U134" s="29">
        <v>0</v>
      </c>
      <c r="V134" s="29">
        <v>0</v>
      </c>
      <c r="W134" s="29">
        <v>0</v>
      </c>
      <c r="X134" s="29">
        <v>0</v>
      </c>
      <c r="Y134" s="29">
        <v>0</v>
      </c>
      <c r="Z134" s="29">
        <v>0</v>
      </c>
      <c r="AA134" s="29">
        <v>0</v>
      </c>
      <c r="AB134" s="29">
        <v>0</v>
      </c>
      <c r="AC134" s="29">
        <v>0</v>
      </c>
      <c r="AD134" s="29">
        <v>0</v>
      </c>
      <c r="AE134" s="29">
        <v>0</v>
      </c>
      <c r="AF134" s="29">
        <v>0</v>
      </c>
      <c r="AG134" s="29">
        <v>0</v>
      </c>
      <c r="AH134" s="29">
        <v>0</v>
      </c>
      <c r="AI134" s="29">
        <v>0</v>
      </c>
      <c r="AJ134" s="29">
        <v>0</v>
      </c>
      <c r="AK134" s="29">
        <v>0</v>
      </c>
      <c r="AL134" s="29">
        <v>0</v>
      </c>
      <c r="AM134" s="29">
        <v>0</v>
      </c>
      <c r="AN134" s="29">
        <v>0</v>
      </c>
      <c r="AO134" s="29">
        <v>0</v>
      </c>
      <c r="AP134" s="29">
        <v>0</v>
      </c>
      <c r="AQ134" s="29">
        <v>0</v>
      </c>
      <c r="AR134" s="29">
        <v>0</v>
      </c>
      <c r="AS134" s="29">
        <v>0</v>
      </c>
      <c r="AT134" s="29">
        <v>0</v>
      </c>
      <c r="AU134" s="29">
        <v>0</v>
      </c>
      <c r="AV134" s="29">
        <v>0</v>
      </c>
      <c r="AW134" s="29">
        <v>0</v>
      </c>
      <c r="AX134" s="29">
        <v>0</v>
      </c>
      <c r="AY134" s="29">
        <v>0</v>
      </c>
      <c r="AZ134" s="29">
        <v>0</v>
      </c>
      <c r="BA134" s="29">
        <v>0</v>
      </c>
      <c r="BB134" s="29">
        <v>0</v>
      </c>
      <c r="BC134" s="29">
        <v>0</v>
      </c>
      <c r="BD134" s="29">
        <v>3084.20435366428</v>
      </c>
      <c r="BE134" s="29">
        <v>0</v>
      </c>
      <c r="BF134" s="29">
        <v>0</v>
      </c>
      <c r="BG134" s="29">
        <v>0</v>
      </c>
      <c r="BH134" s="29">
        <v>0</v>
      </c>
      <c r="BI134" s="29">
        <v>0</v>
      </c>
      <c r="BJ134" s="29">
        <v>0</v>
      </c>
      <c r="BK134" s="29">
        <v>0</v>
      </c>
      <c r="BL134" s="29">
        <v>0</v>
      </c>
      <c r="BM134" s="29">
        <v>0</v>
      </c>
      <c r="BN134" s="29">
        <v>0</v>
      </c>
      <c r="BO134" s="29">
        <v>0</v>
      </c>
      <c r="BP134" s="29">
        <v>0</v>
      </c>
      <c r="BQ134" s="29">
        <v>0</v>
      </c>
    </row>
    <row r="135" spans="1:69" ht="10.5" hidden="1" customHeight="1" outlineLevel="1">
      <c r="A135" s="11"/>
      <c r="B135" s="11"/>
      <c r="C135" s="11"/>
      <c r="D135" s="11">
        <v>47</v>
      </c>
      <c r="E135" s="11"/>
      <c r="F135" s="11"/>
      <c r="G135" s="11"/>
      <c r="H135" s="11"/>
      <c r="J135" s="29">
        <v>0</v>
      </c>
      <c r="K135" s="29">
        <v>0</v>
      </c>
      <c r="L135" s="29">
        <v>0</v>
      </c>
      <c r="M135" s="29">
        <v>0</v>
      </c>
      <c r="N135" s="29">
        <v>0</v>
      </c>
      <c r="O135" s="29">
        <v>0</v>
      </c>
      <c r="P135" s="29">
        <v>0</v>
      </c>
      <c r="Q135" s="29">
        <v>0</v>
      </c>
      <c r="R135" s="29">
        <v>0</v>
      </c>
      <c r="S135" s="29">
        <v>0</v>
      </c>
      <c r="T135" s="29">
        <v>0</v>
      </c>
      <c r="U135" s="29">
        <v>0</v>
      </c>
      <c r="V135" s="29">
        <v>0</v>
      </c>
      <c r="W135" s="29">
        <v>0</v>
      </c>
      <c r="X135" s="29">
        <v>0</v>
      </c>
      <c r="Y135" s="29">
        <v>0</v>
      </c>
      <c r="Z135" s="29">
        <v>0</v>
      </c>
      <c r="AA135" s="29">
        <v>0</v>
      </c>
      <c r="AB135" s="29">
        <v>0</v>
      </c>
      <c r="AC135" s="29">
        <v>0</v>
      </c>
      <c r="AD135" s="29">
        <v>0</v>
      </c>
      <c r="AE135" s="29">
        <v>0</v>
      </c>
      <c r="AF135" s="29">
        <v>0</v>
      </c>
      <c r="AG135" s="29">
        <v>0</v>
      </c>
      <c r="AH135" s="29">
        <v>0</v>
      </c>
      <c r="AI135" s="29">
        <v>0</v>
      </c>
      <c r="AJ135" s="29">
        <v>0</v>
      </c>
      <c r="AK135" s="29">
        <v>0</v>
      </c>
      <c r="AL135" s="29">
        <v>0</v>
      </c>
      <c r="AM135" s="29">
        <v>0</v>
      </c>
      <c r="AN135" s="29">
        <v>0</v>
      </c>
      <c r="AO135" s="29">
        <v>0</v>
      </c>
      <c r="AP135" s="29">
        <v>0</v>
      </c>
      <c r="AQ135" s="29">
        <v>0</v>
      </c>
      <c r="AR135" s="29">
        <v>0</v>
      </c>
      <c r="AS135" s="29">
        <v>0</v>
      </c>
      <c r="AT135" s="29">
        <v>0</v>
      </c>
      <c r="AU135" s="29">
        <v>0</v>
      </c>
      <c r="AV135" s="29">
        <v>0</v>
      </c>
      <c r="AW135" s="29">
        <v>0</v>
      </c>
      <c r="AX135" s="29">
        <v>0</v>
      </c>
      <c r="AY135" s="29">
        <v>0</v>
      </c>
      <c r="AZ135" s="29">
        <v>0</v>
      </c>
      <c r="BA135" s="29">
        <v>0</v>
      </c>
      <c r="BB135" s="29">
        <v>0</v>
      </c>
      <c r="BC135" s="29">
        <v>0</v>
      </c>
      <c r="BD135" s="29">
        <v>0</v>
      </c>
      <c r="BE135" s="29">
        <v>2892.6019203519054</v>
      </c>
      <c r="BF135" s="29">
        <v>0</v>
      </c>
      <c r="BG135" s="29">
        <v>0</v>
      </c>
      <c r="BH135" s="29">
        <v>0</v>
      </c>
      <c r="BI135" s="29">
        <v>0</v>
      </c>
      <c r="BJ135" s="29">
        <v>0</v>
      </c>
      <c r="BK135" s="29">
        <v>0</v>
      </c>
      <c r="BL135" s="29">
        <v>0</v>
      </c>
      <c r="BM135" s="29">
        <v>0</v>
      </c>
      <c r="BN135" s="29">
        <v>0</v>
      </c>
      <c r="BO135" s="29">
        <v>0</v>
      </c>
      <c r="BP135" s="29">
        <v>0</v>
      </c>
      <c r="BQ135" s="29">
        <v>0</v>
      </c>
    </row>
    <row r="136" spans="1:69" ht="10.5" hidden="1" customHeight="1" outlineLevel="1">
      <c r="A136" s="11"/>
      <c r="B136" s="11"/>
      <c r="C136" s="11"/>
      <c r="D136" s="11">
        <v>48</v>
      </c>
      <c r="E136" s="11"/>
      <c r="F136" s="11"/>
      <c r="G136" s="11"/>
      <c r="H136" s="11"/>
      <c r="J136" s="29">
        <v>0</v>
      </c>
      <c r="K136" s="29">
        <v>0</v>
      </c>
      <c r="L136" s="29">
        <v>0</v>
      </c>
      <c r="M136" s="29">
        <v>0</v>
      </c>
      <c r="N136" s="29">
        <v>0</v>
      </c>
      <c r="O136" s="29">
        <v>0</v>
      </c>
      <c r="P136" s="29">
        <v>0</v>
      </c>
      <c r="Q136" s="29">
        <v>0</v>
      </c>
      <c r="R136" s="29">
        <v>0</v>
      </c>
      <c r="S136" s="29">
        <v>0</v>
      </c>
      <c r="T136" s="29">
        <v>0</v>
      </c>
      <c r="U136" s="29">
        <v>0</v>
      </c>
      <c r="V136" s="29">
        <v>0</v>
      </c>
      <c r="W136" s="29">
        <v>0</v>
      </c>
      <c r="X136" s="29">
        <v>0</v>
      </c>
      <c r="Y136" s="29">
        <v>0</v>
      </c>
      <c r="Z136" s="29">
        <v>0</v>
      </c>
      <c r="AA136" s="29">
        <v>0</v>
      </c>
      <c r="AB136" s="29">
        <v>0</v>
      </c>
      <c r="AC136" s="29">
        <v>0</v>
      </c>
      <c r="AD136" s="29">
        <v>0</v>
      </c>
      <c r="AE136" s="29">
        <v>0</v>
      </c>
      <c r="AF136" s="29">
        <v>0</v>
      </c>
      <c r="AG136" s="29">
        <v>0</v>
      </c>
      <c r="AH136" s="29">
        <v>0</v>
      </c>
      <c r="AI136" s="29">
        <v>0</v>
      </c>
      <c r="AJ136" s="29">
        <v>0</v>
      </c>
      <c r="AK136" s="29">
        <v>0</v>
      </c>
      <c r="AL136" s="29">
        <v>0</v>
      </c>
      <c r="AM136" s="29">
        <v>0</v>
      </c>
      <c r="AN136" s="29">
        <v>0</v>
      </c>
      <c r="AO136" s="29">
        <v>0</v>
      </c>
      <c r="AP136" s="29">
        <v>0</v>
      </c>
      <c r="AQ136" s="29">
        <v>0</v>
      </c>
      <c r="AR136" s="29">
        <v>0</v>
      </c>
      <c r="AS136" s="29">
        <v>0</v>
      </c>
      <c r="AT136" s="29">
        <v>0</v>
      </c>
      <c r="AU136" s="29">
        <v>0</v>
      </c>
      <c r="AV136" s="29">
        <v>0</v>
      </c>
      <c r="AW136" s="29">
        <v>0</v>
      </c>
      <c r="AX136" s="29">
        <v>0</v>
      </c>
      <c r="AY136" s="29">
        <v>0</v>
      </c>
      <c r="AZ136" s="29">
        <v>0</v>
      </c>
      <c r="BA136" s="29">
        <v>0</v>
      </c>
      <c r="BB136" s="29">
        <v>0</v>
      </c>
      <c r="BC136" s="29">
        <v>0</v>
      </c>
      <c r="BD136" s="29">
        <v>0</v>
      </c>
      <c r="BE136" s="29">
        <v>0</v>
      </c>
      <c r="BF136" s="29">
        <v>2699.0834627064069</v>
      </c>
      <c r="BG136" s="29">
        <v>0</v>
      </c>
      <c r="BH136" s="29">
        <v>0</v>
      </c>
      <c r="BI136" s="29">
        <v>0</v>
      </c>
      <c r="BJ136" s="29">
        <v>0</v>
      </c>
      <c r="BK136" s="29">
        <v>0</v>
      </c>
      <c r="BL136" s="29">
        <v>0</v>
      </c>
      <c r="BM136" s="29">
        <v>0</v>
      </c>
      <c r="BN136" s="29">
        <v>0</v>
      </c>
      <c r="BO136" s="29">
        <v>0</v>
      </c>
      <c r="BP136" s="29">
        <v>0</v>
      </c>
      <c r="BQ136" s="29">
        <v>0</v>
      </c>
    </row>
    <row r="137" spans="1:69" ht="10.5" hidden="1" customHeight="1" outlineLevel="1">
      <c r="A137" s="11"/>
      <c r="B137" s="11"/>
      <c r="C137" s="11"/>
      <c r="D137" s="11">
        <v>49</v>
      </c>
      <c r="E137" s="11"/>
      <c r="F137" s="11"/>
      <c r="G137" s="11"/>
      <c r="H137" s="11"/>
      <c r="J137" s="29">
        <v>0</v>
      </c>
      <c r="K137" s="29">
        <v>0</v>
      </c>
      <c r="L137" s="29">
        <v>0</v>
      </c>
      <c r="M137" s="29">
        <v>0</v>
      </c>
      <c r="N137" s="29">
        <v>0</v>
      </c>
      <c r="O137" s="29">
        <v>0</v>
      </c>
      <c r="P137" s="29">
        <v>0</v>
      </c>
      <c r="Q137" s="29">
        <v>0</v>
      </c>
      <c r="R137" s="29">
        <v>0</v>
      </c>
      <c r="S137" s="29">
        <v>0</v>
      </c>
      <c r="T137" s="29">
        <v>0</v>
      </c>
      <c r="U137" s="29">
        <v>0</v>
      </c>
      <c r="V137" s="29">
        <v>0</v>
      </c>
      <c r="W137" s="29">
        <v>0</v>
      </c>
      <c r="X137" s="29">
        <v>0</v>
      </c>
      <c r="Y137" s="29">
        <v>0</v>
      </c>
      <c r="Z137" s="29">
        <v>0</v>
      </c>
      <c r="AA137" s="29">
        <v>0</v>
      </c>
      <c r="AB137" s="29">
        <v>0</v>
      </c>
      <c r="AC137" s="29">
        <v>0</v>
      </c>
      <c r="AD137" s="29">
        <v>0</v>
      </c>
      <c r="AE137" s="29">
        <v>0</v>
      </c>
      <c r="AF137" s="29">
        <v>0</v>
      </c>
      <c r="AG137" s="29">
        <v>0</v>
      </c>
      <c r="AH137" s="29">
        <v>0</v>
      </c>
      <c r="AI137" s="29">
        <v>0</v>
      </c>
      <c r="AJ137" s="29">
        <v>0</v>
      </c>
      <c r="AK137" s="29">
        <v>0</v>
      </c>
      <c r="AL137" s="29">
        <v>0</v>
      </c>
      <c r="AM137" s="29">
        <v>0</v>
      </c>
      <c r="AN137" s="29">
        <v>0</v>
      </c>
      <c r="AO137" s="29">
        <v>0</v>
      </c>
      <c r="AP137" s="29">
        <v>0</v>
      </c>
      <c r="AQ137" s="29">
        <v>0</v>
      </c>
      <c r="AR137" s="29">
        <v>0</v>
      </c>
      <c r="AS137" s="29">
        <v>0</v>
      </c>
      <c r="AT137" s="29">
        <v>0</v>
      </c>
      <c r="AU137" s="29">
        <v>0</v>
      </c>
      <c r="AV137" s="29">
        <v>0</v>
      </c>
      <c r="AW137" s="29">
        <v>0</v>
      </c>
      <c r="AX137" s="29">
        <v>0</v>
      </c>
      <c r="AY137" s="29">
        <v>0</v>
      </c>
      <c r="AZ137" s="29">
        <v>0</v>
      </c>
      <c r="BA137" s="29">
        <v>0</v>
      </c>
      <c r="BB137" s="29">
        <v>0</v>
      </c>
      <c r="BC137" s="29">
        <v>0</v>
      </c>
      <c r="BD137" s="29">
        <v>0</v>
      </c>
      <c r="BE137" s="29">
        <v>0</v>
      </c>
      <c r="BF137" s="29">
        <v>0</v>
      </c>
      <c r="BG137" s="29">
        <v>2503.6298204844534</v>
      </c>
      <c r="BH137" s="29">
        <v>0</v>
      </c>
      <c r="BI137" s="29">
        <v>0</v>
      </c>
      <c r="BJ137" s="29">
        <v>0</v>
      </c>
      <c r="BK137" s="29">
        <v>0</v>
      </c>
      <c r="BL137" s="29">
        <v>0</v>
      </c>
      <c r="BM137" s="29">
        <v>0</v>
      </c>
      <c r="BN137" s="29">
        <v>0</v>
      </c>
      <c r="BO137" s="29">
        <v>0</v>
      </c>
      <c r="BP137" s="29">
        <v>0</v>
      </c>
      <c r="BQ137" s="29">
        <v>0</v>
      </c>
    </row>
    <row r="138" spans="1:69" ht="10.5" hidden="1" customHeight="1" outlineLevel="1">
      <c r="A138" s="11"/>
      <c r="B138" s="11"/>
      <c r="C138" s="11"/>
      <c r="D138" s="11">
        <v>50</v>
      </c>
      <c r="E138" s="11"/>
      <c r="F138" s="11"/>
      <c r="G138" s="11"/>
      <c r="H138" s="11"/>
      <c r="J138" s="29">
        <v>0</v>
      </c>
      <c r="K138" s="29">
        <v>0</v>
      </c>
      <c r="L138" s="29">
        <v>0</v>
      </c>
      <c r="M138" s="29">
        <v>0</v>
      </c>
      <c r="N138" s="29">
        <v>0</v>
      </c>
      <c r="O138" s="29">
        <v>0</v>
      </c>
      <c r="P138" s="29">
        <v>0</v>
      </c>
      <c r="Q138" s="29">
        <v>0</v>
      </c>
      <c r="R138" s="29">
        <v>0</v>
      </c>
      <c r="S138" s="29">
        <v>0</v>
      </c>
      <c r="T138" s="29">
        <v>0</v>
      </c>
      <c r="U138" s="29">
        <v>0</v>
      </c>
      <c r="V138" s="29">
        <v>0</v>
      </c>
      <c r="W138" s="29">
        <v>0</v>
      </c>
      <c r="X138" s="29">
        <v>0</v>
      </c>
      <c r="Y138" s="29">
        <v>0</v>
      </c>
      <c r="Z138" s="29">
        <v>0</v>
      </c>
      <c r="AA138" s="29">
        <v>0</v>
      </c>
      <c r="AB138" s="29">
        <v>0</v>
      </c>
      <c r="AC138" s="29">
        <v>0</v>
      </c>
      <c r="AD138" s="29">
        <v>0</v>
      </c>
      <c r="AE138" s="29">
        <v>0</v>
      </c>
      <c r="AF138" s="29">
        <v>0</v>
      </c>
      <c r="AG138" s="29">
        <v>0</v>
      </c>
      <c r="AH138" s="29">
        <v>0</v>
      </c>
      <c r="AI138" s="29">
        <v>0</v>
      </c>
      <c r="AJ138" s="29">
        <v>0</v>
      </c>
      <c r="AK138" s="29">
        <v>0</v>
      </c>
      <c r="AL138" s="29">
        <v>0</v>
      </c>
      <c r="AM138" s="29">
        <v>0</v>
      </c>
      <c r="AN138" s="29">
        <v>0</v>
      </c>
      <c r="AO138" s="29">
        <v>0</v>
      </c>
      <c r="AP138" s="29">
        <v>0</v>
      </c>
      <c r="AQ138" s="29">
        <v>0</v>
      </c>
      <c r="AR138" s="29">
        <v>0</v>
      </c>
      <c r="AS138" s="29">
        <v>0</v>
      </c>
      <c r="AT138" s="29">
        <v>0</v>
      </c>
      <c r="AU138" s="29">
        <v>0</v>
      </c>
      <c r="AV138" s="29">
        <v>0</v>
      </c>
      <c r="AW138" s="29">
        <v>0</v>
      </c>
      <c r="AX138" s="29">
        <v>0</v>
      </c>
      <c r="AY138" s="29">
        <v>0</v>
      </c>
      <c r="AZ138" s="29">
        <v>0</v>
      </c>
      <c r="BA138" s="29">
        <v>0</v>
      </c>
      <c r="BB138" s="29">
        <v>0</v>
      </c>
      <c r="BC138" s="29">
        <v>0</v>
      </c>
      <c r="BD138" s="29">
        <v>0</v>
      </c>
      <c r="BE138" s="29">
        <v>0</v>
      </c>
      <c r="BF138" s="29">
        <v>0</v>
      </c>
      <c r="BG138" s="29">
        <v>0</v>
      </c>
      <c r="BH138" s="29">
        <v>2306.22164184028</v>
      </c>
      <c r="BI138" s="29">
        <v>0</v>
      </c>
      <c r="BJ138" s="29">
        <v>0</v>
      </c>
      <c r="BK138" s="29">
        <v>0</v>
      </c>
      <c r="BL138" s="29">
        <v>0</v>
      </c>
      <c r="BM138" s="29">
        <v>0</v>
      </c>
      <c r="BN138" s="29">
        <v>0</v>
      </c>
      <c r="BO138" s="29">
        <v>0</v>
      </c>
      <c r="BP138" s="29">
        <v>0</v>
      </c>
      <c r="BQ138" s="29">
        <v>0</v>
      </c>
    </row>
    <row r="139" spans="1:69" ht="10.5" hidden="1" customHeight="1" outlineLevel="1">
      <c r="A139" s="11"/>
      <c r="B139" s="11"/>
      <c r="C139" s="11"/>
      <c r="D139" s="11">
        <v>51</v>
      </c>
      <c r="E139" s="11"/>
      <c r="F139" s="11"/>
      <c r="G139" s="11"/>
      <c r="H139" s="11"/>
      <c r="J139" s="29">
        <v>0</v>
      </c>
      <c r="K139" s="29">
        <v>0</v>
      </c>
      <c r="L139" s="29">
        <v>0</v>
      </c>
      <c r="M139" s="29">
        <v>0</v>
      </c>
      <c r="N139" s="29">
        <v>0</v>
      </c>
      <c r="O139" s="29">
        <v>0</v>
      </c>
      <c r="P139" s="29">
        <v>0</v>
      </c>
      <c r="Q139" s="29">
        <v>0</v>
      </c>
      <c r="R139" s="29">
        <v>0</v>
      </c>
      <c r="S139" s="29">
        <v>0</v>
      </c>
      <c r="T139" s="29">
        <v>0</v>
      </c>
      <c r="U139" s="29">
        <v>0</v>
      </c>
      <c r="V139" s="29">
        <v>0</v>
      </c>
      <c r="W139" s="29">
        <v>0</v>
      </c>
      <c r="X139" s="29">
        <v>0</v>
      </c>
      <c r="Y139" s="29">
        <v>0</v>
      </c>
      <c r="Z139" s="29">
        <v>0</v>
      </c>
      <c r="AA139" s="29">
        <v>0</v>
      </c>
      <c r="AB139" s="29">
        <v>0</v>
      </c>
      <c r="AC139" s="29">
        <v>0</v>
      </c>
      <c r="AD139" s="29">
        <v>0</v>
      </c>
      <c r="AE139" s="29">
        <v>0</v>
      </c>
      <c r="AF139" s="29">
        <v>0</v>
      </c>
      <c r="AG139" s="29">
        <v>0</v>
      </c>
      <c r="AH139" s="29">
        <v>0</v>
      </c>
      <c r="AI139" s="29">
        <v>0</v>
      </c>
      <c r="AJ139" s="29">
        <v>0</v>
      </c>
      <c r="AK139" s="29">
        <v>0</v>
      </c>
      <c r="AL139" s="29">
        <v>0</v>
      </c>
      <c r="AM139" s="29">
        <v>0</v>
      </c>
      <c r="AN139" s="29">
        <v>0</v>
      </c>
      <c r="AO139" s="29">
        <v>0</v>
      </c>
      <c r="AP139" s="29">
        <v>0</v>
      </c>
      <c r="AQ139" s="29">
        <v>0</v>
      </c>
      <c r="AR139" s="29">
        <v>0</v>
      </c>
      <c r="AS139" s="29">
        <v>0</v>
      </c>
      <c r="AT139" s="29">
        <v>0</v>
      </c>
      <c r="AU139" s="29">
        <v>0</v>
      </c>
      <c r="AV139" s="29">
        <v>0</v>
      </c>
      <c r="AW139" s="29">
        <v>0</v>
      </c>
      <c r="AX139" s="29">
        <v>0</v>
      </c>
      <c r="AY139" s="29">
        <v>0</v>
      </c>
      <c r="AZ139" s="29">
        <v>0</v>
      </c>
      <c r="BA139" s="29">
        <v>0</v>
      </c>
      <c r="BB139" s="29">
        <v>0</v>
      </c>
      <c r="BC139" s="29">
        <v>0</v>
      </c>
      <c r="BD139" s="29">
        <v>0</v>
      </c>
      <c r="BE139" s="29">
        <v>0</v>
      </c>
      <c r="BF139" s="29">
        <v>0</v>
      </c>
      <c r="BG139" s="29">
        <v>0</v>
      </c>
      <c r="BH139" s="29">
        <v>0</v>
      </c>
      <c r="BI139" s="29">
        <v>2106.8393814096648</v>
      </c>
      <c r="BJ139" s="29">
        <v>0</v>
      </c>
      <c r="BK139" s="29">
        <v>0</v>
      </c>
      <c r="BL139" s="29">
        <v>0</v>
      </c>
      <c r="BM139" s="29">
        <v>0</v>
      </c>
      <c r="BN139" s="29">
        <v>0</v>
      </c>
      <c r="BO139" s="29">
        <v>0</v>
      </c>
      <c r="BP139" s="29">
        <v>0</v>
      </c>
      <c r="BQ139" s="29">
        <v>0</v>
      </c>
    </row>
    <row r="140" spans="1:69" ht="10.5" hidden="1" customHeight="1" outlineLevel="1">
      <c r="A140" s="11"/>
      <c r="B140" s="11"/>
      <c r="C140" s="11"/>
      <c r="D140" s="11">
        <v>52</v>
      </c>
      <c r="E140" s="11"/>
      <c r="F140" s="11"/>
      <c r="G140" s="11"/>
      <c r="H140" s="11"/>
      <c r="J140" s="29">
        <v>0</v>
      </c>
      <c r="K140" s="29">
        <v>0</v>
      </c>
      <c r="L140" s="29">
        <v>0</v>
      </c>
      <c r="M140" s="29">
        <v>0</v>
      </c>
      <c r="N140" s="29">
        <v>0</v>
      </c>
      <c r="O140" s="29">
        <v>0</v>
      </c>
      <c r="P140" s="29">
        <v>0</v>
      </c>
      <c r="Q140" s="29">
        <v>0</v>
      </c>
      <c r="R140" s="29">
        <v>0</v>
      </c>
      <c r="S140" s="29">
        <v>0</v>
      </c>
      <c r="T140" s="29">
        <v>0</v>
      </c>
      <c r="U140" s="29">
        <v>0</v>
      </c>
      <c r="V140" s="29">
        <v>0</v>
      </c>
      <c r="W140" s="29">
        <v>0</v>
      </c>
      <c r="X140" s="29">
        <v>0</v>
      </c>
      <c r="Y140" s="29">
        <v>0</v>
      </c>
      <c r="Z140" s="29">
        <v>0</v>
      </c>
      <c r="AA140" s="29">
        <v>0</v>
      </c>
      <c r="AB140" s="29">
        <v>0</v>
      </c>
      <c r="AC140" s="29">
        <v>0</v>
      </c>
      <c r="AD140" s="29">
        <v>0</v>
      </c>
      <c r="AE140" s="29">
        <v>0</v>
      </c>
      <c r="AF140" s="29">
        <v>0</v>
      </c>
      <c r="AG140" s="29">
        <v>0</v>
      </c>
      <c r="AH140" s="29">
        <v>0</v>
      </c>
      <c r="AI140" s="29">
        <v>0</v>
      </c>
      <c r="AJ140" s="29">
        <v>0</v>
      </c>
      <c r="AK140" s="29">
        <v>0</v>
      </c>
      <c r="AL140" s="29">
        <v>0</v>
      </c>
      <c r="AM140" s="29">
        <v>0</v>
      </c>
      <c r="AN140" s="29">
        <v>0</v>
      </c>
      <c r="AO140" s="29">
        <v>0</v>
      </c>
      <c r="AP140" s="29">
        <v>0</v>
      </c>
      <c r="AQ140" s="29">
        <v>0</v>
      </c>
      <c r="AR140" s="29">
        <v>0</v>
      </c>
      <c r="AS140" s="29">
        <v>0</v>
      </c>
      <c r="AT140" s="29">
        <v>0</v>
      </c>
      <c r="AU140" s="29">
        <v>0</v>
      </c>
      <c r="AV140" s="29">
        <v>0</v>
      </c>
      <c r="AW140" s="29">
        <v>0</v>
      </c>
      <c r="AX140" s="29">
        <v>0</v>
      </c>
      <c r="AY140" s="29">
        <v>0</v>
      </c>
      <c r="AZ140" s="29">
        <v>0</v>
      </c>
      <c r="BA140" s="29">
        <v>0</v>
      </c>
      <c r="BB140" s="29">
        <v>0</v>
      </c>
      <c r="BC140" s="29">
        <v>0</v>
      </c>
      <c r="BD140" s="29">
        <v>0</v>
      </c>
      <c r="BE140" s="29">
        <v>0</v>
      </c>
      <c r="BF140" s="29">
        <v>0</v>
      </c>
      <c r="BG140" s="29">
        <v>0</v>
      </c>
      <c r="BH140" s="29">
        <v>0</v>
      </c>
      <c r="BI140" s="29">
        <v>0</v>
      </c>
      <c r="BJ140" s="29">
        <v>1905.463298374744</v>
      </c>
      <c r="BK140" s="29">
        <v>0</v>
      </c>
      <c r="BL140" s="29">
        <v>0</v>
      </c>
      <c r="BM140" s="29">
        <v>0</v>
      </c>
      <c r="BN140" s="29">
        <v>0</v>
      </c>
      <c r="BO140" s="29">
        <v>0</v>
      </c>
      <c r="BP140" s="29">
        <v>0</v>
      </c>
      <c r="BQ140" s="29">
        <v>0</v>
      </c>
    </row>
    <row r="141" spans="1:69" ht="10.5" hidden="1" customHeight="1" outlineLevel="1">
      <c r="A141" s="11"/>
      <c r="B141" s="11"/>
      <c r="C141" s="11"/>
      <c r="D141" s="11">
        <v>53</v>
      </c>
      <c r="E141" s="11"/>
      <c r="F141" s="11"/>
      <c r="G141" s="11"/>
      <c r="H141" s="11"/>
      <c r="J141" s="29">
        <v>0</v>
      </c>
      <c r="K141" s="29">
        <v>0</v>
      </c>
      <c r="L141" s="29">
        <v>0</v>
      </c>
      <c r="M141" s="29">
        <v>0</v>
      </c>
      <c r="N141" s="29">
        <v>0</v>
      </c>
      <c r="O141" s="29">
        <v>0</v>
      </c>
      <c r="P141" s="29">
        <v>0</v>
      </c>
      <c r="Q141" s="29">
        <v>0</v>
      </c>
      <c r="R141" s="29">
        <v>0</v>
      </c>
      <c r="S141" s="29">
        <v>0</v>
      </c>
      <c r="T141" s="29">
        <v>0</v>
      </c>
      <c r="U141" s="29">
        <v>0</v>
      </c>
      <c r="V141" s="29">
        <v>0</v>
      </c>
      <c r="W141" s="29">
        <v>0</v>
      </c>
      <c r="X141" s="29">
        <v>0</v>
      </c>
      <c r="Y141" s="29">
        <v>0</v>
      </c>
      <c r="Z141" s="29">
        <v>0</v>
      </c>
      <c r="AA141" s="29">
        <v>0</v>
      </c>
      <c r="AB141" s="29">
        <v>0</v>
      </c>
      <c r="AC141" s="29">
        <v>0</v>
      </c>
      <c r="AD141" s="29">
        <v>0</v>
      </c>
      <c r="AE141" s="29">
        <v>0</v>
      </c>
      <c r="AF141" s="29">
        <v>0</v>
      </c>
      <c r="AG141" s="29">
        <v>0</v>
      </c>
      <c r="AH141" s="29">
        <v>0</v>
      </c>
      <c r="AI141" s="29">
        <v>0</v>
      </c>
      <c r="AJ141" s="29">
        <v>0</v>
      </c>
      <c r="AK141" s="29">
        <v>0</v>
      </c>
      <c r="AL141" s="29">
        <v>0</v>
      </c>
      <c r="AM141" s="29">
        <v>0</v>
      </c>
      <c r="AN141" s="29">
        <v>0</v>
      </c>
      <c r="AO141" s="29">
        <v>0</v>
      </c>
      <c r="AP141" s="29">
        <v>0</v>
      </c>
      <c r="AQ141" s="29">
        <v>0</v>
      </c>
      <c r="AR141" s="29">
        <v>0</v>
      </c>
      <c r="AS141" s="29">
        <v>0</v>
      </c>
      <c r="AT141" s="29">
        <v>0</v>
      </c>
      <c r="AU141" s="29">
        <v>0</v>
      </c>
      <c r="AV141" s="29">
        <v>0</v>
      </c>
      <c r="AW141" s="29">
        <v>0</v>
      </c>
      <c r="AX141" s="29">
        <v>0</v>
      </c>
      <c r="AY141" s="29">
        <v>0</v>
      </c>
      <c r="AZ141" s="29">
        <v>0</v>
      </c>
      <c r="BA141" s="29">
        <v>0</v>
      </c>
      <c r="BB141" s="29">
        <v>0</v>
      </c>
      <c r="BC141" s="29">
        <v>0</v>
      </c>
      <c r="BD141" s="29">
        <v>0</v>
      </c>
      <c r="BE141" s="29">
        <v>0</v>
      </c>
      <c r="BF141" s="29">
        <v>0</v>
      </c>
      <c r="BG141" s="29">
        <v>0</v>
      </c>
      <c r="BH141" s="29">
        <v>0</v>
      </c>
      <c r="BI141" s="29">
        <v>0</v>
      </c>
      <c r="BJ141" s="29">
        <v>0</v>
      </c>
      <c r="BK141" s="29">
        <v>1702.0734545094735</v>
      </c>
      <c r="BL141" s="29">
        <v>0</v>
      </c>
      <c r="BM141" s="29">
        <v>0</v>
      </c>
      <c r="BN141" s="29">
        <v>0</v>
      </c>
      <c r="BO141" s="29">
        <v>0</v>
      </c>
      <c r="BP141" s="29">
        <v>0</v>
      </c>
      <c r="BQ141" s="29">
        <v>0</v>
      </c>
    </row>
    <row r="142" spans="1:69" ht="10.5" hidden="1" customHeight="1" outlineLevel="1">
      <c r="A142" s="11"/>
      <c r="B142" s="11"/>
      <c r="C142" s="11"/>
      <c r="D142" s="11">
        <v>54</v>
      </c>
      <c r="E142" s="11"/>
      <c r="F142" s="11"/>
      <c r="G142" s="11"/>
      <c r="H142" s="11"/>
      <c r="J142" s="29">
        <v>0</v>
      </c>
      <c r="K142" s="29">
        <v>0</v>
      </c>
      <c r="L142" s="29">
        <v>0</v>
      </c>
      <c r="M142" s="29">
        <v>0</v>
      </c>
      <c r="N142" s="29">
        <v>0</v>
      </c>
      <c r="O142" s="29">
        <v>0</v>
      </c>
      <c r="P142" s="29">
        <v>0</v>
      </c>
      <c r="Q142" s="29">
        <v>0</v>
      </c>
      <c r="R142" s="29">
        <v>0</v>
      </c>
      <c r="S142" s="29">
        <v>0</v>
      </c>
      <c r="T142" s="29">
        <v>0</v>
      </c>
      <c r="U142" s="29">
        <v>0</v>
      </c>
      <c r="V142" s="29">
        <v>0</v>
      </c>
      <c r="W142" s="29">
        <v>0</v>
      </c>
      <c r="X142" s="29">
        <v>0</v>
      </c>
      <c r="Y142" s="29">
        <v>0</v>
      </c>
      <c r="Z142" s="29">
        <v>0</v>
      </c>
      <c r="AA142" s="29">
        <v>0</v>
      </c>
      <c r="AB142" s="29">
        <v>0</v>
      </c>
      <c r="AC142" s="29">
        <v>0</v>
      </c>
      <c r="AD142" s="29">
        <v>0</v>
      </c>
      <c r="AE142" s="29">
        <v>0</v>
      </c>
      <c r="AF142" s="29">
        <v>0</v>
      </c>
      <c r="AG142" s="29">
        <v>0</v>
      </c>
      <c r="AH142" s="29">
        <v>0</v>
      </c>
      <c r="AI142" s="29">
        <v>0</v>
      </c>
      <c r="AJ142" s="29">
        <v>0</v>
      </c>
      <c r="AK142" s="29">
        <v>0</v>
      </c>
      <c r="AL142" s="29">
        <v>0</v>
      </c>
      <c r="AM142" s="29">
        <v>0</v>
      </c>
      <c r="AN142" s="29">
        <v>0</v>
      </c>
      <c r="AO142" s="29">
        <v>0</v>
      </c>
      <c r="AP142" s="29">
        <v>0</v>
      </c>
      <c r="AQ142" s="29">
        <v>0</v>
      </c>
      <c r="AR142" s="29">
        <v>0</v>
      </c>
      <c r="AS142" s="29">
        <v>0</v>
      </c>
      <c r="AT142" s="29">
        <v>0</v>
      </c>
      <c r="AU142" s="29">
        <v>0</v>
      </c>
      <c r="AV142" s="29">
        <v>0</v>
      </c>
      <c r="AW142" s="29">
        <v>0</v>
      </c>
      <c r="AX142" s="29">
        <v>0</v>
      </c>
      <c r="AY142" s="29">
        <v>0</v>
      </c>
      <c r="AZ142" s="29">
        <v>0</v>
      </c>
      <c r="BA142" s="29">
        <v>0</v>
      </c>
      <c r="BB142" s="29">
        <v>0</v>
      </c>
      <c r="BC142" s="29">
        <v>0</v>
      </c>
      <c r="BD142" s="29">
        <v>0</v>
      </c>
      <c r="BE142" s="29">
        <v>0</v>
      </c>
      <c r="BF142" s="29">
        <v>0</v>
      </c>
      <c r="BG142" s="29">
        <v>0</v>
      </c>
      <c r="BH142" s="29">
        <v>0</v>
      </c>
      <c r="BI142" s="29">
        <v>0</v>
      </c>
      <c r="BJ142" s="29">
        <v>0</v>
      </c>
      <c r="BK142" s="29">
        <v>0</v>
      </c>
      <c r="BL142" s="29">
        <v>1496.6497122055503</v>
      </c>
      <c r="BM142" s="29">
        <v>0</v>
      </c>
      <c r="BN142" s="29">
        <v>0</v>
      </c>
      <c r="BO142" s="29">
        <v>0</v>
      </c>
      <c r="BP142" s="29">
        <v>0</v>
      </c>
      <c r="BQ142" s="29">
        <v>0</v>
      </c>
    </row>
    <row r="143" spans="1:69" ht="10.5" hidden="1" customHeight="1" outlineLevel="1">
      <c r="A143" s="11"/>
      <c r="B143" s="11"/>
      <c r="C143" s="11"/>
      <c r="D143" s="11">
        <v>55</v>
      </c>
      <c r="E143" s="11"/>
      <c r="F143" s="11"/>
      <c r="G143" s="11"/>
      <c r="H143" s="11"/>
      <c r="J143" s="29">
        <v>0</v>
      </c>
      <c r="K143" s="29">
        <v>0</v>
      </c>
      <c r="L143" s="29">
        <v>0</v>
      </c>
      <c r="M143" s="29">
        <v>0</v>
      </c>
      <c r="N143" s="29">
        <v>0</v>
      </c>
      <c r="O143" s="29">
        <v>0</v>
      </c>
      <c r="P143" s="29">
        <v>0</v>
      </c>
      <c r="Q143" s="29">
        <v>0</v>
      </c>
      <c r="R143" s="29">
        <v>0</v>
      </c>
      <c r="S143" s="29">
        <v>0</v>
      </c>
      <c r="T143" s="29">
        <v>0</v>
      </c>
      <c r="U143" s="29">
        <v>0</v>
      </c>
      <c r="V143" s="29">
        <v>0</v>
      </c>
      <c r="W143" s="29">
        <v>0</v>
      </c>
      <c r="X143" s="29">
        <v>0</v>
      </c>
      <c r="Y143" s="29">
        <v>0</v>
      </c>
      <c r="Z143" s="29">
        <v>0</v>
      </c>
      <c r="AA143" s="29">
        <v>0</v>
      </c>
      <c r="AB143" s="29">
        <v>0</v>
      </c>
      <c r="AC143" s="29">
        <v>0</v>
      </c>
      <c r="AD143" s="29">
        <v>0</v>
      </c>
      <c r="AE143" s="29">
        <v>0</v>
      </c>
      <c r="AF143" s="29">
        <v>0</v>
      </c>
      <c r="AG143" s="29">
        <v>0</v>
      </c>
      <c r="AH143" s="29">
        <v>0</v>
      </c>
      <c r="AI143" s="29">
        <v>0</v>
      </c>
      <c r="AJ143" s="29">
        <v>0</v>
      </c>
      <c r="AK143" s="29">
        <v>0</v>
      </c>
      <c r="AL143" s="29">
        <v>0</v>
      </c>
      <c r="AM143" s="29">
        <v>0</v>
      </c>
      <c r="AN143" s="29">
        <v>0</v>
      </c>
      <c r="AO143" s="29">
        <v>0</v>
      </c>
      <c r="AP143" s="29">
        <v>0</v>
      </c>
      <c r="AQ143" s="29">
        <v>0</v>
      </c>
      <c r="AR143" s="29">
        <v>0</v>
      </c>
      <c r="AS143" s="29">
        <v>0</v>
      </c>
      <c r="AT143" s="29">
        <v>0</v>
      </c>
      <c r="AU143" s="29">
        <v>0</v>
      </c>
      <c r="AV143" s="29">
        <v>0</v>
      </c>
      <c r="AW143" s="29">
        <v>0</v>
      </c>
      <c r="AX143" s="29">
        <v>0</v>
      </c>
      <c r="AY143" s="29">
        <v>0</v>
      </c>
      <c r="AZ143" s="29">
        <v>0</v>
      </c>
      <c r="BA143" s="29">
        <v>0</v>
      </c>
      <c r="BB143" s="29">
        <v>0</v>
      </c>
      <c r="BC143" s="29">
        <v>0</v>
      </c>
      <c r="BD143" s="29">
        <v>0</v>
      </c>
      <c r="BE143" s="29">
        <v>0</v>
      </c>
      <c r="BF143" s="29">
        <v>0</v>
      </c>
      <c r="BG143" s="29">
        <v>0</v>
      </c>
      <c r="BH143" s="29">
        <v>0</v>
      </c>
      <c r="BI143" s="29">
        <v>0</v>
      </c>
      <c r="BJ143" s="29">
        <v>0</v>
      </c>
      <c r="BK143" s="29">
        <v>0</v>
      </c>
      <c r="BL143" s="29">
        <v>0</v>
      </c>
      <c r="BM143" s="29">
        <v>1289.1717324785882</v>
      </c>
      <c r="BN143" s="29">
        <v>0</v>
      </c>
      <c r="BO143" s="29">
        <v>0</v>
      </c>
      <c r="BP143" s="29">
        <v>0</v>
      </c>
      <c r="BQ143" s="29">
        <v>0</v>
      </c>
    </row>
    <row r="144" spans="1:69" ht="10.5" hidden="1" customHeight="1" outlineLevel="1">
      <c r="A144" s="11"/>
      <c r="B144" s="11"/>
      <c r="C144" s="11"/>
      <c r="D144" s="11">
        <v>56</v>
      </c>
      <c r="E144" s="11"/>
      <c r="F144" s="11"/>
      <c r="G144" s="11"/>
      <c r="H144" s="11"/>
      <c r="J144" s="29">
        <v>0</v>
      </c>
      <c r="K144" s="29">
        <v>0</v>
      </c>
      <c r="L144" s="29">
        <v>0</v>
      </c>
      <c r="M144" s="29">
        <v>0</v>
      </c>
      <c r="N144" s="29">
        <v>0</v>
      </c>
      <c r="O144" s="29">
        <v>0</v>
      </c>
      <c r="P144" s="29">
        <v>0</v>
      </c>
      <c r="Q144" s="29">
        <v>0</v>
      </c>
      <c r="R144" s="29">
        <v>0</v>
      </c>
      <c r="S144" s="29">
        <v>0</v>
      </c>
      <c r="T144" s="29">
        <v>0</v>
      </c>
      <c r="U144" s="29">
        <v>0</v>
      </c>
      <c r="V144" s="29">
        <v>0</v>
      </c>
      <c r="W144" s="29">
        <v>0</v>
      </c>
      <c r="X144" s="29">
        <v>0</v>
      </c>
      <c r="Y144" s="29">
        <v>0</v>
      </c>
      <c r="Z144" s="29">
        <v>0</v>
      </c>
      <c r="AA144" s="29">
        <v>0</v>
      </c>
      <c r="AB144" s="29">
        <v>0</v>
      </c>
      <c r="AC144" s="29">
        <v>0</v>
      </c>
      <c r="AD144" s="29">
        <v>0</v>
      </c>
      <c r="AE144" s="29">
        <v>0</v>
      </c>
      <c r="AF144" s="29">
        <v>0</v>
      </c>
      <c r="AG144" s="29">
        <v>0</v>
      </c>
      <c r="AH144" s="29">
        <v>0</v>
      </c>
      <c r="AI144" s="29">
        <v>0</v>
      </c>
      <c r="AJ144" s="29">
        <v>0</v>
      </c>
      <c r="AK144" s="29">
        <v>0</v>
      </c>
      <c r="AL144" s="29">
        <v>0</v>
      </c>
      <c r="AM144" s="29">
        <v>0</v>
      </c>
      <c r="AN144" s="29">
        <v>0</v>
      </c>
      <c r="AO144" s="29">
        <v>0</v>
      </c>
      <c r="AP144" s="29">
        <v>0</v>
      </c>
      <c r="AQ144" s="29">
        <v>0</v>
      </c>
      <c r="AR144" s="29">
        <v>0</v>
      </c>
      <c r="AS144" s="29">
        <v>0</v>
      </c>
      <c r="AT144" s="29">
        <v>0</v>
      </c>
      <c r="AU144" s="29">
        <v>0</v>
      </c>
      <c r="AV144" s="29">
        <v>0</v>
      </c>
      <c r="AW144" s="29">
        <v>0</v>
      </c>
      <c r="AX144" s="29">
        <v>0</v>
      </c>
      <c r="AY144" s="29">
        <v>0</v>
      </c>
      <c r="AZ144" s="29">
        <v>0</v>
      </c>
      <c r="BA144" s="29">
        <v>0</v>
      </c>
      <c r="BB144" s="29">
        <v>0</v>
      </c>
      <c r="BC144" s="29">
        <v>0</v>
      </c>
      <c r="BD144" s="29">
        <v>0</v>
      </c>
      <c r="BE144" s="29">
        <v>0</v>
      </c>
      <c r="BF144" s="29">
        <v>0</v>
      </c>
      <c r="BG144" s="29">
        <v>0</v>
      </c>
      <c r="BH144" s="29">
        <v>0</v>
      </c>
      <c r="BI144" s="29">
        <v>0</v>
      </c>
      <c r="BJ144" s="29">
        <v>0</v>
      </c>
      <c r="BK144" s="29">
        <v>0</v>
      </c>
      <c r="BL144" s="29">
        <v>0</v>
      </c>
      <c r="BM144" s="29">
        <v>0</v>
      </c>
      <c r="BN144" s="29">
        <v>1079.6189729543562</v>
      </c>
      <c r="BO144" s="29">
        <v>0</v>
      </c>
      <c r="BP144" s="29">
        <v>0</v>
      </c>
      <c r="BQ144" s="29">
        <v>0</v>
      </c>
    </row>
    <row r="145" spans="1:69" ht="10.5" hidden="1" customHeight="1" outlineLevel="1">
      <c r="A145" s="11"/>
      <c r="B145" s="11"/>
      <c r="C145" s="11"/>
      <c r="D145" s="11">
        <v>57</v>
      </c>
      <c r="E145" s="11"/>
      <c r="F145" s="11"/>
      <c r="G145" s="11"/>
      <c r="H145" s="11"/>
      <c r="J145" s="29">
        <v>0</v>
      </c>
      <c r="K145" s="29">
        <v>0</v>
      </c>
      <c r="L145" s="29">
        <v>0</v>
      </c>
      <c r="M145" s="29">
        <v>0</v>
      </c>
      <c r="N145" s="29">
        <v>0</v>
      </c>
      <c r="O145" s="29">
        <v>0</v>
      </c>
      <c r="P145" s="29">
        <v>0</v>
      </c>
      <c r="Q145" s="29">
        <v>0</v>
      </c>
      <c r="R145" s="29">
        <v>0</v>
      </c>
      <c r="S145" s="29">
        <v>0</v>
      </c>
      <c r="T145" s="29">
        <v>0</v>
      </c>
      <c r="U145" s="29">
        <v>0</v>
      </c>
      <c r="V145" s="29">
        <v>0</v>
      </c>
      <c r="W145" s="29">
        <v>0</v>
      </c>
      <c r="X145" s="29">
        <v>0</v>
      </c>
      <c r="Y145" s="29">
        <v>0</v>
      </c>
      <c r="Z145" s="29">
        <v>0</v>
      </c>
      <c r="AA145" s="29">
        <v>0</v>
      </c>
      <c r="AB145" s="29">
        <v>0</v>
      </c>
      <c r="AC145" s="29">
        <v>0</v>
      </c>
      <c r="AD145" s="29">
        <v>0</v>
      </c>
      <c r="AE145" s="29">
        <v>0</v>
      </c>
      <c r="AF145" s="29">
        <v>0</v>
      </c>
      <c r="AG145" s="29">
        <v>0</v>
      </c>
      <c r="AH145" s="29">
        <v>0</v>
      </c>
      <c r="AI145" s="29">
        <v>0</v>
      </c>
      <c r="AJ145" s="29">
        <v>0</v>
      </c>
      <c r="AK145" s="29">
        <v>0</v>
      </c>
      <c r="AL145" s="29">
        <v>0</v>
      </c>
      <c r="AM145" s="29">
        <v>0</v>
      </c>
      <c r="AN145" s="29">
        <v>0</v>
      </c>
      <c r="AO145" s="29">
        <v>0</v>
      </c>
      <c r="AP145" s="29">
        <v>0</v>
      </c>
      <c r="AQ145" s="29">
        <v>0</v>
      </c>
      <c r="AR145" s="29">
        <v>0</v>
      </c>
      <c r="AS145" s="29">
        <v>0</v>
      </c>
      <c r="AT145" s="29">
        <v>0</v>
      </c>
      <c r="AU145" s="29">
        <v>0</v>
      </c>
      <c r="AV145" s="29">
        <v>0</v>
      </c>
      <c r="AW145" s="29">
        <v>0</v>
      </c>
      <c r="AX145" s="29">
        <v>0</v>
      </c>
      <c r="AY145" s="29">
        <v>0</v>
      </c>
      <c r="AZ145" s="29">
        <v>0</v>
      </c>
      <c r="BA145" s="29">
        <v>0</v>
      </c>
      <c r="BB145" s="29">
        <v>0</v>
      </c>
      <c r="BC145" s="29">
        <v>0</v>
      </c>
      <c r="BD145" s="29">
        <v>0</v>
      </c>
      <c r="BE145" s="29">
        <v>0</v>
      </c>
      <c r="BF145" s="29">
        <v>0</v>
      </c>
      <c r="BG145" s="29">
        <v>0</v>
      </c>
      <c r="BH145" s="29">
        <v>0</v>
      </c>
      <c r="BI145" s="29">
        <v>0</v>
      </c>
      <c r="BJ145" s="29">
        <v>0</v>
      </c>
      <c r="BK145" s="29">
        <v>0</v>
      </c>
      <c r="BL145" s="29">
        <v>0</v>
      </c>
      <c r="BM145" s="29">
        <v>0</v>
      </c>
      <c r="BN145" s="29">
        <v>0</v>
      </c>
      <c r="BO145" s="29">
        <v>867.97068583488203</v>
      </c>
      <c r="BP145" s="29">
        <v>0</v>
      </c>
      <c r="BQ145" s="29">
        <v>0</v>
      </c>
    </row>
    <row r="146" spans="1:69" ht="10.5" hidden="1" customHeight="1" outlineLevel="1">
      <c r="A146" s="11"/>
      <c r="B146" s="11"/>
      <c r="C146" s="11"/>
      <c r="D146" s="11">
        <v>58</v>
      </c>
      <c r="E146" s="11"/>
      <c r="F146" s="11"/>
      <c r="G146" s="11"/>
      <c r="H146" s="11"/>
      <c r="J146" s="29">
        <v>0</v>
      </c>
      <c r="K146" s="29">
        <v>0</v>
      </c>
      <c r="L146" s="29">
        <v>0</v>
      </c>
      <c r="M146" s="29">
        <v>0</v>
      </c>
      <c r="N146" s="29">
        <v>0</v>
      </c>
      <c r="O146" s="29">
        <v>0</v>
      </c>
      <c r="P146" s="29">
        <v>0</v>
      </c>
      <c r="Q146" s="29">
        <v>0</v>
      </c>
      <c r="R146" s="29">
        <v>0</v>
      </c>
      <c r="S146" s="29">
        <v>0</v>
      </c>
      <c r="T146" s="29">
        <v>0</v>
      </c>
      <c r="U146" s="29">
        <v>0</v>
      </c>
      <c r="V146" s="29">
        <v>0</v>
      </c>
      <c r="W146" s="29">
        <v>0</v>
      </c>
      <c r="X146" s="29">
        <v>0</v>
      </c>
      <c r="Y146" s="29">
        <v>0</v>
      </c>
      <c r="Z146" s="29">
        <v>0</v>
      </c>
      <c r="AA146" s="29">
        <v>0</v>
      </c>
      <c r="AB146" s="29">
        <v>0</v>
      </c>
      <c r="AC146" s="29">
        <v>0</v>
      </c>
      <c r="AD146" s="29">
        <v>0</v>
      </c>
      <c r="AE146" s="29">
        <v>0</v>
      </c>
      <c r="AF146" s="29">
        <v>0</v>
      </c>
      <c r="AG146" s="29">
        <v>0</v>
      </c>
      <c r="AH146" s="29">
        <v>0</v>
      </c>
      <c r="AI146" s="29">
        <v>0</v>
      </c>
      <c r="AJ146" s="29">
        <v>0</v>
      </c>
      <c r="AK146" s="29">
        <v>0</v>
      </c>
      <c r="AL146" s="29">
        <v>0</v>
      </c>
      <c r="AM146" s="29">
        <v>0</v>
      </c>
      <c r="AN146" s="29">
        <v>0</v>
      </c>
      <c r="AO146" s="29">
        <v>0</v>
      </c>
      <c r="AP146" s="29">
        <v>0</v>
      </c>
      <c r="AQ146" s="29">
        <v>0</v>
      </c>
      <c r="AR146" s="29">
        <v>0</v>
      </c>
      <c r="AS146" s="29">
        <v>0</v>
      </c>
      <c r="AT146" s="29">
        <v>0</v>
      </c>
      <c r="AU146" s="29">
        <v>0</v>
      </c>
      <c r="AV146" s="29">
        <v>0</v>
      </c>
      <c r="AW146" s="29">
        <v>0</v>
      </c>
      <c r="AX146" s="29">
        <v>0</v>
      </c>
      <c r="AY146" s="29">
        <v>0</v>
      </c>
      <c r="AZ146" s="29">
        <v>0</v>
      </c>
      <c r="BA146" s="29">
        <v>0</v>
      </c>
      <c r="BB146" s="29">
        <v>0</v>
      </c>
      <c r="BC146" s="29">
        <v>0</v>
      </c>
      <c r="BD146" s="29">
        <v>0</v>
      </c>
      <c r="BE146" s="29">
        <v>0</v>
      </c>
      <c r="BF146" s="29">
        <v>0</v>
      </c>
      <c r="BG146" s="29">
        <v>0</v>
      </c>
      <c r="BH146" s="29">
        <v>0</v>
      </c>
      <c r="BI146" s="29">
        <v>0</v>
      </c>
      <c r="BJ146" s="29">
        <v>0</v>
      </c>
      <c r="BK146" s="29">
        <v>0</v>
      </c>
      <c r="BL146" s="29">
        <v>0</v>
      </c>
      <c r="BM146" s="29">
        <v>0</v>
      </c>
      <c r="BN146" s="29">
        <v>0</v>
      </c>
      <c r="BO146" s="29">
        <v>0</v>
      </c>
      <c r="BP146" s="29">
        <v>654.20591584421322</v>
      </c>
      <c r="BQ146" s="29">
        <v>0</v>
      </c>
    </row>
    <row r="147" spans="1:69" ht="10.5" hidden="1" customHeight="1" outlineLevel="1">
      <c r="A147" s="11"/>
      <c r="B147" s="11"/>
      <c r="C147" s="11"/>
      <c r="D147" s="11">
        <v>59</v>
      </c>
      <c r="E147" s="11"/>
      <c r="F147" s="11"/>
      <c r="G147" s="11"/>
      <c r="H147" s="11"/>
      <c r="J147" s="29">
        <v>0</v>
      </c>
      <c r="K147" s="29">
        <v>0</v>
      </c>
      <c r="L147" s="29">
        <v>0</v>
      </c>
      <c r="M147" s="29">
        <v>0</v>
      </c>
      <c r="N147" s="29">
        <v>0</v>
      </c>
      <c r="O147" s="29">
        <v>0</v>
      </c>
      <c r="P147" s="29">
        <v>0</v>
      </c>
      <c r="Q147" s="29">
        <v>0</v>
      </c>
      <c r="R147" s="29">
        <v>0</v>
      </c>
      <c r="S147" s="29">
        <v>0</v>
      </c>
      <c r="T147" s="29">
        <v>0</v>
      </c>
      <c r="U147" s="29">
        <v>0</v>
      </c>
      <c r="V147" s="29">
        <v>0</v>
      </c>
      <c r="W147" s="29">
        <v>0</v>
      </c>
      <c r="X147" s="29">
        <v>0</v>
      </c>
      <c r="Y147" s="29">
        <v>0</v>
      </c>
      <c r="Z147" s="29">
        <v>0</v>
      </c>
      <c r="AA147" s="29">
        <v>0</v>
      </c>
      <c r="AB147" s="29">
        <v>0</v>
      </c>
      <c r="AC147" s="29">
        <v>0</v>
      </c>
      <c r="AD147" s="29">
        <v>0</v>
      </c>
      <c r="AE147" s="29">
        <v>0</v>
      </c>
      <c r="AF147" s="29">
        <v>0</v>
      </c>
      <c r="AG147" s="29">
        <v>0</v>
      </c>
      <c r="AH147" s="29">
        <v>0</v>
      </c>
      <c r="AI147" s="29">
        <v>0</v>
      </c>
      <c r="AJ147" s="29">
        <v>0</v>
      </c>
      <c r="AK147" s="29">
        <v>0</v>
      </c>
      <c r="AL147" s="29">
        <v>0</v>
      </c>
      <c r="AM147" s="29">
        <v>0</v>
      </c>
      <c r="AN147" s="29">
        <v>0</v>
      </c>
      <c r="AO147" s="29">
        <v>0</v>
      </c>
      <c r="AP147" s="29">
        <v>0</v>
      </c>
      <c r="AQ147" s="29">
        <v>0</v>
      </c>
      <c r="AR147" s="29">
        <v>0</v>
      </c>
      <c r="AS147" s="29">
        <v>0</v>
      </c>
      <c r="AT147" s="29">
        <v>0</v>
      </c>
      <c r="AU147" s="29">
        <v>0</v>
      </c>
      <c r="AV147" s="29">
        <v>0</v>
      </c>
      <c r="AW147" s="29">
        <v>0</v>
      </c>
      <c r="AX147" s="29">
        <v>0</v>
      </c>
      <c r="AY147" s="29">
        <v>0</v>
      </c>
      <c r="AZ147" s="29">
        <v>0</v>
      </c>
      <c r="BA147" s="29">
        <v>0</v>
      </c>
      <c r="BB147" s="29">
        <v>0</v>
      </c>
      <c r="BC147" s="29">
        <v>0</v>
      </c>
      <c r="BD147" s="29">
        <v>0</v>
      </c>
      <c r="BE147" s="29">
        <v>0</v>
      </c>
      <c r="BF147" s="29">
        <v>0</v>
      </c>
      <c r="BG147" s="29">
        <v>0</v>
      </c>
      <c r="BH147" s="29">
        <v>0</v>
      </c>
      <c r="BI147" s="29">
        <v>0</v>
      </c>
      <c r="BJ147" s="29">
        <v>0</v>
      </c>
      <c r="BK147" s="29">
        <v>0</v>
      </c>
      <c r="BL147" s="29">
        <v>0</v>
      </c>
      <c r="BM147" s="29">
        <v>0</v>
      </c>
      <c r="BN147" s="29">
        <v>0</v>
      </c>
      <c r="BO147" s="29">
        <v>0</v>
      </c>
      <c r="BP147" s="29">
        <v>0</v>
      </c>
      <c r="BQ147" s="29">
        <v>438.30349815363763</v>
      </c>
    </row>
    <row r="148" spans="1:69" ht="10.5" hidden="1" customHeight="1" outlineLevel="1">
      <c r="A148" s="11"/>
      <c r="B148" s="11"/>
      <c r="C148" s="11"/>
      <c r="D148" s="11">
        <v>60</v>
      </c>
      <c r="E148" s="11"/>
      <c r="F148" s="11"/>
      <c r="G148" s="11"/>
      <c r="H148" s="11"/>
      <c r="J148" s="29">
        <v>0</v>
      </c>
      <c r="K148" s="29">
        <v>0</v>
      </c>
      <c r="L148" s="29">
        <v>0</v>
      </c>
      <c r="M148" s="29">
        <v>0</v>
      </c>
      <c r="N148" s="29">
        <v>0</v>
      </c>
      <c r="O148" s="29">
        <v>0</v>
      </c>
      <c r="P148" s="29">
        <v>0</v>
      </c>
      <c r="Q148" s="29">
        <v>0</v>
      </c>
      <c r="R148" s="29">
        <v>0</v>
      </c>
      <c r="S148" s="29">
        <v>0</v>
      </c>
      <c r="T148" s="29">
        <v>0</v>
      </c>
      <c r="U148" s="29">
        <v>0</v>
      </c>
      <c r="V148" s="29">
        <v>0</v>
      </c>
      <c r="W148" s="29">
        <v>0</v>
      </c>
      <c r="X148" s="29">
        <v>0</v>
      </c>
      <c r="Y148" s="29">
        <v>0</v>
      </c>
      <c r="Z148" s="29">
        <v>0</v>
      </c>
      <c r="AA148" s="29">
        <v>0</v>
      </c>
      <c r="AB148" s="29">
        <v>0</v>
      </c>
      <c r="AC148" s="29">
        <v>0</v>
      </c>
      <c r="AD148" s="29">
        <v>0</v>
      </c>
      <c r="AE148" s="29">
        <v>0</v>
      </c>
      <c r="AF148" s="29">
        <v>0</v>
      </c>
      <c r="AG148" s="29">
        <v>0</v>
      </c>
      <c r="AH148" s="29">
        <v>0</v>
      </c>
      <c r="AI148" s="29">
        <v>0</v>
      </c>
      <c r="AJ148" s="29">
        <v>0</v>
      </c>
      <c r="AK148" s="29">
        <v>0</v>
      </c>
      <c r="AL148" s="29">
        <v>0</v>
      </c>
      <c r="AM148" s="29">
        <v>0</v>
      </c>
      <c r="AN148" s="29">
        <v>0</v>
      </c>
      <c r="AO148" s="29">
        <v>0</v>
      </c>
      <c r="AP148" s="29">
        <v>0</v>
      </c>
      <c r="AQ148" s="29">
        <v>0</v>
      </c>
      <c r="AR148" s="29">
        <v>0</v>
      </c>
      <c r="AS148" s="29">
        <v>0</v>
      </c>
      <c r="AT148" s="29">
        <v>0</v>
      </c>
      <c r="AU148" s="29">
        <v>0</v>
      </c>
      <c r="AV148" s="29">
        <v>0</v>
      </c>
      <c r="AW148" s="29">
        <v>0</v>
      </c>
      <c r="AX148" s="29">
        <v>0</v>
      </c>
      <c r="AY148" s="29">
        <v>0</v>
      </c>
      <c r="AZ148" s="29">
        <v>0</v>
      </c>
      <c r="BA148" s="29">
        <v>0</v>
      </c>
      <c r="BB148" s="29">
        <v>0</v>
      </c>
      <c r="BC148" s="29">
        <v>0</v>
      </c>
      <c r="BD148" s="29">
        <v>0</v>
      </c>
      <c r="BE148" s="29">
        <v>0</v>
      </c>
      <c r="BF148" s="29">
        <v>0</v>
      </c>
      <c r="BG148" s="29">
        <v>0</v>
      </c>
      <c r="BH148" s="29">
        <v>0</v>
      </c>
      <c r="BI148" s="29">
        <v>0</v>
      </c>
      <c r="BJ148" s="29">
        <v>0</v>
      </c>
      <c r="BK148" s="29">
        <v>0</v>
      </c>
      <c r="BL148" s="29">
        <v>0</v>
      </c>
      <c r="BM148" s="29">
        <v>0</v>
      </c>
      <c r="BN148" s="29">
        <v>0</v>
      </c>
      <c r="BO148" s="29">
        <v>0</v>
      </c>
      <c r="BP148" s="29">
        <v>0</v>
      </c>
      <c r="BQ148" s="29">
        <v>0</v>
      </c>
    </row>
    <row r="149" spans="1:69" collapsed="1">
      <c r="A149" s="11"/>
      <c r="B149" s="11"/>
      <c r="C149" s="11"/>
      <c r="D149" s="11"/>
      <c r="E149" s="11"/>
      <c r="F149" s="11"/>
      <c r="G149" s="11"/>
      <c r="H149" s="11"/>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c r="BK149" s="29"/>
      <c r="BL149" s="29"/>
      <c r="BM149" s="29"/>
      <c r="BN149" s="29"/>
      <c r="BO149" s="29"/>
      <c r="BP149" s="29"/>
      <c r="BQ149" s="29"/>
    </row>
    <row r="150" spans="1:69">
      <c r="A150" s="11"/>
      <c r="B150" s="11"/>
      <c r="C150" s="11"/>
      <c r="D150" s="11"/>
      <c r="E150" s="11"/>
      <c r="F150" s="11"/>
      <c r="G150" s="11"/>
      <c r="H150" s="11"/>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c r="BK150" s="29"/>
      <c r="BL150" s="29"/>
      <c r="BM150" s="29"/>
      <c r="BN150" s="29"/>
      <c r="BO150" s="29"/>
      <c r="BP150" s="29"/>
      <c r="BQ150" s="29"/>
    </row>
    <row r="151" spans="1:69" ht="12.75">
      <c r="A151" s="11"/>
      <c r="B151" s="11"/>
      <c r="C151" s="50" t="s">
        <v>342</v>
      </c>
      <c r="D151" s="11"/>
      <c r="E151" s="11"/>
      <c r="F151" s="11"/>
      <c r="G151" s="11"/>
      <c r="H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11"/>
      <c r="AW151" s="11"/>
      <c r="AX151" s="11"/>
      <c r="AY151" s="11"/>
      <c r="AZ151" s="11"/>
      <c r="BA151" s="11"/>
      <c r="BB151" s="11"/>
      <c r="BC151" s="11"/>
      <c r="BD151" s="11"/>
      <c r="BE151" s="11"/>
      <c r="BF151" s="11"/>
      <c r="BG151" s="11"/>
      <c r="BH151" s="11"/>
      <c r="BI151" s="11"/>
      <c r="BJ151" s="11"/>
      <c r="BK151" s="11"/>
      <c r="BL151" s="11"/>
      <c r="BM151" s="11"/>
      <c r="BN151" s="11"/>
      <c r="BO151" s="11"/>
      <c r="BP151" s="11"/>
      <c r="BQ151" s="11"/>
    </row>
    <row r="152" spans="1:69" ht="10.5" customHeight="1">
      <c r="A152" s="11"/>
      <c r="B152" s="11"/>
      <c r="C152" s="11"/>
      <c r="D152" s="11"/>
      <c r="E152" s="11"/>
      <c r="F152" s="11"/>
      <c r="G152" s="11"/>
      <c r="H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c r="AO152" s="11"/>
      <c r="AP152" s="11"/>
      <c r="AQ152" s="11"/>
      <c r="AR152" s="11"/>
      <c r="AS152" s="11"/>
      <c r="AT152" s="11"/>
      <c r="AU152" s="11"/>
      <c r="AV152" s="11"/>
      <c r="AW152" s="11"/>
      <c r="AX152" s="11"/>
      <c r="AY152" s="11"/>
      <c r="AZ152" s="11"/>
      <c r="BA152" s="11"/>
      <c r="BB152" s="11"/>
      <c r="BC152" s="11"/>
      <c r="BD152" s="11"/>
      <c r="BE152" s="11"/>
      <c r="BF152" s="11"/>
      <c r="BG152" s="11"/>
      <c r="BH152" s="11"/>
      <c r="BI152" s="11"/>
      <c r="BJ152" s="11"/>
      <c r="BK152" s="11"/>
      <c r="BL152" s="11"/>
      <c r="BM152" s="11"/>
      <c r="BN152" s="11"/>
      <c r="BO152" s="11"/>
      <c r="BP152" s="11"/>
      <c r="BQ152" s="11"/>
    </row>
    <row r="153" spans="1:69">
      <c r="A153" s="11"/>
      <c r="B153" s="11"/>
      <c r="C153" s="11"/>
      <c r="D153" s="102" t="s">
        <v>233</v>
      </c>
      <c r="E153" s="11"/>
      <c r="F153" s="11"/>
      <c r="G153" s="11"/>
      <c r="H153" s="11"/>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c r="BE153" s="28"/>
      <c r="BF153" s="28"/>
      <c r="BG153" s="28"/>
      <c r="BH153" s="28"/>
      <c r="BI153" s="28"/>
      <c r="BJ153" s="28"/>
      <c r="BK153" s="28"/>
      <c r="BL153" s="28"/>
      <c r="BM153" s="28"/>
      <c r="BN153" s="28"/>
      <c r="BO153" s="28"/>
      <c r="BP153" s="28"/>
      <c r="BQ153" s="28"/>
    </row>
    <row r="154" spans="1:69" ht="10.5" customHeight="1">
      <c r="A154" s="11"/>
      <c r="B154" s="11"/>
      <c r="C154" s="11"/>
      <c r="D154" s="11"/>
      <c r="E154" s="11"/>
      <c r="F154" s="11"/>
      <c r="G154" s="11"/>
      <c r="H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c r="AO154" s="11"/>
      <c r="AP154" s="11"/>
      <c r="AQ154" s="11"/>
      <c r="AR154" s="11"/>
      <c r="AS154" s="11"/>
      <c r="AT154" s="11"/>
      <c r="AU154" s="11"/>
      <c r="AV154" s="11"/>
      <c r="AW154" s="11"/>
      <c r="AX154" s="11"/>
      <c r="AY154" s="11"/>
      <c r="AZ154" s="11"/>
      <c r="BA154" s="11"/>
      <c r="BB154" s="11"/>
      <c r="BC154" s="11"/>
      <c r="BD154" s="11"/>
      <c r="BE154" s="11"/>
      <c r="BF154" s="11"/>
      <c r="BG154" s="11"/>
      <c r="BH154" s="11"/>
      <c r="BI154" s="11"/>
      <c r="BJ154" s="11"/>
      <c r="BK154" s="11"/>
      <c r="BL154" s="11"/>
      <c r="BM154" s="11"/>
      <c r="BN154" s="11"/>
      <c r="BO154" s="11"/>
      <c r="BP154" s="11"/>
      <c r="BQ154" s="11"/>
    </row>
    <row r="155" spans="1:69">
      <c r="A155" s="11"/>
      <c r="B155" s="11"/>
      <c r="C155" s="11"/>
      <c r="D155" s="11"/>
      <c r="E155" s="12" t="s">
        <v>84</v>
      </c>
      <c r="F155" s="11"/>
      <c r="G155" s="11"/>
      <c r="H155" s="11"/>
      <c r="J155" s="29">
        <v>0</v>
      </c>
      <c r="K155" s="29">
        <v>0</v>
      </c>
      <c r="L155" s="29">
        <v>0</v>
      </c>
      <c r="M155" s="29">
        <v>0</v>
      </c>
      <c r="N155" s="29">
        <v>0</v>
      </c>
      <c r="O155" s="29">
        <v>0</v>
      </c>
      <c r="P155" s="29">
        <v>0</v>
      </c>
      <c r="Q155" s="29">
        <v>0</v>
      </c>
      <c r="R155" s="29">
        <v>0</v>
      </c>
      <c r="S155" s="29">
        <v>0</v>
      </c>
      <c r="T155" s="29">
        <v>0</v>
      </c>
      <c r="U155" s="29">
        <v>0</v>
      </c>
      <c r="V155" s="29">
        <v>0</v>
      </c>
      <c r="W155" s="29">
        <v>0</v>
      </c>
      <c r="X155" s="29">
        <v>0</v>
      </c>
      <c r="Y155" s="29">
        <v>0</v>
      </c>
      <c r="Z155" s="29">
        <v>0</v>
      </c>
      <c r="AA155" s="29">
        <v>0</v>
      </c>
      <c r="AB155" s="29">
        <v>0</v>
      </c>
      <c r="AC155" s="29">
        <v>0</v>
      </c>
      <c r="AD155" s="29">
        <v>0</v>
      </c>
      <c r="AE155" s="29">
        <v>0</v>
      </c>
      <c r="AF155" s="29">
        <v>0</v>
      </c>
      <c r="AG155" s="29">
        <v>0</v>
      </c>
      <c r="AH155" s="29">
        <v>0</v>
      </c>
      <c r="AI155" s="29">
        <v>0</v>
      </c>
      <c r="AJ155" s="29">
        <v>0</v>
      </c>
      <c r="AK155" s="29">
        <v>0</v>
      </c>
      <c r="AL155" s="29">
        <v>0</v>
      </c>
      <c r="AM155" s="29">
        <v>0</v>
      </c>
      <c r="AN155" s="29">
        <v>0</v>
      </c>
      <c r="AO155" s="29">
        <v>0</v>
      </c>
      <c r="AP155" s="29">
        <v>0</v>
      </c>
      <c r="AQ155" s="29">
        <v>0</v>
      </c>
      <c r="AR155" s="29">
        <v>0</v>
      </c>
      <c r="AS155" s="29">
        <v>0</v>
      </c>
      <c r="AT155" s="29">
        <v>0</v>
      </c>
      <c r="AU155" s="29">
        <v>0</v>
      </c>
      <c r="AV155" s="29">
        <v>0</v>
      </c>
      <c r="AW155" s="29">
        <v>0</v>
      </c>
      <c r="AX155" s="29">
        <v>0</v>
      </c>
      <c r="AY155" s="29">
        <v>0</v>
      </c>
      <c r="AZ155" s="29">
        <v>0</v>
      </c>
      <c r="BA155" s="29">
        <v>0</v>
      </c>
      <c r="BB155" s="29">
        <v>0</v>
      </c>
      <c r="BC155" s="29">
        <v>0</v>
      </c>
      <c r="BD155" s="29">
        <v>0</v>
      </c>
      <c r="BE155" s="29">
        <v>0</v>
      </c>
      <c r="BF155" s="29">
        <v>0</v>
      </c>
      <c r="BG155" s="29">
        <v>0</v>
      </c>
      <c r="BH155" s="29">
        <v>0</v>
      </c>
      <c r="BI155" s="29">
        <v>0</v>
      </c>
      <c r="BJ155" s="29">
        <v>0</v>
      </c>
      <c r="BK155" s="29">
        <v>0</v>
      </c>
      <c r="BL155" s="29">
        <v>0</v>
      </c>
      <c r="BM155" s="29">
        <v>0</v>
      </c>
      <c r="BN155" s="29">
        <v>0</v>
      </c>
      <c r="BO155" s="29">
        <v>0</v>
      </c>
      <c r="BP155" s="29">
        <v>0</v>
      </c>
      <c r="BQ155" s="29">
        <v>0</v>
      </c>
    </row>
    <row r="156" spans="1:69">
      <c r="A156" s="11"/>
      <c r="B156" s="11"/>
      <c r="C156" s="11"/>
      <c r="D156" s="11"/>
      <c r="E156" s="30" t="s">
        <v>107</v>
      </c>
      <c r="F156" s="11"/>
      <c r="G156" s="11"/>
      <c r="H156" s="11"/>
      <c r="J156" s="29">
        <v>0</v>
      </c>
      <c r="K156" s="29">
        <v>0</v>
      </c>
      <c r="L156" s="29">
        <v>0</v>
      </c>
      <c r="M156" s="29">
        <v>0</v>
      </c>
      <c r="N156" s="29">
        <v>0</v>
      </c>
      <c r="O156" s="29">
        <v>0</v>
      </c>
      <c r="P156" s="29">
        <v>0</v>
      </c>
      <c r="Q156" s="29">
        <v>0</v>
      </c>
      <c r="R156" s="29">
        <v>0</v>
      </c>
      <c r="S156" s="29">
        <v>0</v>
      </c>
      <c r="T156" s="29">
        <v>0</v>
      </c>
      <c r="U156" s="29">
        <v>0</v>
      </c>
      <c r="V156" s="29">
        <v>0</v>
      </c>
      <c r="W156" s="29">
        <v>0</v>
      </c>
      <c r="X156" s="29">
        <v>0</v>
      </c>
      <c r="Y156" s="29">
        <v>0</v>
      </c>
      <c r="Z156" s="29">
        <v>0</v>
      </c>
      <c r="AA156" s="29">
        <v>0</v>
      </c>
      <c r="AB156" s="29">
        <v>0</v>
      </c>
      <c r="AC156" s="29">
        <v>0</v>
      </c>
      <c r="AD156" s="29">
        <v>0</v>
      </c>
      <c r="AE156" s="29">
        <v>0</v>
      </c>
      <c r="AF156" s="29">
        <v>0</v>
      </c>
      <c r="AG156" s="29">
        <v>0</v>
      </c>
      <c r="AH156" s="29">
        <v>0</v>
      </c>
      <c r="AI156" s="29">
        <v>0</v>
      </c>
      <c r="AJ156" s="29">
        <v>0</v>
      </c>
      <c r="AK156" s="29">
        <v>0</v>
      </c>
      <c r="AL156" s="29">
        <v>0</v>
      </c>
      <c r="AM156" s="29">
        <v>0</v>
      </c>
      <c r="AN156" s="29">
        <v>0</v>
      </c>
      <c r="AO156" s="29">
        <v>0</v>
      </c>
      <c r="AP156" s="29">
        <v>0</v>
      </c>
      <c r="AQ156" s="29">
        <v>0</v>
      </c>
      <c r="AR156" s="29">
        <v>0</v>
      </c>
      <c r="AS156" s="29">
        <v>0</v>
      </c>
      <c r="AT156" s="29">
        <v>0</v>
      </c>
      <c r="AU156" s="29">
        <v>0</v>
      </c>
      <c r="AV156" s="29">
        <v>0</v>
      </c>
      <c r="AW156" s="29">
        <v>0</v>
      </c>
      <c r="AX156" s="29">
        <v>0</v>
      </c>
      <c r="AY156" s="29">
        <v>0</v>
      </c>
      <c r="AZ156" s="29">
        <v>0</v>
      </c>
      <c r="BA156" s="29">
        <v>0</v>
      </c>
      <c r="BB156" s="29">
        <v>0</v>
      </c>
      <c r="BC156" s="29">
        <v>0</v>
      </c>
      <c r="BD156" s="29">
        <v>0</v>
      </c>
      <c r="BE156" s="29">
        <v>0</v>
      </c>
      <c r="BF156" s="29">
        <v>0</v>
      </c>
      <c r="BG156" s="29">
        <v>0</v>
      </c>
      <c r="BH156" s="29">
        <v>0</v>
      </c>
      <c r="BI156" s="29">
        <v>0</v>
      </c>
      <c r="BJ156" s="29">
        <v>0</v>
      </c>
      <c r="BK156" s="29">
        <v>0</v>
      </c>
      <c r="BL156" s="29">
        <v>0</v>
      </c>
      <c r="BM156" s="29">
        <v>0</v>
      </c>
      <c r="BN156" s="29">
        <v>0</v>
      </c>
      <c r="BO156" s="29">
        <v>0</v>
      </c>
      <c r="BP156" s="29">
        <v>0</v>
      </c>
      <c r="BQ156" s="29">
        <v>0</v>
      </c>
    </row>
    <row r="157" spans="1:69">
      <c r="A157" s="11"/>
      <c r="B157" s="11"/>
      <c r="C157" s="11"/>
      <c r="D157" s="11"/>
      <c r="E157" s="30" t="s">
        <v>108</v>
      </c>
      <c r="F157" s="11"/>
      <c r="G157" s="11"/>
      <c r="H157" s="11"/>
      <c r="J157" s="31">
        <v>0</v>
      </c>
      <c r="K157" s="31">
        <v>0</v>
      </c>
      <c r="L157" s="31">
        <v>0</v>
      </c>
      <c r="M157" s="31">
        <v>0</v>
      </c>
      <c r="N157" s="31">
        <v>0</v>
      </c>
      <c r="O157" s="31">
        <v>0</v>
      </c>
      <c r="P157" s="31">
        <v>0</v>
      </c>
      <c r="Q157" s="31">
        <v>0</v>
      </c>
      <c r="R157" s="31">
        <v>0</v>
      </c>
      <c r="S157" s="31">
        <v>0</v>
      </c>
      <c r="T157" s="31">
        <v>0</v>
      </c>
      <c r="U157" s="31">
        <v>0</v>
      </c>
      <c r="V157" s="31">
        <v>0</v>
      </c>
      <c r="W157" s="31">
        <v>0</v>
      </c>
      <c r="X157" s="31">
        <v>0</v>
      </c>
      <c r="Y157" s="31">
        <v>0</v>
      </c>
      <c r="Z157" s="31">
        <v>0</v>
      </c>
      <c r="AA157" s="31">
        <v>0</v>
      </c>
      <c r="AB157" s="31">
        <v>0</v>
      </c>
      <c r="AC157" s="31">
        <v>0</v>
      </c>
      <c r="AD157" s="31">
        <v>0</v>
      </c>
      <c r="AE157" s="31">
        <v>0</v>
      </c>
      <c r="AF157" s="31">
        <v>0</v>
      </c>
      <c r="AG157" s="31">
        <v>0</v>
      </c>
      <c r="AH157" s="31">
        <v>0</v>
      </c>
      <c r="AI157" s="31">
        <v>0</v>
      </c>
      <c r="AJ157" s="31">
        <v>0</v>
      </c>
      <c r="AK157" s="31">
        <v>0</v>
      </c>
      <c r="AL157" s="31">
        <v>0</v>
      </c>
      <c r="AM157" s="31">
        <v>0</v>
      </c>
      <c r="AN157" s="31">
        <v>0</v>
      </c>
      <c r="AO157" s="31">
        <v>0</v>
      </c>
      <c r="AP157" s="31">
        <v>0</v>
      </c>
      <c r="AQ157" s="31">
        <v>0</v>
      </c>
      <c r="AR157" s="31">
        <v>0</v>
      </c>
      <c r="AS157" s="31">
        <v>0</v>
      </c>
      <c r="AT157" s="31">
        <v>0</v>
      </c>
      <c r="AU157" s="31">
        <v>0</v>
      </c>
      <c r="AV157" s="31">
        <v>0</v>
      </c>
      <c r="AW157" s="31">
        <v>0</v>
      </c>
      <c r="AX157" s="31">
        <v>0</v>
      </c>
      <c r="AY157" s="31">
        <v>0</v>
      </c>
      <c r="AZ157" s="31">
        <v>0</v>
      </c>
      <c r="BA157" s="31">
        <v>0</v>
      </c>
      <c r="BB157" s="31">
        <v>0</v>
      </c>
      <c r="BC157" s="31">
        <v>0</v>
      </c>
      <c r="BD157" s="31">
        <v>0</v>
      </c>
      <c r="BE157" s="31">
        <v>0</v>
      </c>
      <c r="BF157" s="31">
        <v>0</v>
      </c>
      <c r="BG157" s="31">
        <v>0</v>
      </c>
      <c r="BH157" s="31">
        <v>0</v>
      </c>
      <c r="BI157" s="31">
        <v>0</v>
      </c>
      <c r="BJ157" s="31">
        <v>0</v>
      </c>
      <c r="BK157" s="31">
        <v>0</v>
      </c>
      <c r="BL157" s="31">
        <v>0</v>
      </c>
      <c r="BM157" s="31">
        <v>0</v>
      </c>
      <c r="BN157" s="31">
        <v>0</v>
      </c>
      <c r="BO157" s="31">
        <v>0</v>
      </c>
      <c r="BP157" s="31">
        <v>0</v>
      </c>
      <c r="BQ157" s="31">
        <v>0</v>
      </c>
    </row>
    <row r="158" spans="1:69">
      <c r="A158" s="11"/>
      <c r="B158" s="11"/>
      <c r="C158" s="11"/>
      <c r="D158" s="11"/>
      <c r="E158" s="12" t="s">
        <v>234</v>
      </c>
      <c r="F158" s="11"/>
      <c r="G158" s="11"/>
      <c r="H158" s="11"/>
      <c r="J158" s="29">
        <v>0</v>
      </c>
      <c r="K158" s="29">
        <v>0</v>
      </c>
      <c r="L158" s="29">
        <v>0</v>
      </c>
      <c r="M158" s="29">
        <v>0</v>
      </c>
      <c r="N158" s="29">
        <v>0</v>
      </c>
      <c r="O158" s="29">
        <v>0</v>
      </c>
      <c r="P158" s="29">
        <v>0</v>
      </c>
      <c r="Q158" s="29">
        <v>0</v>
      </c>
      <c r="R158" s="29">
        <v>0</v>
      </c>
      <c r="S158" s="29">
        <v>0</v>
      </c>
      <c r="T158" s="29">
        <v>0</v>
      </c>
      <c r="U158" s="29">
        <v>0</v>
      </c>
      <c r="V158" s="29">
        <v>0</v>
      </c>
      <c r="W158" s="29">
        <v>0</v>
      </c>
      <c r="X158" s="29">
        <v>0</v>
      </c>
      <c r="Y158" s="29">
        <v>0</v>
      </c>
      <c r="Z158" s="29">
        <v>0</v>
      </c>
      <c r="AA158" s="29">
        <v>0</v>
      </c>
      <c r="AB158" s="29">
        <v>0</v>
      </c>
      <c r="AC158" s="29">
        <v>0</v>
      </c>
      <c r="AD158" s="29">
        <v>0</v>
      </c>
      <c r="AE158" s="29">
        <v>0</v>
      </c>
      <c r="AF158" s="29">
        <v>0</v>
      </c>
      <c r="AG158" s="29">
        <v>0</v>
      </c>
      <c r="AH158" s="29">
        <v>0</v>
      </c>
      <c r="AI158" s="29">
        <v>0</v>
      </c>
      <c r="AJ158" s="29">
        <v>0</v>
      </c>
      <c r="AK158" s="29">
        <v>0</v>
      </c>
      <c r="AL158" s="29">
        <v>0</v>
      </c>
      <c r="AM158" s="29">
        <v>0</v>
      </c>
      <c r="AN158" s="29">
        <v>0</v>
      </c>
      <c r="AO158" s="29">
        <v>0</v>
      </c>
      <c r="AP158" s="29">
        <v>0</v>
      </c>
      <c r="AQ158" s="29">
        <v>0</v>
      </c>
      <c r="AR158" s="29">
        <v>0</v>
      </c>
      <c r="AS158" s="29">
        <v>0</v>
      </c>
      <c r="AT158" s="29">
        <v>0</v>
      </c>
      <c r="AU158" s="29">
        <v>0</v>
      </c>
      <c r="AV158" s="29">
        <v>0</v>
      </c>
      <c r="AW158" s="29">
        <v>0</v>
      </c>
      <c r="AX158" s="29">
        <v>0</v>
      </c>
      <c r="AY158" s="29">
        <v>0</v>
      </c>
      <c r="AZ158" s="29">
        <v>0</v>
      </c>
      <c r="BA158" s="29">
        <v>0</v>
      </c>
      <c r="BB158" s="29">
        <v>0</v>
      </c>
      <c r="BC158" s="29">
        <v>0</v>
      </c>
      <c r="BD158" s="29">
        <v>0</v>
      </c>
      <c r="BE158" s="29">
        <v>0</v>
      </c>
      <c r="BF158" s="29">
        <v>0</v>
      </c>
      <c r="BG158" s="29">
        <v>0</v>
      </c>
      <c r="BH158" s="29">
        <v>0</v>
      </c>
      <c r="BI158" s="29">
        <v>0</v>
      </c>
      <c r="BJ158" s="29">
        <v>0</v>
      </c>
      <c r="BK158" s="29">
        <v>0</v>
      </c>
      <c r="BL158" s="29">
        <v>0</v>
      </c>
      <c r="BM158" s="29">
        <v>0</v>
      </c>
      <c r="BN158" s="29">
        <v>0</v>
      </c>
      <c r="BO158" s="29">
        <v>0</v>
      </c>
      <c r="BP158" s="29">
        <v>0</v>
      </c>
      <c r="BQ158" s="29">
        <v>0</v>
      </c>
    </row>
    <row r="159" spans="1:69" ht="10.5" customHeight="1">
      <c r="A159" s="11"/>
      <c r="B159" s="11"/>
      <c r="C159" s="11"/>
      <c r="D159" s="11"/>
      <c r="E159" s="11"/>
      <c r="F159" s="11"/>
      <c r="G159" s="11"/>
      <c r="H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c r="AV159" s="11"/>
      <c r="AW159" s="11"/>
      <c r="AX159" s="11"/>
      <c r="AY159" s="11"/>
      <c r="AZ159" s="11"/>
      <c r="BA159" s="11"/>
      <c r="BB159" s="11"/>
      <c r="BC159" s="11"/>
      <c r="BD159" s="11"/>
      <c r="BE159" s="11"/>
      <c r="BF159" s="11"/>
      <c r="BG159" s="11"/>
      <c r="BH159" s="11"/>
      <c r="BI159" s="11"/>
      <c r="BJ159" s="11"/>
      <c r="BK159" s="11"/>
      <c r="BL159" s="11"/>
      <c r="BM159" s="11"/>
      <c r="BN159" s="11"/>
      <c r="BO159" s="11"/>
      <c r="BP159" s="11"/>
      <c r="BQ159" s="11"/>
    </row>
    <row r="160" spans="1:69" ht="10.5" customHeight="1">
      <c r="A160" s="11"/>
      <c r="B160" s="11"/>
      <c r="C160" s="11"/>
      <c r="D160" s="102" t="s">
        <v>350</v>
      </c>
      <c r="E160" s="11"/>
      <c r="F160" s="11"/>
      <c r="G160" s="11"/>
      <c r="H160" s="11"/>
      <c r="J160" s="31">
        <v>0</v>
      </c>
      <c r="K160" s="31">
        <v>0</v>
      </c>
      <c r="L160" s="31">
        <v>0</v>
      </c>
      <c r="M160" s="31">
        <v>0</v>
      </c>
      <c r="N160" s="31">
        <v>0</v>
      </c>
      <c r="O160" s="31">
        <v>0</v>
      </c>
      <c r="P160" s="31">
        <v>0</v>
      </c>
      <c r="Q160" s="31">
        <v>0</v>
      </c>
      <c r="R160" s="31">
        <v>0</v>
      </c>
      <c r="S160" s="31">
        <v>0</v>
      </c>
      <c r="T160" s="31">
        <v>0</v>
      </c>
      <c r="U160" s="31">
        <v>0</v>
      </c>
      <c r="V160" s="31">
        <v>0</v>
      </c>
      <c r="W160" s="31">
        <v>0</v>
      </c>
      <c r="X160" s="31">
        <v>0</v>
      </c>
      <c r="Y160" s="31">
        <v>0</v>
      </c>
      <c r="Z160" s="31">
        <v>0</v>
      </c>
      <c r="AA160" s="31">
        <v>0</v>
      </c>
      <c r="AB160" s="31">
        <v>0</v>
      </c>
      <c r="AC160" s="31">
        <v>0</v>
      </c>
      <c r="AD160" s="31">
        <v>0</v>
      </c>
      <c r="AE160" s="31">
        <v>0</v>
      </c>
      <c r="AF160" s="31">
        <v>0</v>
      </c>
      <c r="AG160" s="31">
        <v>0</v>
      </c>
      <c r="AH160" s="31">
        <v>0</v>
      </c>
      <c r="AI160" s="31">
        <v>0</v>
      </c>
      <c r="AJ160" s="31">
        <v>0</v>
      </c>
      <c r="AK160" s="31">
        <v>0</v>
      </c>
      <c r="AL160" s="31">
        <v>0</v>
      </c>
      <c r="AM160" s="31">
        <v>0</v>
      </c>
      <c r="AN160" s="31">
        <v>0</v>
      </c>
      <c r="AO160" s="31">
        <v>0</v>
      </c>
      <c r="AP160" s="31">
        <v>0</v>
      </c>
      <c r="AQ160" s="31">
        <v>0</v>
      </c>
      <c r="AR160" s="31">
        <v>0</v>
      </c>
      <c r="AS160" s="31">
        <v>0</v>
      </c>
      <c r="AT160" s="31">
        <v>0</v>
      </c>
      <c r="AU160" s="31">
        <v>0</v>
      </c>
      <c r="AV160" s="31">
        <v>0</v>
      </c>
      <c r="AW160" s="31">
        <v>0</v>
      </c>
      <c r="AX160" s="31">
        <v>0</v>
      </c>
      <c r="AY160" s="31">
        <v>0</v>
      </c>
      <c r="AZ160" s="31">
        <v>0</v>
      </c>
      <c r="BA160" s="31">
        <v>0</v>
      </c>
      <c r="BB160" s="31">
        <v>0</v>
      </c>
      <c r="BC160" s="31">
        <v>0</v>
      </c>
      <c r="BD160" s="31">
        <v>0</v>
      </c>
      <c r="BE160" s="31">
        <v>0</v>
      </c>
      <c r="BF160" s="31">
        <v>0</v>
      </c>
      <c r="BG160" s="31">
        <v>0</v>
      </c>
      <c r="BH160" s="31">
        <v>0</v>
      </c>
      <c r="BI160" s="31">
        <v>0</v>
      </c>
      <c r="BJ160" s="31">
        <v>0</v>
      </c>
      <c r="BK160" s="31">
        <v>0</v>
      </c>
      <c r="BL160" s="31">
        <v>0</v>
      </c>
      <c r="BM160" s="31">
        <v>0</v>
      </c>
      <c r="BN160" s="31">
        <v>0</v>
      </c>
      <c r="BO160" s="31">
        <v>0</v>
      </c>
      <c r="BP160" s="31">
        <v>0</v>
      </c>
      <c r="BQ160" s="31">
        <v>0</v>
      </c>
    </row>
    <row r="161" spans="1:69" ht="10.5" hidden="1" customHeight="1" outlineLevel="1">
      <c r="A161" s="11"/>
      <c r="B161" s="11"/>
      <c r="C161" s="11"/>
      <c r="D161" s="11">
        <v>1</v>
      </c>
      <c r="E161" s="11"/>
      <c r="F161" s="11"/>
      <c r="G161" s="11"/>
      <c r="H161" s="11"/>
      <c r="J161" s="29">
        <v>0</v>
      </c>
      <c r="K161" s="29">
        <v>0</v>
      </c>
      <c r="L161" s="29">
        <v>0</v>
      </c>
      <c r="M161" s="29">
        <v>0</v>
      </c>
      <c r="N161" s="29">
        <v>0</v>
      </c>
      <c r="O161" s="29">
        <v>0</v>
      </c>
      <c r="P161" s="29">
        <v>0</v>
      </c>
      <c r="Q161" s="29">
        <v>0</v>
      </c>
      <c r="R161" s="29">
        <v>0</v>
      </c>
      <c r="S161" s="29">
        <v>0</v>
      </c>
      <c r="T161" s="29">
        <v>0</v>
      </c>
      <c r="U161" s="29">
        <v>0</v>
      </c>
      <c r="V161" s="29">
        <v>0</v>
      </c>
      <c r="W161" s="29">
        <v>0</v>
      </c>
      <c r="X161" s="29">
        <v>0</v>
      </c>
      <c r="Y161" s="29">
        <v>0</v>
      </c>
      <c r="Z161" s="29">
        <v>0</v>
      </c>
      <c r="AA161" s="29">
        <v>0</v>
      </c>
      <c r="AB161" s="29">
        <v>0</v>
      </c>
      <c r="AC161" s="29">
        <v>0</v>
      </c>
      <c r="AD161" s="29">
        <v>0</v>
      </c>
      <c r="AE161" s="29">
        <v>0</v>
      </c>
      <c r="AF161" s="29">
        <v>0</v>
      </c>
      <c r="AG161" s="29">
        <v>0</v>
      </c>
      <c r="AH161" s="29">
        <v>0</v>
      </c>
      <c r="AI161" s="29">
        <v>0</v>
      </c>
      <c r="AJ161" s="29">
        <v>0</v>
      </c>
      <c r="AK161" s="29">
        <v>0</v>
      </c>
      <c r="AL161" s="29">
        <v>0</v>
      </c>
      <c r="AM161" s="29">
        <v>0</v>
      </c>
      <c r="AN161" s="29">
        <v>0</v>
      </c>
      <c r="AO161" s="29">
        <v>0</v>
      </c>
      <c r="AP161" s="29">
        <v>0</v>
      </c>
      <c r="AQ161" s="29">
        <v>0</v>
      </c>
      <c r="AR161" s="29">
        <v>0</v>
      </c>
      <c r="AS161" s="29">
        <v>0</v>
      </c>
      <c r="AT161" s="29">
        <v>0</v>
      </c>
      <c r="AU161" s="29">
        <v>0</v>
      </c>
      <c r="AV161" s="29">
        <v>0</v>
      </c>
      <c r="AW161" s="29">
        <v>0</v>
      </c>
      <c r="AX161" s="29">
        <v>0</v>
      </c>
      <c r="AY161" s="29">
        <v>0</v>
      </c>
      <c r="AZ161" s="29">
        <v>0</v>
      </c>
      <c r="BA161" s="29">
        <v>0</v>
      </c>
      <c r="BB161" s="29">
        <v>0</v>
      </c>
      <c r="BC161" s="29">
        <v>0</v>
      </c>
      <c r="BD161" s="29">
        <v>0</v>
      </c>
      <c r="BE161" s="29">
        <v>0</v>
      </c>
      <c r="BF161" s="29">
        <v>0</v>
      </c>
      <c r="BG161" s="29">
        <v>0</v>
      </c>
      <c r="BH161" s="29">
        <v>0</v>
      </c>
      <c r="BI161" s="29">
        <v>0</v>
      </c>
      <c r="BJ161" s="29">
        <v>0</v>
      </c>
      <c r="BK161" s="29">
        <v>0</v>
      </c>
      <c r="BL161" s="29">
        <v>0</v>
      </c>
      <c r="BM161" s="29">
        <v>0</v>
      </c>
      <c r="BN161" s="29">
        <v>0</v>
      </c>
      <c r="BO161" s="29">
        <v>0</v>
      </c>
      <c r="BP161" s="29">
        <v>0</v>
      </c>
      <c r="BQ161" s="29">
        <v>0</v>
      </c>
    </row>
    <row r="162" spans="1:69" ht="10.5" hidden="1" customHeight="1" outlineLevel="1">
      <c r="A162" s="11"/>
      <c r="B162" s="11"/>
      <c r="C162" s="11"/>
      <c r="D162" s="11">
        <v>0</v>
      </c>
      <c r="E162" s="11"/>
      <c r="F162" s="11"/>
      <c r="G162" s="11"/>
      <c r="H162" s="11"/>
      <c r="J162" s="29">
        <v>0</v>
      </c>
      <c r="K162" s="29">
        <v>0</v>
      </c>
      <c r="L162" s="29">
        <v>0</v>
      </c>
      <c r="M162" s="29">
        <v>0</v>
      </c>
      <c r="N162" s="29">
        <v>0</v>
      </c>
      <c r="O162" s="29">
        <v>0</v>
      </c>
      <c r="P162" s="29">
        <v>0</v>
      </c>
      <c r="Q162" s="29">
        <v>0</v>
      </c>
      <c r="R162" s="29">
        <v>0</v>
      </c>
      <c r="S162" s="29">
        <v>0</v>
      </c>
      <c r="T162" s="29">
        <v>0</v>
      </c>
      <c r="U162" s="29">
        <v>0</v>
      </c>
      <c r="V162" s="29">
        <v>0</v>
      </c>
      <c r="W162" s="29">
        <v>0</v>
      </c>
      <c r="X162" s="29">
        <v>0</v>
      </c>
      <c r="Y162" s="29">
        <v>0</v>
      </c>
      <c r="Z162" s="29">
        <v>0</v>
      </c>
      <c r="AA162" s="29">
        <v>0</v>
      </c>
      <c r="AB162" s="29">
        <v>0</v>
      </c>
      <c r="AC162" s="29">
        <v>0</v>
      </c>
      <c r="AD162" s="29">
        <v>0</v>
      </c>
      <c r="AE162" s="29">
        <v>0</v>
      </c>
      <c r="AF162" s="29">
        <v>0</v>
      </c>
      <c r="AG162" s="29">
        <v>0</v>
      </c>
      <c r="AH162" s="29">
        <v>0</v>
      </c>
      <c r="AI162" s="29">
        <v>0</v>
      </c>
      <c r="AJ162" s="29">
        <v>0</v>
      </c>
      <c r="AK162" s="29">
        <v>0</v>
      </c>
      <c r="AL162" s="29">
        <v>0</v>
      </c>
      <c r="AM162" s="29">
        <v>0</v>
      </c>
      <c r="AN162" s="29">
        <v>0</v>
      </c>
      <c r="AO162" s="29">
        <v>0</v>
      </c>
      <c r="AP162" s="29">
        <v>0</v>
      </c>
      <c r="AQ162" s="29">
        <v>0</v>
      </c>
      <c r="AR162" s="29">
        <v>0</v>
      </c>
      <c r="AS162" s="29">
        <v>0</v>
      </c>
      <c r="AT162" s="29">
        <v>0</v>
      </c>
      <c r="AU162" s="29">
        <v>0</v>
      </c>
      <c r="AV162" s="29">
        <v>0</v>
      </c>
      <c r="AW162" s="29">
        <v>0</v>
      </c>
      <c r="AX162" s="29">
        <v>0</v>
      </c>
      <c r="AY162" s="29">
        <v>0</v>
      </c>
      <c r="AZ162" s="29">
        <v>0</v>
      </c>
      <c r="BA162" s="29">
        <v>0</v>
      </c>
      <c r="BB162" s="29">
        <v>0</v>
      </c>
      <c r="BC162" s="29">
        <v>0</v>
      </c>
      <c r="BD162" s="29">
        <v>0</v>
      </c>
      <c r="BE162" s="29">
        <v>0</v>
      </c>
      <c r="BF162" s="29">
        <v>0</v>
      </c>
      <c r="BG162" s="29">
        <v>0</v>
      </c>
      <c r="BH162" s="29">
        <v>0</v>
      </c>
      <c r="BI162" s="29">
        <v>0</v>
      </c>
      <c r="BJ162" s="29">
        <v>0</v>
      </c>
      <c r="BK162" s="29">
        <v>0</v>
      </c>
      <c r="BL162" s="29">
        <v>0</v>
      </c>
      <c r="BM162" s="29">
        <v>0</v>
      </c>
      <c r="BN162" s="29">
        <v>0</v>
      </c>
      <c r="BO162" s="29">
        <v>0</v>
      </c>
      <c r="BP162" s="29">
        <v>0</v>
      </c>
      <c r="BQ162" s="29">
        <v>0</v>
      </c>
    </row>
    <row r="163" spans="1:69" ht="10.5" hidden="1" customHeight="1" outlineLevel="1">
      <c r="A163" s="11"/>
      <c r="B163" s="11"/>
      <c r="C163" s="11"/>
      <c r="D163" s="11">
        <v>0</v>
      </c>
      <c r="E163" s="11"/>
      <c r="F163" s="11"/>
      <c r="G163" s="11"/>
      <c r="H163" s="11"/>
      <c r="J163" s="29">
        <v>0</v>
      </c>
      <c r="K163" s="29">
        <v>0</v>
      </c>
      <c r="L163" s="29">
        <v>0</v>
      </c>
      <c r="M163" s="29">
        <v>0</v>
      </c>
      <c r="N163" s="29">
        <v>0</v>
      </c>
      <c r="O163" s="29">
        <v>0</v>
      </c>
      <c r="P163" s="29">
        <v>0</v>
      </c>
      <c r="Q163" s="29">
        <v>0</v>
      </c>
      <c r="R163" s="29">
        <v>0</v>
      </c>
      <c r="S163" s="29">
        <v>0</v>
      </c>
      <c r="T163" s="29">
        <v>0</v>
      </c>
      <c r="U163" s="29">
        <v>0</v>
      </c>
      <c r="V163" s="29">
        <v>0</v>
      </c>
      <c r="W163" s="29">
        <v>0</v>
      </c>
      <c r="X163" s="29">
        <v>0</v>
      </c>
      <c r="Y163" s="29">
        <v>0</v>
      </c>
      <c r="Z163" s="29">
        <v>0</v>
      </c>
      <c r="AA163" s="29">
        <v>0</v>
      </c>
      <c r="AB163" s="29">
        <v>0</v>
      </c>
      <c r="AC163" s="29">
        <v>0</v>
      </c>
      <c r="AD163" s="29">
        <v>0</v>
      </c>
      <c r="AE163" s="29">
        <v>0</v>
      </c>
      <c r="AF163" s="29">
        <v>0</v>
      </c>
      <c r="AG163" s="29">
        <v>0</v>
      </c>
      <c r="AH163" s="29">
        <v>0</v>
      </c>
      <c r="AI163" s="29">
        <v>0</v>
      </c>
      <c r="AJ163" s="29">
        <v>0</v>
      </c>
      <c r="AK163" s="29">
        <v>0</v>
      </c>
      <c r="AL163" s="29">
        <v>0</v>
      </c>
      <c r="AM163" s="29">
        <v>0</v>
      </c>
      <c r="AN163" s="29">
        <v>0</v>
      </c>
      <c r="AO163" s="29">
        <v>0</v>
      </c>
      <c r="AP163" s="29">
        <v>0</v>
      </c>
      <c r="AQ163" s="29">
        <v>0</v>
      </c>
      <c r="AR163" s="29">
        <v>0</v>
      </c>
      <c r="AS163" s="29">
        <v>0</v>
      </c>
      <c r="AT163" s="29">
        <v>0</v>
      </c>
      <c r="AU163" s="29">
        <v>0</v>
      </c>
      <c r="AV163" s="29">
        <v>0</v>
      </c>
      <c r="AW163" s="29">
        <v>0</v>
      </c>
      <c r="AX163" s="29">
        <v>0</v>
      </c>
      <c r="AY163" s="29">
        <v>0</v>
      </c>
      <c r="AZ163" s="29">
        <v>0</v>
      </c>
      <c r="BA163" s="29">
        <v>0</v>
      </c>
      <c r="BB163" s="29">
        <v>0</v>
      </c>
      <c r="BC163" s="29">
        <v>0</v>
      </c>
      <c r="BD163" s="29">
        <v>0</v>
      </c>
      <c r="BE163" s="29">
        <v>0</v>
      </c>
      <c r="BF163" s="29">
        <v>0</v>
      </c>
      <c r="BG163" s="29">
        <v>0</v>
      </c>
      <c r="BH163" s="29">
        <v>0</v>
      </c>
      <c r="BI163" s="29">
        <v>0</v>
      </c>
      <c r="BJ163" s="29">
        <v>0</v>
      </c>
      <c r="BK163" s="29">
        <v>0</v>
      </c>
      <c r="BL163" s="29">
        <v>0</v>
      </c>
      <c r="BM163" s="29">
        <v>0</v>
      </c>
      <c r="BN163" s="29">
        <v>0</v>
      </c>
      <c r="BO163" s="29">
        <v>0</v>
      </c>
      <c r="BP163" s="29">
        <v>0</v>
      </c>
      <c r="BQ163" s="29">
        <v>0</v>
      </c>
    </row>
    <row r="164" spans="1:69" ht="10.5" hidden="1" customHeight="1" outlineLevel="1">
      <c r="A164" s="11"/>
      <c r="B164" s="11"/>
      <c r="C164" s="11"/>
      <c r="D164" s="11">
        <v>0</v>
      </c>
      <c r="E164" s="11"/>
      <c r="F164" s="11"/>
      <c r="G164" s="11"/>
      <c r="H164" s="11"/>
      <c r="J164" s="29">
        <v>0</v>
      </c>
      <c r="K164" s="29">
        <v>0</v>
      </c>
      <c r="L164" s="29">
        <v>0</v>
      </c>
      <c r="M164" s="29">
        <v>0</v>
      </c>
      <c r="N164" s="29">
        <v>0</v>
      </c>
      <c r="O164" s="29">
        <v>0</v>
      </c>
      <c r="P164" s="29">
        <v>0</v>
      </c>
      <c r="Q164" s="29">
        <v>0</v>
      </c>
      <c r="R164" s="29">
        <v>0</v>
      </c>
      <c r="S164" s="29">
        <v>0</v>
      </c>
      <c r="T164" s="29">
        <v>0</v>
      </c>
      <c r="U164" s="29">
        <v>0</v>
      </c>
      <c r="V164" s="29">
        <v>0</v>
      </c>
      <c r="W164" s="29">
        <v>0</v>
      </c>
      <c r="X164" s="29">
        <v>0</v>
      </c>
      <c r="Y164" s="29">
        <v>0</v>
      </c>
      <c r="Z164" s="29">
        <v>0</v>
      </c>
      <c r="AA164" s="29">
        <v>0</v>
      </c>
      <c r="AB164" s="29">
        <v>0</v>
      </c>
      <c r="AC164" s="29">
        <v>0</v>
      </c>
      <c r="AD164" s="29">
        <v>0</v>
      </c>
      <c r="AE164" s="29">
        <v>0</v>
      </c>
      <c r="AF164" s="29">
        <v>0</v>
      </c>
      <c r="AG164" s="29">
        <v>0</v>
      </c>
      <c r="AH164" s="29">
        <v>0</v>
      </c>
      <c r="AI164" s="29">
        <v>0</v>
      </c>
      <c r="AJ164" s="29">
        <v>0</v>
      </c>
      <c r="AK164" s="29">
        <v>0</v>
      </c>
      <c r="AL164" s="29">
        <v>0</v>
      </c>
      <c r="AM164" s="29">
        <v>0</v>
      </c>
      <c r="AN164" s="29">
        <v>0</v>
      </c>
      <c r="AO164" s="29">
        <v>0</v>
      </c>
      <c r="AP164" s="29">
        <v>0</v>
      </c>
      <c r="AQ164" s="29">
        <v>0</v>
      </c>
      <c r="AR164" s="29">
        <v>0</v>
      </c>
      <c r="AS164" s="29">
        <v>0</v>
      </c>
      <c r="AT164" s="29">
        <v>0</v>
      </c>
      <c r="AU164" s="29">
        <v>0</v>
      </c>
      <c r="AV164" s="29">
        <v>0</v>
      </c>
      <c r="AW164" s="29">
        <v>0</v>
      </c>
      <c r="AX164" s="29">
        <v>0</v>
      </c>
      <c r="AY164" s="29">
        <v>0</v>
      </c>
      <c r="AZ164" s="29">
        <v>0</v>
      </c>
      <c r="BA164" s="29">
        <v>0</v>
      </c>
      <c r="BB164" s="29">
        <v>0</v>
      </c>
      <c r="BC164" s="29">
        <v>0</v>
      </c>
      <c r="BD164" s="29">
        <v>0</v>
      </c>
      <c r="BE164" s="29">
        <v>0</v>
      </c>
      <c r="BF164" s="29">
        <v>0</v>
      </c>
      <c r="BG164" s="29">
        <v>0</v>
      </c>
      <c r="BH164" s="29">
        <v>0</v>
      </c>
      <c r="BI164" s="29">
        <v>0</v>
      </c>
      <c r="BJ164" s="29">
        <v>0</v>
      </c>
      <c r="BK164" s="29">
        <v>0</v>
      </c>
      <c r="BL164" s="29">
        <v>0</v>
      </c>
      <c r="BM164" s="29">
        <v>0</v>
      </c>
      <c r="BN164" s="29">
        <v>0</v>
      </c>
      <c r="BO164" s="29">
        <v>0</v>
      </c>
      <c r="BP164" s="29">
        <v>0</v>
      </c>
      <c r="BQ164" s="29">
        <v>0</v>
      </c>
    </row>
    <row r="165" spans="1:69" ht="10.5" hidden="1" customHeight="1" outlineLevel="1">
      <c r="A165" s="11"/>
      <c r="B165" s="11"/>
      <c r="C165" s="11"/>
      <c r="D165" s="11">
        <v>0</v>
      </c>
      <c r="E165" s="11"/>
      <c r="F165" s="11"/>
      <c r="G165" s="11"/>
      <c r="H165" s="11"/>
      <c r="J165" s="29">
        <v>0</v>
      </c>
      <c r="K165" s="29">
        <v>0</v>
      </c>
      <c r="L165" s="29">
        <v>0</v>
      </c>
      <c r="M165" s="29">
        <v>0</v>
      </c>
      <c r="N165" s="29">
        <v>0</v>
      </c>
      <c r="O165" s="29">
        <v>0</v>
      </c>
      <c r="P165" s="29">
        <v>0</v>
      </c>
      <c r="Q165" s="29">
        <v>0</v>
      </c>
      <c r="R165" s="29">
        <v>0</v>
      </c>
      <c r="S165" s="29">
        <v>0</v>
      </c>
      <c r="T165" s="29">
        <v>0</v>
      </c>
      <c r="U165" s="29">
        <v>0</v>
      </c>
      <c r="V165" s="29">
        <v>0</v>
      </c>
      <c r="W165" s="29">
        <v>0</v>
      </c>
      <c r="X165" s="29">
        <v>0</v>
      </c>
      <c r="Y165" s="29">
        <v>0</v>
      </c>
      <c r="Z165" s="29">
        <v>0</v>
      </c>
      <c r="AA165" s="29">
        <v>0</v>
      </c>
      <c r="AB165" s="29">
        <v>0</v>
      </c>
      <c r="AC165" s="29">
        <v>0</v>
      </c>
      <c r="AD165" s="29">
        <v>0</v>
      </c>
      <c r="AE165" s="29">
        <v>0</v>
      </c>
      <c r="AF165" s="29">
        <v>0</v>
      </c>
      <c r="AG165" s="29">
        <v>0</v>
      </c>
      <c r="AH165" s="29">
        <v>0</v>
      </c>
      <c r="AI165" s="29">
        <v>0</v>
      </c>
      <c r="AJ165" s="29">
        <v>0</v>
      </c>
      <c r="AK165" s="29">
        <v>0</v>
      </c>
      <c r="AL165" s="29">
        <v>0</v>
      </c>
      <c r="AM165" s="29">
        <v>0</v>
      </c>
      <c r="AN165" s="29">
        <v>0</v>
      </c>
      <c r="AO165" s="29">
        <v>0</v>
      </c>
      <c r="AP165" s="29">
        <v>0</v>
      </c>
      <c r="AQ165" s="29">
        <v>0</v>
      </c>
      <c r="AR165" s="29">
        <v>0</v>
      </c>
      <c r="AS165" s="29">
        <v>0</v>
      </c>
      <c r="AT165" s="29">
        <v>0</v>
      </c>
      <c r="AU165" s="29">
        <v>0</v>
      </c>
      <c r="AV165" s="29">
        <v>0</v>
      </c>
      <c r="AW165" s="29">
        <v>0</v>
      </c>
      <c r="AX165" s="29">
        <v>0</v>
      </c>
      <c r="AY165" s="29">
        <v>0</v>
      </c>
      <c r="AZ165" s="29">
        <v>0</v>
      </c>
      <c r="BA165" s="29">
        <v>0</v>
      </c>
      <c r="BB165" s="29">
        <v>0</v>
      </c>
      <c r="BC165" s="29">
        <v>0</v>
      </c>
      <c r="BD165" s="29">
        <v>0</v>
      </c>
      <c r="BE165" s="29">
        <v>0</v>
      </c>
      <c r="BF165" s="29">
        <v>0</v>
      </c>
      <c r="BG165" s="29">
        <v>0</v>
      </c>
      <c r="BH165" s="29">
        <v>0</v>
      </c>
      <c r="BI165" s="29">
        <v>0</v>
      </c>
      <c r="BJ165" s="29">
        <v>0</v>
      </c>
      <c r="BK165" s="29">
        <v>0</v>
      </c>
      <c r="BL165" s="29">
        <v>0</v>
      </c>
      <c r="BM165" s="29">
        <v>0</v>
      </c>
      <c r="BN165" s="29">
        <v>0</v>
      </c>
      <c r="BO165" s="29">
        <v>0</v>
      </c>
      <c r="BP165" s="29">
        <v>0</v>
      </c>
      <c r="BQ165" s="29">
        <v>0</v>
      </c>
    </row>
    <row r="166" spans="1:69" ht="10.5" hidden="1" customHeight="1" outlineLevel="1">
      <c r="A166" s="11"/>
      <c r="B166" s="11"/>
      <c r="C166" s="11"/>
      <c r="D166" s="11">
        <v>0</v>
      </c>
      <c r="E166" s="11"/>
      <c r="F166" s="11"/>
      <c r="G166" s="11"/>
      <c r="H166" s="11"/>
      <c r="J166" s="29">
        <v>0</v>
      </c>
      <c r="K166" s="29">
        <v>0</v>
      </c>
      <c r="L166" s="29">
        <v>0</v>
      </c>
      <c r="M166" s="29">
        <v>0</v>
      </c>
      <c r="N166" s="29">
        <v>0</v>
      </c>
      <c r="O166" s="29">
        <v>0</v>
      </c>
      <c r="P166" s="29">
        <v>0</v>
      </c>
      <c r="Q166" s="29">
        <v>0</v>
      </c>
      <c r="R166" s="29">
        <v>0</v>
      </c>
      <c r="S166" s="29">
        <v>0</v>
      </c>
      <c r="T166" s="29">
        <v>0</v>
      </c>
      <c r="U166" s="29">
        <v>0</v>
      </c>
      <c r="V166" s="29">
        <v>0</v>
      </c>
      <c r="W166" s="29">
        <v>0</v>
      </c>
      <c r="X166" s="29">
        <v>0</v>
      </c>
      <c r="Y166" s="29">
        <v>0</v>
      </c>
      <c r="Z166" s="29">
        <v>0</v>
      </c>
      <c r="AA166" s="29">
        <v>0</v>
      </c>
      <c r="AB166" s="29">
        <v>0</v>
      </c>
      <c r="AC166" s="29">
        <v>0</v>
      </c>
      <c r="AD166" s="29">
        <v>0</v>
      </c>
      <c r="AE166" s="29">
        <v>0</v>
      </c>
      <c r="AF166" s="29">
        <v>0</v>
      </c>
      <c r="AG166" s="29">
        <v>0</v>
      </c>
      <c r="AH166" s="29">
        <v>0</v>
      </c>
      <c r="AI166" s="29">
        <v>0</v>
      </c>
      <c r="AJ166" s="29">
        <v>0</v>
      </c>
      <c r="AK166" s="29">
        <v>0</v>
      </c>
      <c r="AL166" s="29">
        <v>0</v>
      </c>
      <c r="AM166" s="29">
        <v>0</v>
      </c>
      <c r="AN166" s="29">
        <v>0</v>
      </c>
      <c r="AO166" s="29">
        <v>0</v>
      </c>
      <c r="AP166" s="29">
        <v>0</v>
      </c>
      <c r="AQ166" s="29">
        <v>0</v>
      </c>
      <c r="AR166" s="29">
        <v>0</v>
      </c>
      <c r="AS166" s="29">
        <v>0</v>
      </c>
      <c r="AT166" s="29">
        <v>0</v>
      </c>
      <c r="AU166" s="29">
        <v>0</v>
      </c>
      <c r="AV166" s="29">
        <v>0</v>
      </c>
      <c r="AW166" s="29">
        <v>0</v>
      </c>
      <c r="AX166" s="29">
        <v>0</v>
      </c>
      <c r="AY166" s="29">
        <v>0</v>
      </c>
      <c r="AZ166" s="29">
        <v>0</v>
      </c>
      <c r="BA166" s="29">
        <v>0</v>
      </c>
      <c r="BB166" s="29">
        <v>0</v>
      </c>
      <c r="BC166" s="29">
        <v>0</v>
      </c>
      <c r="BD166" s="29">
        <v>0</v>
      </c>
      <c r="BE166" s="29">
        <v>0</v>
      </c>
      <c r="BF166" s="29">
        <v>0</v>
      </c>
      <c r="BG166" s="29">
        <v>0</v>
      </c>
      <c r="BH166" s="29">
        <v>0</v>
      </c>
      <c r="BI166" s="29">
        <v>0</v>
      </c>
      <c r="BJ166" s="29">
        <v>0</v>
      </c>
      <c r="BK166" s="29">
        <v>0</v>
      </c>
      <c r="BL166" s="29">
        <v>0</v>
      </c>
      <c r="BM166" s="29">
        <v>0</v>
      </c>
      <c r="BN166" s="29">
        <v>0</v>
      </c>
      <c r="BO166" s="29">
        <v>0</v>
      </c>
      <c r="BP166" s="29">
        <v>0</v>
      </c>
      <c r="BQ166" s="29">
        <v>0</v>
      </c>
    </row>
    <row r="167" spans="1:69" ht="10.5" hidden="1" customHeight="1" outlineLevel="1">
      <c r="A167" s="11"/>
      <c r="B167" s="11"/>
      <c r="C167" s="11"/>
      <c r="D167" s="11">
        <v>0</v>
      </c>
      <c r="E167" s="11"/>
      <c r="F167" s="11"/>
      <c r="G167" s="11"/>
      <c r="H167" s="11"/>
      <c r="J167" s="29">
        <v>0</v>
      </c>
      <c r="K167" s="29">
        <v>0</v>
      </c>
      <c r="L167" s="29">
        <v>0</v>
      </c>
      <c r="M167" s="29">
        <v>0</v>
      </c>
      <c r="N167" s="29">
        <v>0</v>
      </c>
      <c r="O167" s="29">
        <v>0</v>
      </c>
      <c r="P167" s="29">
        <v>0</v>
      </c>
      <c r="Q167" s="29">
        <v>0</v>
      </c>
      <c r="R167" s="29">
        <v>0</v>
      </c>
      <c r="S167" s="29">
        <v>0</v>
      </c>
      <c r="T167" s="29">
        <v>0</v>
      </c>
      <c r="U167" s="29">
        <v>0</v>
      </c>
      <c r="V167" s="29">
        <v>0</v>
      </c>
      <c r="W167" s="29">
        <v>0</v>
      </c>
      <c r="X167" s="29">
        <v>0</v>
      </c>
      <c r="Y167" s="29">
        <v>0</v>
      </c>
      <c r="Z167" s="29">
        <v>0</v>
      </c>
      <c r="AA167" s="29">
        <v>0</v>
      </c>
      <c r="AB167" s="29">
        <v>0</v>
      </c>
      <c r="AC167" s="29">
        <v>0</v>
      </c>
      <c r="AD167" s="29">
        <v>0</v>
      </c>
      <c r="AE167" s="29">
        <v>0</v>
      </c>
      <c r="AF167" s="29">
        <v>0</v>
      </c>
      <c r="AG167" s="29">
        <v>0</v>
      </c>
      <c r="AH167" s="29">
        <v>0</v>
      </c>
      <c r="AI167" s="29">
        <v>0</v>
      </c>
      <c r="AJ167" s="29">
        <v>0</v>
      </c>
      <c r="AK167" s="29">
        <v>0</v>
      </c>
      <c r="AL167" s="29">
        <v>0</v>
      </c>
      <c r="AM167" s="29">
        <v>0</v>
      </c>
      <c r="AN167" s="29">
        <v>0</v>
      </c>
      <c r="AO167" s="29">
        <v>0</v>
      </c>
      <c r="AP167" s="29">
        <v>0</v>
      </c>
      <c r="AQ167" s="29">
        <v>0</v>
      </c>
      <c r="AR167" s="29">
        <v>0</v>
      </c>
      <c r="AS167" s="29">
        <v>0</v>
      </c>
      <c r="AT167" s="29">
        <v>0</v>
      </c>
      <c r="AU167" s="29">
        <v>0</v>
      </c>
      <c r="AV167" s="29">
        <v>0</v>
      </c>
      <c r="AW167" s="29">
        <v>0</v>
      </c>
      <c r="AX167" s="29">
        <v>0</v>
      </c>
      <c r="AY167" s="29">
        <v>0</v>
      </c>
      <c r="AZ167" s="29">
        <v>0</v>
      </c>
      <c r="BA167" s="29">
        <v>0</v>
      </c>
      <c r="BB167" s="29">
        <v>0</v>
      </c>
      <c r="BC167" s="29">
        <v>0</v>
      </c>
      <c r="BD167" s="29">
        <v>0</v>
      </c>
      <c r="BE167" s="29">
        <v>0</v>
      </c>
      <c r="BF167" s="29">
        <v>0</v>
      </c>
      <c r="BG167" s="29">
        <v>0</v>
      </c>
      <c r="BH167" s="29">
        <v>0</v>
      </c>
      <c r="BI167" s="29">
        <v>0</v>
      </c>
      <c r="BJ167" s="29">
        <v>0</v>
      </c>
      <c r="BK167" s="29">
        <v>0</v>
      </c>
      <c r="BL167" s="29">
        <v>0</v>
      </c>
      <c r="BM167" s="29">
        <v>0</v>
      </c>
      <c r="BN167" s="29">
        <v>0</v>
      </c>
      <c r="BO167" s="29">
        <v>0</v>
      </c>
      <c r="BP167" s="29">
        <v>0</v>
      </c>
      <c r="BQ167" s="29">
        <v>0</v>
      </c>
    </row>
    <row r="168" spans="1:69" ht="10.5" hidden="1" customHeight="1" outlineLevel="1">
      <c r="A168" s="11"/>
      <c r="B168" s="11"/>
      <c r="C168" s="11"/>
      <c r="D168" s="11">
        <v>0</v>
      </c>
      <c r="E168" s="11"/>
      <c r="F168" s="11"/>
      <c r="G168" s="11"/>
      <c r="H168" s="11"/>
      <c r="J168" s="29">
        <v>0</v>
      </c>
      <c r="K168" s="29">
        <v>0</v>
      </c>
      <c r="L168" s="29">
        <v>0</v>
      </c>
      <c r="M168" s="29">
        <v>0</v>
      </c>
      <c r="N168" s="29">
        <v>0</v>
      </c>
      <c r="O168" s="29">
        <v>0</v>
      </c>
      <c r="P168" s="29">
        <v>0</v>
      </c>
      <c r="Q168" s="29">
        <v>0</v>
      </c>
      <c r="R168" s="29">
        <v>0</v>
      </c>
      <c r="S168" s="29">
        <v>0</v>
      </c>
      <c r="T168" s="29">
        <v>0</v>
      </c>
      <c r="U168" s="29">
        <v>0</v>
      </c>
      <c r="V168" s="29">
        <v>0</v>
      </c>
      <c r="W168" s="29">
        <v>0</v>
      </c>
      <c r="X168" s="29">
        <v>0</v>
      </c>
      <c r="Y168" s="29">
        <v>0</v>
      </c>
      <c r="Z168" s="29">
        <v>0</v>
      </c>
      <c r="AA168" s="29">
        <v>0</v>
      </c>
      <c r="AB168" s="29">
        <v>0</v>
      </c>
      <c r="AC168" s="29">
        <v>0</v>
      </c>
      <c r="AD168" s="29">
        <v>0</v>
      </c>
      <c r="AE168" s="29">
        <v>0</v>
      </c>
      <c r="AF168" s="29">
        <v>0</v>
      </c>
      <c r="AG168" s="29">
        <v>0</v>
      </c>
      <c r="AH168" s="29">
        <v>0</v>
      </c>
      <c r="AI168" s="29">
        <v>0</v>
      </c>
      <c r="AJ168" s="29">
        <v>0</v>
      </c>
      <c r="AK168" s="29">
        <v>0</v>
      </c>
      <c r="AL168" s="29">
        <v>0</v>
      </c>
      <c r="AM168" s="29">
        <v>0</v>
      </c>
      <c r="AN168" s="29">
        <v>0</v>
      </c>
      <c r="AO168" s="29">
        <v>0</v>
      </c>
      <c r="AP168" s="29">
        <v>0</v>
      </c>
      <c r="AQ168" s="29">
        <v>0</v>
      </c>
      <c r="AR168" s="29">
        <v>0</v>
      </c>
      <c r="AS168" s="29">
        <v>0</v>
      </c>
      <c r="AT168" s="29">
        <v>0</v>
      </c>
      <c r="AU168" s="29">
        <v>0</v>
      </c>
      <c r="AV168" s="29">
        <v>0</v>
      </c>
      <c r="AW168" s="29">
        <v>0</v>
      </c>
      <c r="AX168" s="29">
        <v>0</v>
      </c>
      <c r="AY168" s="29">
        <v>0</v>
      </c>
      <c r="AZ168" s="29">
        <v>0</v>
      </c>
      <c r="BA168" s="29">
        <v>0</v>
      </c>
      <c r="BB168" s="29">
        <v>0</v>
      </c>
      <c r="BC168" s="29">
        <v>0</v>
      </c>
      <c r="BD168" s="29">
        <v>0</v>
      </c>
      <c r="BE168" s="29">
        <v>0</v>
      </c>
      <c r="BF168" s="29">
        <v>0</v>
      </c>
      <c r="BG168" s="29">
        <v>0</v>
      </c>
      <c r="BH168" s="29">
        <v>0</v>
      </c>
      <c r="BI168" s="29">
        <v>0</v>
      </c>
      <c r="BJ168" s="29">
        <v>0</v>
      </c>
      <c r="BK168" s="29">
        <v>0</v>
      </c>
      <c r="BL168" s="29">
        <v>0</v>
      </c>
      <c r="BM168" s="29">
        <v>0</v>
      </c>
      <c r="BN168" s="29">
        <v>0</v>
      </c>
      <c r="BO168" s="29">
        <v>0</v>
      </c>
      <c r="BP168" s="29">
        <v>0</v>
      </c>
      <c r="BQ168" s="29">
        <v>0</v>
      </c>
    </row>
    <row r="169" spans="1:69" ht="10.5" hidden="1" customHeight="1" outlineLevel="1">
      <c r="A169" s="11"/>
      <c r="B169" s="11"/>
      <c r="C169" s="11"/>
      <c r="D169" s="11">
        <v>0</v>
      </c>
      <c r="E169" s="11"/>
      <c r="F169" s="11"/>
      <c r="G169" s="11"/>
      <c r="H169" s="11"/>
      <c r="J169" s="29">
        <v>0</v>
      </c>
      <c r="K169" s="29">
        <v>0</v>
      </c>
      <c r="L169" s="29">
        <v>0</v>
      </c>
      <c r="M169" s="29">
        <v>0</v>
      </c>
      <c r="N169" s="29">
        <v>0</v>
      </c>
      <c r="O169" s="29">
        <v>0</v>
      </c>
      <c r="P169" s="29">
        <v>0</v>
      </c>
      <c r="Q169" s="29">
        <v>0</v>
      </c>
      <c r="R169" s="29">
        <v>0</v>
      </c>
      <c r="S169" s="29">
        <v>0</v>
      </c>
      <c r="T169" s="29">
        <v>0</v>
      </c>
      <c r="U169" s="29">
        <v>0</v>
      </c>
      <c r="V169" s="29">
        <v>0</v>
      </c>
      <c r="W169" s="29">
        <v>0</v>
      </c>
      <c r="X169" s="29">
        <v>0</v>
      </c>
      <c r="Y169" s="29">
        <v>0</v>
      </c>
      <c r="Z169" s="29">
        <v>0</v>
      </c>
      <c r="AA169" s="29">
        <v>0</v>
      </c>
      <c r="AB169" s="29">
        <v>0</v>
      </c>
      <c r="AC169" s="29">
        <v>0</v>
      </c>
      <c r="AD169" s="29">
        <v>0</v>
      </c>
      <c r="AE169" s="29">
        <v>0</v>
      </c>
      <c r="AF169" s="29">
        <v>0</v>
      </c>
      <c r="AG169" s="29">
        <v>0</v>
      </c>
      <c r="AH169" s="29">
        <v>0</v>
      </c>
      <c r="AI169" s="29">
        <v>0</v>
      </c>
      <c r="AJ169" s="29">
        <v>0</v>
      </c>
      <c r="AK169" s="29">
        <v>0</v>
      </c>
      <c r="AL169" s="29">
        <v>0</v>
      </c>
      <c r="AM169" s="29">
        <v>0</v>
      </c>
      <c r="AN169" s="29">
        <v>0</v>
      </c>
      <c r="AO169" s="29">
        <v>0</v>
      </c>
      <c r="AP169" s="29">
        <v>0</v>
      </c>
      <c r="AQ169" s="29">
        <v>0</v>
      </c>
      <c r="AR169" s="29">
        <v>0</v>
      </c>
      <c r="AS169" s="29">
        <v>0</v>
      </c>
      <c r="AT169" s="29">
        <v>0</v>
      </c>
      <c r="AU169" s="29">
        <v>0</v>
      </c>
      <c r="AV169" s="29">
        <v>0</v>
      </c>
      <c r="AW169" s="29">
        <v>0</v>
      </c>
      <c r="AX169" s="29">
        <v>0</v>
      </c>
      <c r="AY169" s="29">
        <v>0</v>
      </c>
      <c r="AZ169" s="29">
        <v>0</v>
      </c>
      <c r="BA169" s="29">
        <v>0</v>
      </c>
      <c r="BB169" s="29">
        <v>0</v>
      </c>
      <c r="BC169" s="29">
        <v>0</v>
      </c>
      <c r="BD169" s="29">
        <v>0</v>
      </c>
      <c r="BE169" s="29">
        <v>0</v>
      </c>
      <c r="BF169" s="29">
        <v>0</v>
      </c>
      <c r="BG169" s="29">
        <v>0</v>
      </c>
      <c r="BH169" s="29">
        <v>0</v>
      </c>
      <c r="BI169" s="29">
        <v>0</v>
      </c>
      <c r="BJ169" s="29">
        <v>0</v>
      </c>
      <c r="BK169" s="29">
        <v>0</v>
      </c>
      <c r="BL169" s="29">
        <v>0</v>
      </c>
      <c r="BM169" s="29">
        <v>0</v>
      </c>
      <c r="BN169" s="29">
        <v>0</v>
      </c>
      <c r="BO169" s="29">
        <v>0</v>
      </c>
      <c r="BP169" s="29">
        <v>0</v>
      </c>
      <c r="BQ169" s="29">
        <v>0</v>
      </c>
    </row>
    <row r="170" spans="1:69" ht="10.5" hidden="1" customHeight="1" outlineLevel="1">
      <c r="A170" s="11"/>
      <c r="B170" s="11"/>
      <c r="C170" s="11"/>
      <c r="D170" s="11">
        <v>0</v>
      </c>
      <c r="E170" s="11"/>
      <c r="F170" s="11"/>
      <c r="G170" s="11"/>
      <c r="H170" s="11"/>
      <c r="J170" s="29">
        <v>0</v>
      </c>
      <c r="K170" s="29">
        <v>0</v>
      </c>
      <c r="L170" s="29">
        <v>0</v>
      </c>
      <c r="M170" s="29">
        <v>0</v>
      </c>
      <c r="N170" s="29">
        <v>0</v>
      </c>
      <c r="O170" s="29">
        <v>0</v>
      </c>
      <c r="P170" s="29">
        <v>0</v>
      </c>
      <c r="Q170" s="29">
        <v>0</v>
      </c>
      <c r="R170" s="29">
        <v>0</v>
      </c>
      <c r="S170" s="29">
        <v>0</v>
      </c>
      <c r="T170" s="29">
        <v>0</v>
      </c>
      <c r="U170" s="29">
        <v>0</v>
      </c>
      <c r="V170" s="29">
        <v>0</v>
      </c>
      <c r="W170" s="29">
        <v>0</v>
      </c>
      <c r="X170" s="29">
        <v>0</v>
      </c>
      <c r="Y170" s="29">
        <v>0</v>
      </c>
      <c r="Z170" s="29">
        <v>0</v>
      </c>
      <c r="AA170" s="29">
        <v>0</v>
      </c>
      <c r="AB170" s="29">
        <v>0</v>
      </c>
      <c r="AC170" s="29">
        <v>0</v>
      </c>
      <c r="AD170" s="29">
        <v>0</v>
      </c>
      <c r="AE170" s="29">
        <v>0</v>
      </c>
      <c r="AF170" s="29">
        <v>0</v>
      </c>
      <c r="AG170" s="29">
        <v>0</v>
      </c>
      <c r="AH170" s="29">
        <v>0</v>
      </c>
      <c r="AI170" s="29">
        <v>0</v>
      </c>
      <c r="AJ170" s="29">
        <v>0</v>
      </c>
      <c r="AK170" s="29">
        <v>0</v>
      </c>
      <c r="AL170" s="29">
        <v>0</v>
      </c>
      <c r="AM170" s="29">
        <v>0</v>
      </c>
      <c r="AN170" s="29">
        <v>0</v>
      </c>
      <c r="AO170" s="29">
        <v>0</v>
      </c>
      <c r="AP170" s="29">
        <v>0</v>
      </c>
      <c r="AQ170" s="29">
        <v>0</v>
      </c>
      <c r="AR170" s="29">
        <v>0</v>
      </c>
      <c r="AS170" s="29">
        <v>0</v>
      </c>
      <c r="AT170" s="29">
        <v>0</v>
      </c>
      <c r="AU170" s="29">
        <v>0</v>
      </c>
      <c r="AV170" s="29">
        <v>0</v>
      </c>
      <c r="AW170" s="29">
        <v>0</v>
      </c>
      <c r="AX170" s="29">
        <v>0</v>
      </c>
      <c r="AY170" s="29">
        <v>0</v>
      </c>
      <c r="AZ170" s="29">
        <v>0</v>
      </c>
      <c r="BA170" s="29">
        <v>0</v>
      </c>
      <c r="BB170" s="29">
        <v>0</v>
      </c>
      <c r="BC170" s="29">
        <v>0</v>
      </c>
      <c r="BD170" s="29">
        <v>0</v>
      </c>
      <c r="BE170" s="29">
        <v>0</v>
      </c>
      <c r="BF170" s="29">
        <v>0</v>
      </c>
      <c r="BG170" s="29">
        <v>0</v>
      </c>
      <c r="BH170" s="29">
        <v>0</v>
      </c>
      <c r="BI170" s="29">
        <v>0</v>
      </c>
      <c r="BJ170" s="29">
        <v>0</v>
      </c>
      <c r="BK170" s="29">
        <v>0</v>
      </c>
      <c r="BL170" s="29">
        <v>0</v>
      </c>
      <c r="BM170" s="29">
        <v>0</v>
      </c>
      <c r="BN170" s="29">
        <v>0</v>
      </c>
      <c r="BO170" s="29">
        <v>0</v>
      </c>
      <c r="BP170" s="29">
        <v>0</v>
      </c>
      <c r="BQ170" s="29">
        <v>0</v>
      </c>
    </row>
    <row r="171" spans="1:69" ht="10.5" hidden="1" customHeight="1" outlineLevel="1">
      <c r="A171" s="11"/>
      <c r="B171" s="11"/>
      <c r="C171" s="11"/>
      <c r="D171" s="11">
        <v>0</v>
      </c>
      <c r="E171" s="11"/>
      <c r="F171" s="11"/>
      <c r="G171" s="11"/>
      <c r="H171" s="11"/>
      <c r="J171" s="29">
        <v>0</v>
      </c>
      <c r="K171" s="29">
        <v>0</v>
      </c>
      <c r="L171" s="29">
        <v>0</v>
      </c>
      <c r="M171" s="29">
        <v>0</v>
      </c>
      <c r="N171" s="29">
        <v>0</v>
      </c>
      <c r="O171" s="29">
        <v>0</v>
      </c>
      <c r="P171" s="29">
        <v>0</v>
      </c>
      <c r="Q171" s="29">
        <v>0</v>
      </c>
      <c r="R171" s="29">
        <v>0</v>
      </c>
      <c r="S171" s="29">
        <v>0</v>
      </c>
      <c r="T171" s="29">
        <v>0</v>
      </c>
      <c r="U171" s="29">
        <v>0</v>
      </c>
      <c r="V171" s="29">
        <v>0</v>
      </c>
      <c r="W171" s="29">
        <v>0</v>
      </c>
      <c r="X171" s="29">
        <v>0</v>
      </c>
      <c r="Y171" s="29">
        <v>0</v>
      </c>
      <c r="Z171" s="29">
        <v>0</v>
      </c>
      <c r="AA171" s="29">
        <v>0</v>
      </c>
      <c r="AB171" s="29">
        <v>0</v>
      </c>
      <c r="AC171" s="29">
        <v>0</v>
      </c>
      <c r="AD171" s="29">
        <v>0</v>
      </c>
      <c r="AE171" s="29">
        <v>0</v>
      </c>
      <c r="AF171" s="29">
        <v>0</v>
      </c>
      <c r="AG171" s="29">
        <v>0</v>
      </c>
      <c r="AH171" s="29">
        <v>0</v>
      </c>
      <c r="AI171" s="29">
        <v>0</v>
      </c>
      <c r="AJ171" s="29">
        <v>0</v>
      </c>
      <c r="AK171" s="29">
        <v>0</v>
      </c>
      <c r="AL171" s="29">
        <v>0</v>
      </c>
      <c r="AM171" s="29">
        <v>0</v>
      </c>
      <c r="AN171" s="29">
        <v>0</v>
      </c>
      <c r="AO171" s="29">
        <v>0</v>
      </c>
      <c r="AP171" s="29">
        <v>0</v>
      </c>
      <c r="AQ171" s="29">
        <v>0</v>
      </c>
      <c r="AR171" s="29">
        <v>0</v>
      </c>
      <c r="AS171" s="29">
        <v>0</v>
      </c>
      <c r="AT171" s="29">
        <v>0</v>
      </c>
      <c r="AU171" s="29">
        <v>0</v>
      </c>
      <c r="AV171" s="29">
        <v>0</v>
      </c>
      <c r="AW171" s="29">
        <v>0</v>
      </c>
      <c r="AX171" s="29">
        <v>0</v>
      </c>
      <c r="AY171" s="29">
        <v>0</v>
      </c>
      <c r="AZ171" s="29">
        <v>0</v>
      </c>
      <c r="BA171" s="29">
        <v>0</v>
      </c>
      <c r="BB171" s="29">
        <v>0</v>
      </c>
      <c r="BC171" s="29">
        <v>0</v>
      </c>
      <c r="BD171" s="29">
        <v>0</v>
      </c>
      <c r="BE171" s="29">
        <v>0</v>
      </c>
      <c r="BF171" s="29">
        <v>0</v>
      </c>
      <c r="BG171" s="29">
        <v>0</v>
      </c>
      <c r="BH171" s="29">
        <v>0</v>
      </c>
      <c r="BI171" s="29">
        <v>0</v>
      </c>
      <c r="BJ171" s="29">
        <v>0</v>
      </c>
      <c r="BK171" s="29">
        <v>0</v>
      </c>
      <c r="BL171" s="29">
        <v>0</v>
      </c>
      <c r="BM171" s="29">
        <v>0</v>
      </c>
      <c r="BN171" s="29">
        <v>0</v>
      </c>
      <c r="BO171" s="29">
        <v>0</v>
      </c>
      <c r="BP171" s="29">
        <v>0</v>
      </c>
      <c r="BQ171" s="29">
        <v>0</v>
      </c>
    </row>
    <row r="172" spans="1:69" ht="10.5" hidden="1" customHeight="1" outlineLevel="1">
      <c r="A172" s="11"/>
      <c r="B172" s="11"/>
      <c r="C172" s="11"/>
      <c r="D172" s="11">
        <v>0</v>
      </c>
      <c r="E172" s="11"/>
      <c r="F172" s="11"/>
      <c r="G172" s="11"/>
      <c r="H172" s="11"/>
      <c r="J172" s="29">
        <v>0</v>
      </c>
      <c r="K172" s="29">
        <v>0</v>
      </c>
      <c r="L172" s="29">
        <v>0</v>
      </c>
      <c r="M172" s="29">
        <v>0</v>
      </c>
      <c r="N172" s="29">
        <v>0</v>
      </c>
      <c r="O172" s="29">
        <v>0</v>
      </c>
      <c r="P172" s="29">
        <v>0</v>
      </c>
      <c r="Q172" s="29">
        <v>0</v>
      </c>
      <c r="R172" s="29">
        <v>0</v>
      </c>
      <c r="S172" s="29">
        <v>0</v>
      </c>
      <c r="T172" s="29">
        <v>0</v>
      </c>
      <c r="U172" s="29">
        <v>0</v>
      </c>
      <c r="V172" s="29">
        <v>0</v>
      </c>
      <c r="W172" s="29">
        <v>0</v>
      </c>
      <c r="X172" s="29">
        <v>0</v>
      </c>
      <c r="Y172" s="29">
        <v>0</v>
      </c>
      <c r="Z172" s="29">
        <v>0</v>
      </c>
      <c r="AA172" s="29">
        <v>0</v>
      </c>
      <c r="AB172" s="29">
        <v>0</v>
      </c>
      <c r="AC172" s="29">
        <v>0</v>
      </c>
      <c r="AD172" s="29">
        <v>0</v>
      </c>
      <c r="AE172" s="29">
        <v>0</v>
      </c>
      <c r="AF172" s="29">
        <v>0</v>
      </c>
      <c r="AG172" s="29">
        <v>0</v>
      </c>
      <c r="AH172" s="29">
        <v>0</v>
      </c>
      <c r="AI172" s="29">
        <v>0</v>
      </c>
      <c r="AJ172" s="29">
        <v>0</v>
      </c>
      <c r="AK172" s="29">
        <v>0</v>
      </c>
      <c r="AL172" s="29">
        <v>0</v>
      </c>
      <c r="AM172" s="29">
        <v>0</v>
      </c>
      <c r="AN172" s="29">
        <v>0</v>
      </c>
      <c r="AO172" s="29">
        <v>0</v>
      </c>
      <c r="AP172" s="29">
        <v>0</v>
      </c>
      <c r="AQ172" s="29">
        <v>0</v>
      </c>
      <c r="AR172" s="29">
        <v>0</v>
      </c>
      <c r="AS172" s="29">
        <v>0</v>
      </c>
      <c r="AT172" s="29">
        <v>0</v>
      </c>
      <c r="AU172" s="29">
        <v>0</v>
      </c>
      <c r="AV172" s="29">
        <v>0</v>
      </c>
      <c r="AW172" s="29">
        <v>0</v>
      </c>
      <c r="AX172" s="29">
        <v>0</v>
      </c>
      <c r="AY172" s="29">
        <v>0</v>
      </c>
      <c r="AZ172" s="29">
        <v>0</v>
      </c>
      <c r="BA172" s="29">
        <v>0</v>
      </c>
      <c r="BB172" s="29">
        <v>0</v>
      </c>
      <c r="BC172" s="29">
        <v>0</v>
      </c>
      <c r="BD172" s="29">
        <v>0</v>
      </c>
      <c r="BE172" s="29">
        <v>0</v>
      </c>
      <c r="BF172" s="29">
        <v>0</v>
      </c>
      <c r="BG172" s="29">
        <v>0</v>
      </c>
      <c r="BH172" s="29">
        <v>0</v>
      </c>
      <c r="BI172" s="29">
        <v>0</v>
      </c>
      <c r="BJ172" s="29">
        <v>0</v>
      </c>
      <c r="BK172" s="29">
        <v>0</v>
      </c>
      <c r="BL172" s="29">
        <v>0</v>
      </c>
      <c r="BM172" s="29">
        <v>0</v>
      </c>
      <c r="BN172" s="29">
        <v>0</v>
      </c>
      <c r="BO172" s="29">
        <v>0</v>
      </c>
      <c r="BP172" s="29">
        <v>0</v>
      </c>
      <c r="BQ172" s="29">
        <v>0</v>
      </c>
    </row>
    <row r="173" spans="1:69" ht="10.5" hidden="1" customHeight="1" outlineLevel="1">
      <c r="A173" s="11"/>
      <c r="B173" s="11"/>
      <c r="C173" s="11"/>
      <c r="D173" s="11">
        <v>0</v>
      </c>
      <c r="E173" s="11"/>
      <c r="F173" s="11"/>
      <c r="G173" s="11"/>
      <c r="H173" s="11"/>
      <c r="J173" s="29">
        <v>0</v>
      </c>
      <c r="K173" s="29">
        <v>0</v>
      </c>
      <c r="L173" s="29">
        <v>0</v>
      </c>
      <c r="M173" s="29">
        <v>0</v>
      </c>
      <c r="N173" s="29">
        <v>0</v>
      </c>
      <c r="O173" s="29">
        <v>0</v>
      </c>
      <c r="P173" s="29">
        <v>0</v>
      </c>
      <c r="Q173" s="29">
        <v>0</v>
      </c>
      <c r="R173" s="29">
        <v>0</v>
      </c>
      <c r="S173" s="29">
        <v>0</v>
      </c>
      <c r="T173" s="29">
        <v>0</v>
      </c>
      <c r="U173" s="29">
        <v>0</v>
      </c>
      <c r="V173" s="29">
        <v>0</v>
      </c>
      <c r="W173" s="29">
        <v>0</v>
      </c>
      <c r="X173" s="29">
        <v>0</v>
      </c>
      <c r="Y173" s="29">
        <v>0</v>
      </c>
      <c r="Z173" s="29">
        <v>0</v>
      </c>
      <c r="AA173" s="29">
        <v>0</v>
      </c>
      <c r="AB173" s="29">
        <v>0</v>
      </c>
      <c r="AC173" s="29">
        <v>0</v>
      </c>
      <c r="AD173" s="29">
        <v>0</v>
      </c>
      <c r="AE173" s="29">
        <v>0</v>
      </c>
      <c r="AF173" s="29">
        <v>0</v>
      </c>
      <c r="AG173" s="29">
        <v>0</v>
      </c>
      <c r="AH173" s="29">
        <v>0</v>
      </c>
      <c r="AI173" s="29">
        <v>0</v>
      </c>
      <c r="AJ173" s="29">
        <v>0</v>
      </c>
      <c r="AK173" s="29">
        <v>0</v>
      </c>
      <c r="AL173" s="29">
        <v>0</v>
      </c>
      <c r="AM173" s="29">
        <v>0</v>
      </c>
      <c r="AN173" s="29">
        <v>0</v>
      </c>
      <c r="AO173" s="29">
        <v>0</v>
      </c>
      <c r="AP173" s="29">
        <v>0</v>
      </c>
      <c r="AQ173" s="29">
        <v>0</v>
      </c>
      <c r="AR173" s="29">
        <v>0</v>
      </c>
      <c r="AS173" s="29">
        <v>0</v>
      </c>
      <c r="AT173" s="29">
        <v>0</v>
      </c>
      <c r="AU173" s="29">
        <v>0</v>
      </c>
      <c r="AV173" s="29">
        <v>0</v>
      </c>
      <c r="AW173" s="29">
        <v>0</v>
      </c>
      <c r="AX173" s="29">
        <v>0</v>
      </c>
      <c r="AY173" s="29">
        <v>0</v>
      </c>
      <c r="AZ173" s="29">
        <v>0</v>
      </c>
      <c r="BA173" s="29">
        <v>0</v>
      </c>
      <c r="BB173" s="29">
        <v>0</v>
      </c>
      <c r="BC173" s="29">
        <v>0</v>
      </c>
      <c r="BD173" s="29">
        <v>0</v>
      </c>
      <c r="BE173" s="29">
        <v>0</v>
      </c>
      <c r="BF173" s="29">
        <v>0</v>
      </c>
      <c r="BG173" s="29">
        <v>0</v>
      </c>
      <c r="BH173" s="29">
        <v>0</v>
      </c>
      <c r="BI173" s="29">
        <v>0</v>
      </c>
      <c r="BJ173" s="29">
        <v>0</v>
      </c>
      <c r="BK173" s="29">
        <v>0</v>
      </c>
      <c r="BL173" s="29">
        <v>0</v>
      </c>
      <c r="BM173" s="29">
        <v>0</v>
      </c>
      <c r="BN173" s="29">
        <v>0</v>
      </c>
      <c r="BO173" s="29">
        <v>0</v>
      </c>
      <c r="BP173" s="29">
        <v>0</v>
      </c>
      <c r="BQ173" s="29">
        <v>0</v>
      </c>
    </row>
    <row r="174" spans="1:69" ht="10.5" hidden="1" customHeight="1" outlineLevel="1">
      <c r="A174" s="11"/>
      <c r="B174" s="11"/>
      <c r="C174" s="11"/>
      <c r="D174" s="11">
        <v>0</v>
      </c>
      <c r="E174" s="11"/>
      <c r="F174" s="11"/>
      <c r="G174" s="11"/>
      <c r="H174" s="11"/>
      <c r="J174" s="29">
        <v>0</v>
      </c>
      <c r="K174" s="29">
        <v>0</v>
      </c>
      <c r="L174" s="29">
        <v>0</v>
      </c>
      <c r="M174" s="29">
        <v>0</v>
      </c>
      <c r="N174" s="29">
        <v>0</v>
      </c>
      <c r="O174" s="29">
        <v>0</v>
      </c>
      <c r="P174" s="29">
        <v>0</v>
      </c>
      <c r="Q174" s="29">
        <v>0</v>
      </c>
      <c r="R174" s="29">
        <v>0</v>
      </c>
      <c r="S174" s="29">
        <v>0</v>
      </c>
      <c r="T174" s="29">
        <v>0</v>
      </c>
      <c r="U174" s="29">
        <v>0</v>
      </c>
      <c r="V174" s="29">
        <v>0</v>
      </c>
      <c r="W174" s="29">
        <v>0</v>
      </c>
      <c r="X174" s="29">
        <v>0</v>
      </c>
      <c r="Y174" s="29">
        <v>0</v>
      </c>
      <c r="Z174" s="29">
        <v>0</v>
      </c>
      <c r="AA174" s="29">
        <v>0</v>
      </c>
      <c r="AB174" s="29">
        <v>0</v>
      </c>
      <c r="AC174" s="29">
        <v>0</v>
      </c>
      <c r="AD174" s="29">
        <v>0</v>
      </c>
      <c r="AE174" s="29">
        <v>0</v>
      </c>
      <c r="AF174" s="29">
        <v>0</v>
      </c>
      <c r="AG174" s="29">
        <v>0</v>
      </c>
      <c r="AH174" s="29">
        <v>0</v>
      </c>
      <c r="AI174" s="29">
        <v>0</v>
      </c>
      <c r="AJ174" s="29">
        <v>0</v>
      </c>
      <c r="AK174" s="29">
        <v>0</v>
      </c>
      <c r="AL174" s="29">
        <v>0</v>
      </c>
      <c r="AM174" s="29">
        <v>0</v>
      </c>
      <c r="AN174" s="29">
        <v>0</v>
      </c>
      <c r="AO174" s="29">
        <v>0</v>
      </c>
      <c r="AP174" s="29">
        <v>0</v>
      </c>
      <c r="AQ174" s="29">
        <v>0</v>
      </c>
      <c r="AR174" s="29">
        <v>0</v>
      </c>
      <c r="AS174" s="29">
        <v>0</v>
      </c>
      <c r="AT174" s="29">
        <v>0</v>
      </c>
      <c r="AU174" s="29">
        <v>0</v>
      </c>
      <c r="AV174" s="29">
        <v>0</v>
      </c>
      <c r="AW174" s="29">
        <v>0</v>
      </c>
      <c r="AX174" s="29">
        <v>0</v>
      </c>
      <c r="AY174" s="29">
        <v>0</v>
      </c>
      <c r="AZ174" s="29">
        <v>0</v>
      </c>
      <c r="BA174" s="29">
        <v>0</v>
      </c>
      <c r="BB174" s="29">
        <v>0</v>
      </c>
      <c r="BC174" s="29">
        <v>0</v>
      </c>
      <c r="BD174" s="29">
        <v>0</v>
      </c>
      <c r="BE174" s="29">
        <v>0</v>
      </c>
      <c r="BF174" s="29">
        <v>0</v>
      </c>
      <c r="BG174" s="29">
        <v>0</v>
      </c>
      <c r="BH174" s="29">
        <v>0</v>
      </c>
      <c r="BI174" s="29">
        <v>0</v>
      </c>
      <c r="BJ174" s="29">
        <v>0</v>
      </c>
      <c r="BK174" s="29">
        <v>0</v>
      </c>
      <c r="BL174" s="29">
        <v>0</v>
      </c>
      <c r="BM174" s="29">
        <v>0</v>
      </c>
      <c r="BN174" s="29">
        <v>0</v>
      </c>
      <c r="BO174" s="29">
        <v>0</v>
      </c>
      <c r="BP174" s="29">
        <v>0</v>
      </c>
      <c r="BQ174" s="29">
        <v>0</v>
      </c>
    </row>
    <row r="175" spans="1:69" ht="10.5" hidden="1" customHeight="1" outlineLevel="1">
      <c r="A175" s="11"/>
      <c r="B175" s="11"/>
      <c r="C175" s="11"/>
      <c r="D175" s="11">
        <v>0</v>
      </c>
      <c r="E175" s="11"/>
      <c r="F175" s="11"/>
      <c r="G175" s="11"/>
      <c r="H175" s="11"/>
      <c r="J175" s="29">
        <v>0</v>
      </c>
      <c r="K175" s="29">
        <v>0</v>
      </c>
      <c r="L175" s="29">
        <v>0</v>
      </c>
      <c r="M175" s="29">
        <v>0</v>
      </c>
      <c r="N175" s="29">
        <v>0</v>
      </c>
      <c r="O175" s="29">
        <v>0</v>
      </c>
      <c r="P175" s="29">
        <v>0</v>
      </c>
      <c r="Q175" s="29">
        <v>0</v>
      </c>
      <c r="R175" s="29">
        <v>0</v>
      </c>
      <c r="S175" s="29">
        <v>0</v>
      </c>
      <c r="T175" s="29">
        <v>0</v>
      </c>
      <c r="U175" s="29">
        <v>0</v>
      </c>
      <c r="V175" s="29">
        <v>0</v>
      </c>
      <c r="W175" s="29">
        <v>0</v>
      </c>
      <c r="X175" s="29">
        <v>0</v>
      </c>
      <c r="Y175" s="29">
        <v>0</v>
      </c>
      <c r="Z175" s="29">
        <v>0</v>
      </c>
      <c r="AA175" s="29">
        <v>0</v>
      </c>
      <c r="AB175" s="29">
        <v>0</v>
      </c>
      <c r="AC175" s="29">
        <v>0</v>
      </c>
      <c r="AD175" s="29">
        <v>0</v>
      </c>
      <c r="AE175" s="29">
        <v>0</v>
      </c>
      <c r="AF175" s="29">
        <v>0</v>
      </c>
      <c r="AG175" s="29">
        <v>0</v>
      </c>
      <c r="AH175" s="29">
        <v>0</v>
      </c>
      <c r="AI175" s="29">
        <v>0</v>
      </c>
      <c r="AJ175" s="29">
        <v>0</v>
      </c>
      <c r="AK175" s="29">
        <v>0</v>
      </c>
      <c r="AL175" s="29">
        <v>0</v>
      </c>
      <c r="AM175" s="29">
        <v>0</v>
      </c>
      <c r="AN175" s="29">
        <v>0</v>
      </c>
      <c r="AO175" s="29">
        <v>0</v>
      </c>
      <c r="AP175" s="29">
        <v>0</v>
      </c>
      <c r="AQ175" s="29">
        <v>0</v>
      </c>
      <c r="AR175" s="29">
        <v>0</v>
      </c>
      <c r="AS175" s="29">
        <v>0</v>
      </c>
      <c r="AT175" s="29">
        <v>0</v>
      </c>
      <c r="AU175" s="29">
        <v>0</v>
      </c>
      <c r="AV175" s="29">
        <v>0</v>
      </c>
      <c r="AW175" s="29">
        <v>0</v>
      </c>
      <c r="AX175" s="29">
        <v>0</v>
      </c>
      <c r="AY175" s="29">
        <v>0</v>
      </c>
      <c r="AZ175" s="29">
        <v>0</v>
      </c>
      <c r="BA175" s="29">
        <v>0</v>
      </c>
      <c r="BB175" s="29">
        <v>0</v>
      </c>
      <c r="BC175" s="29">
        <v>0</v>
      </c>
      <c r="BD175" s="29">
        <v>0</v>
      </c>
      <c r="BE175" s="29">
        <v>0</v>
      </c>
      <c r="BF175" s="29">
        <v>0</v>
      </c>
      <c r="BG175" s="29">
        <v>0</v>
      </c>
      <c r="BH175" s="29">
        <v>0</v>
      </c>
      <c r="BI175" s="29">
        <v>0</v>
      </c>
      <c r="BJ175" s="29">
        <v>0</v>
      </c>
      <c r="BK175" s="29">
        <v>0</v>
      </c>
      <c r="BL175" s="29">
        <v>0</v>
      </c>
      <c r="BM175" s="29">
        <v>0</v>
      </c>
      <c r="BN175" s="29">
        <v>0</v>
      </c>
      <c r="BO175" s="29">
        <v>0</v>
      </c>
      <c r="BP175" s="29">
        <v>0</v>
      </c>
      <c r="BQ175" s="29">
        <v>0</v>
      </c>
    </row>
    <row r="176" spans="1:69" ht="10.5" hidden="1" customHeight="1" outlineLevel="1">
      <c r="A176" s="11"/>
      <c r="B176" s="11"/>
      <c r="C176" s="11"/>
      <c r="D176" s="11">
        <v>0</v>
      </c>
      <c r="E176" s="11"/>
      <c r="F176" s="11"/>
      <c r="G176" s="11"/>
      <c r="H176" s="11"/>
      <c r="J176" s="29">
        <v>0</v>
      </c>
      <c r="K176" s="29">
        <v>0</v>
      </c>
      <c r="L176" s="29">
        <v>0</v>
      </c>
      <c r="M176" s="29">
        <v>0</v>
      </c>
      <c r="N176" s="29">
        <v>0</v>
      </c>
      <c r="O176" s="29">
        <v>0</v>
      </c>
      <c r="P176" s="29">
        <v>0</v>
      </c>
      <c r="Q176" s="29">
        <v>0</v>
      </c>
      <c r="R176" s="29">
        <v>0</v>
      </c>
      <c r="S176" s="29">
        <v>0</v>
      </c>
      <c r="T176" s="29">
        <v>0</v>
      </c>
      <c r="U176" s="29">
        <v>0</v>
      </c>
      <c r="V176" s="29">
        <v>0</v>
      </c>
      <c r="W176" s="29">
        <v>0</v>
      </c>
      <c r="X176" s="29">
        <v>0</v>
      </c>
      <c r="Y176" s="29">
        <v>0</v>
      </c>
      <c r="Z176" s="29">
        <v>0</v>
      </c>
      <c r="AA176" s="29">
        <v>0</v>
      </c>
      <c r="AB176" s="29">
        <v>0</v>
      </c>
      <c r="AC176" s="29">
        <v>0</v>
      </c>
      <c r="AD176" s="29">
        <v>0</v>
      </c>
      <c r="AE176" s="29">
        <v>0</v>
      </c>
      <c r="AF176" s="29">
        <v>0</v>
      </c>
      <c r="AG176" s="29">
        <v>0</v>
      </c>
      <c r="AH176" s="29">
        <v>0</v>
      </c>
      <c r="AI176" s="29">
        <v>0</v>
      </c>
      <c r="AJ176" s="29">
        <v>0</v>
      </c>
      <c r="AK176" s="29">
        <v>0</v>
      </c>
      <c r="AL176" s="29">
        <v>0</v>
      </c>
      <c r="AM176" s="29">
        <v>0</v>
      </c>
      <c r="AN176" s="29">
        <v>0</v>
      </c>
      <c r="AO176" s="29">
        <v>0</v>
      </c>
      <c r="AP176" s="29">
        <v>0</v>
      </c>
      <c r="AQ176" s="29">
        <v>0</v>
      </c>
      <c r="AR176" s="29">
        <v>0</v>
      </c>
      <c r="AS176" s="29">
        <v>0</v>
      </c>
      <c r="AT176" s="29">
        <v>0</v>
      </c>
      <c r="AU176" s="29">
        <v>0</v>
      </c>
      <c r="AV176" s="29">
        <v>0</v>
      </c>
      <c r="AW176" s="29">
        <v>0</v>
      </c>
      <c r="AX176" s="29">
        <v>0</v>
      </c>
      <c r="AY176" s="29">
        <v>0</v>
      </c>
      <c r="AZ176" s="29">
        <v>0</v>
      </c>
      <c r="BA176" s="29">
        <v>0</v>
      </c>
      <c r="BB176" s="29">
        <v>0</v>
      </c>
      <c r="BC176" s="29">
        <v>0</v>
      </c>
      <c r="BD176" s="29">
        <v>0</v>
      </c>
      <c r="BE176" s="29">
        <v>0</v>
      </c>
      <c r="BF176" s="29">
        <v>0</v>
      </c>
      <c r="BG176" s="29">
        <v>0</v>
      </c>
      <c r="BH176" s="29">
        <v>0</v>
      </c>
      <c r="BI176" s="29">
        <v>0</v>
      </c>
      <c r="BJ176" s="29">
        <v>0</v>
      </c>
      <c r="BK176" s="29">
        <v>0</v>
      </c>
      <c r="BL176" s="29">
        <v>0</v>
      </c>
      <c r="BM176" s="29">
        <v>0</v>
      </c>
      <c r="BN176" s="29">
        <v>0</v>
      </c>
      <c r="BO176" s="29">
        <v>0</v>
      </c>
      <c r="BP176" s="29">
        <v>0</v>
      </c>
      <c r="BQ176" s="29">
        <v>0</v>
      </c>
    </row>
    <row r="177" spans="1:69" ht="10.5" hidden="1" customHeight="1" outlineLevel="1">
      <c r="A177" s="11"/>
      <c r="B177" s="11"/>
      <c r="C177" s="11"/>
      <c r="D177" s="11">
        <v>0</v>
      </c>
      <c r="E177" s="11"/>
      <c r="F177" s="11"/>
      <c r="G177" s="11"/>
      <c r="H177" s="11"/>
      <c r="J177" s="29">
        <v>0</v>
      </c>
      <c r="K177" s="29">
        <v>0</v>
      </c>
      <c r="L177" s="29">
        <v>0</v>
      </c>
      <c r="M177" s="29">
        <v>0</v>
      </c>
      <c r="N177" s="29">
        <v>0</v>
      </c>
      <c r="O177" s="29">
        <v>0</v>
      </c>
      <c r="P177" s="29">
        <v>0</v>
      </c>
      <c r="Q177" s="29">
        <v>0</v>
      </c>
      <c r="R177" s="29">
        <v>0</v>
      </c>
      <c r="S177" s="29">
        <v>0</v>
      </c>
      <c r="T177" s="29">
        <v>0</v>
      </c>
      <c r="U177" s="29">
        <v>0</v>
      </c>
      <c r="V177" s="29">
        <v>0</v>
      </c>
      <c r="W177" s="29">
        <v>0</v>
      </c>
      <c r="X177" s="29">
        <v>0</v>
      </c>
      <c r="Y177" s="29">
        <v>0</v>
      </c>
      <c r="Z177" s="29">
        <v>0</v>
      </c>
      <c r="AA177" s="29">
        <v>0</v>
      </c>
      <c r="AB177" s="29">
        <v>0</v>
      </c>
      <c r="AC177" s="29">
        <v>0</v>
      </c>
      <c r="AD177" s="29">
        <v>0</v>
      </c>
      <c r="AE177" s="29">
        <v>0</v>
      </c>
      <c r="AF177" s="29">
        <v>0</v>
      </c>
      <c r="AG177" s="29">
        <v>0</v>
      </c>
      <c r="AH177" s="29">
        <v>0</v>
      </c>
      <c r="AI177" s="29">
        <v>0</v>
      </c>
      <c r="AJ177" s="29">
        <v>0</v>
      </c>
      <c r="AK177" s="29">
        <v>0</v>
      </c>
      <c r="AL177" s="29">
        <v>0</v>
      </c>
      <c r="AM177" s="29">
        <v>0</v>
      </c>
      <c r="AN177" s="29">
        <v>0</v>
      </c>
      <c r="AO177" s="29">
        <v>0</v>
      </c>
      <c r="AP177" s="29">
        <v>0</v>
      </c>
      <c r="AQ177" s="29">
        <v>0</v>
      </c>
      <c r="AR177" s="29">
        <v>0</v>
      </c>
      <c r="AS177" s="29">
        <v>0</v>
      </c>
      <c r="AT177" s="29">
        <v>0</v>
      </c>
      <c r="AU177" s="29">
        <v>0</v>
      </c>
      <c r="AV177" s="29">
        <v>0</v>
      </c>
      <c r="AW177" s="29">
        <v>0</v>
      </c>
      <c r="AX177" s="29">
        <v>0</v>
      </c>
      <c r="AY177" s="29">
        <v>0</v>
      </c>
      <c r="AZ177" s="29">
        <v>0</v>
      </c>
      <c r="BA177" s="29">
        <v>0</v>
      </c>
      <c r="BB177" s="29">
        <v>0</v>
      </c>
      <c r="BC177" s="29">
        <v>0</v>
      </c>
      <c r="BD177" s="29">
        <v>0</v>
      </c>
      <c r="BE177" s="29">
        <v>0</v>
      </c>
      <c r="BF177" s="29">
        <v>0</v>
      </c>
      <c r="BG177" s="29">
        <v>0</v>
      </c>
      <c r="BH177" s="29">
        <v>0</v>
      </c>
      <c r="BI177" s="29">
        <v>0</v>
      </c>
      <c r="BJ177" s="29">
        <v>0</v>
      </c>
      <c r="BK177" s="29">
        <v>0</v>
      </c>
      <c r="BL177" s="29">
        <v>0</v>
      </c>
      <c r="BM177" s="29">
        <v>0</v>
      </c>
      <c r="BN177" s="29">
        <v>0</v>
      </c>
      <c r="BO177" s="29">
        <v>0</v>
      </c>
      <c r="BP177" s="29">
        <v>0</v>
      </c>
      <c r="BQ177" s="29">
        <v>0</v>
      </c>
    </row>
    <row r="178" spans="1:69" ht="10.5" hidden="1" customHeight="1" outlineLevel="1">
      <c r="A178" s="11"/>
      <c r="B178" s="11"/>
      <c r="C178" s="11"/>
      <c r="D178" s="11">
        <v>0</v>
      </c>
      <c r="E178" s="11"/>
      <c r="F178" s="11"/>
      <c r="G178" s="11"/>
      <c r="H178" s="11"/>
      <c r="J178" s="29">
        <v>0</v>
      </c>
      <c r="K178" s="29">
        <v>0</v>
      </c>
      <c r="L178" s="29">
        <v>0</v>
      </c>
      <c r="M178" s="29">
        <v>0</v>
      </c>
      <c r="N178" s="29">
        <v>0</v>
      </c>
      <c r="O178" s="29">
        <v>0</v>
      </c>
      <c r="P178" s="29">
        <v>0</v>
      </c>
      <c r="Q178" s="29">
        <v>0</v>
      </c>
      <c r="R178" s="29">
        <v>0</v>
      </c>
      <c r="S178" s="29">
        <v>0</v>
      </c>
      <c r="T178" s="29">
        <v>0</v>
      </c>
      <c r="U178" s="29">
        <v>0</v>
      </c>
      <c r="V178" s="29">
        <v>0</v>
      </c>
      <c r="W178" s="29">
        <v>0</v>
      </c>
      <c r="X178" s="29">
        <v>0</v>
      </c>
      <c r="Y178" s="29">
        <v>0</v>
      </c>
      <c r="Z178" s="29">
        <v>0</v>
      </c>
      <c r="AA178" s="29">
        <v>0</v>
      </c>
      <c r="AB178" s="29">
        <v>0</v>
      </c>
      <c r="AC178" s="29">
        <v>0</v>
      </c>
      <c r="AD178" s="29">
        <v>0</v>
      </c>
      <c r="AE178" s="29">
        <v>0</v>
      </c>
      <c r="AF178" s="29">
        <v>0</v>
      </c>
      <c r="AG178" s="29">
        <v>0</v>
      </c>
      <c r="AH178" s="29">
        <v>0</v>
      </c>
      <c r="AI178" s="29">
        <v>0</v>
      </c>
      <c r="AJ178" s="29">
        <v>0</v>
      </c>
      <c r="AK178" s="29">
        <v>0</v>
      </c>
      <c r="AL178" s="29">
        <v>0</v>
      </c>
      <c r="AM178" s="29">
        <v>0</v>
      </c>
      <c r="AN178" s="29">
        <v>0</v>
      </c>
      <c r="AO178" s="29">
        <v>0</v>
      </c>
      <c r="AP178" s="29">
        <v>0</v>
      </c>
      <c r="AQ178" s="29">
        <v>0</v>
      </c>
      <c r="AR178" s="29">
        <v>0</v>
      </c>
      <c r="AS178" s="29">
        <v>0</v>
      </c>
      <c r="AT178" s="29">
        <v>0</v>
      </c>
      <c r="AU178" s="29">
        <v>0</v>
      </c>
      <c r="AV178" s="29">
        <v>0</v>
      </c>
      <c r="AW178" s="29">
        <v>0</v>
      </c>
      <c r="AX178" s="29">
        <v>0</v>
      </c>
      <c r="AY178" s="29">
        <v>0</v>
      </c>
      <c r="AZ178" s="29">
        <v>0</v>
      </c>
      <c r="BA178" s="29">
        <v>0</v>
      </c>
      <c r="BB178" s="29">
        <v>0</v>
      </c>
      <c r="BC178" s="29">
        <v>0</v>
      </c>
      <c r="BD178" s="29">
        <v>0</v>
      </c>
      <c r="BE178" s="29">
        <v>0</v>
      </c>
      <c r="BF178" s="29">
        <v>0</v>
      </c>
      <c r="BG178" s="29">
        <v>0</v>
      </c>
      <c r="BH178" s="29">
        <v>0</v>
      </c>
      <c r="BI178" s="29">
        <v>0</v>
      </c>
      <c r="BJ178" s="29">
        <v>0</v>
      </c>
      <c r="BK178" s="29">
        <v>0</v>
      </c>
      <c r="BL178" s="29">
        <v>0</v>
      </c>
      <c r="BM178" s="29">
        <v>0</v>
      </c>
      <c r="BN178" s="29">
        <v>0</v>
      </c>
      <c r="BO178" s="29">
        <v>0</v>
      </c>
      <c r="BP178" s="29">
        <v>0</v>
      </c>
      <c r="BQ178" s="29">
        <v>0</v>
      </c>
    </row>
    <row r="179" spans="1:69" ht="10.5" hidden="1" customHeight="1" outlineLevel="1">
      <c r="A179" s="11"/>
      <c r="B179" s="11"/>
      <c r="C179" s="11"/>
      <c r="D179" s="11">
        <v>0</v>
      </c>
      <c r="E179" s="11"/>
      <c r="F179" s="11"/>
      <c r="G179" s="11"/>
      <c r="H179" s="11"/>
      <c r="J179" s="29">
        <v>0</v>
      </c>
      <c r="K179" s="29">
        <v>0</v>
      </c>
      <c r="L179" s="29">
        <v>0</v>
      </c>
      <c r="M179" s="29">
        <v>0</v>
      </c>
      <c r="N179" s="29">
        <v>0</v>
      </c>
      <c r="O179" s="29">
        <v>0</v>
      </c>
      <c r="P179" s="29">
        <v>0</v>
      </c>
      <c r="Q179" s="29">
        <v>0</v>
      </c>
      <c r="R179" s="29">
        <v>0</v>
      </c>
      <c r="S179" s="29">
        <v>0</v>
      </c>
      <c r="T179" s="29">
        <v>0</v>
      </c>
      <c r="U179" s="29">
        <v>0</v>
      </c>
      <c r="V179" s="29">
        <v>0</v>
      </c>
      <c r="W179" s="29">
        <v>0</v>
      </c>
      <c r="X179" s="29">
        <v>0</v>
      </c>
      <c r="Y179" s="29">
        <v>0</v>
      </c>
      <c r="Z179" s="29">
        <v>0</v>
      </c>
      <c r="AA179" s="29">
        <v>0</v>
      </c>
      <c r="AB179" s="29">
        <v>0</v>
      </c>
      <c r="AC179" s="29">
        <v>0</v>
      </c>
      <c r="AD179" s="29">
        <v>0</v>
      </c>
      <c r="AE179" s="29">
        <v>0</v>
      </c>
      <c r="AF179" s="29">
        <v>0</v>
      </c>
      <c r="AG179" s="29">
        <v>0</v>
      </c>
      <c r="AH179" s="29">
        <v>0</v>
      </c>
      <c r="AI179" s="29">
        <v>0</v>
      </c>
      <c r="AJ179" s="29">
        <v>0</v>
      </c>
      <c r="AK179" s="29">
        <v>0</v>
      </c>
      <c r="AL179" s="29">
        <v>0</v>
      </c>
      <c r="AM179" s="29">
        <v>0</v>
      </c>
      <c r="AN179" s="29">
        <v>0</v>
      </c>
      <c r="AO179" s="29">
        <v>0</v>
      </c>
      <c r="AP179" s="29">
        <v>0</v>
      </c>
      <c r="AQ179" s="29">
        <v>0</v>
      </c>
      <c r="AR179" s="29">
        <v>0</v>
      </c>
      <c r="AS179" s="29">
        <v>0</v>
      </c>
      <c r="AT179" s="29">
        <v>0</v>
      </c>
      <c r="AU179" s="29">
        <v>0</v>
      </c>
      <c r="AV179" s="29">
        <v>0</v>
      </c>
      <c r="AW179" s="29">
        <v>0</v>
      </c>
      <c r="AX179" s="29">
        <v>0</v>
      </c>
      <c r="AY179" s="29">
        <v>0</v>
      </c>
      <c r="AZ179" s="29">
        <v>0</v>
      </c>
      <c r="BA179" s="29">
        <v>0</v>
      </c>
      <c r="BB179" s="29">
        <v>0</v>
      </c>
      <c r="BC179" s="29">
        <v>0</v>
      </c>
      <c r="BD179" s="29">
        <v>0</v>
      </c>
      <c r="BE179" s="29">
        <v>0</v>
      </c>
      <c r="BF179" s="29">
        <v>0</v>
      </c>
      <c r="BG179" s="29">
        <v>0</v>
      </c>
      <c r="BH179" s="29">
        <v>0</v>
      </c>
      <c r="BI179" s="29">
        <v>0</v>
      </c>
      <c r="BJ179" s="29">
        <v>0</v>
      </c>
      <c r="BK179" s="29">
        <v>0</v>
      </c>
      <c r="BL179" s="29">
        <v>0</v>
      </c>
      <c r="BM179" s="29">
        <v>0</v>
      </c>
      <c r="BN179" s="29">
        <v>0</v>
      </c>
      <c r="BO179" s="29">
        <v>0</v>
      </c>
      <c r="BP179" s="29">
        <v>0</v>
      </c>
      <c r="BQ179" s="29">
        <v>0</v>
      </c>
    </row>
    <row r="180" spans="1:69" ht="10.5" hidden="1" customHeight="1" outlineLevel="1">
      <c r="A180" s="11"/>
      <c r="B180" s="11"/>
      <c r="C180" s="11"/>
      <c r="D180" s="11">
        <v>0</v>
      </c>
      <c r="E180" s="11"/>
      <c r="F180" s="11"/>
      <c r="G180" s="11"/>
      <c r="H180" s="11"/>
      <c r="J180" s="29">
        <v>0</v>
      </c>
      <c r="K180" s="29">
        <v>0</v>
      </c>
      <c r="L180" s="29">
        <v>0</v>
      </c>
      <c r="M180" s="29">
        <v>0</v>
      </c>
      <c r="N180" s="29">
        <v>0</v>
      </c>
      <c r="O180" s="29">
        <v>0</v>
      </c>
      <c r="P180" s="29">
        <v>0</v>
      </c>
      <c r="Q180" s="29">
        <v>0</v>
      </c>
      <c r="R180" s="29">
        <v>0</v>
      </c>
      <c r="S180" s="29">
        <v>0</v>
      </c>
      <c r="T180" s="29">
        <v>0</v>
      </c>
      <c r="U180" s="29">
        <v>0</v>
      </c>
      <c r="V180" s="29">
        <v>0</v>
      </c>
      <c r="W180" s="29">
        <v>0</v>
      </c>
      <c r="X180" s="29">
        <v>0</v>
      </c>
      <c r="Y180" s="29">
        <v>0</v>
      </c>
      <c r="Z180" s="29">
        <v>0</v>
      </c>
      <c r="AA180" s="29">
        <v>0</v>
      </c>
      <c r="AB180" s="29">
        <v>0</v>
      </c>
      <c r="AC180" s="29">
        <v>0</v>
      </c>
      <c r="AD180" s="29">
        <v>0</v>
      </c>
      <c r="AE180" s="29">
        <v>0</v>
      </c>
      <c r="AF180" s="29">
        <v>0</v>
      </c>
      <c r="AG180" s="29">
        <v>0</v>
      </c>
      <c r="AH180" s="29">
        <v>0</v>
      </c>
      <c r="AI180" s="29">
        <v>0</v>
      </c>
      <c r="AJ180" s="29">
        <v>0</v>
      </c>
      <c r="AK180" s="29">
        <v>0</v>
      </c>
      <c r="AL180" s="29">
        <v>0</v>
      </c>
      <c r="AM180" s="29">
        <v>0</v>
      </c>
      <c r="AN180" s="29">
        <v>0</v>
      </c>
      <c r="AO180" s="29">
        <v>0</v>
      </c>
      <c r="AP180" s="29">
        <v>0</v>
      </c>
      <c r="AQ180" s="29">
        <v>0</v>
      </c>
      <c r="AR180" s="29">
        <v>0</v>
      </c>
      <c r="AS180" s="29">
        <v>0</v>
      </c>
      <c r="AT180" s="29">
        <v>0</v>
      </c>
      <c r="AU180" s="29">
        <v>0</v>
      </c>
      <c r="AV180" s="29">
        <v>0</v>
      </c>
      <c r="AW180" s="29">
        <v>0</v>
      </c>
      <c r="AX180" s="29">
        <v>0</v>
      </c>
      <c r="AY180" s="29">
        <v>0</v>
      </c>
      <c r="AZ180" s="29">
        <v>0</v>
      </c>
      <c r="BA180" s="29">
        <v>0</v>
      </c>
      <c r="BB180" s="29">
        <v>0</v>
      </c>
      <c r="BC180" s="29">
        <v>0</v>
      </c>
      <c r="BD180" s="29">
        <v>0</v>
      </c>
      <c r="BE180" s="29">
        <v>0</v>
      </c>
      <c r="BF180" s="29">
        <v>0</v>
      </c>
      <c r="BG180" s="29">
        <v>0</v>
      </c>
      <c r="BH180" s="29">
        <v>0</v>
      </c>
      <c r="BI180" s="29">
        <v>0</v>
      </c>
      <c r="BJ180" s="29">
        <v>0</v>
      </c>
      <c r="BK180" s="29">
        <v>0</v>
      </c>
      <c r="BL180" s="29">
        <v>0</v>
      </c>
      <c r="BM180" s="29">
        <v>0</v>
      </c>
      <c r="BN180" s="29">
        <v>0</v>
      </c>
      <c r="BO180" s="29">
        <v>0</v>
      </c>
      <c r="BP180" s="29">
        <v>0</v>
      </c>
      <c r="BQ180" s="29">
        <v>0</v>
      </c>
    </row>
    <row r="181" spans="1:69" ht="10.5" hidden="1" customHeight="1" outlineLevel="1">
      <c r="A181" s="11"/>
      <c r="B181" s="11"/>
      <c r="C181" s="11"/>
      <c r="D181" s="11">
        <v>0</v>
      </c>
      <c r="E181" s="11"/>
      <c r="F181" s="11"/>
      <c r="G181" s="11"/>
      <c r="H181" s="11"/>
      <c r="J181" s="29">
        <v>0</v>
      </c>
      <c r="K181" s="29">
        <v>0</v>
      </c>
      <c r="L181" s="29">
        <v>0</v>
      </c>
      <c r="M181" s="29">
        <v>0</v>
      </c>
      <c r="N181" s="29">
        <v>0</v>
      </c>
      <c r="O181" s="29">
        <v>0</v>
      </c>
      <c r="P181" s="29">
        <v>0</v>
      </c>
      <c r="Q181" s="29">
        <v>0</v>
      </c>
      <c r="R181" s="29">
        <v>0</v>
      </c>
      <c r="S181" s="29">
        <v>0</v>
      </c>
      <c r="T181" s="29">
        <v>0</v>
      </c>
      <c r="U181" s="29">
        <v>0</v>
      </c>
      <c r="V181" s="29">
        <v>0</v>
      </c>
      <c r="W181" s="29">
        <v>0</v>
      </c>
      <c r="X181" s="29">
        <v>0</v>
      </c>
      <c r="Y181" s="29">
        <v>0</v>
      </c>
      <c r="Z181" s="29">
        <v>0</v>
      </c>
      <c r="AA181" s="29">
        <v>0</v>
      </c>
      <c r="AB181" s="29">
        <v>0</v>
      </c>
      <c r="AC181" s="29">
        <v>0</v>
      </c>
      <c r="AD181" s="29">
        <v>0</v>
      </c>
      <c r="AE181" s="29">
        <v>0</v>
      </c>
      <c r="AF181" s="29">
        <v>0</v>
      </c>
      <c r="AG181" s="29">
        <v>0</v>
      </c>
      <c r="AH181" s="29">
        <v>0</v>
      </c>
      <c r="AI181" s="29">
        <v>0</v>
      </c>
      <c r="AJ181" s="29">
        <v>0</v>
      </c>
      <c r="AK181" s="29">
        <v>0</v>
      </c>
      <c r="AL181" s="29">
        <v>0</v>
      </c>
      <c r="AM181" s="29">
        <v>0</v>
      </c>
      <c r="AN181" s="29">
        <v>0</v>
      </c>
      <c r="AO181" s="29">
        <v>0</v>
      </c>
      <c r="AP181" s="29">
        <v>0</v>
      </c>
      <c r="AQ181" s="29">
        <v>0</v>
      </c>
      <c r="AR181" s="29">
        <v>0</v>
      </c>
      <c r="AS181" s="29">
        <v>0</v>
      </c>
      <c r="AT181" s="29">
        <v>0</v>
      </c>
      <c r="AU181" s="29">
        <v>0</v>
      </c>
      <c r="AV181" s="29">
        <v>0</v>
      </c>
      <c r="AW181" s="29">
        <v>0</v>
      </c>
      <c r="AX181" s="29">
        <v>0</v>
      </c>
      <c r="AY181" s="29">
        <v>0</v>
      </c>
      <c r="AZ181" s="29">
        <v>0</v>
      </c>
      <c r="BA181" s="29">
        <v>0</v>
      </c>
      <c r="BB181" s="29">
        <v>0</v>
      </c>
      <c r="BC181" s="29">
        <v>0</v>
      </c>
      <c r="BD181" s="29">
        <v>0</v>
      </c>
      <c r="BE181" s="29">
        <v>0</v>
      </c>
      <c r="BF181" s="29">
        <v>0</v>
      </c>
      <c r="BG181" s="29">
        <v>0</v>
      </c>
      <c r="BH181" s="29">
        <v>0</v>
      </c>
      <c r="BI181" s="29">
        <v>0</v>
      </c>
      <c r="BJ181" s="29">
        <v>0</v>
      </c>
      <c r="BK181" s="29">
        <v>0</v>
      </c>
      <c r="BL181" s="29">
        <v>0</v>
      </c>
      <c r="BM181" s="29">
        <v>0</v>
      </c>
      <c r="BN181" s="29">
        <v>0</v>
      </c>
      <c r="BO181" s="29">
        <v>0</v>
      </c>
      <c r="BP181" s="29">
        <v>0</v>
      </c>
      <c r="BQ181" s="29">
        <v>0</v>
      </c>
    </row>
    <row r="182" spans="1:69" ht="10.5" hidden="1" customHeight="1" outlineLevel="1">
      <c r="A182" s="11"/>
      <c r="B182" s="11"/>
      <c r="C182" s="11"/>
      <c r="D182" s="11">
        <v>0</v>
      </c>
      <c r="E182" s="11"/>
      <c r="F182" s="11"/>
      <c r="G182" s="11"/>
      <c r="H182" s="11"/>
      <c r="J182" s="29">
        <v>0</v>
      </c>
      <c r="K182" s="29">
        <v>0</v>
      </c>
      <c r="L182" s="29">
        <v>0</v>
      </c>
      <c r="M182" s="29">
        <v>0</v>
      </c>
      <c r="N182" s="29">
        <v>0</v>
      </c>
      <c r="O182" s="29">
        <v>0</v>
      </c>
      <c r="P182" s="29">
        <v>0</v>
      </c>
      <c r="Q182" s="29">
        <v>0</v>
      </c>
      <c r="R182" s="29">
        <v>0</v>
      </c>
      <c r="S182" s="29">
        <v>0</v>
      </c>
      <c r="T182" s="29">
        <v>0</v>
      </c>
      <c r="U182" s="29">
        <v>0</v>
      </c>
      <c r="V182" s="29">
        <v>0</v>
      </c>
      <c r="W182" s="29">
        <v>0</v>
      </c>
      <c r="X182" s="29">
        <v>0</v>
      </c>
      <c r="Y182" s="29">
        <v>0</v>
      </c>
      <c r="Z182" s="29">
        <v>0</v>
      </c>
      <c r="AA182" s="29">
        <v>0</v>
      </c>
      <c r="AB182" s="29">
        <v>0</v>
      </c>
      <c r="AC182" s="29">
        <v>0</v>
      </c>
      <c r="AD182" s="29">
        <v>0</v>
      </c>
      <c r="AE182" s="29">
        <v>0</v>
      </c>
      <c r="AF182" s="29">
        <v>0</v>
      </c>
      <c r="AG182" s="29">
        <v>0</v>
      </c>
      <c r="AH182" s="29">
        <v>0</v>
      </c>
      <c r="AI182" s="29">
        <v>0</v>
      </c>
      <c r="AJ182" s="29">
        <v>0</v>
      </c>
      <c r="AK182" s="29">
        <v>0</v>
      </c>
      <c r="AL182" s="29">
        <v>0</v>
      </c>
      <c r="AM182" s="29">
        <v>0</v>
      </c>
      <c r="AN182" s="29">
        <v>0</v>
      </c>
      <c r="AO182" s="29">
        <v>0</v>
      </c>
      <c r="AP182" s="29">
        <v>0</v>
      </c>
      <c r="AQ182" s="29">
        <v>0</v>
      </c>
      <c r="AR182" s="29">
        <v>0</v>
      </c>
      <c r="AS182" s="29">
        <v>0</v>
      </c>
      <c r="AT182" s="29">
        <v>0</v>
      </c>
      <c r="AU182" s="29">
        <v>0</v>
      </c>
      <c r="AV182" s="29">
        <v>0</v>
      </c>
      <c r="AW182" s="29">
        <v>0</v>
      </c>
      <c r="AX182" s="29">
        <v>0</v>
      </c>
      <c r="AY182" s="29">
        <v>0</v>
      </c>
      <c r="AZ182" s="29">
        <v>0</v>
      </c>
      <c r="BA182" s="29">
        <v>0</v>
      </c>
      <c r="BB182" s="29">
        <v>0</v>
      </c>
      <c r="BC182" s="29">
        <v>0</v>
      </c>
      <c r="BD182" s="29">
        <v>0</v>
      </c>
      <c r="BE182" s="29">
        <v>0</v>
      </c>
      <c r="BF182" s="29">
        <v>0</v>
      </c>
      <c r="BG182" s="29">
        <v>0</v>
      </c>
      <c r="BH182" s="29">
        <v>0</v>
      </c>
      <c r="BI182" s="29">
        <v>0</v>
      </c>
      <c r="BJ182" s="29">
        <v>0</v>
      </c>
      <c r="BK182" s="29">
        <v>0</v>
      </c>
      <c r="BL182" s="29">
        <v>0</v>
      </c>
      <c r="BM182" s="29">
        <v>0</v>
      </c>
      <c r="BN182" s="29">
        <v>0</v>
      </c>
      <c r="BO182" s="29">
        <v>0</v>
      </c>
      <c r="BP182" s="29">
        <v>0</v>
      </c>
      <c r="BQ182" s="29">
        <v>0</v>
      </c>
    </row>
    <row r="183" spans="1:69" ht="10.5" hidden="1" customHeight="1" outlineLevel="1">
      <c r="A183" s="11"/>
      <c r="B183" s="11"/>
      <c r="C183" s="11"/>
      <c r="D183" s="11">
        <v>0</v>
      </c>
      <c r="E183" s="11"/>
      <c r="F183" s="11"/>
      <c r="G183" s="11"/>
      <c r="H183" s="11"/>
      <c r="J183" s="29">
        <v>0</v>
      </c>
      <c r="K183" s="29">
        <v>0</v>
      </c>
      <c r="L183" s="29">
        <v>0</v>
      </c>
      <c r="M183" s="29">
        <v>0</v>
      </c>
      <c r="N183" s="29">
        <v>0</v>
      </c>
      <c r="O183" s="29">
        <v>0</v>
      </c>
      <c r="P183" s="29">
        <v>0</v>
      </c>
      <c r="Q183" s="29">
        <v>0</v>
      </c>
      <c r="R183" s="29">
        <v>0</v>
      </c>
      <c r="S183" s="29">
        <v>0</v>
      </c>
      <c r="T183" s="29">
        <v>0</v>
      </c>
      <c r="U183" s="29">
        <v>0</v>
      </c>
      <c r="V183" s="29">
        <v>0</v>
      </c>
      <c r="W183" s="29">
        <v>0</v>
      </c>
      <c r="X183" s="29">
        <v>0</v>
      </c>
      <c r="Y183" s="29">
        <v>0</v>
      </c>
      <c r="Z183" s="29">
        <v>0</v>
      </c>
      <c r="AA183" s="29">
        <v>0</v>
      </c>
      <c r="AB183" s="29">
        <v>0</v>
      </c>
      <c r="AC183" s="29">
        <v>0</v>
      </c>
      <c r="AD183" s="29">
        <v>0</v>
      </c>
      <c r="AE183" s="29">
        <v>0</v>
      </c>
      <c r="AF183" s="29">
        <v>0</v>
      </c>
      <c r="AG183" s="29">
        <v>0</v>
      </c>
      <c r="AH183" s="29">
        <v>0</v>
      </c>
      <c r="AI183" s="29">
        <v>0</v>
      </c>
      <c r="AJ183" s="29">
        <v>0</v>
      </c>
      <c r="AK183" s="29">
        <v>0</v>
      </c>
      <c r="AL183" s="29">
        <v>0</v>
      </c>
      <c r="AM183" s="29">
        <v>0</v>
      </c>
      <c r="AN183" s="29">
        <v>0</v>
      </c>
      <c r="AO183" s="29">
        <v>0</v>
      </c>
      <c r="AP183" s="29">
        <v>0</v>
      </c>
      <c r="AQ183" s="29">
        <v>0</v>
      </c>
      <c r="AR183" s="29">
        <v>0</v>
      </c>
      <c r="AS183" s="29">
        <v>0</v>
      </c>
      <c r="AT183" s="29">
        <v>0</v>
      </c>
      <c r="AU183" s="29">
        <v>0</v>
      </c>
      <c r="AV183" s="29">
        <v>0</v>
      </c>
      <c r="AW183" s="29">
        <v>0</v>
      </c>
      <c r="AX183" s="29">
        <v>0</v>
      </c>
      <c r="AY183" s="29">
        <v>0</v>
      </c>
      <c r="AZ183" s="29">
        <v>0</v>
      </c>
      <c r="BA183" s="29">
        <v>0</v>
      </c>
      <c r="BB183" s="29">
        <v>0</v>
      </c>
      <c r="BC183" s="29">
        <v>0</v>
      </c>
      <c r="BD183" s="29">
        <v>0</v>
      </c>
      <c r="BE183" s="29">
        <v>0</v>
      </c>
      <c r="BF183" s="29">
        <v>0</v>
      </c>
      <c r="BG183" s="29">
        <v>0</v>
      </c>
      <c r="BH183" s="29">
        <v>0</v>
      </c>
      <c r="BI183" s="29">
        <v>0</v>
      </c>
      <c r="BJ183" s="29">
        <v>0</v>
      </c>
      <c r="BK183" s="29">
        <v>0</v>
      </c>
      <c r="BL183" s="29">
        <v>0</v>
      </c>
      <c r="BM183" s="29">
        <v>0</v>
      </c>
      <c r="BN183" s="29">
        <v>0</v>
      </c>
      <c r="BO183" s="29">
        <v>0</v>
      </c>
      <c r="BP183" s="29">
        <v>0</v>
      </c>
      <c r="BQ183" s="29">
        <v>0</v>
      </c>
    </row>
    <row r="184" spans="1:69" ht="10.5" hidden="1" customHeight="1" outlineLevel="1">
      <c r="A184" s="11"/>
      <c r="B184" s="11"/>
      <c r="C184" s="11"/>
      <c r="D184" s="11">
        <v>0</v>
      </c>
      <c r="E184" s="11"/>
      <c r="F184" s="11"/>
      <c r="G184" s="11"/>
      <c r="H184" s="11"/>
      <c r="J184" s="29">
        <v>0</v>
      </c>
      <c r="K184" s="29">
        <v>0</v>
      </c>
      <c r="L184" s="29">
        <v>0</v>
      </c>
      <c r="M184" s="29">
        <v>0</v>
      </c>
      <c r="N184" s="29">
        <v>0</v>
      </c>
      <c r="O184" s="29">
        <v>0</v>
      </c>
      <c r="P184" s="29">
        <v>0</v>
      </c>
      <c r="Q184" s="29">
        <v>0</v>
      </c>
      <c r="R184" s="29">
        <v>0</v>
      </c>
      <c r="S184" s="29">
        <v>0</v>
      </c>
      <c r="T184" s="29">
        <v>0</v>
      </c>
      <c r="U184" s="29">
        <v>0</v>
      </c>
      <c r="V184" s="29">
        <v>0</v>
      </c>
      <c r="W184" s="29">
        <v>0</v>
      </c>
      <c r="X184" s="29">
        <v>0</v>
      </c>
      <c r="Y184" s="29">
        <v>0</v>
      </c>
      <c r="Z184" s="29">
        <v>0</v>
      </c>
      <c r="AA184" s="29">
        <v>0</v>
      </c>
      <c r="AB184" s="29">
        <v>0</v>
      </c>
      <c r="AC184" s="29">
        <v>0</v>
      </c>
      <c r="AD184" s="29">
        <v>0</v>
      </c>
      <c r="AE184" s="29">
        <v>0</v>
      </c>
      <c r="AF184" s="29">
        <v>0</v>
      </c>
      <c r="AG184" s="29">
        <v>0</v>
      </c>
      <c r="AH184" s="29">
        <v>0</v>
      </c>
      <c r="AI184" s="29">
        <v>0</v>
      </c>
      <c r="AJ184" s="29">
        <v>0</v>
      </c>
      <c r="AK184" s="29">
        <v>0</v>
      </c>
      <c r="AL184" s="29">
        <v>0</v>
      </c>
      <c r="AM184" s="29">
        <v>0</v>
      </c>
      <c r="AN184" s="29">
        <v>0</v>
      </c>
      <c r="AO184" s="29">
        <v>0</v>
      </c>
      <c r="AP184" s="29">
        <v>0</v>
      </c>
      <c r="AQ184" s="29">
        <v>0</v>
      </c>
      <c r="AR184" s="29">
        <v>0</v>
      </c>
      <c r="AS184" s="29">
        <v>0</v>
      </c>
      <c r="AT184" s="29">
        <v>0</v>
      </c>
      <c r="AU184" s="29">
        <v>0</v>
      </c>
      <c r="AV184" s="29">
        <v>0</v>
      </c>
      <c r="AW184" s="29">
        <v>0</v>
      </c>
      <c r="AX184" s="29">
        <v>0</v>
      </c>
      <c r="AY184" s="29">
        <v>0</v>
      </c>
      <c r="AZ184" s="29">
        <v>0</v>
      </c>
      <c r="BA184" s="29">
        <v>0</v>
      </c>
      <c r="BB184" s="29">
        <v>0</v>
      </c>
      <c r="BC184" s="29">
        <v>0</v>
      </c>
      <c r="BD184" s="29">
        <v>0</v>
      </c>
      <c r="BE184" s="29">
        <v>0</v>
      </c>
      <c r="BF184" s="29">
        <v>0</v>
      </c>
      <c r="BG184" s="29">
        <v>0</v>
      </c>
      <c r="BH184" s="29">
        <v>0</v>
      </c>
      <c r="BI184" s="29">
        <v>0</v>
      </c>
      <c r="BJ184" s="29">
        <v>0</v>
      </c>
      <c r="BK184" s="29">
        <v>0</v>
      </c>
      <c r="BL184" s="29">
        <v>0</v>
      </c>
      <c r="BM184" s="29">
        <v>0</v>
      </c>
      <c r="BN184" s="29">
        <v>0</v>
      </c>
      <c r="BO184" s="29">
        <v>0</v>
      </c>
      <c r="BP184" s="29">
        <v>0</v>
      </c>
      <c r="BQ184" s="29">
        <v>0</v>
      </c>
    </row>
    <row r="185" spans="1:69" ht="10.5" hidden="1" customHeight="1" outlineLevel="1">
      <c r="A185" s="11"/>
      <c r="B185" s="11"/>
      <c r="C185" s="11"/>
      <c r="D185" s="11">
        <v>0</v>
      </c>
      <c r="E185" s="11"/>
      <c r="F185" s="11"/>
      <c r="G185" s="11"/>
      <c r="H185" s="11"/>
      <c r="J185" s="29">
        <v>0</v>
      </c>
      <c r="K185" s="29">
        <v>0</v>
      </c>
      <c r="L185" s="29">
        <v>0</v>
      </c>
      <c r="M185" s="29">
        <v>0</v>
      </c>
      <c r="N185" s="29">
        <v>0</v>
      </c>
      <c r="O185" s="29">
        <v>0</v>
      </c>
      <c r="P185" s="29">
        <v>0</v>
      </c>
      <c r="Q185" s="29">
        <v>0</v>
      </c>
      <c r="R185" s="29">
        <v>0</v>
      </c>
      <c r="S185" s="29">
        <v>0</v>
      </c>
      <c r="T185" s="29">
        <v>0</v>
      </c>
      <c r="U185" s="29">
        <v>0</v>
      </c>
      <c r="V185" s="29">
        <v>0</v>
      </c>
      <c r="W185" s="29">
        <v>0</v>
      </c>
      <c r="X185" s="29">
        <v>0</v>
      </c>
      <c r="Y185" s="29">
        <v>0</v>
      </c>
      <c r="Z185" s="29">
        <v>0</v>
      </c>
      <c r="AA185" s="29">
        <v>0</v>
      </c>
      <c r="AB185" s="29">
        <v>0</v>
      </c>
      <c r="AC185" s="29">
        <v>0</v>
      </c>
      <c r="AD185" s="29">
        <v>0</v>
      </c>
      <c r="AE185" s="29">
        <v>0</v>
      </c>
      <c r="AF185" s="29">
        <v>0</v>
      </c>
      <c r="AG185" s="29">
        <v>0</v>
      </c>
      <c r="AH185" s="29">
        <v>0</v>
      </c>
      <c r="AI185" s="29">
        <v>0</v>
      </c>
      <c r="AJ185" s="29">
        <v>0</v>
      </c>
      <c r="AK185" s="29">
        <v>0</v>
      </c>
      <c r="AL185" s="29">
        <v>0</v>
      </c>
      <c r="AM185" s="29">
        <v>0</v>
      </c>
      <c r="AN185" s="29">
        <v>0</v>
      </c>
      <c r="AO185" s="29">
        <v>0</v>
      </c>
      <c r="AP185" s="29">
        <v>0</v>
      </c>
      <c r="AQ185" s="29">
        <v>0</v>
      </c>
      <c r="AR185" s="29">
        <v>0</v>
      </c>
      <c r="AS185" s="29">
        <v>0</v>
      </c>
      <c r="AT185" s="29">
        <v>0</v>
      </c>
      <c r="AU185" s="29">
        <v>0</v>
      </c>
      <c r="AV185" s="29">
        <v>0</v>
      </c>
      <c r="AW185" s="29">
        <v>0</v>
      </c>
      <c r="AX185" s="29">
        <v>0</v>
      </c>
      <c r="AY185" s="29">
        <v>0</v>
      </c>
      <c r="AZ185" s="29">
        <v>0</v>
      </c>
      <c r="BA185" s="29">
        <v>0</v>
      </c>
      <c r="BB185" s="29">
        <v>0</v>
      </c>
      <c r="BC185" s="29">
        <v>0</v>
      </c>
      <c r="BD185" s="29">
        <v>0</v>
      </c>
      <c r="BE185" s="29">
        <v>0</v>
      </c>
      <c r="BF185" s="29">
        <v>0</v>
      </c>
      <c r="BG185" s="29">
        <v>0</v>
      </c>
      <c r="BH185" s="29">
        <v>0</v>
      </c>
      <c r="BI185" s="29">
        <v>0</v>
      </c>
      <c r="BJ185" s="29">
        <v>0</v>
      </c>
      <c r="BK185" s="29">
        <v>0</v>
      </c>
      <c r="BL185" s="29">
        <v>0</v>
      </c>
      <c r="BM185" s="29">
        <v>0</v>
      </c>
      <c r="BN185" s="29">
        <v>0</v>
      </c>
      <c r="BO185" s="29">
        <v>0</v>
      </c>
      <c r="BP185" s="29">
        <v>0</v>
      </c>
      <c r="BQ185" s="29">
        <v>0</v>
      </c>
    </row>
    <row r="186" spans="1:69" ht="10.5" hidden="1" customHeight="1" outlineLevel="1">
      <c r="A186" s="11"/>
      <c r="B186" s="11"/>
      <c r="C186" s="11"/>
      <c r="D186" s="11">
        <v>0</v>
      </c>
      <c r="E186" s="11"/>
      <c r="F186" s="11"/>
      <c r="G186" s="11"/>
      <c r="H186" s="11"/>
      <c r="J186" s="29">
        <v>0</v>
      </c>
      <c r="K186" s="29">
        <v>0</v>
      </c>
      <c r="L186" s="29">
        <v>0</v>
      </c>
      <c r="M186" s="29">
        <v>0</v>
      </c>
      <c r="N186" s="29">
        <v>0</v>
      </c>
      <c r="O186" s="29">
        <v>0</v>
      </c>
      <c r="P186" s="29">
        <v>0</v>
      </c>
      <c r="Q186" s="29">
        <v>0</v>
      </c>
      <c r="R186" s="29">
        <v>0</v>
      </c>
      <c r="S186" s="29">
        <v>0</v>
      </c>
      <c r="T186" s="29">
        <v>0</v>
      </c>
      <c r="U186" s="29">
        <v>0</v>
      </c>
      <c r="V186" s="29">
        <v>0</v>
      </c>
      <c r="W186" s="29">
        <v>0</v>
      </c>
      <c r="X186" s="29">
        <v>0</v>
      </c>
      <c r="Y186" s="29">
        <v>0</v>
      </c>
      <c r="Z186" s="29">
        <v>0</v>
      </c>
      <c r="AA186" s="29">
        <v>0</v>
      </c>
      <c r="AB186" s="29">
        <v>0</v>
      </c>
      <c r="AC186" s="29">
        <v>0</v>
      </c>
      <c r="AD186" s="29">
        <v>0</v>
      </c>
      <c r="AE186" s="29">
        <v>0</v>
      </c>
      <c r="AF186" s="29">
        <v>0</v>
      </c>
      <c r="AG186" s="29">
        <v>0</v>
      </c>
      <c r="AH186" s="29">
        <v>0</v>
      </c>
      <c r="AI186" s="29">
        <v>0</v>
      </c>
      <c r="AJ186" s="29">
        <v>0</v>
      </c>
      <c r="AK186" s="29">
        <v>0</v>
      </c>
      <c r="AL186" s="29">
        <v>0</v>
      </c>
      <c r="AM186" s="29">
        <v>0</v>
      </c>
      <c r="AN186" s="29">
        <v>0</v>
      </c>
      <c r="AO186" s="29">
        <v>0</v>
      </c>
      <c r="AP186" s="29">
        <v>0</v>
      </c>
      <c r="AQ186" s="29">
        <v>0</v>
      </c>
      <c r="AR186" s="29">
        <v>0</v>
      </c>
      <c r="AS186" s="29">
        <v>0</v>
      </c>
      <c r="AT186" s="29">
        <v>0</v>
      </c>
      <c r="AU186" s="29">
        <v>0</v>
      </c>
      <c r="AV186" s="29">
        <v>0</v>
      </c>
      <c r="AW186" s="29">
        <v>0</v>
      </c>
      <c r="AX186" s="29">
        <v>0</v>
      </c>
      <c r="AY186" s="29">
        <v>0</v>
      </c>
      <c r="AZ186" s="29">
        <v>0</v>
      </c>
      <c r="BA186" s="29">
        <v>0</v>
      </c>
      <c r="BB186" s="29">
        <v>0</v>
      </c>
      <c r="BC186" s="29">
        <v>0</v>
      </c>
      <c r="BD186" s="29">
        <v>0</v>
      </c>
      <c r="BE186" s="29">
        <v>0</v>
      </c>
      <c r="BF186" s="29">
        <v>0</v>
      </c>
      <c r="BG186" s="29">
        <v>0</v>
      </c>
      <c r="BH186" s="29">
        <v>0</v>
      </c>
      <c r="BI186" s="29">
        <v>0</v>
      </c>
      <c r="BJ186" s="29">
        <v>0</v>
      </c>
      <c r="BK186" s="29">
        <v>0</v>
      </c>
      <c r="BL186" s="29">
        <v>0</v>
      </c>
      <c r="BM186" s="29">
        <v>0</v>
      </c>
      <c r="BN186" s="29">
        <v>0</v>
      </c>
      <c r="BO186" s="29">
        <v>0</v>
      </c>
      <c r="BP186" s="29">
        <v>0</v>
      </c>
      <c r="BQ186" s="29">
        <v>0</v>
      </c>
    </row>
    <row r="187" spans="1:69" ht="10.5" hidden="1" customHeight="1" outlineLevel="1">
      <c r="A187" s="11"/>
      <c r="B187" s="11"/>
      <c r="C187" s="11"/>
      <c r="D187" s="11">
        <v>0</v>
      </c>
      <c r="E187" s="11"/>
      <c r="F187" s="11"/>
      <c r="G187" s="11"/>
      <c r="H187" s="11"/>
      <c r="J187" s="29">
        <v>0</v>
      </c>
      <c r="K187" s="29">
        <v>0</v>
      </c>
      <c r="L187" s="29">
        <v>0</v>
      </c>
      <c r="M187" s="29">
        <v>0</v>
      </c>
      <c r="N187" s="29">
        <v>0</v>
      </c>
      <c r="O187" s="29">
        <v>0</v>
      </c>
      <c r="P187" s="29">
        <v>0</v>
      </c>
      <c r="Q187" s="29">
        <v>0</v>
      </c>
      <c r="R187" s="29">
        <v>0</v>
      </c>
      <c r="S187" s="29">
        <v>0</v>
      </c>
      <c r="T187" s="29">
        <v>0</v>
      </c>
      <c r="U187" s="29">
        <v>0</v>
      </c>
      <c r="V187" s="29">
        <v>0</v>
      </c>
      <c r="W187" s="29">
        <v>0</v>
      </c>
      <c r="X187" s="29">
        <v>0</v>
      </c>
      <c r="Y187" s="29">
        <v>0</v>
      </c>
      <c r="Z187" s="29">
        <v>0</v>
      </c>
      <c r="AA187" s="29">
        <v>0</v>
      </c>
      <c r="AB187" s="29">
        <v>0</v>
      </c>
      <c r="AC187" s="29">
        <v>0</v>
      </c>
      <c r="AD187" s="29">
        <v>0</v>
      </c>
      <c r="AE187" s="29">
        <v>0</v>
      </c>
      <c r="AF187" s="29">
        <v>0</v>
      </c>
      <c r="AG187" s="29">
        <v>0</v>
      </c>
      <c r="AH187" s="29">
        <v>0</v>
      </c>
      <c r="AI187" s="29">
        <v>0</v>
      </c>
      <c r="AJ187" s="29">
        <v>0</v>
      </c>
      <c r="AK187" s="29">
        <v>0</v>
      </c>
      <c r="AL187" s="29">
        <v>0</v>
      </c>
      <c r="AM187" s="29">
        <v>0</v>
      </c>
      <c r="AN187" s="29">
        <v>0</v>
      </c>
      <c r="AO187" s="29">
        <v>0</v>
      </c>
      <c r="AP187" s="29">
        <v>0</v>
      </c>
      <c r="AQ187" s="29">
        <v>0</v>
      </c>
      <c r="AR187" s="29">
        <v>0</v>
      </c>
      <c r="AS187" s="29">
        <v>0</v>
      </c>
      <c r="AT187" s="29">
        <v>0</v>
      </c>
      <c r="AU187" s="29">
        <v>0</v>
      </c>
      <c r="AV187" s="29">
        <v>0</v>
      </c>
      <c r="AW187" s="29">
        <v>0</v>
      </c>
      <c r="AX187" s="29">
        <v>0</v>
      </c>
      <c r="AY187" s="29">
        <v>0</v>
      </c>
      <c r="AZ187" s="29">
        <v>0</v>
      </c>
      <c r="BA187" s="29">
        <v>0</v>
      </c>
      <c r="BB187" s="29">
        <v>0</v>
      </c>
      <c r="BC187" s="29">
        <v>0</v>
      </c>
      <c r="BD187" s="29">
        <v>0</v>
      </c>
      <c r="BE187" s="29">
        <v>0</v>
      </c>
      <c r="BF187" s="29">
        <v>0</v>
      </c>
      <c r="BG187" s="29">
        <v>0</v>
      </c>
      <c r="BH187" s="29">
        <v>0</v>
      </c>
      <c r="BI187" s="29">
        <v>0</v>
      </c>
      <c r="BJ187" s="29">
        <v>0</v>
      </c>
      <c r="BK187" s="29">
        <v>0</v>
      </c>
      <c r="BL187" s="29">
        <v>0</v>
      </c>
      <c r="BM187" s="29">
        <v>0</v>
      </c>
      <c r="BN187" s="29">
        <v>0</v>
      </c>
      <c r="BO187" s="29">
        <v>0</v>
      </c>
      <c r="BP187" s="29">
        <v>0</v>
      </c>
      <c r="BQ187" s="29">
        <v>0</v>
      </c>
    </row>
    <row r="188" spans="1:69" ht="10.5" hidden="1" customHeight="1" outlineLevel="1">
      <c r="A188" s="11"/>
      <c r="B188" s="11"/>
      <c r="C188" s="11"/>
      <c r="D188" s="11">
        <v>0</v>
      </c>
      <c r="E188" s="11"/>
      <c r="F188" s="11"/>
      <c r="G188" s="11"/>
      <c r="H188" s="11"/>
      <c r="J188" s="29">
        <v>0</v>
      </c>
      <c r="K188" s="29">
        <v>0</v>
      </c>
      <c r="L188" s="29">
        <v>0</v>
      </c>
      <c r="M188" s="29">
        <v>0</v>
      </c>
      <c r="N188" s="29">
        <v>0</v>
      </c>
      <c r="O188" s="29">
        <v>0</v>
      </c>
      <c r="P188" s="29">
        <v>0</v>
      </c>
      <c r="Q188" s="29">
        <v>0</v>
      </c>
      <c r="R188" s="29">
        <v>0</v>
      </c>
      <c r="S188" s="29">
        <v>0</v>
      </c>
      <c r="T188" s="29">
        <v>0</v>
      </c>
      <c r="U188" s="29">
        <v>0</v>
      </c>
      <c r="V188" s="29">
        <v>0</v>
      </c>
      <c r="W188" s="29">
        <v>0</v>
      </c>
      <c r="X188" s="29">
        <v>0</v>
      </c>
      <c r="Y188" s="29">
        <v>0</v>
      </c>
      <c r="Z188" s="29">
        <v>0</v>
      </c>
      <c r="AA188" s="29">
        <v>0</v>
      </c>
      <c r="AB188" s="29">
        <v>0</v>
      </c>
      <c r="AC188" s="29">
        <v>0</v>
      </c>
      <c r="AD188" s="29">
        <v>0</v>
      </c>
      <c r="AE188" s="29">
        <v>0</v>
      </c>
      <c r="AF188" s="29">
        <v>0</v>
      </c>
      <c r="AG188" s="29">
        <v>0</v>
      </c>
      <c r="AH188" s="29">
        <v>0</v>
      </c>
      <c r="AI188" s="29">
        <v>0</v>
      </c>
      <c r="AJ188" s="29">
        <v>0</v>
      </c>
      <c r="AK188" s="29">
        <v>0</v>
      </c>
      <c r="AL188" s="29">
        <v>0</v>
      </c>
      <c r="AM188" s="29">
        <v>0</v>
      </c>
      <c r="AN188" s="29">
        <v>0</v>
      </c>
      <c r="AO188" s="29">
        <v>0</v>
      </c>
      <c r="AP188" s="29">
        <v>0</v>
      </c>
      <c r="AQ188" s="29">
        <v>0</v>
      </c>
      <c r="AR188" s="29">
        <v>0</v>
      </c>
      <c r="AS188" s="29">
        <v>0</v>
      </c>
      <c r="AT188" s="29">
        <v>0</v>
      </c>
      <c r="AU188" s="29">
        <v>0</v>
      </c>
      <c r="AV188" s="29">
        <v>0</v>
      </c>
      <c r="AW188" s="29">
        <v>0</v>
      </c>
      <c r="AX188" s="29">
        <v>0</v>
      </c>
      <c r="AY188" s="29">
        <v>0</v>
      </c>
      <c r="AZ188" s="29">
        <v>0</v>
      </c>
      <c r="BA188" s="29">
        <v>0</v>
      </c>
      <c r="BB188" s="29">
        <v>0</v>
      </c>
      <c r="BC188" s="29">
        <v>0</v>
      </c>
      <c r="BD188" s="29">
        <v>0</v>
      </c>
      <c r="BE188" s="29">
        <v>0</v>
      </c>
      <c r="BF188" s="29">
        <v>0</v>
      </c>
      <c r="BG188" s="29">
        <v>0</v>
      </c>
      <c r="BH188" s="29">
        <v>0</v>
      </c>
      <c r="BI188" s="29">
        <v>0</v>
      </c>
      <c r="BJ188" s="29">
        <v>0</v>
      </c>
      <c r="BK188" s="29">
        <v>0</v>
      </c>
      <c r="BL188" s="29">
        <v>0</v>
      </c>
      <c r="BM188" s="29">
        <v>0</v>
      </c>
      <c r="BN188" s="29">
        <v>0</v>
      </c>
      <c r="BO188" s="29">
        <v>0</v>
      </c>
      <c r="BP188" s="29">
        <v>0</v>
      </c>
      <c r="BQ188" s="29">
        <v>0</v>
      </c>
    </row>
    <row r="189" spans="1:69" ht="10.5" hidden="1" customHeight="1" outlineLevel="1">
      <c r="A189" s="11"/>
      <c r="B189" s="11"/>
      <c r="C189" s="11"/>
      <c r="D189" s="11">
        <v>0</v>
      </c>
      <c r="E189" s="11"/>
      <c r="F189" s="11"/>
      <c r="G189" s="11"/>
      <c r="H189" s="11"/>
      <c r="J189" s="29">
        <v>0</v>
      </c>
      <c r="K189" s="29">
        <v>0</v>
      </c>
      <c r="L189" s="29">
        <v>0</v>
      </c>
      <c r="M189" s="29">
        <v>0</v>
      </c>
      <c r="N189" s="29">
        <v>0</v>
      </c>
      <c r="O189" s="29">
        <v>0</v>
      </c>
      <c r="P189" s="29">
        <v>0</v>
      </c>
      <c r="Q189" s="29">
        <v>0</v>
      </c>
      <c r="R189" s="29">
        <v>0</v>
      </c>
      <c r="S189" s="29">
        <v>0</v>
      </c>
      <c r="T189" s="29">
        <v>0</v>
      </c>
      <c r="U189" s="29">
        <v>0</v>
      </c>
      <c r="V189" s="29">
        <v>0</v>
      </c>
      <c r="W189" s="29">
        <v>0</v>
      </c>
      <c r="X189" s="29">
        <v>0</v>
      </c>
      <c r="Y189" s="29">
        <v>0</v>
      </c>
      <c r="Z189" s="29">
        <v>0</v>
      </c>
      <c r="AA189" s="29">
        <v>0</v>
      </c>
      <c r="AB189" s="29">
        <v>0</v>
      </c>
      <c r="AC189" s="29">
        <v>0</v>
      </c>
      <c r="AD189" s="29">
        <v>0</v>
      </c>
      <c r="AE189" s="29">
        <v>0</v>
      </c>
      <c r="AF189" s="29">
        <v>0</v>
      </c>
      <c r="AG189" s="29">
        <v>0</v>
      </c>
      <c r="AH189" s="29">
        <v>0</v>
      </c>
      <c r="AI189" s="29">
        <v>0</v>
      </c>
      <c r="AJ189" s="29">
        <v>0</v>
      </c>
      <c r="AK189" s="29">
        <v>0</v>
      </c>
      <c r="AL189" s="29">
        <v>0</v>
      </c>
      <c r="AM189" s="29">
        <v>0</v>
      </c>
      <c r="AN189" s="29">
        <v>0</v>
      </c>
      <c r="AO189" s="29">
        <v>0</v>
      </c>
      <c r="AP189" s="29">
        <v>0</v>
      </c>
      <c r="AQ189" s="29">
        <v>0</v>
      </c>
      <c r="AR189" s="29">
        <v>0</v>
      </c>
      <c r="AS189" s="29">
        <v>0</v>
      </c>
      <c r="AT189" s="29">
        <v>0</v>
      </c>
      <c r="AU189" s="29">
        <v>0</v>
      </c>
      <c r="AV189" s="29">
        <v>0</v>
      </c>
      <c r="AW189" s="29">
        <v>0</v>
      </c>
      <c r="AX189" s="29">
        <v>0</v>
      </c>
      <c r="AY189" s="29">
        <v>0</v>
      </c>
      <c r="AZ189" s="29">
        <v>0</v>
      </c>
      <c r="BA189" s="29">
        <v>0</v>
      </c>
      <c r="BB189" s="29">
        <v>0</v>
      </c>
      <c r="BC189" s="29">
        <v>0</v>
      </c>
      <c r="BD189" s="29">
        <v>0</v>
      </c>
      <c r="BE189" s="29">
        <v>0</v>
      </c>
      <c r="BF189" s="29">
        <v>0</v>
      </c>
      <c r="BG189" s="29">
        <v>0</v>
      </c>
      <c r="BH189" s="29">
        <v>0</v>
      </c>
      <c r="BI189" s="29">
        <v>0</v>
      </c>
      <c r="BJ189" s="29">
        <v>0</v>
      </c>
      <c r="BK189" s="29">
        <v>0</v>
      </c>
      <c r="BL189" s="29">
        <v>0</v>
      </c>
      <c r="BM189" s="29">
        <v>0</v>
      </c>
      <c r="BN189" s="29">
        <v>0</v>
      </c>
      <c r="BO189" s="29">
        <v>0</v>
      </c>
      <c r="BP189" s="29">
        <v>0</v>
      </c>
      <c r="BQ189" s="29">
        <v>0</v>
      </c>
    </row>
    <row r="190" spans="1:69" ht="10.5" hidden="1" customHeight="1" outlineLevel="1">
      <c r="A190" s="11"/>
      <c r="B190" s="11"/>
      <c r="C190" s="11"/>
      <c r="D190" s="11">
        <v>0</v>
      </c>
      <c r="E190" s="11"/>
      <c r="F190" s="11"/>
      <c r="G190" s="11"/>
      <c r="H190" s="11"/>
      <c r="J190" s="29">
        <v>0</v>
      </c>
      <c r="K190" s="29">
        <v>0</v>
      </c>
      <c r="L190" s="29">
        <v>0</v>
      </c>
      <c r="M190" s="29">
        <v>0</v>
      </c>
      <c r="N190" s="29">
        <v>0</v>
      </c>
      <c r="O190" s="29">
        <v>0</v>
      </c>
      <c r="P190" s="29">
        <v>0</v>
      </c>
      <c r="Q190" s="29">
        <v>0</v>
      </c>
      <c r="R190" s="29">
        <v>0</v>
      </c>
      <c r="S190" s="29">
        <v>0</v>
      </c>
      <c r="T190" s="29">
        <v>0</v>
      </c>
      <c r="U190" s="29">
        <v>0</v>
      </c>
      <c r="V190" s="29">
        <v>0</v>
      </c>
      <c r="W190" s="29">
        <v>0</v>
      </c>
      <c r="X190" s="29">
        <v>0</v>
      </c>
      <c r="Y190" s="29">
        <v>0</v>
      </c>
      <c r="Z190" s="29">
        <v>0</v>
      </c>
      <c r="AA190" s="29">
        <v>0</v>
      </c>
      <c r="AB190" s="29">
        <v>0</v>
      </c>
      <c r="AC190" s="29">
        <v>0</v>
      </c>
      <c r="AD190" s="29">
        <v>0</v>
      </c>
      <c r="AE190" s="29">
        <v>0</v>
      </c>
      <c r="AF190" s="29">
        <v>0</v>
      </c>
      <c r="AG190" s="29">
        <v>0</v>
      </c>
      <c r="AH190" s="29">
        <v>0</v>
      </c>
      <c r="AI190" s="29">
        <v>0</v>
      </c>
      <c r="AJ190" s="29">
        <v>0</v>
      </c>
      <c r="AK190" s="29">
        <v>0</v>
      </c>
      <c r="AL190" s="29">
        <v>0</v>
      </c>
      <c r="AM190" s="29">
        <v>0</v>
      </c>
      <c r="AN190" s="29">
        <v>0</v>
      </c>
      <c r="AO190" s="29">
        <v>0</v>
      </c>
      <c r="AP190" s="29">
        <v>0</v>
      </c>
      <c r="AQ190" s="29">
        <v>0</v>
      </c>
      <c r="AR190" s="29">
        <v>0</v>
      </c>
      <c r="AS190" s="29">
        <v>0</v>
      </c>
      <c r="AT190" s="29">
        <v>0</v>
      </c>
      <c r="AU190" s="29">
        <v>0</v>
      </c>
      <c r="AV190" s="29">
        <v>0</v>
      </c>
      <c r="AW190" s="29">
        <v>0</v>
      </c>
      <c r="AX190" s="29">
        <v>0</v>
      </c>
      <c r="AY190" s="29">
        <v>0</v>
      </c>
      <c r="AZ190" s="29">
        <v>0</v>
      </c>
      <c r="BA190" s="29">
        <v>0</v>
      </c>
      <c r="BB190" s="29">
        <v>0</v>
      </c>
      <c r="BC190" s="29">
        <v>0</v>
      </c>
      <c r="BD190" s="29">
        <v>0</v>
      </c>
      <c r="BE190" s="29">
        <v>0</v>
      </c>
      <c r="BF190" s="29">
        <v>0</v>
      </c>
      <c r="BG190" s="29">
        <v>0</v>
      </c>
      <c r="BH190" s="29">
        <v>0</v>
      </c>
      <c r="BI190" s="29">
        <v>0</v>
      </c>
      <c r="BJ190" s="29">
        <v>0</v>
      </c>
      <c r="BK190" s="29">
        <v>0</v>
      </c>
      <c r="BL190" s="29">
        <v>0</v>
      </c>
      <c r="BM190" s="29">
        <v>0</v>
      </c>
      <c r="BN190" s="29">
        <v>0</v>
      </c>
      <c r="BO190" s="29">
        <v>0</v>
      </c>
      <c r="BP190" s="29">
        <v>0</v>
      </c>
      <c r="BQ190" s="29">
        <v>0</v>
      </c>
    </row>
    <row r="191" spans="1:69" ht="10.5" hidden="1" customHeight="1" outlineLevel="1">
      <c r="A191" s="11"/>
      <c r="B191" s="11"/>
      <c r="C191" s="11"/>
      <c r="D191" s="11">
        <v>0</v>
      </c>
      <c r="E191" s="11"/>
      <c r="F191" s="11"/>
      <c r="G191" s="11"/>
      <c r="H191" s="11"/>
      <c r="J191" s="29">
        <v>0</v>
      </c>
      <c r="K191" s="29">
        <v>0</v>
      </c>
      <c r="L191" s="29">
        <v>0</v>
      </c>
      <c r="M191" s="29">
        <v>0</v>
      </c>
      <c r="N191" s="29">
        <v>0</v>
      </c>
      <c r="O191" s="29">
        <v>0</v>
      </c>
      <c r="P191" s="29">
        <v>0</v>
      </c>
      <c r="Q191" s="29">
        <v>0</v>
      </c>
      <c r="R191" s="29">
        <v>0</v>
      </c>
      <c r="S191" s="29">
        <v>0</v>
      </c>
      <c r="T191" s="29">
        <v>0</v>
      </c>
      <c r="U191" s="29">
        <v>0</v>
      </c>
      <c r="V191" s="29">
        <v>0</v>
      </c>
      <c r="W191" s="29">
        <v>0</v>
      </c>
      <c r="X191" s="29">
        <v>0</v>
      </c>
      <c r="Y191" s="29">
        <v>0</v>
      </c>
      <c r="Z191" s="29">
        <v>0</v>
      </c>
      <c r="AA191" s="29">
        <v>0</v>
      </c>
      <c r="AB191" s="29">
        <v>0</v>
      </c>
      <c r="AC191" s="29">
        <v>0</v>
      </c>
      <c r="AD191" s="29">
        <v>0</v>
      </c>
      <c r="AE191" s="29">
        <v>0</v>
      </c>
      <c r="AF191" s="29">
        <v>0</v>
      </c>
      <c r="AG191" s="29">
        <v>0</v>
      </c>
      <c r="AH191" s="29">
        <v>0</v>
      </c>
      <c r="AI191" s="29">
        <v>0</v>
      </c>
      <c r="AJ191" s="29">
        <v>0</v>
      </c>
      <c r="AK191" s="29">
        <v>0</v>
      </c>
      <c r="AL191" s="29">
        <v>0</v>
      </c>
      <c r="AM191" s="29">
        <v>0</v>
      </c>
      <c r="AN191" s="29">
        <v>0</v>
      </c>
      <c r="AO191" s="29">
        <v>0</v>
      </c>
      <c r="AP191" s="29">
        <v>0</v>
      </c>
      <c r="AQ191" s="29">
        <v>0</v>
      </c>
      <c r="AR191" s="29">
        <v>0</v>
      </c>
      <c r="AS191" s="29">
        <v>0</v>
      </c>
      <c r="AT191" s="29">
        <v>0</v>
      </c>
      <c r="AU191" s="29">
        <v>0</v>
      </c>
      <c r="AV191" s="29">
        <v>0</v>
      </c>
      <c r="AW191" s="29">
        <v>0</v>
      </c>
      <c r="AX191" s="29">
        <v>0</v>
      </c>
      <c r="AY191" s="29">
        <v>0</v>
      </c>
      <c r="AZ191" s="29">
        <v>0</v>
      </c>
      <c r="BA191" s="29">
        <v>0</v>
      </c>
      <c r="BB191" s="29">
        <v>0</v>
      </c>
      <c r="BC191" s="29">
        <v>0</v>
      </c>
      <c r="BD191" s="29">
        <v>0</v>
      </c>
      <c r="BE191" s="29">
        <v>0</v>
      </c>
      <c r="BF191" s="29">
        <v>0</v>
      </c>
      <c r="BG191" s="29">
        <v>0</v>
      </c>
      <c r="BH191" s="29">
        <v>0</v>
      </c>
      <c r="BI191" s="29">
        <v>0</v>
      </c>
      <c r="BJ191" s="29">
        <v>0</v>
      </c>
      <c r="BK191" s="29">
        <v>0</v>
      </c>
      <c r="BL191" s="29">
        <v>0</v>
      </c>
      <c r="BM191" s="29">
        <v>0</v>
      </c>
      <c r="BN191" s="29">
        <v>0</v>
      </c>
      <c r="BO191" s="29">
        <v>0</v>
      </c>
      <c r="BP191" s="29">
        <v>0</v>
      </c>
      <c r="BQ191" s="29">
        <v>0</v>
      </c>
    </row>
    <row r="192" spans="1:69" ht="10.5" hidden="1" customHeight="1" outlineLevel="1">
      <c r="A192" s="11"/>
      <c r="B192" s="11"/>
      <c r="C192" s="11"/>
      <c r="D192" s="11">
        <v>0</v>
      </c>
      <c r="E192" s="11"/>
      <c r="F192" s="11"/>
      <c r="G192" s="11"/>
      <c r="H192" s="11"/>
      <c r="J192" s="29">
        <v>0</v>
      </c>
      <c r="K192" s="29">
        <v>0</v>
      </c>
      <c r="L192" s="29">
        <v>0</v>
      </c>
      <c r="M192" s="29">
        <v>0</v>
      </c>
      <c r="N192" s="29">
        <v>0</v>
      </c>
      <c r="O192" s="29">
        <v>0</v>
      </c>
      <c r="P192" s="29">
        <v>0</v>
      </c>
      <c r="Q192" s="29">
        <v>0</v>
      </c>
      <c r="R192" s="29">
        <v>0</v>
      </c>
      <c r="S192" s="29">
        <v>0</v>
      </c>
      <c r="T192" s="29">
        <v>0</v>
      </c>
      <c r="U192" s="29">
        <v>0</v>
      </c>
      <c r="V192" s="29">
        <v>0</v>
      </c>
      <c r="W192" s="29">
        <v>0</v>
      </c>
      <c r="X192" s="29">
        <v>0</v>
      </c>
      <c r="Y192" s="29">
        <v>0</v>
      </c>
      <c r="Z192" s="29">
        <v>0</v>
      </c>
      <c r="AA192" s="29">
        <v>0</v>
      </c>
      <c r="AB192" s="29">
        <v>0</v>
      </c>
      <c r="AC192" s="29">
        <v>0</v>
      </c>
      <c r="AD192" s="29">
        <v>0</v>
      </c>
      <c r="AE192" s="29">
        <v>0</v>
      </c>
      <c r="AF192" s="29">
        <v>0</v>
      </c>
      <c r="AG192" s="29">
        <v>0</v>
      </c>
      <c r="AH192" s="29">
        <v>0</v>
      </c>
      <c r="AI192" s="29">
        <v>0</v>
      </c>
      <c r="AJ192" s="29">
        <v>0</v>
      </c>
      <c r="AK192" s="29">
        <v>0</v>
      </c>
      <c r="AL192" s="29">
        <v>0</v>
      </c>
      <c r="AM192" s="29">
        <v>0</v>
      </c>
      <c r="AN192" s="29">
        <v>0</v>
      </c>
      <c r="AO192" s="29">
        <v>0</v>
      </c>
      <c r="AP192" s="29">
        <v>0</v>
      </c>
      <c r="AQ192" s="29">
        <v>0</v>
      </c>
      <c r="AR192" s="29">
        <v>0</v>
      </c>
      <c r="AS192" s="29">
        <v>0</v>
      </c>
      <c r="AT192" s="29">
        <v>0</v>
      </c>
      <c r="AU192" s="29">
        <v>0</v>
      </c>
      <c r="AV192" s="29">
        <v>0</v>
      </c>
      <c r="AW192" s="29">
        <v>0</v>
      </c>
      <c r="AX192" s="29">
        <v>0</v>
      </c>
      <c r="AY192" s="29">
        <v>0</v>
      </c>
      <c r="AZ192" s="29">
        <v>0</v>
      </c>
      <c r="BA192" s="29">
        <v>0</v>
      </c>
      <c r="BB192" s="29">
        <v>0</v>
      </c>
      <c r="BC192" s="29">
        <v>0</v>
      </c>
      <c r="BD192" s="29">
        <v>0</v>
      </c>
      <c r="BE192" s="29">
        <v>0</v>
      </c>
      <c r="BF192" s="29">
        <v>0</v>
      </c>
      <c r="BG192" s="29">
        <v>0</v>
      </c>
      <c r="BH192" s="29">
        <v>0</v>
      </c>
      <c r="BI192" s="29">
        <v>0</v>
      </c>
      <c r="BJ192" s="29">
        <v>0</v>
      </c>
      <c r="BK192" s="29">
        <v>0</v>
      </c>
      <c r="BL192" s="29">
        <v>0</v>
      </c>
      <c r="BM192" s="29">
        <v>0</v>
      </c>
      <c r="BN192" s="29">
        <v>0</v>
      </c>
      <c r="BO192" s="29">
        <v>0</v>
      </c>
      <c r="BP192" s="29">
        <v>0</v>
      </c>
      <c r="BQ192" s="29">
        <v>0</v>
      </c>
    </row>
    <row r="193" spans="1:69" ht="10.5" hidden="1" customHeight="1" outlineLevel="1">
      <c r="A193" s="11"/>
      <c r="B193" s="11"/>
      <c r="C193" s="11"/>
      <c r="D193" s="11">
        <v>0</v>
      </c>
      <c r="E193" s="11"/>
      <c r="F193" s="11"/>
      <c r="G193" s="11"/>
      <c r="H193" s="11"/>
      <c r="J193" s="29">
        <v>0</v>
      </c>
      <c r="K193" s="29">
        <v>0</v>
      </c>
      <c r="L193" s="29">
        <v>0</v>
      </c>
      <c r="M193" s="29">
        <v>0</v>
      </c>
      <c r="N193" s="29">
        <v>0</v>
      </c>
      <c r="O193" s="29">
        <v>0</v>
      </c>
      <c r="P193" s="29">
        <v>0</v>
      </c>
      <c r="Q193" s="29">
        <v>0</v>
      </c>
      <c r="R193" s="29">
        <v>0</v>
      </c>
      <c r="S193" s="29">
        <v>0</v>
      </c>
      <c r="T193" s="29">
        <v>0</v>
      </c>
      <c r="U193" s="29">
        <v>0</v>
      </c>
      <c r="V193" s="29">
        <v>0</v>
      </c>
      <c r="W193" s="29">
        <v>0</v>
      </c>
      <c r="X193" s="29">
        <v>0</v>
      </c>
      <c r="Y193" s="29">
        <v>0</v>
      </c>
      <c r="Z193" s="29">
        <v>0</v>
      </c>
      <c r="AA193" s="29">
        <v>0</v>
      </c>
      <c r="AB193" s="29">
        <v>0</v>
      </c>
      <c r="AC193" s="29">
        <v>0</v>
      </c>
      <c r="AD193" s="29">
        <v>0</v>
      </c>
      <c r="AE193" s="29">
        <v>0</v>
      </c>
      <c r="AF193" s="29">
        <v>0</v>
      </c>
      <c r="AG193" s="29">
        <v>0</v>
      </c>
      <c r="AH193" s="29">
        <v>0</v>
      </c>
      <c r="AI193" s="29">
        <v>0</v>
      </c>
      <c r="AJ193" s="29">
        <v>0</v>
      </c>
      <c r="AK193" s="29">
        <v>0</v>
      </c>
      <c r="AL193" s="29">
        <v>0</v>
      </c>
      <c r="AM193" s="29">
        <v>0</v>
      </c>
      <c r="AN193" s="29">
        <v>0</v>
      </c>
      <c r="AO193" s="29">
        <v>0</v>
      </c>
      <c r="AP193" s="29">
        <v>0</v>
      </c>
      <c r="AQ193" s="29">
        <v>0</v>
      </c>
      <c r="AR193" s="29">
        <v>0</v>
      </c>
      <c r="AS193" s="29">
        <v>0</v>
      </c>
      <c r="AT193" s="29">
        <v>0</v>
      </c>
      <c r="AU193" s="29">
        <v>0</v>
      </c>
      <c r="AV193" s="29">
        <v>0</v>
      </c>
      <c r="AW193" s="29">
        <v>0</v>
      </c>
      <c r="AX193" s="29">
        <v>0</v>
      </c>
      <c r="AY193" s="29">
        <v>0</v>
      </c>
      <c r="AZ193" s="29">
        <v>0</v>
      </c>
      <c r="BA193" s="29">
        <v>0</v>
      </c>
      <c r="BB193" s="29">
        <v>0</v>
      </c>
      <c r="BC193" s="29">
        <v>0</v>
      </c>
      <c r="BD193" s="29">
        <v>0</v>
      </c>
      <c r="BE193" s="29">
        <v>0</v>
      </c>
      <c r="BF193" s="29">
        <v>0</v>
      </c>
      <c r="BG193" s="29">
        <v>0</v>
      </c>
      <c r="BH193" s="29">
        <v>0</v>
      </c>
      <c r="BI193" s="29">
        <v>0</v>
      </c>
      <c r="BJ193" s="29">
        <v>0</v>
      </c>
      <c r="BK193" s="29">
        <v>0</v>
      </c>
      <c r="BL193" s="29">
        <v>0</v>
      </c>
      <c r="BM193" s="29">
        <v>0</v>
      </c>
      <c r="BN193" s="29">
        <v>0</v>
      </c>
      <c r="BO193" s="29">
        <v>0</v>
      </c>
      <c r="BP193" s="29">
        <v>0</v>
      </c>
      <c r="BQ193" s="29">
        <v>0</v>
      </c>
    </row>
    <row r="194" spans="1:69" ht="10.5" hidden="1" customHeight="1" outlineLevel="1">
      <c r="A194" s="11"/>
      <c r="B194" s="11"/>
      <c r="C194" s="11"/>
      <c r="D194" s="11">
        <v>0</v>
      </c>
      <c r="E194" s="11"/>
      <c r="F194" s="11"/>
      <c r="G194" s="11"/>
      <c r="H194" s="11"/>
      <c r="J194" s="29">
        <v>0</v>
      </c>
      <c r="K194" s="29">
        <v>0</v>
      </c>
      <c r="L194" s="29">
        <v>0</v>
      </c>
      <c r="M194" s="29">
        <v>0</v>
      </c>
      <c r="N194" s="29">
        <v>0</v>
      </c>
      <c r="O194" s="29">
        <v>0</v>
      </c>
      <c r="P194" s="29">
        <v>0</v>
      </c>
      <c r="Q194" s="29">
        <v>0</v>
      </c>
      <c r="R194" s="29">
        <v>0</v>
      </c>
      <c r="S194" s="29">
        <v>0</v>
      </c>
      <c r="T194" s="29">
        <v>0</v>
      </c>
      <c r="U194" s="29">
        <v>0</v>
      </c>
      <c r="V194" s="29">
        <v>0</v>
      </c>
      <c r="W194" s="29">
        <v>0</v>
      </c>
      <c r="X194" s="29">
        <v>0</v>
      </c>
      <c r="Y194" s="29">
        <v>0</v>
      </c>
      <c r="Z194" s="29">
        <v>0</v>
      </c>
      <c r="AA194" s="29">
        <v>0</v>
      </c>
      <c r="AB194" s="29">
        <v>0</v>
      </c>
      <c r="AC194" s="29">
        <v>0</v>
      </c>
      <c r="AD194" s="29">
        <v>0</v>
      </c>
      <c r="AE194" s="29">
        <v>0</v>
      </c>
      <c r="AF194" s="29">
        <v>0</v>
      </c>
      <c r="AG194" s="29">
        <v>0</v>
      </c>
      <c r="AH194" s="29">
        <v>0</v>
      </c>
      <c r="AI194" s="29">
        <v>0</v>
      </c>
      <c r="AJ194" s="29">
        <v>0</v>
      </c>
      <c r="AK194" s="29">
        <v>0</v>
      </c>
      <c r="AL194" s="29">
        <v>0</v>
      </c>
      <c r="AM194" s="29">
        <v>0</v>
      </c>
      <c r="AN194" s="29">
        <v>0</v>
      </c>
      <c r="AO194" s="29">
        <v>0</v>
      </c>
      <c r="AP194" s="29">
        <v>0</v>
      </c>
      <c r="AQ194" s="29">
        <v>0</v>
      </c>
      <c r="AR194" s="29">
        <v>0</v>
      </c>
      <c r="AS194" s="29">
        <v>0</v>
      </c>
      <c r="AT194" s="29">
        <v>0</v>
      </c>
      <c r="AU194" s="29">
        <v>0</v>
      </c>
      <c r="AV194" s="29">
        <v>0</v>
      </c>
      <c r="AW194" s="29">
        <v>0</v>
      </c>
      <c r="AX194" s="29">
        <v>0</v>
      </c>
      <c r="AY194" s="29">
        <v>0</v>
      </c>
      <c r="AZ194" s="29">
        <v>0</v>
      </c>
      <c r="BA194" s="29">
        <v>0</v>
      </c>
      <c r="BB194" s="29">
        <v>0</v>
      </c>
      <c r="BC194" s="29">
        <v>0</v>
      </c>
      <c r="BD194" s="29">
        <v>0</v>
      </c>
      <c r="BE194" s="29">
        <v>0</v>
      </c>
      <c r="BF194" s="29">
        <v>0</v>
      </c>
      <c r="BG194" s="29">
        <v>0</v>
      </c>
      <c r="BH194" s="29">
        <v>0</v>
      </c>
      <c r="BI194" s="29">
        <v>0</v>
      </c>
      <c r="BJ194" s="29">
        <v>0</v>
      </c>
      <c r="BK194" s="29">
        <v>0</v>
      </c>
      <c r="BL194" s="29">
        <v>0</v>
      </c>
      <c r="BM194" s="29">
        <v>0</v>
      </c>
      <c r="BN194" s="29">
        <v>0</v>
      </c>
      <c r="BO194" s="29">
        <v>0</v>
      </c>
      <c r="BP194" s="29">
        <v>0</v>
      </c>
      <c r="BQ194" s="29">
        <v>0</v>
      </c>
    </row>
    <row r="195" spans="1:69" ht="10.5" hidden="1" customHeight="1" outlineLevel="1">
      <c r="A195" s="11"/>
      <c r="B195" s="11"/>
      <c r="C195" s="11"/>
      <c r="D195" s="11">
        <v>0</v>
      </c>
      <c r="E195" s="11"/>
      <c r="F195" s="11"/>
      <c r="G195" s="11"/>
      <c r="H195" s="11"/>
      <c r="J195" s="29">
        <v>0</v>
      </c>
      <c r="K195" s="29">
        <v>0</v>
      </c>
      <c r="L195" s="29">
        <v>0</v>
      </c>
      <c r="M195" s="29">
        <v>0</v>
      </c>
      <c r="N195" s="29">
        <v>0</v>
      </c>
      <c r="O195" s="29">
        <v>0</v>
      </c>
      <c r="P195" s="29">
        <v>0</v>
      </c>
      <c r="Q195" s="29">
        <v>0</v>
      </c>
      <c r="R195" s="29">
        <v>0</v>
      </c>
      <c r="S195" s="29">
        <v>0</v>
      </c>
      <c r="T195" s="29">
        <v>0</v>
      </c>
      <c r="U195" s="29">
        <v>0</v>
      </c>
      <c r="V195" s="29">
        <v>0</v>
      </c>
      <c r="W195" s="29">
        <v>0</v>
      </c>
      <c r="X195" s="29">
        <v>0</v>
      </c>
      <c r="Y195" s="29">
        <v>0</v>
      </c>
      <c r="Z195" s="29">
        <v>0</v>
      </c>
      <c r="AA195" s="29">
        <v>0</v>
      </c>
      <c r="AB195" s="29">
        <v>0</v>
      </c>
      <c r="AC195" s="29">
        <v>0</v>
      </c>
      <c r="AD195" s="29">
        <v>0</v>
      </c>
      <c r="AE195" s="29">
        <v>0</v>
      </c>
      <c r="AF195" s="29">
        <v>0</v>
      </c>
      <c r="AG195" s="29">
        <v>0</v>
      </c>
      <c r="AH195" s="29">
        <v>0</v>
      </c>
      <c r="AI195" s="29">
        <v>0</v>
      </c>
      <c r="AJ195" s="29">
        <v>0</v>
      </c>
      <c r="AK195" s="29">
        <v>0</v>
      </c>
      <c r="AL195" s="29">
        <v>0</v>
      </c>
      <c r="AM195" s="29">
        <v>0</v>
      </c>
      <c r="AN195" s="29">
        <v>0</v>
      </c>
      <c r="AO195" s="29">
        <v>0</v>
      </c>
      <c r="AP195" s="29">
        <v>0</v>
      </c>
      <c r="AQ195" s="29">
        <v>0</v>
      </c>
      <c r="AR195" s="29">
        <v>0</v>
      </c>
      <c r="AS195" s="29">
        <v>0</v>
      </c>
      <c r="AT195" s="29">
        <v>0</v>
      </c>
      <c r="AU195" s="29">
        <v>0</v>
      </c>
      <c r="AV195" s="29">
        <v>0</v>
      </c>
      <c r="AW195" s="29">
        <v>0</v>
      </c>
      <c r="AX195" s="29">
        <v>0</v>
      </c>
      <c r="AY195" s="29">
        <v>0</v>
      </c>
      <c r="AZ195" s="29">
        <v>0</v>
      </c>
      <c r="BA195" s="29">
        <v>0</v>
      </c>
      <c r="BB195" s="29">
        <v>0</v>
      </c>
      <c r="BC195" s="29">
        <v>0</v>
      </c>
      <c r="BD195" s="29">
        <v>0</v>
      </c>
      <c r="BE195" s="29">
        <v>0</v>
      </c>
      <c r="BF195" s="29">
        <v>0</v>
      </c>
      <c r="BG195" s="29">
        <v>0</v>
      </c>
      <c r="BH195" s="29">
        <v>0</v>
      </c>
      <c r="BI195" s="29">
        <v>0</v>
      </c>
      <c r="BJ195" s="29">
        <v>0</v>
      </c>
      <c r="BK195" s="29">
        <v>0</v>
      </c>
      <c r="BL195" s="29">
        <v>0</v>
      </c>
      <c r="BM195" s="29">
        <v>0</v>
      </c>
      <c r="BN195" s="29">
        <v>0</v>
      </c>
      <c r="BO195" s="29">
        <v>0</v>
      </c>
      <c r="BP195" s="29">
        <v>0</v>
      </c>
      <c r="BQ195" s="29">
        <v>0</v>
      </c>
    </row>
    <row r="196" spans="1:69" ht="10.5" hidden="1" customHeight="1" outlineLevel="1">
      <c r="A196" s="11"/>
      <c r="B196" s="11"/>
      <c r="C196" s="11"/>
      <c r="D196" s="11">
        <v>0</v>
      </c>
      <c r="E196" s="11"/>
      <c r="F196" s="11"/>
      <c r="G196" s="11"/>
      <c r="H196" s="11"/>
      <c r="J196" s="29">
        <v>0</v>
      </c>
      <c r="K196" s="29">
        <v>0</v>
      </c>
      <c r="L196" s="29">
        <v>0</v>
      </c>
      <c r="M196" s="29">
        <v>0</v>
      </c>
      <c r="N196" s="29">
        <v>0</v>
      </c>
      <c r="O196" s="29">
        <v>0</v>
      </c>
      <c r="P196" s="29">
        <v>0</v>
      </c>
      <c r="Q196" s="29">
        <v>0</v>
      </c>
      <c r="R196" s="29">
        <v>0</v>
      </c>
      <c r="S196" s="29">
        <v>0</v>
      </c>
      <c r="T196" s="29">
        <v>0</v>
      </c>
      <c r="U196" s="29">
        <v>0</v>
      </c>
      <c r="V196" s="29">
        <v>0</v>
      </c>
      <c r="W196" s="29">
        <v>0</v>
      </c>
      <c r="X196" s="29">
        <v>0</v>
      </c>
      <c r="Y196" s="29">
        <v>0</v>
      </c>
      <c r="Z196" s="29">
        <v>0</v>
      </c>
      <c r="AA196" s="29">
        <v>0</v>
      </c>
      <c r="AB196" s="29">
        <v>0</v>
      </c>
      <c r="AC196" s="29">
        <v>0</v>
      </c>
      <c r="AD196" s="29">
        <v>0</v>
      </c>
      <c r="AE196" s="29">
        <v>0</v>
      </c>
      <c r="AF196" s="29">
        <v>0</v>
      </c>
      <c r="AG196" s="29">
        <v>0</v>
      </c>
      <c r="AH196" s="29">
        <v>0</v>
      </c>
      <c r="AI196" s="29">
        <v>0</v>
      </c>
      <c r="AJ196" s="29">
        <v>0</v>
      </c>
      <c r="AK196" s="29">
        <v>0</v>
      </c>
      <c r="AL196" s="29">
        <v>0</v>
      </c>
      <c r="AM196" s="29">
        <v>0</v>
      </c>
      <c r="AN196" s="29">
        <v>0</v>
      </c>
      <c r="AO196" s="29">
        <v>0</v>
      </c>
      <c r="AP196" s="29">
        <v>0</v>
      </c>
      <c r="AQ196" s="29">
        <v>0</v>
      </c>
      <c r="AR196" s="29">
        <v>0</v>
      </c>
      <c r="AS196" s="29">
        <v>0</v>
      </c>
      <c r="AT196" s="29">
        <v>0</v>
      </c>
      <c r="AU196" s="29">
        <v>0</v>
      </c>
      <c r="AV196" s="29">
        <v>0</v>
      </c>
      <c r="AW196" s="29">
        <v>0</v>
      </c>
      <c r="AX196" s="29">
        <v>0</v>
      </c>
      <c r="AY196" s="29">
        <v>0</v>
      </c>
      <c r="AZ196" s="29">
        <v>0</v>
      </c>
      <c r="BA196" s="29">
        <v>0</v>
      </c>
      <c r="BB196" s="29">
        <v>0</v>
      </c>
      <c r="BC196" s="29">
        <v>0</v>
      </c>
      <c r="BD196" s="29">
        <v>0</v>
      </c>
      <c r="BE196" s="29">
        <v>0</v>
      </c>
      <c r="BF196" s="29">
        <v>0</v>
      </c>
      <c r="BG196" s="29">
        <v>0</v>
      </c>
      <c r="BH196" s="29">
        <v>0</v>
      </c>
      <c r="BI196" s="29">
        <v>0</v>
      </c>
      <c r="BJ196" s="29">
        <v>0</v>
      </c>
      <c r="BK196" s="29">
        <v>0</v>
      </c>
      <c r="BL196" s="29">
        <v>0</v>
      </c>
      <c r="BM196" s="29">
        <v>0</v>
      </c>
      <c r="BN196" s="29">
        <v>0</v>
      </c>
      <c r="BO196" s="29">
        <v>0</v>
      </c>
      <c r="BP196" s="29">
        <v>0</v>
      </c>
      <c r="BQ196" s="29">
        <v>0</v>
      </c>
    </row>
    <row r="197" spans="1:69" ht="10.5" hidden="1" customHeight="1" outlineLevel="1">
      <c r="A197" s="11"/>
      <c r="B197" s="11"/>
      <c r="C197" s="11"/>
      <c r="D197" s="11">
        <v>0</v>
      </c>
      <c r="E197" s="11"/>
      <c r="F197" s="11"/>
      <c r="G197" s="11"/>
      <c r="H197" s="11"/>
      <c r="J197" s="29">
        <v>0</v>
      </c>
      <c r="K197" s="29">
        <v>0</v>
      </c>
      <c r="L197" s="29">
        <v>0</v>
      </c>
      <c r="M197" s="29">
        <v>0</v>
      </c>
      <c r="N197" s="29">
        <v>0</v>
      </c>
      <c r="O197" s="29">
        <v>0</v>
      </c>
      <c r="P197" s="29">
        <v>0</v>
      </c>
      <c r="Q197" s="29">
        <v>0</v>
      </c>
      <c r="R197" s="29">
        <v>0</v>
      </c>
      <c r="S197" s="29">
        <v>0</v>
      </c>
      <c r="T197" s="29">
        <v>0</v>
      </c>
      <c r="U197" s="29">
        <v>0</v>
      </c>
      <c r="V197" s="29">
        <v>0</v>
      </c>
      <c r="W197" s="29">
        <v>0</v>
      </c>
      <c r="X197" s="29">
        <v>0</v>
      </c>
      <c r="Y197" s="29">
        <v>0</v>
      </c>
      <c r="Z197" s="29">
        <v>0</v>
      </c>
      <c r="AA197" s="29">
        <v>0</v>
      </c>
      <c r="AB197" s="29">
        <v>0</v>
      </c>
      <c r="AC197" s="29">
        <v>0</v>
      </c>
      <c r="AD197" s="29">
        <v>0</v>
      </c>
      <c r="AE197" s="29">
        <v>0</v>
      </c>
      <c r="AF197" s="29">
        <v>0</v>
      </c>
      <c r="AG197" s="29">
        <v>0</v>
      </c>
      <c r="AH197" s="29">
        <v>0</v>
      </c>
      <c r="AI197" s="29">
        <v>0</v>
      </c>
      <c r="AJ197" s="29">
        <v>0</v>
      </c>
      <c r="AK197" s="29">
        <v>0</v>
      </c>
      <c r="AL197" s="29">
        <v>0</v>
      </c>
      <c r="AM197" s="29">
        <v>0</v>
      </c>
      <c r="AN197" s="29">
        <v>0</v>
      </c>
      <c r="AO197" s="29">
        <v>0</v>
      </c>
      <c r="AP197" s="29">
        <v>0</v>
      </c>
      <c r="AQ197" s="29">
        <v>0</v>
      </c>
      <c r="AR197" s="29">
        <v>0</v>
      </c>
      <c r="AS197" s="29">
        <v>0</v>
      </c>
      <c r="AT197" s="29">
        <v>0</v>
      </c>
      <c r="AU197" s="29">
        <v>0</v>
      </c>
      <c r="AV197" s="29">
        <v>0</v>
      </c>
      <c r="AW197" s="29">
        <v>0</v>
      </c>
      <c r="AX197" s="29">
        <v>0</v>
      </c>
      <c r="AY197" s="29">
        <v>0</v>
      </c>
      <c r="AZ197" s="29">
        <v>0</v>
      </c>
      <c r="BA197" s="29">
        <v>0</v>
      </c>
      <c r="BB197" s="29">
        <v>0</v>
      </c>
      <c r="BC197" s="29">
        <v>0</v>
      </c>
      <c r="BD197" s="29">
        <v>0</v>
      </c>
      <c r="BE197" s="29">
        <v>0</v>
      </c>
      <c r="BF197" s="29">
        <v>0</v>
      </c>
      <c r="BG197" s="29">
        <v>0</v>
      </c>
      <c r="BH197" s="29">
        <v>0</v>
      </c>
      <c r="BI197" s="29">
        <v>0</v>
      </c>
      <c r="BJ197" s="29">
        <v>0</v>
      </c>
      <c r="BK197" s="29">
        <v>0</v>
      </c>
      <c r="BL197" s="29">
        <v>0</v>
      </c>
      <c r="BM197" s="29">
        <v>0</v>
      </c>
      <c r="BN197" s="29">
        <v>0</v>
      </c>
      <c r="BO197" s="29">
        <v>0</v>
      </c>
      <c r="BP197" s="29">
        <v>0</v>
      </c>
      <c r="BQ197" s="29">
        <v>0</v>
      </c>
    </row>
    <row r="198" spans="1:69" ht="10.5" hidden="1" customHeight="1" outlineLevel="1">
      <c r="A198" s="11"/>
      <c r="B198" s="11"/>
      <c r="C198" s="11"/>
      <c r="D198" s="11">
        <v>0</v>
      </c>
      <c r="E198" s="11"/>
      <c r="F198" s="11"/>
      <c r="G198" s="11"/>
      <c r="H198" s="11"/>
      <c r="J198" s="29">
        <v>0</v>
      </c>
      <c r="K198" s="29">
        <v>0</v>
      </c>
      <c r="L198" s="29">
        <v>0</v>
      </c>
      <c r="M198" s="29">
        <v>0</v>
      </c>
      <c r="N198" s="29">
        <v>0</v>
      </c>
      <c r="O198" s="29">
        <v>0</v>
      </c>
      <c r="P198" s="29">
        <v>0</v>
      </c>
      <c r="Q198" s="29">
        <v>0</v>
      </c>
      <c r="R198" s="29">
        <v>0</v>
      </c>
      <c r="S198" s="29">
        <v>0</v>
      </c>
      <c r="T198" s="29">
        <v>0</v>
      </c>
      <c r="U198" s="29">
        <v>0</v>
      </c>
      <c r="V198" s="29">
        <v>0</v>
      </c>
      <c r="W198" s="29">
        <v>0</v>
      </c>
      <c r="X198" s="29">
        <v>0</v>
      </c>
      <c r="Y198" s="29">
        <v>0</v>
      </c>
      <c r="Z198" s="29">
        <v>0</v>
      </c>
      <c r="AA198" s="29">
        <v>0</v>
      </c>
      <c r="AB198" s="29">
        <v>0</v>
      </c>
      <c r="AC198" s="29">
        <v>0</v>
      </c>
      <c r="AD198" s="29">
        <v>0</v>
      </c>
      <c r="AE198" s="29">
        <v>0</v>
      </c>
      <c r="AF198" s="29">
        <v>0</v>
      </c>
      <c r="AG198" s="29">
        <v>0</v>
      </c>
      <c r="AH198" s="29">
        <v>0</v>
      </c>
      <c r="AI198" s="29">
        <v>0</v>
      </c>
      <c r="AJ198" s="29">
        <v>0</v>
      </c>
      <c r="AK198" s="29">
        <v>0</v>
      </c>
      <c r="AL198" s="29">
        <v>0</v>
      </c>
      <c r="AM198" s="29">
        <v>0</v>
      </c>
      <c r="AN198" s="29">
        <v>0</v>
      </c>
      <c r="AO198" s="29">
        <v>0</v>
      </c>
      <c r="AP198" s="29">
        <v>0</v>
      </c>
      <c r="AQ198" s="29">
        <v>0</v>
      </c>
      <c r="AR198" s="29">
        <v>0</v>
      </c>
      <c r="AS198" s="29">
        <v>0</v>
      </c>
      <c r="AT198" s="29">
        <v>0</v>
      </c>
      <c r="AU198" s="29">
        <v>0</v>
      </c>
      <c r="AV198" s="29">
        <v>0</v>
      </c>
      <c r="AW198" s="29">
        <v>0</v>
      </c>
      <c r="AX198" s="29">
        <v>0</v>
      </c>
      <c r="AY198" s="29">
        <v>0</v>
      </c>
      <c r="AZ198" s="29">
        <v>0</v>
      </c>
      <c r="BA198" s="29">
        <v>0</v>
      </c>
      <c r="BB198" s="29">
        <v>0</v>
      </c>
      <c r="BC198" s="29">
        <v>0</v>
      </c>
      <c r="BD198" s="29">
        <v>0</v>
      </c>
      <c r="BE198" s="29">
        <v>0</v>
      </c>
      <c r="BF198" s="29">
        <v>0</v>
      </c>
      <c r="BG198" s="29">
        <v>0</v>
      </c>
      <c r="BH198" s="29">
        <v>0</v>
      </c>
      <c r="BI198" s="29">
        <v>0</v>
      </c>
      <c r="BJ198" s="29">
        <v>0</v>
      </c>
      <c r="BK198" s="29">
        <v>0</v>
      </c>
      <c r="BL198" s="29">
        <v>0</v>
      </c>
      <c r="BM198" s="29">
        <v>0</v>
      </c>
      <c r="BN198" s="29">
        <v>0</v>
      </c>
      <c r="BO198" s="29">
        <v>0</v>
      </c>
      <c r="BP198" s="29">
        <v>0</v>
      </c>
      <c r="BQ198" s="29">
        <v>0</v>
      </c>
    </row>
    <row r="199" spans="1:69" ht="10.5" hidden="1" customHeight="1" outlineLevel="1">
      <c r="A199" s="11"/>
      <c r="B199" s="11"/>
      <c r="C199" s="11"/>
      <c r="D199" s="11">
        <v>0</v>
      </c>
      <c r="E199" s="11"/>
      <c r="F199" s="11"/>
      <c r="G199" s="11"/>
      <c r="H199" s="11"/>
      <c r="J199" s="29">
        <v>0</v>
      </c>
      <c r="K199" s="29">
        <v>0</v>
      </c>
      <c r="L199" s="29">
        <v>0</v>
      </c>
      <c r="M199" s="29">
        <v>0</v>
      </c>
      <c r="N199" s="29">
        <v>0</v>
      </c>
      <c r="O199" s="29">
        <v>0</v>
      </c>
      <c r="P199" s="29">
        <v>0</v>
      </c>
      <c r="Q199" s="29">
        <v>0</v>
      </c>
      <c r="R199" s="29">
        <v>0</v>
      </c>
      <c r="S199" s="29">
        <v>0</v>
      </c>
      <c r="T199" s="29">
        <v>0</v>
      </c>
      <c r="U199" s="29">
        <v>0</v>
      </c>
      <c r="V199" s="29">
        <v>0</v>
      </c>
      <c r="W199" s="29">
        <v>0</v>
      </c>
      <c r="X199" s="29">
        <v>0</v>
      </c>
      <c r="Y199" s="29">
        <v>0</v>
      </c>
      <c r="Z199" s="29">
        <v>0</v>
      </c>
      <c r="AA199" s="29">
        <v>0</v>
      </c>
      <c r="AB199" s="29">
        <v>0</v>
      </c>
      <c r="AC199" s="29">
        <v>0</v>
      </c>
      <c r="AD199" s="29">
        <v>0</v>
      </c>
      <c r="AE199" s="29">
        <v>0</v>
      </c>
      <c r="AF199" s="29">
        <v>0</v>
      </c>
      <c r="AG199" s="29">
        <v>0</v>
      </c>
      <c r="AH199" s="29">
        <v>0</v>
      </c>
      <c r="AI199" s="29">
        <v>0</v>
      </c>
      <c r="AJ199" s="29">
        <v>0</v>
      </c>
      <c r="AK199" s="29">
        <v>0</v>
      </c>
      <c r="AL199" s="29">
        <v>0</v>
      </c>
      <c r="AM199" s="29">
        <v>0</v>
      </c>
      <c r="AN199" s="29">
        <v>0</v>
      </c>
      <c r="AO199" s="29">
        <v>0</v>
      </c>
      <c r="AP199" s="29">
        <v>0</v>
      </c>
      <c r="AQ199" s="29">
        <v>0</v>
      </c>
      <c r="AR199" s="29">
        <v>0</v>
      </c>
      <c r="AS199" s="29">
        <v>0</v>
      </c>
      <c r="AT199" s="29">
        <v>0</v>
      </c>
      <c r="AU199" s="29">
        <v>0</v>
      </c>
      <c r="AV199" s="29">
        <v>0</v>
      </c>
      <c r="AW199" s="29">
        <v>0</v>
      </c>
      <c r="AX199" s="29">
        <v>0</v>
      </c>
      <c r="AY199" s="29">
        <v>0</v>
      </c>
      <c r="AZ199" s="29">
        <v>0</v>
      </c>
      <c r="BA199" s="29">
        <v>0</v>
      </c>
      <c r="BB199" s="29">
        <v>0</v>
      </c>
      <c r="BC199" s="29">
        <v>0</v>
      </c>
      <c r="BD199" s="29">
        <v>0</v>
      </c>
      <c r="BE199" s="29">
        <v>0</v>
      </c>
      <c r="BF199" s="29">
        <v>0</v>
      </c>
      <c r="BG199" s="29">
        <v>0</v>
      </c>
      <c r="BH199" s="29">
        <v>0</v>
      </c>
      <c r="BI199" s="29">
        <v>0</v>
      </c>
      <c r="BJ199" s="29">
        <v>0</v>
      </c>
      <c r="BK199" s="29">
        <v>0</v>
      </c>
      <c r="BL199" s="29">
        <v>0</v>
      </c>
      <c r="BM199" s="29">
        <v>0</v>
      </c>
      <c r="BN199" s="29">
        <v>0</v>
      </c>
      <c r="BO199" s="29">
        <v>0</v>
      </c>
      <c r="BP199" s="29">
        <v>0</v>
      </c>
      <c r="BQ199" s="29">
        <v>0</v>
      </c>
    </row>
    <row r="200" spans="1:69" ht="10.5" hidden="1" customHeight="1" outlineLevel="1">
      <c r="A200" s="11"/>
      <c r="B200" s="11"/>
      <c r="C200" s="11"/>
      <c r="D200" s="11">
        <v>0</v>
      </c>
      <c r="E200" s="11"/>
      <c r="F200" s="11"/>
      <c r="G200" s="11"/>
      <c r="H200" s="11"/>
      <c r="J200" s="29">
        <v>0</v>
      </c>
      <c r="K200" s="29">
        <v>0</v>
      </c>
      <c r="L200" s="29">
        <v>0</v>
      </c>
      <c r="M200" s="29">
        <v>0</v>
      </c>
      <c r="N200" s="29">
        <v>0</v>
      </c>
      <c r="O200" s="29">
        <v>0</v>
      </c>
      <c r="P200" s="29">
        <v>0</v>
      </c>
      <c r="Q200" s="29">
        <v>0</v>
      </c>
      <c r="R200" s="29">
        <v>0</v>
      </c>
      <c r="S200" s="29">
        <v>0</v>
      </c>
      <c r="T200" s="29">
        <v>0</v>
      </c>
      <c r="U200" s="29">
        <v>0</v>
      </c>
      <c r="V200" s="29">
        <v>0</v>
      </c>
      <c r="W200" s="29">
        <v>0</v>
      </c>
      <c r="X200" s="29">
        <v>0</v>
      </c>
      <c r="Y200" s="29">
        <v>0</v>
      </c>
      <c r="Z200" s="29">
        <v>0</v>
      </c>
      <c r="AA200" s="29">
        <v>0</v>
      </c>
      <c r="AB200" s="29">
        <v>0</v>
      </c>
      <c r="AC200" s="29">
        <v>0</v>
      </c>
      <c r="AD200" s="29">
        <v>0</v>
      </c>
      <c r="AE200" s="29">
        <v>0</v>
      </c>
      <c r="AF200" s="29">
        <v>0</v>
      </c>
      <c r="AG200" s="29">
        <v>0</v>
      </c>
      <c r="AH200" s="29">
        <v>0</v>
      </c>
      <c r="AI200" s="29">
        <v>0</v>
      </c>
      <c r="AJ200" s="29">
        <v>0</v>
      </c>
      <c r="AK200" s="29">
        <v>0</v>
      </c>
      <c r="AL200" s="29">
        <v>0</v>
      </c>
      <c r="AM200" s="29">
        <v>0</v>
      </c>
      <c r="AN200" s="29">
        <v>0</v>
      </c>
      <c r="AO200" s="29">
        <v>0</v>
      </c>
      <c r="AP200" s="29">
        <v>0</v>
      </c>
      <c r="AQ200" s="29">
        <v>0</v>
      </c>
      <c r="AR200" s="29">
        <v>0</v>
      </c>
      <c r="AS200" s="29">
        <v>0</v>
      </c>
      <c r="AT200" s="29">
        <v>0</v>
      </c>
      <c r="AU200" s="29">
        <v>0</v>
      </c>
      <c r="AV200" s="29">
        <v>0</v>
      </c>
      <c r="AW200" s="29">
        <v>0</v>
      </c>
      <c r="AX200" s="29">
        <v>0</v>
      </c>
      <c r="AY200" s="29">
        <v>0</v>
      </c>
      <c r="AZ200" s="29">
        <v>0</v>
      </c>
      <c r="BA200" s="29">
        <v>0</v>
      </c>
      <c r="BB200" s="29">
        <v>0</v>
      </c>
      <c r="BC200" s="29">
        <v>0</v>
      </c>
      <c r="BD200" s="29">
        <v>0</v>
      </c>
      <c r="BE200" s="29">
        <v>0</v>
      </c>
      <c r="BF200" s="29">
        <v>0</v>
      </c>
      <c r="BG200" s="29">
        <v>0</v>
      </c>
      <c r="BH200" s="29">
        <v>0</v>
      </c>
      <c r="BI200" s="29">
        <v>0</v>
      </c>
      <c r="BJ200" s="29">
        <v>0</v>
      </c>
      <c r="BK200" s="29">
        <v>0</v>
      </c>
      <c r="BL200" s="29">
        <v>0</v>
      </c>
      <c r="BM200" s="29">
        <v>0</v>
      </c>
      <c r="BN200" s="29">
        <v>0</v>
      </c>
      <c r="BO200" s="29">
        <v>0</v>
      </c>
      <c r="BP200" s="29">
        <v>0</v>
      </c>
      <c r="BQ200" s="29">
        <v>0</v>
      </c>
    </row>
    <row r="201" spans="1:69" ht="10.5" hidden="1" customHeight="1" outlineLevel="1">
      <c r="A201" s="11"/>
      <c r="B201" s="11"/>
      <c r="C201" s="11"/>
      <c r="D201" s="11">
        <v>0</v>
      </c>
      <c r="E201" s="11"/>
      <c r="F201" s="11"/>
      <c r="G201" s="11"/>
      <c r="H201" s="11"/>
      <c r="J201" s="29">
        <v>0</v>
      </c>
      <c r="K201" s="29">
        <v>0</v>
      </c>
      <c r="L201" s="29">
        <v>0</v>
      </c>
      <c r="M201" s="29">
        <v>0</v>
      </c>
      <c r="N201" s="29">
        <v>0</v>
      </c>
      <c r="O201" s="29">
        <v>0</v>
      </c>
      <c r="P201" s="29">
        <v>0</v>
      </c>
      <c r="Q201" s="29">
        <v>0</v>
      </c>
      <c r="R201" s="29">
        <v>0</v>
      </c>
      <c r="S201" s="29">
        <v>0</v>
      </c>
      <c r="T201" s="29">
        <v>0</v>
      </c>
      <c r="U201" s="29">
        <v>0</v>
      </c>
      <c r="V201" s="29">
        <v>0</v>
      </c>
      <c r="W201" s="29">
        <v>0</v>
      </c>
      <c r="X201" s="29">
        <v>0</v>
      </c>
      <c r="Y201" s="29">
        <v>0</v>
      </c>
      <c r="Z201" s="29">
        <v>0</v>
      </c>
      <c r="AA201" s="29">
        <v>0</v>
      </c>
      <c r="AB201" s="29">
        <v>0</v>
      </c>
      <c r="AC201" s="29">
        <v>0</v>
      </c>
      <c r="AD201" s="29">
        <v>0</v>
      </c>
      <c r="AE201" s="29">
        <v>0</v>
      </c>
      <c r="AF201" s="29">
        <v>0</v>
      </c>
      <c r="AG201" s="29">
        <v>0</v>
      </c>
      <c r="AH201" s="29">
        <v>0</v>
      </c>
      <c r="AI201" s="29">
        <v>0</v>
      </c>
      <c r="AJ201" s="29">
        <v>0</v>
      </c>
      <c r="AK201" s="29">
        <v>0</v>
      </c>
      <c r="AL201" s="29">
        <v>0</v>
      </c>
      <c r="AM201" s="29">
        <v>0</v>
      </c>
      <c r="AN201" s="29">
        <v>0</v>
      </c>
      <c r="AO201" s="29">
        <v>0</v>
      </c>
      <c r="AP201" s="29">
        <v>0</v>
      </c>
      <c r="AQ201" s="29">
        <v>0</v>
      </c>
      <c r="AR201" s="29">
        <v>0</v>
      </c>
      <c r="AS201" s="29">
        <v>0</v>
      </c>
      <c r="AT201" s="29">
        <v>0</v>
      </c>
      <c r="AU201" s="29">
        <v>0</v>
      </c>
      <c r="AV201" s="29">
        <v>0</v>
      </c>
      <c r="AW201" s="29">
        <v>0</v>
      </c>
      <c r="AX201" s="29">
        <v>0</v>
      </c>
      <c r="AY201" s="29">
        <v>0</v>
      </c>
      <c r="AZ201" s="29">
        <v>0</v>
      </c>
      <c r="BA201" s="29">
        <v>0</v>
      </c>
      <c r="BB201" s="29">
        <v>0</v>
      </c>
      <c r="BC201" s="29">
        <v>0</v>
      </c>
      <c r="BD201" s="29">
        <v>0</v>
      </c>
      <c r="BE201" s="29">
        <v>0</v>
      </c>
      <c r="BF201" s="29">
        <v>0</v>
      </c>
      <c r="BG201" s="29">
        <v>0</v>
      </c>
      <c r="BH201" s="29">
        <v>0</v>
      </c>
      <c r="BI201" s="29">
        <v>0</v>
      </c>
      <c r="BJ201" s="29">
        <v>0</v>
      </c>
      <c r="BK201" s="29">
        <v>0</v>
      </c>
      <c r="BL201" s="29">
        <v>0</v>
      </c>
      <c r="BM201" s="29">
        <v>0</v>
      </c>
      <c r="BN201" s="29">
        <v>0</v>
      </c>
      <c r="BO201" s="29">
        <v>0</v>
      </c>
      <c r="BP201" s="29">
        <v>0</v>
      </c>
      <c r="BQ201" s="29">
        <v>0</v>
      </c>
    </row>
    <row r="202" spans="1:69" ht="10.5" hidden="1" customHeight="1" outlineLevel="1">
      <c r="A202" s="11"/>
      <c r="B202" s="11"/>
      <c r="C202" s="11"/>
      <c r="D202" s="11">
        <v>0</v>
      </c>
      <c r="E202" s="11"/>
      <c r="F202" s="11"/>
      <c r="G202" s="11"/>
      <c r="H202" s="11"/>
      <c r="J202" s="29">
        <v>0</v>
      </c>
      <c r="K202" s="29">
        <v>0</v>
      </c>
      <c r="L202" s="29">
        <v>0</v>
      </c>
      <c r="M202" s="29">
        <v>0</v>
      </c>
      <c r="N202" s="29">
        <v>0</v>
      </c>
      <c r="O202" s="29">
        <v>0</v>
      </c>
      <c r="P202" s="29">
        <v>0</v>
      </c>
      <c r="Q202" s="29">
        <v>0</v>
      </c>
      <c r="R202" s="29">
        <v>0</v>
      </c>
      <c r="S202" s="29">
        <v>0</v>
      </c>
      <c r="T202" s="29">
        <v>0</v>
      </c>
      <c r="U202" s="29">
        <v>0</v>
      </c>
      <c r="V202" s="29">
        <v>0</v>
      </c>
      <c r="W202" s="29">
        <v>0</v>
      </c>
      <c r="X202" s="29">
        <v>0</v>
      </c>
      <c r="Y202" s="29">
        <v>0</v>
      </c>
      <c r="Z202" s="29">
        <v>0</v>
      </c>
      <c r="AA202" s="29">
        <v>0</v>
      </c>
      <c r="AB202" s="29">
        <v>0</v>
      </c>
      <c r="AC202" s="29">
        <v>0</v>
      </c>
      <c r="AD202" s="29">
        <v>0</v>
      </c>
      <c r="AE202" s="29">
        <v>0</v>
      </c>
      <c r="AF202" s="29">
        <v>0</v>
      </c>
      <c r="AG202" s="29">
        <v>0</v>
      </c>
      <c r="AH202" s="29">
        <v>0</v>
      </c>
      <c r="AI202" s="29">
        <v>0</v>
      </c>
      <c r="AJ202" s="29">
        <v>0</v>
      </c>
      <c r="AK202" s="29">
        <v>0</v>
      </c>
      <c r="AL202" s="29">
        <v>0</v>
      </c>
      <c r="AM202" s="29">
        <v>0</v>
      </c>
      <c r="AN202" s="29">
        <v>0</v>
      </c>
      <c r="AO202" s="29">
        <v>0</v>
      </c>
      <c r="AP202" s="29">
        <v>0</v>
      </c>
      <c r="AQ202" s="29">
        <v>0</v>
      </c>
      <c r="AR202" s="29">
        <v>0</v>
      </c>
      <c r="AS202" s="29">
        <v>0</v>
      </c>
      <c r="AT202" s="29">
        <v>0</v>
      </c>
      <c r="AU202" s="29">
        <v>0</v>
      </c>
      <c r="AV202" s="29">
        <v>0</v>
      </c>
      <c r="AW202" s="29">
        <v>0</v>
      </c>
      <c r="AX202" s="29">
        <v>0</v>
      </c>
      <c r="AY202" s="29">
        <v>0</v>
      </c>
      <c r="AZ202" s="29">
        <v>0</v>
      </c>
      <c r="BA202" s="29">
        <v>0</v>
      </c>
      <c r="BB202" s="29">
        <v>0</v>
      </c>
      <c r="BC202" s="29">
        <v>0</v>
      </c>
      <c r="BD202" s="29">
        <v>0</v>
      </c>
      <c r="BE202" s="29">
        <v>0</v>
      </c>
      <c r="BF202" s="29">
        <v>0</v>
      </c>
      <c r="BG202" s="29">
        <v>0</v>
      </c>
      <c r="BH202" s="29">
        <v>0</v>
      </c>
      <c r="BI202" s="29">
        <v>0</v>
      </c>
      <c r="BJ202" s="29">
        <v>0</v>
      </c>
      <c r="BK202" s="29">
        <v>0</v>
      </c>
      <c r="BL202" s="29">
        <v>0</v>
      </c>
      <c r="BM202" s="29">
        <v>0</v>
      </c>
      <c r="BN202" s="29">
        <v>0</v>
      </c>
      <c r="BO202" s="29">
        <v>0</v>
      </c>
      <c r="BP202" s="29">
        <v>0</v>
      </c>
      <c r="BQ202" s="29">
        <v>0</v>
      </c>
    </row>
    <row r="203" spans="1:69" ht="10.5" hidden="1" customHeight="1" outlineLevel="1">
      <c r="A203" s="11"/>
      <c r="B203" s="11"/>
      <c r="C203" s="11"/>
      <c r="D203" s="11">
        <v>0</v>
      </c>
      <c r="E203" s="11"/>
      <c r="F203" s="11"/>
      <c r="G203" s="11"/>
      <c r="H203" s="11"/>
      <c r="J203" s="29">
        <v>0</v>
      </c>
      <c r="K203" s="29">
        <v>0</v>
      </c>
      <c r="L203" s="29">
        <v>0</v>
      </c>
      <c r="M203" s="29">
        <v>0</v>
      </c>
      <c r="N203" s="29">
        <v>0</v>
      </c>
      <c r="O203" s="29">
        <v>0</v>
      </c>
      <c r="P203" s="29">
        <v>0</v>
      </c>
      <c r="Q203" s="29">
        <v>0</v>
      </c>
      <c r="R203" s="29">
        <v>0</v>
      </c>
      <c r="S203" s="29">
        <v>0</v>
      </c>
      <c r="T203" s="29">
        <v>0</v>
      </c>
      <c r="U203" s="29">
        <v>0</v>
      </c>
      <c r="V203" s="29">
        <v>0</v>
      </c>
      <c r="W203" s="29">
        <v>0</v>
      </c>
      <c r="X203" s="29">
        <v>0</v>
      </c>
      <c r="Y203" s="29">
        <v>0</v>
      </c>
      <c r="Z203" s="29">
        <v>0</v>
      </c>
      <c r="AA203" s="29">
        <v>0</v>
      </c>
      <c r="AB203" s="29">
        <v>0</v>
      </c>
      <c r="AC203" s="29">
        <v>0</v>
      </c>
      <c r="AD203" s="29">
        <v>0</v>
      </c>
      <c r="AE203" s="29">
        <v>0</v>
      </c>
      <c r="AF203" s="29">
        <v>0</v>
      </c>
      <c r="AG203" s="29">
        <v>0</v>
      </c>
      <c r="AH203" s="29">
        <v>0</v>
      </c>
      <c r="AI203" s="29">
        <v>0</v>
      </c>
      <c r="AJ203" s="29">
        <v>0</v>
      </c>
      <c r="AK203" s="29">
        <v>0</v>
      </c>
      <c r="AL203" s="29">
        <v>0</v>
      </c>
      <c r="AM203" s="29">
        <v>0</v>
      </c>
      <c r="AN203" s="29">
        <v>0</v>
      </c>
      <c r="AO203" s="29">
        <v>0</v>
      </c>
      <c r="AP203" s="29">
        <v>0</v>
      </c>
      <c r="AQ203" s="29">
        <v>0</v>
      </c>
      <c r="AR203" s="29">
        <v>0</v>
      </c>
      <c r="AS203" s="29">
        <v>0</v>
      </c>
      <c r="AT203" s="29">
        <v>0</v>
      </c>
      <c r="AU203" s="29">
        <v>0</v>
      </c>
      <c r="AV203" s="29">
        <v>0</v>
      </c>
      <c r="AW203" s="29">
        <v>0</v>
      </c>
      <c r="AX203" s="29">
        <v>0</v>
      </c>
      <c r="AY203" s="29">
        <v>0</v>
      </c>
      <c r="AZ203" s="29">
        <v>0</v>
      </c>
      <c r="BA203" s="29">
        <v>0</v>
      </c>
      <c r="BB203" s="29">
        <v>0</v>
      </c>
      <c r="BC203" s="29">
        <v>0</v>
      </c>
      <c r="BD203" s="29">
        <v>0</v>
      </c>
      <c r="BE203" s="29">
        <v>0</v>
      </c>
      <c r="BF203" s="29">
        <v>0</v>
      </c>
      <c r="BG203" s="29">
        <v>0</v>
      </c>
      <c r="BH203" s="29">
        <v>0</v>
      </c>
      <c r="BI203" s="29">
        <v>0</v>
      </c>
      <c r="BJ203" s="29">
        <v>0</v>
      </c>
      <c r="BK203" s="29">
        <v>0</v>
      </c>
      <c r="BL203" s="29">
        <v>0</v>
      </c>
      <c r="BM203" s="29">
        <v>0</v>
      </c>
      <c r="BN203" s="29">
        <v>0</v>
      </c>
      <c r="BO203" s="29">
        <v>0</v>
      </c>
      <c r="BP203" s="29">
        <v>0</v>
      </c>
      <c r="BQ203" s="29">
        <v>0</v>
      </c>
    </row>
    <row r="204" spans="1:69" ht="10.5" hidden="1" customHeight="1" outlineLevel="1">
      <c r="A204" s="11"/>
      <c r="B204" s="11"/>
      <c r="C204" s="11"/>
      <c r="D204" s="11">
        <v>0</v>
      </c>
      <c r="E204" s="11"/>
      <c r="F204" s="11"/>
      <c r="G204" s="11"/>
      <c r="H204" s="11"/>
      <c r="J204" s="29">
        <v>0</v>
      </c>
      <c r="K204" s="29">
        <v>0</v>
      </c>
      <c r="L204" s="29">
        <v>0</v>
      </c>
      <c r="M204" s="29">
        <v>0</v>
      </c>
      <c r="N204" s="29">
        <v>0</v>
      </c>
      <c r="O204" s="29">
        <v>0</v>
      </c>
      <c r="P204" s="29">
        <v>0</v>
      </c>
      <c r="Q204" s="29">
        <v>0</v>
      </c>
      <c r="R204" s="29">
        <v>0</v>
      </c>
      <c r="S204" s="29">
        <v>0</v>
      </c>
      <c r="T204" s="29">
        <v>0</v>
      </c>
      <c r="U204" s="29">
        <v>0</v>
      </c>
      <c r="V204" s="29">
        <v>0</v>
      </c>
      <c r="W204" s="29">
        <v>0</v>
      </c>
      <c r="X204" s="29">
        <v>0</v>
      </c>
      <c r="Y204" s="29">
        <v>0</v>
      </c>
      <c r="Z204" s="29">
        <v>0</v>
      </c>
      <c r="AA204" s="29">
        <v>0</v>
      </c>
      <c r="AB204" s="29">
        <v>0</v>
      </c>
      <c r="AC204" s="29">
        <v>0</v>
      </c>
      <c r="AD204" s="29">
        <v>0</v>
      </c>
      <c r="AE204" s="29">
        <v>0</v>
      </c>
      <c r="AF204" s="29">
        <v>0</v>
      </c>
      <c r="AG204" s="29">
        <v>0</v>
      </c>
      <c r="AH204" s="29">
        <v>0</v>
      </c>
      <c r="AI204" s="29">
        <v>0</v>
      </c>
      <c r="AJ204" s="29">
        <v>0</v>
      </c>
      <c r="AK204" s="29">
        <v>0</v>
      </c>
      <c r="AL204" s="29">
        <v>0</v>
      </c>
      <c r="AM204" s="29">
        <v>0</v>
      </c>
      <c r="AN204" s="29">
        <v>0</v>
      </c>
      <c r="AO204" s="29">
        <v>0</v>
      </c>
      <c r="AP204" s="29">
        <v>0</v>
      </c>
      <c r="AQ204" s="29">
        <v>0</v>
      </c>
      <c r="AR204" s="29">
        <v>0</v>
      </c>
      <c r="AS204" s="29">
        <v>0</v>
      </c>
      <c r="AT204" s="29">
        <v>0</v>
      </c>
      <c r="AU204" s="29">
        <v>0</v>
      </c>
      <c r="AV204" s="29">
        <v>0</v>
      </c>
      <c r="AW204" s="29">
        <v>0</v>
      </c>
      <c r="AX204" s="29">
        <v>0</v>
      </c>
      <c r="AY204" s="29">
        <v>0</v>
      </c>
      <c r="AZ204" s="29">
        <v>0</v>
      </c>
      <c r="BA204" s="29">
        <v>0</v>
      </c>
      <c r="BB204" s="29">
        <v>0</v>
      </c>
      <c r="BC204" s="29">
        <v>0</v>
      </c>
      <c r="BD204" s="29">
        <v>0</v>
      </c>
      <c r="BE204" s="29">
        <v>0</v>
      </c>
      <c r="BF204" s="29">
        <v>0</v>
      </c>
      <c r="BG204" s="29">
        <v>0</v>
      </c>
      <c r="BH204" s="29">
        <v>0</v>
      </c>
      <c r="BI204" s="29">
        <v>0</v>
      </c>
      <c r="BJ204" s="29">
        <v>0</v>
      </c>
      <c r="BK204" s="29">
        <v>0</v>
      </c>
      <c r="BL204" s="29">
        <v>0</v>
      </c>
      <c r="BM204" s="29">
        <v>0</v>
      </c>
      <c r="BN204" s="29">
        <v>0</v>
      </c>
      <c r="BO204" s="29">
        <v>0</v>
      </c>
      <c r="BP204" s="29">
        <v>0</v>
      </c>
      <c r="BQ204" s="29">
        <v>0</v>
      </c>
    </row>
    <row r="205" spans="1:69" ht="10.5" hidden="1" customHeight="1" outlineLevel="1">
      <c r="A205" s="11"/>
      <c r="B205" s="11"/>
      <c r="C205" s="11"/>
      <c r="D205" s="11">
        <v>0</v>
      </c>
      <c r="E205" s="11"/>
      <c r="F205" s="11"/>
      <c r="G205" s="11"/>
      <c r="H205" s="11"/>
      <c r="J205" s="29">
        <v>0</v>
      </c>
      <c r="K205" s="29">
        <v>0</v>
      </c>
      <c r="L205" s="29">
        <v>0</v>
      </c>
      <c r="M205" s="29">
        <v>0</v>
      </c>
      <c r="N205" s="29">
        <v>0</v>
      </c>
      <c r="O205" s="29">
        <v>0</v>
      </c>
      <c r="P205" s="29">
        <v>0</v>
      </c>
      <c r="Q205" s="29">
        <v>0</v>
      </c>
      <c r="R205" s="29">
        <v>0</v>
      </c>
      <c r="S205" s="29">
        <v>0</v>
      </c>
      <c r="T205" s="29">
        <v>0</v>
      </c>
      <c r="U205" s="29">
        <v>0</v>
      </c>
      <c r="V205" s="29">
        <v>0</v>
      </c>
      <c r="W205" s="29">
        <v>0</v>
      </c>
      <c r="X205" s="29">
        <v>0</v>
      </c>
      <c r="Y205" s="29">
        <v>0</v>
      </c>
      <c r="Z205" s="29">
        <v>0</v>
      </c>
      <c r="AA205" s="29">
        <v>0</v>
      </c>
      <c r="AB205" s="29">
        <v>0</v>
      </c>
      <c r="AC205" s="29">
        <v>0</v>
      </c>
      <c r="AD205" s="29">
        <v>0</v>
      </c>
      <c r="AE205" s="29">
        <v>0</v>
      </c>
      <c r="AF205" s="29">
        <v>0</v>
      </c>
      <c r="AG205" s="29">
        <v>0</v>
      </c>
      <c r="AH205" s="29">
        <v>0</v>
      </c>
      <c r="AI205" s="29">
        <v>0</v>
      </c>
      <c r="AJ205" s="29">
        <v>0</v>
      </c>
      <c r="AK205" s="29">
        <v>0</v>
      </c>
      <c r="AL205" s="29">
        <v>0</v>
      </c>
      <c r="AM205" s="29">
        <v>0</v>
      </c>
      <c r="AN205" s="29">
        <v>0</v>
      </c>
      <c r="AO205" s="29">
        <v>0</v>
      </c>
      <c r="AP205" s="29">
        <v>0</v>
      </c>
      <c r="AQ205" s="29">
        <v>0</v>
      </c>
      <c r="AR205" s="29">
        <v>0</v>
      </c>
      <c r="AS205" s="29">
        <v>0</v>
      </c>
      <c r="AT205" s="29">
        <v>0</v>
      </c>
      <c r="AU205" s="29">
        <v>0</v>
      </c>
      <c r="AV205" s="29">
        <v>0</v>
      </c>
      <c r="AW205" s="29">
        <v>0</v>
      </c>
      <c r="AX205" s="29">
        <v>0</v>
      </c>
      <c r="AY205" s="29">
        <v>0</v>
      </c>
      <c r="AZ205" s="29">
        <v>0</v>
      </c>
      <c r="BA205" s="29">
        <v>0</v>
      </c>
      <c r="BB205" s="29">
        <v>0</v>
      </c>
      <c r="BC205" s="29">
        <v>0</v>
      </c>
      <c r="BD205" s="29">
        <v>0</v>
      </c>
      <c r="BE205" s="29">
        <v>0</v>
      </c>
      <c r="BF205" s="29">
        <v>0</v>
      </c>
      <c r="BG205" s="29">
        <v>0</v>
      </c>
      <c r="BH205" s="29">
        <v>0</v>
      </c>
      <c r="BI205" s="29">
        <v>0</v>
      </c>
      <c r="BJ205" s="29">
        <v>0</v>
      </c>
      <c r="BK205" s="29">
        <v>0</v>
      </c>
      <c r="BL205" s="29">
        <v>0</v>
      </c>
      <c r="BM205" s="29">
        <v>0</v>
      </c>
      <c r="BN205" s="29">
        <v>0</v>
      </c>
      <c r="BO205" s="29">
        <v>0</v>
      </c>
      <c r="BP205" s="29">
        <v>0</v>
      </c>
      <c r="BQ205" s="29">
        <v>0</v>
      </c>
    </row>
    <row r="206" spans="1:69" ht="10.5" hidden="1" customHeight="1" outlineLevel="1">
      <c r="A206" s="11"/>
      <c r="B206" s="11"/>
      <c r="C206" s="11"/>
      <c r="D206" s="11">
        <v>0</v>
      </c>
      <c r="E206" s="11"/>
      <c r="F206" s="11"/>
      <c r="G206" s="11"/>
      <c r="H206" s="11"/>
      <c r="J206" s="29">
        <v>0</v>
      </c>
      <c r="K206" s="29">
        <v>0</v>
      </c>
      <c r="L206" s="29">
        <v>0</v>
      </c>
      <c r="M206" s="29">
        <v>0</v>
      </c>
      <c r="N206" s="29">
        <v>0</v>
      </c>
      <c r="O206" s="29">
        <v>0</v>
      </c>
      <c r="P206" s="29">
        <v>0</v>
      </c>
      <c r="Q206" s="29">
        <v>0</v>
      </c>
      <c r="R206" s="29">
        <v>0</v>
      </c>
      <c r="S206" s="29">
        <v>0</v>
      </c>
      <c r="T206" s="29">
        <v>0</v>
      </c>
      <c r="U206" s="29">
        <v>0</v>
      </c>
      <c r="V206" s="29">
        <v>0</v>
      </c>
      <c r="W206" s="29">
        <v>0</v>
      </c>
      <c r="X206" s="29">
        <v>0</v>
      </c>
      <c r="Y206" s="29">
        <v>0</v>
      </c>
      <c r="Z206" s="29">
        <v>0</v>
      </c>
      <c r="AA206" s="29">
        <v>0</v>
      </c>
      <c r="AB206" s="29">
        <v>0</v>
      </c>
      <c r="AC206" s="29">
        <v>0</v>
      </c>
      <c r="AD206" s="29">
        <v>0</v>
      </c>
      <c r="AE206" s="29">
        <v>0</v>
      </c>
      <c r="AF206" s="29">
        <v>0</v>
      </c>
      <c r="AG206" s="29">
        <v>0</v>
      </c>
      <c r="AH206" s="29">
        <v>0</v>
      </c>
      <c r="AI206" s="29">
        <v>0</v>
      </c>
      <c r="AJ206" s="29">
        <v>0</v>
      </c>
      <c r="AK206" s="29">
        <v>0</v>
      </c>
      <c r="AL206" s="29">
        <v>0</v>
      </c>
      <c r="AM206" s="29">
        <v>0</v>
      </c>
      <c r="AN206" s="29">
        <v>0</v>
      </c>
      <c r="AO206" s="29">
        <v>0</v>
      </c>
      <c r="AP206" s="29">
        <v>0</v>
      </c>
      <c r="AQ206" s="29">
        <v>0</v>
      </c>
      <c r="AR206" s="29">
        <v>0</v>
      </c>
      <c r="AS206" s="29">
        <v>0</v>
      </c>
      <c r="AT206" s="29">
        <v>0</v>
      </c>
      <c r="AU206" s="29">
        <v>0</v>
      </c>
      <c r="AV206" s="29">
        <v>0</v>
      </c>
      <c r="AW206" s="29">
        <v>0</v>
      </c>
      <c r="AX206" s="29">
        <v>0</v>
      </c>
      <c r="AY206" s="29">
        <v>0</v>
      </c>
      <c r="AZ206" s="29">
        <v>0</v>
      </c>
      <c r="BA206" s="29">
        <v>0</v>
      </c>
      <c r="BB206" s="29">
        <v>0</v>
      </c>
      <c r="BC206" s="29">
        <v>0</v>
      </c>
      <c r="BD206" s="29">
        <v>0</v>
      </c>
      <c r="BE206" s="29">
        <v>0</v>
      </c>
      <c r="BF206" s="29">
        <v>0</v>
      </c>
      <c r="BG206" s="29">
        <v>0</v>
      </c>
      <c r="BH206" s="29">
        <v>0</v>
      </c>
      <c r="BI206" s="29">
        <v>0</v>
      </c>
      <c r="BJ206" s="29">
        <v>0</v>
      </c>
      <c r="BK206" s="29">
        <v>0</v>
      </c>
      <c r="BL206" s="29">
        <v>0</v>
      </c>
      <c r="BM206" s="29">
        <v>0</v>
      </c>
      <c r="BN206" s="29">
        <v>0</v>
      </c>
      <c r="BO206" s="29">
        <v>0</v>
      </c>
      <c r="BP206" s="29">
        <v>0</v>
      </c>
      <c r="BQ206" s="29">
        <v>0</v>
      </c>
    </row>
    <row r="207" spans="1:69" ht="10.5" hidden="1" customHeight="1" outlineLevel="1">
      <c r="A207" s="11"/>
      <c r="B207" s="11"/>
      <c r="C207" s="11"/>
      <c r="D207" s="11">
        <v>0</v>
      </c>
      <c r="E207" s="11"/>
      <c r="F207" s="11"/>
      <c r="G207" s="11"/>
      <c r="H207" s="11"/>
      <c r="J207" s="29">
        <v>0</v>
      </c>
      <c r="K207" s="29">
        <v>0</v>
      </c>
      <c r="L207" s="29">
        <v>0</v>
      </c>
      <c r="M207" s="29">
        <v>0</v>
      </c>
      <c r="N207" s="29">
        <v>0</v>
      </c>
      <c r="O207" s="29">
        <v>0</v>
      </c>
      <c r="P207" s="29">
        <v>0</v>
      </c>
      <c r="Q207" s="29">
        <v>0</v>
      </c>
      <c r="R207" s="29">
        <v>0</v>
      </c>
      <c r="S207" s="29">
        <v>0</v>
      </c>
      <c r="T207" s="29">
        <v>0</v>
      </c>
      <c r="U207" s="29">
        <v>0</v>
      </c>
      <c r="V207" s="29">
        <v>0</v>
      </c>
      <c r="W207" s="29">
        <v>0</v>
      </c>
      <c r="X207" s="29">
        <v>0</v>
      </c>
      <c r="Y207" s="29">
        <v>0</v>
      </c>
      <c r="Z207" s="29">
        <v>0</v>
      </c>
      <c r="AA207" s="29">
        <v>0</v>
      </c>
      <c r="AB207" s="29">
        <v>0</v>
      </c>
      <c r="AC207" s="29">
        <v>0</v>
      </c>
      <c r="AD207" s="29">
        <v>0</v>
      </c>
      <c r="AE207" s="29">
        <v>0</v>
      </c>
      <c r="AF207" s="29">
        <v>0</v>
      </c>
      <c r="AG207" s="29">
        <v>0</v>
      </c>
      <c r="AH207" s="29">
        <v>0</v>
      </c>
      <c r="AI207" s="29">
        <v>0</v>
      </c>
      <c r="AJ207" s="29">
        <v>0</v>
      </c>
      <c r="AK207" s="29">
        <v>0</v>
      </c>
      <c r="AL207" s="29">
        <v>0</v>
      </c>
      <c r="AM207" s="29">
        <v>0</v>
      </c>
      <c r="AN207" s="29">
        <v>0</v>
      </c>
      <c r="AO207" s="29">
        <v>0</v>
      </c>
      <c r="AP207" s="29">
        <v>0</v>
      </c>
      <c r="AQ207" s="29">
        <v>0</v>
      </c>
      <c r="AR207" s="29">
        <v>0</v>
      </c>
      <c r="AS207" s="29">
        <v>0</v>
      </c>
      <c r="AT207" s="29">
        <v>0</v>
      </c>
      <c r="AU207" s="29">
        <v>0</v>
      </c>
      <c r="AV207" s="29">
        <v>0</v>
      </c>
      <c r="AW207" s="29">
        <v>0</v>
      </c>
      <c r="AX207" s="29">
        <v>0</v>
      </c>
      <c r="AY207" s="29">
        <v>0</v>
      </c>
      <c r="AZ207" s="29">
        <v>0</v>
      </c>
      <c r="BA207" s="29">
        <v>0</v>
      </c>
      <c r="BB207" s="29">
        <v>0</v>
      </c>
      <c r="BC207" s="29">
        <v>0</v>
      </c>
      <c r="BD207" s="29">
        <v>0</v>
      </c>
      <c r="BE207" s="29">
        <v>0</v>
      </c>
      <c r="BF207" s="29">
        <v>0</v>
      </c>
      <c r="BG207" s="29">
        <v>0</v>
      </c>
      <c r="BH207" s="29">
        <v>0</v>
      </c>
      <c r="BI207" s="29">
        <v>0</v>
      </c>
      <c r="BJ207" s="29">
        <v>0</v>
      </c>
      <c r="BK207" s="29">
        <v>0</v>
      </c>
      <c r="BL207" s="29">
        <v>0</v>
      </c>
      <c r="BM207" s="29">
        <v>0</v>
      </c>
      <c r="BN207" s="29">
        <v>0</v>
      </c>
      <c r="BO207" s="29">
        <v>0</v>
      </c>
      <c r="BP207" s="29">
        <v>0</v>
      </c>
      <c r="BQ207" s="29">
        <v>0</v>
      </c>
    </row>
    <row r="208" spans="1:69" ht="10.5" hidden="1" customHeight="1" outlineLevel="1">
      <c r="A208" s="11"/>
      <c r="B208" s="11"/>
      <c r="C208" s="11"/>
      <c r="D208" s="11">
        <v>0</v>
      </c>
      <c r="E208" s="11"/>
      <c r="F208" s="11"/>
      <c r="G208" s="11"/>
      <c r="H208" s="11"/>
      <c r="J208" s="29">
        <v>0</v>
      </c>
      <c r="K208" s="29">
        <v>0</v>
      </c>
      <c r="L208" s="29">
        <v>0</v>
      </c>
      <c r="M208" s="29">
        <v>0</v>
      </c>
      <c r="N208" s="29">
        <v>0</v>
      </c>
      <c r="O208" s="29">
        <v>0</v>
      </c>
      <c r="P208" s="29">
        <v>0</v>
      </c>
      <c r="Q208" s="29">
        <v>0</v>
      </c>
      <c r="R208" s="29">
        <v>0</v>
      </c>
      <c r="S208" s="29">
        <v>0</v>
      </c>
      <c r="T208" s="29">
        <v>0</v>
      </c>
      <c r="U208" s="29">
        <v>0</v>
      </c>
      <c r="V208" s="29">
        <v>0</v>
      </c>
      <c r="W208" s="29">
        <v>0</v>
      </c>
      <c r="X208" s="29">
        <v>0</v>
      </c>
      <c r="Y208" s="29">
        <v>0</v>
      </c>
      <c r="Z208" s="29">
        <v>0</v>
      </c>
      <c r="AA208" s="29">
        <v>0</v>
      </c>
      <c r="AB208" s="29">
        <v>0</v>
      </c>
      <c r="AC208" s="29">
        <v>0</v>
      </c>
      <c r="AD208" s="29">
        <v>0</v>
      </c>
      <c r="AE208" s="29">
        <v>0</v>
      </c>
      <c r="AF208" s="29">
        <v>0</v>
      </c>
      <c r="AG208" s="29">
        <v>0</v>
      </c>
      <c r="AH208" s="29">
        <v>0</v>
      </c>
      <c r="AI208" s="29">
        <v>0</v>
      </c>
      <c r="AJ208" s="29">
        <v>0</v>
      </c>
      <c r="AK208" s="29">
        <v>0</v>
      </c>
      <c r="AL208" s="29">
        <v>0</v>
      </c>
      <c r="AM208" s="29">
        <v>0</v>
      </c>
      <c r="AN208" s="29">
        <v>0</v>
      </c>
      <c r="AO208" s="29">
        <v>0</v>
      </c>
      <c r="AP208" s="29">
        <v>0</v>
      </c>
      <c r="AQ208" s="29">
        <v>0</v>
      </c>
      <c r="AR208" s="29">
        <v>0</v>
      </c>
      <c r="AS208" s="29">
        <v>0</v>
      </c>
      <c r="AT208" s="29">
        <v>0</v>
      </c>
      <c r="AU208" s="29">
        <v>0</v>
      </c>
      <c r="AV208" s="29">
        <v>0</v>
      </c>
      <c r="AW208" s="29">
        <v>0</v>
      </c>
      <c r="AX208" s="29">
        <v>0</v>
      </c>
      <c r="AY208" s="29">
        <v>0</v>
      </c>
      <c r="AZ208" s="29">
        <v>0</v>
      </c>
      <c r="BA208" s="29">
        <v>0</v>
      </c>
      <c r="BB208" s="29">
        <v>0</v>
      </c>
      <c r="BC208" s="29">
        <v>0</v>
      </c>
      <c r="BD208" s="29">
        <v>0</v>
      </c>
      <c r="BE208" s="29">
        <v>0</v>
      </c>
      <c r="BF208" s="29">
        <v>0</v>
      </c>
      <c r="BG208" s="29">
        <v>0</v>
      </c>
      <c r="BH208" s="29">
        <v>0</v>
      </c>
      <c r="BI208" s="29">
        <v>0</v>
      </c>
      <c r="BJ208" s="29">
        <v>0</v>
      </c>
      <c r="BK208" s="29">
        <v>0</v>
      </c>
      <c r="BL208" s="29">
        <v>0</v>
      </c>
      <c r="BM208" s="29">
        <v>0</v>
      </c>
      <c r="BN208" s="29">
        <v>0</v>
      </c>
      <c r="BO208" s="29">
        <v>0</v>
      </c>
      <c r="BP208" s="29">
        <v>0</v>
      </c>
      <c r="BQ208" s="29">
        <v>0</v>
      </c>
    </row>
    <row r="209" spans="1:69" ht="10.5" hidden="1" customHeight="1" outlineLevel="1">
      <c r="A209" s="11"/>
      <c r="B209" s="11"/>
      <c r="C209" s="11"/>
      <c r="D209" s="11">
        <v>0</v>
      </c>
      <c r="E209" s="11"/>
      <c r="F209" s="11"/>
      <c r="G209" s="11"/>
      <c r="H209" s="11"/>
      <c r="J209" s="29">
        <v>0</v>
      </c>
      <c r="K209" s="29">
        <v>0</v>
      </c>
      <c r="L209" s="29">
        <v>0</v>
      </c>
      <c r="M209" s="29">
        <v>0</v>
      </c>
      <c r="N209" s="29">
        <v>0</v>
      </c>
      <c r="O209" s="29">
        <v>0</v>
      </c>
      <c r="P209" s="29">
        <v>0</v>
      </c>
      <c r="Q209" s="29">
        <v>0</v>
      </c>
      <c r="R209" s="29">
        <v>0</v>
      </c>
      <c r="S209" s="29">
        <v>0</v>
      </c>
      <c r="T209" s="29">
        <v>0</v>
      </c>
      <c r="U209" s="29">
        <v>0</v>
      </c>
      <c r="V209" s="29">
        <v>0</v>
      </c>
      <c r="W209" s="29">
        <v>0</v>
      </c>
      <c r="X209" s="29">
        <v>0</v>
      </c>
      <c r="Y209" s="29">
        <v>0</v>
      </c>
      <c r="Z209" s="29">
        <v>0</v>
      </c>
      <c r="AA209" s="29">
        <v>0</v>
      </c>
      <c r="AB209" s="29">
        <v>0</v>
      </c>
      <c r="AC209" s="29">
        <v>0</v>
      </c>
      <c r="AD209" s="29">
        <v>0</v>
      </c>
      <c r="AE209" s="29">
        <v>0</v>
      </c>
      <c r="AF209" s="29">
        <v>0</v>
      </c>
      <c r="AG209" s="29">
        <v>0</v>
      </c>
      <c r="AH209" s="29">
        <v>0</v>
      </c>
      <c r="AI209" s="29">
        <v>0</v>
      </c>
      <c r="AJ209" s="29">
        <v>0</v>
      </c>
      <c r="AK209" s="29">
        <v>0</v>
      </c>
      <c r="AL209" s="29">
        <v>0</v>
      </c>
      <c r="AM209" s="29">
        <v>0</v>
      </c>
      <c r="AN209" s="29">
        <v>0</v>
      </c>
      <c r="AO209" s="29">
        <v>0</v>
      </c>
      <c r="AP209" s="29">
        <v>0</v>
      </c>
      <c r="AQ209" s="29">
        <v>0</v>
      </c>
      <c r="AR209" s="29">
        <v>0</v>
      </c>
      <c r="AS209" s="29">
        <v>0</v>
      </c>
      <c r="AT209" s="29">
        <v>0</v>
      </c>
      <c r="AU209" s="29">
        <v>0</v>
      </c>
      <c r="AV209" s="29">
        <v>0</v>
      </c>
      <c r="AW209" s="29">
        <v>0</v>
      </c>
      <c r="AX209" s="29">
        <v>0</v>
      </c>
      <c r="AY209" s="29">
        <v>0</v>
      </c>
      <c r="AZ209" s="29">
        <v>0</v>
      </c>
      <c r="BA209" s="29">
        <v>0</v>
      </c>
      <c r="BB209" s="29">
        <v>0</v>
      </c>
      <c r="BC209" s="29">
        <v>0</v>
      </c>
      <c r="BD209" s="29">
        <v>0</v>
      </c>
      <c r="BE209" s="29">
        <v>0</v>
      </c>
      <c r="BF209" s="29">
        <v>0</v>
      </c>
      <c r="BG209" s="29">
        <v>0</v>
      </c>
      <c r="BH209" s="29">
        <v>0</v>
      </c>
      <c r="BI209" s="29">
        <v>0</v>
      </c>
      <c r="BJ209" s="29">
        <v>0</v>
      </c>
      <c r="BK209" s="29">
        <v>0</v>
      </c>
      <c r="BL209" s="29">
        <v>0</v>
      </c>
      <c r="BM209" s="29">
        <v>0</v>
      </c>
      <c r="BN209" s="29">
        <v>0</v>
      </c>
      <c r="BO209" s="29">
        <v>0</v>
      </c>
      <c r="BP209" s="29">
        <v>0</v>
      </c>
      <c r="BQ209" s="29">
        <v>0</v>
      </c>
    </row>
    <row r="210" spans="1:69" ht="10.5" hidden="1" customHeight="1" outlineLevel="1">
      <c r="A210" s="11"/>
      <c r="B210" s="11"/>
      <c r="C210" s="11"/>
      <c r="D210" s="11">
        <v>0</v>
      </c>
      <c r="E210" s="11"/>
      <c r="F210" s="11"/>
      <c r="G210" s="11"/>
      <c r="H210" s="11"/>
      <c r="J210" s="29">
        <v>0</v>
      </c>
      <c r="K210" s="29">
        <v>0</v>
      </c>
      <c r="L210" s="29">
        <v>0</v>
      </c>
      <c r="M210" s="29">
        <v>0</v>
      </c>
      <c r="N210" s="29">
        <v>0</v>
      </c>
      <c r="O210" s="29">
        <v>0</v>
      </c>
      <c r="P210" s="29">
        <v>0</v>
      </c>
      <c r="Q210" s="29">
        <v>0</v>
      </c>
      <c r="R210" s="29">
        <v>0</v>
      </c>
      <c r="S210" s="29">
        <v>0</v>
      </c>
      <c r="T210" s="29">
        <v>0</v>
      </c>
      <c r="U210" s="29">
        <v>0</v>
      </c>
      <c r="V210" s="29">
        <v>0</v>
      </c>
      <c r="W210" s="29">
        <v>0</v>
      </c>
      <c r="X210" s="29">
        <v>0</v>
      </c>
      <c r="Y210" s="29">
        <v>0</v>
      </c>
      <c r="Z210" s="29">
        <v>0</v>
      </c>
      <c r="AA210" s="29">
        <v>0</v>
      </c>
      <c r="AB210" s="29">
        <v>0</v>
      </c>
      <c r="AC210" s="29">
        <v>0</v>
      </c>
      <c r="AD210" s="29">
        <v>0</v>
      </c>
      <c r="AE210" s="29">
        <v>0</v>
      </c>
      <c r="AF210" s="29">
        <v>0</v>
      </c>
      <c r="AG210" s="29">
        <v>0</v>
      </c>
      <c r="AH210" s="29">
        <v>0</v>
      </c>
      <c r="AI210" s="29">
        <v>0</v>
      </c>
      <c r="AJ210" s="29">
        <v>0</v>
      </c>
      <c r="AK210" s="29">
        <v>0</v>
      </c>
      <c r="AL210" s="29">
        <v>0</v>
      </c>
      <c r="AM210" s="29">
        <v>0</v>
      </c>
      <c r="AN210" s="29">
        <v>0</v>
      </c>
      <c r="AO210" s="29">
        <v>0</v>
      </c>
      <c r="AP210" s="29">
        <v>0</v>
      </c>
      <c r="AQ210" s="29">
        <v>0</v>
      </c>
      <c r="AR210" s="29">
        <v>0</v>
      </c>
      <c r="AS210" s="29">
        <v>0</v>
      </c>
      <c r="AT210" s="29">
        <v>0</v>
      </c>
      <c r="AU210" s="29">
        <v>0</v>
      </c>
      <c r="AV210" s="29">
        <v>0</v>
      </c>
      <c r="AW210" s="29">
        <v>0</v>
      </c>
      <c r="AX210" s="29">
        <v>0</v>
      </c>
      <c r="AY210" s="29">
        <v>0</v>
      </c>
      <c r="AZ210" s="29">
        <v>0</v>
      </c>
      <c r="BA210" s="29">
        <v>0</v>
      </c>
      <c r="BB210" s="29">
        <v>0</v>
      </c>
      <c r="BC210" s="29">
        <v>0</v>
      </c>
      <c r="BD210" s="29">
        <v>0</v>
      </c>
      <c r="BE210" s="29">
        <v>0</v>
      </c>
      <c r="BF210" s="29">
        <v>0</v>
      </c>
      <c r="BG210" s="29">
        <v>0</v>
      </c>
      <c r="BH210" s="29">
        <v>0</v>
      </c>
      <c r="BI210" s="29">
        <v>0</v>
      </c>
      <c r="BJ210" s="29">
        <v>0</v>
      </c>
      <c r="BK210" s="29">
        <v>0</v>
      </c>
      <c r="BL210" s="29">
        <v>0</v>
      </c>
      <c r="BM210" s="29">
        <v>0</v>
      </c>
      <c r="BN210" s="29">
        <v>0</v>
      </c>
      <c r="BO210" s="29">
        <v>0</v>
      </c>
      <c r="BP210" s="29">
        <v>0</v>
      </c>
      <c r="BQ210" s="29">
        <v>0</v>
      </c>
    </row>
    <row r="211" spans="1:69" ht="10.5" hidden="1" customHeight="1" outlineLevel="1">
      <c r="A211" s="11"/>
      <c r="B211" s="11"/>
      <c r="C211" s="11"/>
      <c r="D211" s="11">
        <v>0</v>
      </c>
      <c r="E211" s="11"/>
      <c r="F211" s="11"/>
      <c r="G211" s="11"/>
      <c r="H211" s="11"/>
      <c r="J211" s="29">
        <v>0</v>
      </c>
      <c r="K211" s="29">
        <v>0</v>
      </c>
      <c r="L211" s="29">
        <v>0</v>
      </c>
      <c r="M211" s="29">
        <v>0</v>
      </c>
      <c r="N211" s="29">
        <v>0</v>
      </c>
      <c r="O211" s="29">
        <v>0</v>
      </c>
      <c r="P211" s="29">
        <v>0</v>
      </c>
      <c r="Q211" s="29">
        <v>0</v>
      </c>
      <c r="R211" s="29">
        <v>0</v>
      </c>
      <c r="S211" s="29">
        <v>0</v>
      </c>
      <c r="T211" s="29">
        <v>0</v>
      </c>
      <c r="U211" s="29">
        <v>0</v>
      </c>
      <c r="V211" s="29">
        <v>0</v>
      </c>
      <c r="W211" s="29">
        <v>0</v>
      </c>
      <c r="X211" s="29">
        <v>0</v>
      </c>
      <c r="Y211" s="29">
        <v>0</v>
      </c>
      <c r="Z211" s="29">
        <v>0</v>
      </c>
      <c r="AA211" s="29">
        <v>0</v>
      </c>
      <c r="AB211" s="29">
        <v>0</v>
      </c>
      <c r="AC211" s="29">
        <v>0</v>
      </c>
      <c r="AD211" s="29">
        <v>0</v>
      </c>
      <c r="AE211" s="29">
        <v>0</v>
      </c>
      <c r="AF211" s="29">
        <v>0</v>
      </c>
      <c r="AG211" s="29">
        <v>0</v>
      </c>
      <c r="AH211" s="29">
        <v>0</v>
      </c>
      <c r="AI211" s="29">
        <v>0</v>
      </c>
      <c r="AJ211" s="29">
        <v>0</v>
      </c>
      <c r="AK211" s="29">
        <v>0</v>
      </c>
      <c r="AL211" s="29">
        <v>0</v>
      </c>
      <c r="AM211" s="29">
        <v>0</v>
      </c>
      <c r="AN211" s="29">
        <v>0</v>
      </c>
      <c r="AO211" s="29">
        <v>0</v>
      </c>
      <c r="AP211" s="29">
        <v>0</v>
      </c>
      <c r="AQ211" s="29">
        <v>0</v>
      </c>
      <c r="AR211" s="29">
        <v>0</v>
      </c>
      <c r="AS211" s="29">
        <v>0</v>
      </c>
      <c r="AT211" s="29">
        <v>0</v>
      </c>
      <c r="AU211" s="29">
        <v>0</v>
      </c>
      <c r="AV211" s="29">
        <v>0</v>
      </c>
      <c r="AW211" s="29">
        <v>0</v>
      </c>
      <c r="AX211" s="29">
        <v>0</v>
      </c>
      <c r="AY211" s="29">
        <v>0</v>
      </c>
      <c r="AZ211" s="29">
        <v>0</v>
      </c>
      <c r="BA211" s="29">
        <v>0</v>
      </c>
      <c r="BB211" s="29">
        <v>0</v>
      </c>
      <c r="BC211" s="29">
        <v>0</v>
      </c>
      <c r="BD211" s="29">
        <v>0</v>
      </c>
      <c r="BE211" s="29">
        <v>0</v>
      </c>
      <c r="BF211" s="29">
        <v>0</v>
      </c>
      <c r="BG211" s="29">
        <v>0</v>
      </c>
      <c r="BH211" s="29">
        <v>0</v>
      </c>
      <c r="BI211" s="29">
        <v>0</v>
      </c>
      <c r="BJ211" s="29">
        <v>0</v>
      </c>
      <c r="BK211" s="29">
        <v>0</v>
      </c>
      <c r="BL211" s="29">
        <v>0</v>
      </c>
      <c r="BM211" s="29">
        <v>0</v>
      </c>
      <c r="BN211" s="29">
        <v>0</v>
      </c>
      <c r="BO211" s="29">
        <v>0</v>
      </c>
      <c r="BP211" s="29">
        <v>0</v>
      </c>
      <c r="BQ211" s="29">
        <v>0</v>
      </c>
    </row>
    <row r="212" spans="1:69" ht="10.5" hidden="1" customHeight="1" outlineLevel="1">
      <c r="A212" s="11"/>
      <c r="B212" s="11"/>
      <c r="C212" s="11"/>
      <c r="D212" s="11">
        <v>0</v>
      </c>
      <c r="E212" s="11"/>
      <c r="F212" s="11"/>
      <c r="G212" s="11"/>
      <c r="H212" s="11"/>
      <c r="J212" s="29">
        <v>0</v>
      </c>
      <c r="K212" s="29">
        <v>0</v>
      </c>
      <c r="L212" s="29">
        <v>0</v>
      </c>
      <c r="M212" s="29">
        <v>0</v>
      </c>
      <c r="N212" s="29">
        <v>0</v>
      </c>
      <c r="O212" s="29">
        <v>0</v>
      </c>
      <c r="P212" s="29">
        <v>0</v>
      </c>
      <c r="Q212" s="29">
        <v>0</v>
      </c>
      <c r="R212" s="29">
        <v>0</v>
      </c>
      <c r="S212" s="29">
        <v>0</v>
      </c>
      <c r="T212" s="29">
        <v>0</v>
      </c>
      <c r="U212" s="29">
        <v>0</v>
      </c>
      <c r="V212" s="29">
        <v>0</v>
      </c>
      <c r="W212" s="29">
        <v>0</v>
      </c>
      <c r="X212" s="29">
        <v>0</v>
      </c>
      <c r="Y212" s="29">
        <v>0</v>
      </c>
      <c r="Z212" s="29">
        <v>0</v>
      </c>
      <c r="AA212" s="29">
        <v>0</v>
      </c>
      <c r="AB212" s="29">
        <v>0</v>
      </c>
      <c r="AC212" s="29">
        <v>0</v>
      </c>
      <c r="AD212" s="29">
        <v>0</v>
      </c>
      <c r="AE212" s="29">
        <v>0</v>
      </c>
      <c r="AF212" s="29">
        <v>0</v>
      </c>
      <c r="AG212" s="29">
        <v>0</v>
      </c>
      <c r="AH212" s="29">
        <v>0</v>
      </c>
      <c r="AI212" s="29">
        <v>0</v>
      </c>
      <c r="AJ212" s="29">
        <v>0</v>
      </c>
      <c r="AK212" s="29">
        <v>0</v>
      </c>
      <c r="AL212" s="29">
        <v>0</v>
      </c>
      <c r="AM212" s="29">
        <v>0</v>
      </c>
      <c r="AN212" s="29">
        <v>0</v>
      </c>
      <c r="AO212" s="29">
        <v>0</v>
      </c>
      <c r="AP212" s="29">
        <v>0</v>
      </c>
      <c r="AQ212" s="29">
        <v>0</v>
      </c>
      <c r="AR212" s="29">
        <v>0</v>
      </c>
      <c r="AS212" s="29">
        <v>0</v>
      </c>
      <c r="AT212" s="29">
        <v>0</v>
      </c>
      <c r="AU212" s="29">
        <v>0</v>
      </c>
      <c r="AV212" s="29">
        <v>0</v>
      </c>
      <c r="AW212" s="29">
        <v>0</v>
      </c>
      <c r="AX212" s="29">
        <v>0</v>
      </c>
      <c r="AY212" s="29">
        <v>0</v>
      </c>
      <c r="AZ212" s="29">
        <v>0</v>
      </c>
      <c r="BA212" s="29">
        <v>0</v>
      </c>
      <c r="BB212" s="29">
        <v>0</v>
      </c>
      <c r="BC212" s="29">
        <v>0</v>
      </c>
      <c r="BD212" s="29">
        <v>0</v>
      </c>
      <c r="BE212" s="29">
        <v>0</v>
      </c>
      <c r="BF212" s="29">
        <v>0</v>
      </c>
      <c r="BG212" s="29">
        <v>0</v>
      </c>
      <c r="BH212" s="29">
        <v>0</v>
      </c>
      <c r="BI212" s="29">
        <v>0</v>
      </c>
      <c r="BJ212" s="29">
        <v>0</v>
      </c>
      <c r="BK212" s="29">
        <v>0</v>
      </c>
      <c r="BL212" s="29">
        <v>0</v>
      </c>
      <c r="BM212" s="29">
        <v>0</v>
      </c>
      <c r="BN212" s="29">
        <v>0</v>
      </c>
      <c r="BO212" s="29">
        <v>0</v>
      </c>
      <c r="BP212" s="29">
        <v>0</v>
      </c>
      <c r="BQ212" s="29">
        <v>0</v>
      </c>
    </row>
    <row r="213" spans="1:69" ht="10.5" hidden="1" customHeight="1" outlineLevel="1">
      <c r="A213" s="11"/>
      <c r="B213" s="11"/>
      <c r="C213" s="11"/>
      <c r="D213" s="11">
        <v>0</v>
      </c>
      <c r="E213" s="11"/>
      <c r="F213" s="11"/>
      <c r="G213" s="11"/>
      <c r="H213" s="11"/>
      <c r="J213" s="29">
        <v>0</v>
      </c>
      <c r="K213" s="29">
        <v>0</v>
      </c>
      <c r="L213" s="29">
        <v>0</v>
      </c>
      <c r="M213" s="29">
        <v>0</v>
      </c>
      <c r="N213" s="29">
        <v>0</v>
      </c>
      <c r="O213" s="29">
        <v>0</v>
      </c>
      <c r="P213" s="29">
        <v>0</v>
      </c>
      <c r="Q213" s="29">
        <v>0</v>
      </c>
      <c r="R213" s="29">
        <v>0</v>
      </c>
      <c r="S213" s="29">
        <v>0</v>
      </c>
      <c r="T213" s="29">
        <v>0</v>
      </c>
      <c r="U213" s="29">
        <v>0</v>
      </c>
      <c r="V213" s="29">
        <v>0</v>
      </c>
      <c r="W213" s="29">
        <v>0</v>
      </c>
      <c r="X213" s="29">
        <v>0</v>
      </c>
      <c r="Y213" s="29">
        <v>0</v>
      </c>
      <c r="Z213" s="29">
        <v>0</v>
      </c>
      <c r="AA213" s="29">
        <v>0</v>
      </c>
      <c r="AB213" s="29">
        <v>0</v>
      </c>
      <c r="AC213" s="29">
        <v>0</v>
      </c>
      <c r="AD213" s="29">
        <v>0</v>
      </c>
      <c r="AE213" s="29">
        <v>0</v>
      </c>
      <c r="AF213" s="29">
        <v>0</v>
      </c>
      <c r="AG213" s="29">
        <v>0</v>
      </c>
      <c r="AH213" s="29">
        <v>0</v>
      </c>
      <c r="AI213" s="29">
        <v>0</v>
      </c>
      <c r="AJ213" s="29">
        <v>0</v>
      </c>
      <c r="AK213" s="29">
        <v>0</v>
      </c>
      <c r="AL213" s="29">
        <v>0</v>
      </c>
      <c r="AM213" s="29">
        <v>0</v>
      </c>
      <c r="AN213" s="29">
        <v>0</v>
      </c>
      <c r="AO213" s="29">
        <v>0</v>
      </c>
      <c r="AP213" s="29">
        <v>0</v>
      </c>
      <c r="AQ213" s="29">
        <v>0</v>
      </c>
      <c r="AR213" s="29">
        <v>0</v>
      </c>
      <c r="AS213" s="29">
        <v>0</v>
      </c>
      <c r="AT213" s="29">
        <v>0</v>
      </c>
      <c r="AU213" s="29">
        <v>0</v>
      </c>
      <c r="AV213" s="29">
        <v>0</v>
      </c>
      <c r="AW213" s="29">
        <v>0</v>
      </c>
      <c r="AX213" s="29">
        <v>0</v>
      </c>
      <c r="AY213" s="29">
        <v>0</v>
      </c>
      <c r="AZ213" s="29">
        <v>0</v>
      </c>
      <c r="BA213" s="29">
        <v>0</v>
      </c>
      <c r="BB213" s="29">
        <v>0</v>
      </c>
      <c r="BC213" s="29">
        <v>0</v>
      </c>
      <c r="BD213" s="29">
        <v>0</v>
      </c>
      <c r="BE213" s="29">
        <v>0</v>
      </c>
      <c r="BF213" s="29">
        <v>0</v>
      </c>
      <c r="BG213" s="29">
        <v>0</v>
      </c>
      <c r="BH213" s="29">
        <v>0</v>
      </c>
      <c r="BI213" s="29">
        <v>0</v>
      </c>
      <c r="BJ213" s="29">
        <v>0</v>
      </c>
      <c r="BK213" s="29">
        <v>0</v>
      </c>
      <c r="BL213" s="29">
        <v>0</v>
      </c>
      <c r="BM213" s="29">
        <v>0</v>
      </c>
      <c r="BN213" s="29">
        <v>0</v>
      </c>
      <c r="BO213" s="29">
        <v>0</v>
      </c>
      <c r="BP213" s="29">
        <v>0</v>
      </c>
      <c r="BQ213" s="29">
        <v>0</v>
      </c>
    </row>
    <row r="214" spans="1:69" ht="10.5" hidden="1" customHeight="1" outlineLevel="1">
      <c r="A214" s="11"/>
      <c r="B214" s="11"/>
      <c r="C214" s="11"/>
      <c r="D214" s="11">
        <v>0</v>
      </c>
      <c r="E214" s="11"/>
      <c r="F214" s="11"/>
      <c r="G214" s="11"/>
      <c r="H214" s="11"/>
      <c r="J214" s="29">
        <v>0</v>
      </c>
      <c r="K214" s="29">
        <v>0</v>
      </c>
      <c r="L214" s="29">
        <v>0</v>
      </c>
      <c r="M214" s="29">
        <v>0</v>
      </c>
      <c r="N214" s="29">
        <v>0</v>
      </c>
      <c r="O214" s="29">
        <v>0</v>
      </c>
      <c r="P214" s="29">
        <v>0</v>
      </c>
      <c r="Q214" s="29">
        <v>0</v>
      </c>
      <c r="R214" s="29">
        <v>0</v>
      </c>
      <c r="S214" s="29">
        <v>0</v>
      </c>
      <c r="T214" s="29">
        <v>0</v>
      </c>
      <c r="U214" s="29">
        <v>0</v>
      </c>
      <c r="V214" s="29">
        <v>0</v>
      </c>
      <c r="W214" s="29">
        <v>0</v>
      </c>
      <c r="X214" s="29">
        <v>0</v>
      </c>
      <c r="Y214" s="29">
        <v>0</v>
      </c>
      <c r="Z214" s="29">
        <v>0</v>
      </c>
      <c r="AA214" s="29">
        <v>0</v>
      </c>
      <c r="AB214" s="29">
        <v>0</v>
      </c>
      <c r="AC214" s="29">
        <v>0</v>
      </c>
      <c r="AD214" s="29">
        <v>0</v>
      </c>
      <c r="AE214" s="29">
        <v>0</v>
      </c>
      <c r="AF214" s="29">
        <v>0</v>
      </c>
      <c r="AG214" s="29">
        <v>0</v>
      </c>
      <c r="AH214" s="29">
        <v>0</v>
      </c>
      <c r="AI214" s="29">
        <v>0</v>
      </c>
      <c r="AJ214" s="29">
        <v>0</v>
      </c>
      <c r="AK214" s="29">
        <v>0</v>
      </c>
      <c r="AL214" s="29">
        <v>0</v>
      </c>
      <c r="AM214" s="29">
        <v>0</v>
      </c>
      <c r="AN214" s="29">
        <v>0</v>
      </c>
      <c r="AO214" s="29">
        <v>0</v>
      </c>
      <c r="AP214" s="29">
        <v>0</v>
      </c>
      <c r="AQ214" s="29">
        <v>0</v>
      </c>
      <c r="AR214" s="29">
        <v>0</v>
      </c>
      <c r="AS214" s="29">
        <v>0</v>
      </c>
      <c r="AT214" s="29">
        <v>0</v>
      </c>
      <c r="AU214" s="29">
        <v>0</v>
      </c>
      <c r="AV214" s="29">
        <v>0</v>
      </c>
      <c r="AW214" s="29">
        <v>0</v>
      </c>
      <c r="AX214" s="29">
        <v>0</v>
      </c>
      <c r="AY214" s="29">
        <v>0</v>
      </c>
      <c r="AZ214" s="29">
        <v>0</v>
      </c>
      <c r="BA214" s="29">
        <v>0</v>
      </c>
      <c r="BB214" s="29">
        <v>0</v>
      </c>
      <c r="BC214" s="29">
        <v>0</v>
      </c>
      <c r="BD214" s="29">
        <v>0</v>
      </c>
      <c r="BE214" s="29">
        <v>0</v>
      </c>
      <c r="BF214" s="29">
        <v>0</v>
      </c>
      <c r="BG214" s="29">
        <v>0</v>
      </c>
      <c r="BH214" s="29">
        <v>0</v>
      </c>
      <c r="BI214" s="29">
        <v>0</v>
      </c>
      <c r="BJ214" s="29">
        <v>0</v>
      </c>
      <c r="BK214" s="29">
        <v>0</v>
      </c>
      <c r="BL214" s="29">
        <v>0</v>
      </c>
      <c r="BM214" s="29">
        <v>0</v>
      </c>
      <c r="BN214" s="29">
        <v>0</v>
      </c>
      <c r="BO214" s="29">
        <v>0</v>
      </c>
      <c r="BP214" s="29">
        <v>0</v>
      </c>
      <c r="BQ214" s="29">
        <v>0</v>
      </c>
    </row>
    <row r="215" spans="1:69" ht="10.5" hidden="1" customHeight="1" outlineLevel="1">
      <c r="A215" s="11"/>
      <c r="B215" s="11"/>
      <c r="C215" s="11"/>
      <c r="D215" s="11">
        <v>0</v>
      </c>
      <c r="E215" s="11"/>
      <c r="F215" s="11"/>
      <c r="G215" s="11"/>
      <c r="H215" s="11"/>
      <c r="J215" s="29">
        <v>0</v>
      </c>
      <c r="K215" s="29">
        <v>0</v>
      </c>
      <c r="L215" s="29">
        <v>0</v>
      </c>
      <c r="M215" s="29">
        <v>0</v>
      </c>
      <c r="N215" s="29">
        <v>0</v>
      </c>
      <c r="O215" s="29">
        <v>0</v>
      </c>
      <c r="P215" s="29">
        <v>0</v>
      </c>
      <c r="Q215" s="29">
        <v>0</v>
      </c>
      <c r="R215" s="29">
        <v>0</v>
      </c>
      <c r="S215" s="29">
        <v>0</v>
      </c>
      <c r="T215" s="29">
        <v>0</v>
      </c>
      <c r="U215" s="29">
        <v>0</v>
      </c>
      <c r="V215" s="29">
        <v>0</v>
      </c>
      <c r="W215" s="29">
        <v>0</v>
      </c>
      <c r="X215" s="29">
        <v>0</v>
      </c>
      <c r="Y215" s="29">
        <v>0</v>
      </c>
      <c r="Z215" s="29">
        <v>0</v>
      </c>
      <c r="AA215" s="29">
        <v>0</v>
      </c>
      <c r="AB215" s="29">
        <v>0</v>
      </c>
      <c r="AC215" s="29">
        <v>0</v>
      </c>
      <c r="AD215" s="29">
        <v>0</v>
      </c>
      <c r="AE215" s="29">
        <v>0</v>
      </c>
      <c r="AF215" s="29">
        <v>0</v>
      </c>
      <c r="AG215" s="29">
        <v>0</v>
      </c>
      <c r="AH215" s="29">
        <v>0</v>
      </c>
      <c r="AI215" s="29">
        <v>0</v>
      </c>
      <c r="AJ215" s="29">
        <v>0</v>
      </c>
      <c r="AK215" s="29">
        <v>0</v>
      </c>
      <c r="AL215" s="29">
        <v>0</v>
      </c>
      <c r="AM215" s="29">
        <v>0</v>
      </c>
      <c r="AN215" s="29">
        <v>0</v>
      </c>
      <c r="AO215" s="29">
        <v>0</v>
      </c>
      <c r="AP215" s="29">
        <v>0</v>
      </c>
      <c r="AQ215" s="29">
        <v>0</v>
      </c>
      <c r="AR215" s="29">
        <v>0</v>
      </c>
      <c r="AS215" s="29">
        <v>0</v>
      </c>
      <c r="AT215" s="29">
        <v>0</v>
      </c>
      <c r="AU215" s="29">
        <v>0</v>
      </c>
      <c r="AV215" s="29">
        <v>0</v>
      </c>
      <c r="AW215" s="29">
        <v>0</v>
      </c>
      <c r="AX215" s="29">
        <v>0</v>
      </c>
      <c r="AY215" s="29">
        <v>0</v>
      </c>
      <c r="AZ215" s="29">
        <v>0</v>
      </c>
      <c r="BA215" s="29">
        <v>0</v>
      </c>
      <c r="BB215" s="29">
        <v>0</v>
      </c>
      <c r="BC215" s="29">
        <v>0</v>
      </c>
      <c r="BD215" s="29">
        <v>0</v>
      </c>
      <c r="BE215" s="29">
        <v>0</v>
      </c>
      <c r="BF215" s="29">
        <v>0</v>
      </c>
      <c r="BG215" s="29">
        <v>0</v>
      </c>
      <c r="BH215" s="29">
        <v>0</v>
      </c>
      <c r="BI215" s="29">
        <v>0</v>
      </c>
      <c r="BJ215" s="29">
        <v>0</v>
      </c>
      <c r="BK215" s="29">
        <v>0</v>
      </c>
      <c r="BL215" s="29">
        <v>0</v>
      </c>
      <c r="BM215" s="29">
        <v>0</v>
      </c>
      <c r="BN215" s="29">
        <v>0</v>
      </c>
      <c r="BO215" s="29">
        <v>0</v>
      </c>
      <c r="BP215" s="29">
        <v>0</v>
      </c>
      <c r="BQ215" s="29">
        <v>0</v>
      </c>
    </row>
    <row r="216" spans="1:69" ht="10.5" hidden="1" customHeight="1" outlineLevel="1">
      <c r="A216" s="11"/>
      <c r="B216" s="11"/>
      <c r="C216" s="11"/>
      <c r="D216" s="11">
        <v>0</v>
      </c>
      <c r="E216" s="11"/>
      <c r="F216" s="11"/>
      <c r="G216" s="11"/>
      <c r="H216" s="11"/>
      <c r="J216" s="29">
        <v>0</v>
      </c>
      <c r="K216" s="29">
        <v>0</v>
      </c>
      <c r="L216" s="29">
        <v>0</v>
      </c>
      <c r="M216" s="29">
        <v>0</v>
      </c>
      <c r="N216" s="29">
        <v>0</v>
      </c>
      <c r="O216" s="29">
        <v>0</v>
      </c>
      <c r="P216" s="29">
        <v>0</v>
      </c>
      <c r="Q216" s="29">
        <v>0</v>
      </c>
      <c r="R216" s="29">
        <v>0</v>
      </c>
      <c r="S216" s="29">
        <v>0</v>
      </c>
      <c r="T216" s="29">
        <v>0</v>
      </c>
      <c r="U216" s="29">
        <v>0</v>
      </c>
      <c r="V216" s="29">
        <v>0</v>
      </c>
      <c r="W216" s="29">
        <v>0</v>
      </c>
      <c r="X216" s="29">
        <v>0</v>
      </c>
      <c r="Y216" s="29">
        <v>0</v>
      </c>
      <c r="Z216" s="29">
        <v>0</v>
      </c>
      <c r="AA216" s="29">
        <v>0</v>
      </c>
      <c r="AB216" s="29">
        <v>0</v>
      </c>
      <c r="AC216" s="29">
        <v>0</v>
      </c>
      <c r="AD216" s="29">
        <v>0</v>
      </c>
      <c r="AE216" s="29">
        <v>0</v>
      </c>
      <c r="AF216" s="29">
        <v>0</v>
      </c>
      <c r="AG216" s="29">
        <v>0</v>
      </c>
      <c r="AH216" s="29">
        <v>0</v>
      </c>
      <c r="AI216" s="29">
        <v>0</v>
      </c>
      <c r="AJ216" s="29">
        <v>0</v>
      </c>
      <c r="AK216" s="29">
        <v>0</v>
      </c>
      <c r="AL216" s="29">
        <v>0</v>
      </c>
      <c r="AM216" s="29">
        <v>0</v>
      </c>
      <c r="AN216" s="29">
        <v>0</v>
      </c>
      <c r="AO216" s="29">
        <v>0</v>
      </c>
      <c r="AP216" s="29">
        <v>0</v>
      </c>
      <c r="AQ216" s="29">
        <v>0</v>
      </c>
      <c r="AR216" s="29">
        <v>0</v>
      </c>
      <c r="AS216" s="29">
        <v>0</v>
      </c>
      <c r="AT216" s="29">
        <v>0</v>
      </c>
      <c r="AU216" s="29">
        <v>0</v>
      </c>
      <c r="AV216" s="29">
        <v>0</v>
      </c>
      <c r="AW216" s="29">
        <v>0</v>
      </c>
      <c r="AX216" s="29">
        <v>0</v>
      </c>
      <c r="AY216" s="29">
        <v>0</v>
      </c>
      <c r="AZ216" s="29">
        <v>0</v>
      </c>
      <c r="BA216" s="29">
        <v>0</v>
      </c>
      <c r="BB216" s="29">
        <v>0</v>
      </c>
      <c r="BC216" s="29">
        <v>0</v>
      </c>
      <c r="BD216" s="29">
        <v>0</v>
      </c>
      <c r="BE216" s="29">
        <v>0</v>
      </c>
      <c r="BF216" s="29">
        <v>0</v>
      </c>
      <c r="BG216" s="29">
        <v>0</v>
      </c>
      <c r="BH216" s="29">
        <v>0</v>
      </c>
      <c r="BI216" s="29">
        <v>0</v>
      </c>
      <c r="BJ216" s="29">
        <v>0</v>
      </c>
      <c r="BK216" s="29">
        <v>0</v>
      </c>
      <c r="BL216" s="29">
        <v>0</v>
      </c>
      <c r="BM216" s="29">
        <v>0</v>
      </c>
      <c r="BN216" s="29">
        <v>0</v>
      </c>
      <c r="BO216" s="29">
        <v>0</v>
      </c>
      <c r="BP216" s="29">
        <v>0</v>
      </c>
      <c r="BQ216" s="29">
        <v>0</v>
      </c>
    </row>
    <row r="217" spans="1:69" ht="10.5" hidden="1" customHeight="1" outlineLevel="1">
      <c r="A217" s="11"/>
      <c r="B217" s="11"/>
      <c r="C217" s="11"/>
      <c r="D217" s="11">
        <v>0</v>
      </c>
      <c r="E217" s="11"/>
      <c r="F217" s="11"/>
      <c r="G217" s="11"/>
      <c r="H217" s="11"/>
      <c r="J217" s="29">
        <v>0</v>
      </c>
      <c r="K217" s="29">
        <v>0</v>
      </c>
      <c r="L217" s="29">
        <v>0</v>
      </c>
      <c r="M217" s="29">
        <v>0</v>
      </c>
      <c r="N217" s="29">
        <v>0</v>
      </c>
      <c r="O217" s="29">
        <v>0</v>
      </c>
      <c r="P217" s="29">
        <v>0</v>
      </c>
      <c r="Q217" s="29">
        <v>0</v>
      </c>
      <c r="R217" s="29">
        <v>0</v>
      </c>
      <c r="S217" s="29">
        <v>0</v>
      </c>
      <c r="T217" s="29">
        <v>0</v>
      </c>
      <c r="U217" s="29">
        <v>0</v>
      </c>
      <c r="V217" s="29">
        <v>0</v>
      </c>
      <c r="W217" s="29">
        <v>0</v>
      </c>
      <c r="X217" s="29">
        <v>0</v>
      </c>
      <c r="Y217" s="29">
        <v>0</v>
      </c>
      <c r="Z217" s="29">
        <v>0</v>
      </c>
      <c r="AA217" s="29">
        <v>0</v>
      </c>
      <c r="AB217" s="29">
        <v>0</v>
      </c>
      <c r="AC217" s="29">
        <v>0</v>
      </c>
      <c r="AD217" s="29">
        <v>0</v>
      </c>
      <c r="AE217" s="29">
        <v>0</v>
      </c>
      <c r="AF217" s="29">
        <v>0</v>
      </c>
      <c r="AG217" s="29">
        <v>0</v>
      </c>
      <c r="AH217" s="29">
        <v>0</v>
      </c>
      <c r="AI217" s="29">
        <v>0</v>
      </c>
      <c r="AJ217" s="29">
        <v>0</v>
      </c>
      <c r="AK217" s="29">
        <v>0</v>
      </c>
      <c r="AL217" s="29">
        <v>0</v>
      </c>
      <c r="AM217" s="29">
        <v>0</v>
      </c>
      <c r="AN217" s="29">
        <v>0</v>
      </c>
      <c r="AO217" s="29">
        <v>0</v>
      </c>
      <c r="AP217" s="29">
        <v>0</v>
      </c>
      <c r="AQ217" s="29">
        <v>0</v>
      </c>
      <c r="AR217" s="29">
        <v>0</v>
      </c>
      <c r="AS217" s="29">
        <v>0</v>
      </c>
      <c r="AT217" s="29">
        <v>0</v>
      </c>
      <c r="AU217" s="29">
        <v>0</v>
      </c>
      <c r="AV217" s="29">
        <v>0</v>
      </c>
      <c r="AW217" s="29">
        <v>0</v>
      </c>
      <c r="AX217" s="29">
        <v>0</v>
      </c>
      <c r="AY217" s="29">
        <v>0</v>
      </c>
      <c r="AZ217" s="29">
        <v>0</v>
      </c>
      <c r="BA217" s="29">
        <v>0</v>
      </c>
      <c r="BB217" s="29">
        <v>0</v>
      </c>
      <c r="BC217" s="29">
        <v>0</v>
      </c>
      <c r="BD217" s="29">
        <v>0</v>
      </c>
      <c r="BE217" s="29">
        <v>0</v>
      </c>
      <c r="BF217" s="29">
        <v>0</v>
      </c>
      <c r="BG217" s="29">
        <v>0</v>
      </c>
      <c r="BH217" s="29">
        <v>0</v>
      </c>
      <c r="BI217" s="29">
        <v>0</v>
      </c>
      <c r="BJ217" s="29">
        <v>0</v>
      </c>
      <c r="BK217" s="29">
        <v>0</v>
      </c>
      <c r="BL217" s="29">
        <v>0</v>
      </c>
      <c r="BM217" s="29">
        <v>0</v>
      </c>
      <c r="BN217" s="29">
        <v>0</v>
      </c>
      <c r="BO217" s="29">
        <v>0</v>
      </c>
      <c r="BP217" s="29">
        <v>0</v>
      </c>
      <c r="BQ217" s="29">
        <v>0</v>
      </c>
    </row>
    <row r="218" spans="1:69" ht="10.5" hidden="1" customHeight="1" outlineLevel="1">
      <c r="A218" s="11"/>
      <c r="B218" s="11"/>
      <c r="C218" s="11"/>
      <c r="D218" s="11">
        <v>0</v>
      </c>
      <c r="E218" s="11"/>
      <c r="F218" s="11"/>
      <c r="G218" s="11"/>
      <c r="H218" s="11"/>
      <c r="J218" s="29">
        <v>0</v>
      </c>
      <c r="K218" s="29">
        <v>0</v>
      </c>
      <c r="L218" s="29">
        <v>0</v>
      </c>
      <c r="M218" s="29">
        <v>0</v>
      </c>
      <c r="N218" s="29">
        <v>0</v>
      </c>
      <c r="O218" s="29">
        <v>0</v>
      </c>
      <c r="P218" s="29">
        <v>0</v>
      </c>
      <c r="Q218" s="29">
        <v>0</v>
      </c>
      <c r="R218" s="29">
        <v>0</v>
      </c>
      <c r="S218" s="29">
        <v>0</v>
      </c>
      <c r="T218" s="29">
        <v>0</v>
      </c>
      <c r="U218" s="29">
        <v>0</v>
      </c>
      <c r="V218" s="29">
        <v>0</v>
      </c>
      <c r="W218" s="29">
        <v>0</v>
      </c>
      <c r="X218" s="29">
        <v>0</v>
      </c>
      <c r="Y218" s="29">
        <v>0</v>
      </c>
      <c r="Z218" s="29">
        <v>0</v>
      </c>
      <c r="AA218" s="29">
        <v>0</v>
      </c>
      <c r="AB218" s="29">
        <v>0</v>
      </c>
      <c r="AC218" s="29">
        <v>0</v>
      </c>
      <c r="AD218" s="29">
        <v>0</v>
      </c>
      <c r="AE218" s="29">
        <v>0</v>
      </c>
      <c r="AF218" s="29">
        <v>0</v>
      </c>
      <c r="AG218" s="29">
        <v>0</v>
      </c>
      <c r="AH218" s="29">
        <v>0</v>
      </c>
      <c r="AI218" s="29">
        <v>0</v>
      </c>
      <c r="AJ218" s="29">
        <v>0</v>
      </c>
      <c r="AK218" s="29">
        <v>0</v>
      </c>
      <c r="AL218" s="29">
        <v>0</v>
      </c>
      <c r="AM218" s="29">
        <v>0</v>
      </c>
      <c r="AN218" s="29">
        <v>0</v>
      </c>
      <c r="AO218" s="29">
        <v>0</v>
      </c>
      <c r="AP218" s="29">
        <v>0</v>
      </c>
      <c r="AQ218" s="29">
        <v>0</v>
      </c>
      <c r="AR218" s="29">
        <v>0</v>
      </c>
      <c r="AS218" s="29">
        <v>0</v>
      </c>
      <c r="AT218" s="29">
        <v>0</v>
      </c>
      <c r="AU218" s="29">
        <v>0</v>
      </c>
      <c r="AV218" s="29">
        <v>0</v>
      </c>
      <c r="AW218" s="29">
        <v>0</v>
      </c>
      <c r="AX218" s="29">
        <v>0</v>
      </c>
      <c r="AY218" s="29">
        <v>0</v>
      </c>
      <c r="AZ218" s="29">
        <v>0</v>
      </c>
      <c r="BA218" s="29">
        <v>0</v>
      </c>
      <c r="BB218" s="29">
        <v>0</v>
      </c>
      <c r="BC218" s="29">
        <v>0</v>
      </c>
      <c r="BD218" s="29">
        <v>0</v>
      </c>
      <c r="BE218" s="29">
        <v>0</v>
      </c>
      <c r="BF218" s="29">
        <v>0</v>
      </c>
      <c r="BG218" s="29">
        <v>0</v>
      </c>
      <c r="BH218" s="29">
        <v>0</v>
      </c>
      <c r="BI218" s="29">
        <v>0</v>
      </c>
      <c r="BJ218" s="29">
        <v>0</v>
      </c>
      <c r="BK218" s="29">
        <v>0</v>
      </c>
      <c r="BL218" s="29">
        <v>0</v>
      </c>
      <c r="BM218" s="29">
        <v>0</v>
      </c>
      <c r="BN218" s="29">
        <v>0</v>
      </c>
      <c r="BO218" s="29">
        <v>0</v>
      </c>
      <c r="BP218" s="29">
        <v>0</v>
      </c>
      <c r="BQ218" s="29">
        <v>0</v>
      </c>
    </row>
    <row r="219" spans="1:69" ht="10.5" hidden="1" customHeight="1" outlineLevel="1">
      <c r="A219" s="11"/>
      <c r="B219" s="11"/>
      <c r="C219" s="11"/>
      <c r="D219" s="11">
        <v>0</v>
      </c>
      <c r="E219" s="11"/>
      <c r="F219" s="11"/>
      <c r="G219" s="11"/>
      <c r="H219" s="11"/>
      <c r="J219" s="29">
        <v>0</v>
      </c>
      <c r="K219" s="29">
        <v>0</v>
      </c>
      <c r="L219" s="29">
        <v>0</v>
      </c>
      <c r="M219" s="29">
        <v>0</v>
      </c>
      <c r="N219" s="29">
        <v>0</v>
      </c>
      <c r="O219" s="29">
        <v>0</v>
      </c>
      <c r="P219" s="29">
        <v>0</v>
      </c>
      <c r="Q219" s="29">
        <v>0</v>
      </c>
      <c r="R219" s="29">
        <v>0</v>
      </c>
      <c r="S219" s="29">
        <v>0</v>
      </c>
      <c r="T219" s="29">
        <v>0</v>
      </c>
      <c r="U219" s="29">
        <v>0</v>
      </c>
      <c r="V219" s="29">
        <v>0</v>
      </c>
      <c r="W219" s="29">
        <v>0</v>
      </c>
      <c r="X219" s="29">
        <v>0</v>
      </c>
      <c r="Y219" s="29">
        <v>0</v>
      </c>
      <c r="Z219" s="29">
        <v>0</v>
      </c>
      <c r="AA219" s="29">
        <v>0</v>
      </c>
      <c r="AB219" s="29">
        <v>0</v>
      </c>
      <c r="AC219" s="29">
        <v>0</v>
      </c>
      <c r="AD219" s="29">
        <v>0</v>
      </c>
      <c r="AE219" s="29">
        <v>0</v>
      </c>
      <c r="AF219" s="29">
        <v>0</v>
      </c>
      <c r="AG219" s="29">
        <v>0</v>
      </c>
      <c r="AH219" s="29">
        <v>0</v>
      </c>
      <c r="AI219" s="29">
        <v>0</v>
      </c>
      <c r="AJ219" s="29">
        <v>0</v>
      </c>
      <c r="AK219" s="29">
        <v>0</v>
      </c>
      <c r="AL219" s="29">
        <v>0</v>
      </c>
      <c r="AM219" s="29">
        <v>0</v>
      </c>
      <c r="AN219" s="29">
        <v>0</v>
      </c>
      <c r="AO219" s="29">
        <v>0</v>
      </c>
      <c r="AP219" s="29">
        <v>0</v>
      </c>
      <c r="AQ219" s="29">
        <v>0</v>
      </c>
      <c r="AR219" s="29">
        <v>0</v>
      </c>
      <c r="AS219" s="29">
        <v>0</v>
      </c>
      <c r="AT219" s="29">
        <v>0</v>
      </c>
      <c r="AU219" s="29">
        <v>0</v>
      </c>
      <c r="AV219" s="29">
        <v>0</v>
      </c>
      <c r="AW219" s="29">
        <v>0</v>
      </c>
      <c r="AX219" s="29">
        <v>0</v>
      </c>
      <c r="AY219" s="29">
        <v>0</v>
      </c>
      <c r="AZ219" s="29">
        <v>0</v>
      </c>
      <c r="BA219" s="29">
        <v>0</v>
      </c>
      <c r="BB219" s="29">
        <v>0</v>
      </c>
      <c r="BC219" s="29">
        <v>0</v>
      </c>
      <c r="BD219" s="29">
        <v>0</v>
      </c>
      <c r="BE219" s="29">
        <v>0</v>
      </c>
      <c r="BF219" s="29">
        <v>0</v>
      </c>
      <c r="BG219" s="29">
        <v>0</v>
      </c>
      <c r="BH219" s="29">
        <v>0</v>
      </c>
      <c r="BI219" s="29">
        <v>0</v>
      </c>
      <c r="BJ219" s="29">
        <v>0</v>
      </c>
      <c r="BK219" s="29">
        <v>0</v>
      </c>
      <c r="BL219" s="29">
        <v>0</v>
      </c>
      <c r="BM219" s="29">
        <v>0</v>
      </c>
      <c r="BN219" s="29">
        <v>0</v>
      </c>
      <c r="BO219" s="29">
        <v>0</v>
      </c>
      <c r="BP219" s="29">
        <v>0</v>
      </c>
      <c r="BQ219" s="29">
        <v>0</v>
      </c>
    </row>
    <row r="220" spans="1:69" ht="10.5" hidden="1" customHeight="1" outlineLevel="1">
      <c r="A220" s="11"/>
      <c r="B220" s="11"/>
      <c r="C220" s="11"/>
      <c r="D220" s="11">
        <v>0</v>
      </c>
      <c r="E220" s="11"/>
      <c r="F220" s="11"/>
      <c r="G220" s="11"/>
      <c r="H220" s="11"/>
      <c r="J220" s="29">
        <v>0</v>
      </c>
      <c r="K220" s="29">
        <v>0</v>
      </c>
      <c r="L220" s="29">
        <v>0</v>
      </c>
      <c r="M220" s="29">
        <v>0</v>
      </c>
      <c r="N220" s="29">
        <v>0</v>
      </c>
      <c r="O220" s="29">
        <v>0</v>
      </c>
      <c r="P220" s="29">
        <v>0</v>
      </c>
      <c r="Q220" s="29">
        <v>0</v>
      </c>
      <c r="R220" s="29">
        <v>0</v>
      </c>
      <c r="S220" s="29">
        <v>0</v>
      </c>
      <c r="T220" s="29">
        <v>0</v>
      </c>
      <c r="U220" s="29">
        <v>0</v>
      </c>
      <c r="V220" s="29">
        <v>0</v>
      </c>
      <c r="W220" s="29">
        <v>0</v>
      </c>
      <c r="X220" s="29">
        <v>0</v>
      </c>
      <c r="Y220" s="29">
        <v>0</v>
      </c>
      <c r="Z220" s="29">
        <v>0</v>
      </c>
      <c r="AA220" s="29">
        <v>0</v>
      </c>
      <c r="AB220" s="29">
        <v>0</v>
      </c>
      <c r="AC220" s="29">
        <v>0</v>
      </c>
      <c r="AD220" s="29">
        <v>0</v>
      </c>
      <c r="AE220" s="29">
        <v>0</v>
      </c>
      <c r="AF220" s="29">
        <v>0</v>
      </c>
      <c r="AG220" s="29">
        <v>0</v>
      </c>
      <c r="AH220" s="29">
        <v>0</v>
      </c>
      <c r="AI220" s="29">
        <v>0</v>
      </c>
      <c r="AJ220" s="29">
        <v>0</v>
      </c>
      <c r="AK220" s="29">
        <v>0</v>
      </c>
      <c r="AL220" s="29">
        <v>0</v>
      </c>
      <c r="AM220" s="29">
        <v>0</v>
      </c>
      <c r="AN220" s="29">
        <v>0</v>
      </c>
      <c r="AO220" s="29">
        <v>0</v>
      </c>
      <c r="AP220" s="29">
        <v>0</v>
      </c>
      <c r="AQ220" s="29">
        <v>0</v>
      </c>
      <c r="AR220" s="29">
        <v>0</v>
      </c>
      <c r="AS220" s="29">
        <v>0</v>
      </c>
      <c r="AT220" s="29">
        <v>0</v>
      </c>
      <c r="AU220" s="29">
        <v>0</v>
      </c>
      <c r="AV220" s="29">
        <v>0</v>
      </c>
      <c r="AW220" s="29">
        <v>0</v>
      </c>
      <c r="AX220" s="29">
        <v>0</v>
      </c>
      <c r="AY220" s="29">
        <v>0</v>
      </c>
      <c r="AZ220" s="29">
        <v>0</v>
      </c>
      <c r="BA220" s="29">
        <v>0</v>
      </c>
      <c r="BB220" s="29">
        <v>0</v>
      </c>
      <c r="BC220" s="29">
        <v>0</v>
      </c>
      <c r="BD220" s="29">
        <v>0</v>
      </c>
      <c r="BE220" s="29">
        <v>0</v>
      </c>
      <c r="BF220" s="29">
        <v>0</v>
      </c>
      <c r="BG220" s="29">
        <v>0</v>
      </c>
      <c r="BH220" s="29">
        <v>0</v>
      </c>
      <c r="BI220" s="29">
        <v>0</v>
      </c>
      <c r="BJ220" s="29">
        <v>0</v>
      </c>
      <c r="BK220" s="29">
        <v>0</v>
      </c>
      <c r="BL220" s="29">
        <v>0</v>
      </c>
      <c r="BM220" s="29">
        <v>0</v>
      </c>
      <c r="BN220" s="29">
        <v>0</v>
      </c>
      <c r="BO220" s="29">
        <v>0</v>
      </c>
      <c r="BP220" s="29">
        <v>0</v>
      </c>
      <c r="BQ220" s="29">
        <v>0</v>
      </c>
    </row>
    <row r="221" spans="1:69" ht="10.5" customHeight="1" collapsed="1">
      <c r="A221" s="11"/>
      <c r="B221" s="11"/>
      <c r="C221" s="11"/>
      <c r="D221" s="11"/>
      <c r="E221" s="11"/>
      <c r="F221" s="11"/>
      <c r="G221" s="11"/>
      <c r="H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c r="AO221" s="11"/>
      <c r="AP221" s="11"/>
      <c r="AQ221" s="11"/>
      <c r="AR221" s="11"/>
      <c r="AS221" s="11"/>
      <c r="AT221" s="11"/>
      <c r="AU221" s="11"/>
      <c r="AV221" s="11"/>
      <c r="AW221" s="11"/>
      <c r="AX221" s="11"/>
      <c r="AY221" s="11"/>
      <c r="AZ221" s="11"/>
      <c r="BA221" s="11"/>
      <c r="BB221" s="11"/>
      <c r="BC221" s="11"/>
      <c r="BD221" s="11"/>
      <c r="BE221" s="11"/>
      <c r="BF221" s="11"/>
      <c r="BG221" s="11"/>
      <c r="BH221" s="11"/>
      <c r="BI221" s="11"/>
      <c r="BJ221" s="11"/>
      <c r="BK221" s="11"/>
      <c r="BL221" s="11"/>
      <c r="BM221" s="11"/>
      <c r="BN221" s="11"/>
      <c r="BO221" s="11"/>
      <c r="BP221" s="11"/>
      <c r="BQ221" s="11"/>
    </row>
    <row r="222" spans="1:69" ht="10.5" customHeight="1">
      <c r="A222" s="11"/>
      <c r="B222" s="11"/>
      <c r="C222" s="11"/>
      <c r="D222" s="11"/>
      <c r="E222" s="11"/>
      <c r="F222" s="11"/>
      <c r="G222" s="11"/>
      <c r="H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c r="AO222" s="11"/>
      <c r="AP222" s="11"/>
      <c r="AQ222" s="11"/>
      <c r="AR222" s="11"/>
      <c r="AS222" s="11"/>
      <c r="AT222" s="11"/>
      <c r="AU222" s="11"/>
      <c r="AV222" s="11"/>
      <c r="AW222" s="11"/>
      <c r="AX222" s="11"/>
      <c r="AY222" s="11"/>
      <c r="AZ222" s="11"/>
      <c r="BA222" s="11"/>
      <c r="BB222" s="11"/>
      <c r="BC222" s="11"/>
      <c r="BD222" s="11"/>
      <c r="BE222" s="11"/>
      <c r="BF222" s="11"/>
      <c r="BG222" s="11"/>
      <c r="BH222" s="11"/>
      <c r="BI222" s="11"/>
      <c r="BJ222" s="11"/>
      <c r="BK222" s="11"/>
      <c r="BL222" s="11"/>
      <c r="BM222" s="11"/>
      <c r="BN222" s="11"/>
      <c r="BO222" s="11"/>
      <c r="BP222" s="11"/>
      <c r="BQ222" s="11"/>
    </row>
    <row r="223" spans="1:69">
      <c r="A223" s="11"/>
      <c r="B223" s="11"/>
      <c r="C223" s="11"/>
      <c r="D223" s="102" t="s">
        <v>235</v>
      </c>
      <c r="E223" s="11"/>
      <c r="F223" s="11"/>
      <c r="G223" s="11"/>
      <c r="H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c r="AO223" s="11"/>
      <c r="AP223" s="11"/>
      <c r="AQ223" s="11"/>
      <c r="AR223" s="11"/>
      <c r="AS223" s="11"/>
      <c r="AT223" s="11"/>
      <c r="AU223" s="11"/>
      <c r="AV223" s="11"/>
      <c r="AW223" s="11"/>
      <c r="AX223" s="11"/>
      <c r="AY223" s="11"/>
      <c r="AZ223" s="11"/>
      <c r="BA223" s="11"/>
      <c r="BB223" s="11"/>
      <c r="BC223" s="11"/>
      <c r="BD223" s="11"/>
      <c r="BE223" s="11"/>
      <c r="BF223" s="11"/>
      <c r="BG223" s="11"/>
      <c r="BH223" s="11"/>
      <c r="BI223" s="11"/>
      <c r="BJ223" s="11"/>
      <c r="BK223" s="11"/>
      <c r="BL223" s="11"/>
      <c r="BM223" s="11"/>
      <c r="BN223" s="11"/>
      <c r="BO223" s="11"/>
      <c r="BP223" s="11"/>
      <c r="BQ223" s="11"/>
    </row>
    <row r="224" spans="1:69">
      <c r="A224" s="11"/>
      <c r="B224" s="11"/>
      <c r="C224" s="11"/>
      <c r="D224" s="12"/>
      <c r="E224" s="11"/>
      <c r="F224" s="11"/>
      <c r="G224" s="11"/>
      <c r="H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c r="AO224" s="11"/>
      <c r="AP224" s="11"/>
      <c r="AQ224" s="11"/>
      <c r="AR224" s="11"/>
      <c r="AS224" s="11"/>
      <c r="AT224" s="11"/>
      <c r="AU224" s="11"/>
      <c r="AV224" s="11"/>
      <c r="AW224" s="11"/>
      <c r="AX224" s="11"/>
      <c r="AY224" s="11"/>
      <c r="AZ224" s="11"/>
      <c r="BA224" s="11"/>
      <c r="BB224" s="11"/>
      <c r="BC224" s="11"/>
      <c r="BD224" s="11"/>
      <c r="BE224" s="11"/>
      <c r="BF224" s="11"/>
      <c r="BG224" s="11"/>
      <c r="BH224" s="11"/>
      <c r="BI224" s="11"/>
      <c r="BJ224" s="11"/>
      <c r="BK224" s="11"/>
      <c r="BL224" s="11"/>
      <c r="BM224" s="11"/>
      <c r="BN224" s="11"/>
      <c r="BO224" s="11"/>
      <c r="BP224" s="11"/>
      <c r="BQ224" s="11"/>
    </row>
    <row r="225" spans="1:69">
      <c r="A225" s="11"/>
      <c r="B225" s="11"/>
      <c r="C225" s="11"/>
      <c r="D225" s="11"/>
      <c r="E225" s="11" t="s">
        <v>235</v>
      </c>
      <c r="F225" s="11"/>
      <c r="G225" s="11"/>
      <c r="H225" s="11"/>
      <c r="J225" s="32">
        <v>0</v>
      </c>
      <c r="K225" s="29">
        <v>0</v>
      </c>
      <c r="L225" s="29">
        <v>0</v>
      </c>
      <c r="M225" s="29">
        <v>0</v>
      </c>
      <c r="N225" s="29">
        <v>0</v>
      </c>
      <c r="O225" s="29">
        <v>0</v>
      </c>
      <c r="P225" s="29">
        <v>0</v>
      </c>
      <c r="Q225" s="29">
        <v>0</v>
      </c>
      <c r="R225" s="29">
        <v>0</v>
      </c>
      <c r="S225" s="29">
        <v>0</v>
      </c>
      <c r="T225" s="29">
        <v>0</v>
      </c>
      <c r="U225" s="29">
        <v>0</v>
      </c>
      <c r="V225" s="29">
        <v>0</v>
      </c>
      <c r="W225" s="29">
        <v>0</v>
      </c>
      <c r="X225" s="29">
        <v>0</v>
      </c>
      <c r="Y225" s="29">
        <v>0</v>
      </c>
      <c r="Z225" s="29">
        <v>0</v>
      </c>
      <c r="AA225" s="29">
        <v>0</v>
      </c>
      <c r="AB225" s="29">
        <v>0</v>
      </c>
      <c r="AC225" s="29">
        <v>0</v>
      </c>
      <c r="AD225" s="29">
        <v>0</v>
      </c>
      <c r="AE225" s="29">
        <v>0</v>
      </c>
      <c r="AF225" s="29">
        <v>0</v>
      </c>
      <c r="AG225" s="29">
        <v>0</v>
      </c>
      <c r="AH225" s="29">
        <v>0</v>
      </c>
      <c r="AI225" s="29">
        <v>0</v>
      </c>
      <c r="AJ225" s="29">
        <v>0</v>
      </c>
      <c r="AK225" s="29">
        <v>0</v>
      </c>
      <c r="AL225" s="29">
        <v>0</v>
      </c>
      <c r="AM225" s="29">
        <v>0</v>
      </c>
      <c r="AN225" s="29">
        <v>0</v>
      </c>
      <c r="AO225" s="29">
        <v>0</v>
      </c>
      <c r="AP225" s="29">
        <v>0</v>
      </c>
      <c r="AQ225" s="29">
        <v>0</v>
      </c>
      <c r="AR225" s="29">
        <v>0</v>
      </c>
      <c r="AS225" s="29">
        <v>0</v>
      </c>
      <c r="AT225" s="29">
        <v>0</v>
      </c>
      <c r="AU225" s="29">
        <v>0</v>
      </c>
      <c r="AV225" s="29">
        <v>0</v>
      </c>
      <c r="AW225" s="29">
        <v>0</v>
      </c>
      <c r="AX225" s="29">
        <v>0</v>
      </c>
      <c r="AY225" s="29">
        <v>0</v>
      </c>
      <c r="AZ225" s="29">
        <v>0</v>
      </c>
      <c r="BA225" s="29">
        <v>0</v>
      </c>
      <c r="BB225" s="29">
        <v>0</v>
      </c>
      <c r="BC225" s="29">
        <v>0</v>
      </c>
      <c r="BD225" s="29">
        <v>0</v>
      </c>
      <c r="BE225" s="29">
        <v>0</v>
      </c>
      <c r="BF225" s="29">
        <v>0</v>
      </c>
      <c r="BG225" s="29">
        <v>0</v>
      </c>
      <c r="BH225" s="29">
        <v>0</v>
      </c>
      <c r="BI225" s="29">
        <v>0</v>
      </c>
      <c r="BJ225" s="29">
        <v>0</v>
      </c>
      <c r="BK225" s="29">
        <v>0</v>
      </c>
      <c r="BL225" s="29">
        <v>0</v>
      </c>
      <c r="BM225" s="29">
        <v>0</v>
      </c>
      <c r="BN225" s="29">
        <v>0</v>
      </c>
      <c r="BO225" s="29">
        <v>0</v>
      </c>
      <c r="BP225" s="29">
        <v>0</v>
      </c>
      <c r="BQ225" s="29">
        <v>0</v>
      </c>
    </row>
    <row r="226" spans="1:69" ht="10.5" hidden="1" customHeight="1" outlineLevel="1">
      <c r="A226" s="11"/>
      <c r="B226" s="11"/>
      <c r="C226" s="11"/>
      <c r="D226" s="11">
        <v>1</v>
      </c>
      <c r="E226" s="11"/>
      <c r="F226" s="11"/>
      <c r="G226" s="11"/>
      <c r="H226" s="11"/>
      <c r="J226" s="29">
        <v>0</v>
      </c>
      <c r="K226" s="29">
        <v>0</v>
      </c>
      <c r="L226" s="29">
        <v>0</v>
      </c>
      <c r="M226" s="29">
        <v>0</v>
      </c>
      <c r="N226" s="29">
        <v>0</v>
      </c>
      <c r="O226" s="29">
        <v>0</v>
      </c>
      <c r="P226" s="29">
        <v>0</v>
      </c>
      <c r="Q226" s="29">
        <v>0</v>
      </c>
      <c r="R226" s="29">
        <v>0</v>
      </c>
      <c r="S226" s="29">
        <v>0</v>
      </c>
      <c r="T226" s="29">
        <v>0</v>
      </c>
      <c r="U226" s="29">
        <v>0</v>
      </c>
      <c r="V226" s="29">
        <v>0</v>
      </c>
      <c r="W226" s="29">
        <v>0</v>
      </c>
      <c r="X226" s="29">
        <v>0</v>
      </c>
      <c r="Y226" s="29">
        <v>0</v>
      </c>
      <c r="Z226" s="29">
        <v>0</v>
      </c>
      <c r="AA226" s="29">
        <v>0</v>
      </c>
      <c r="AB226" s="29">
        <v>0</v>
      </c>
      <c r="AC226" s="29">
        <v>0</v>
      </c>
      <c r="AD226" s="29">
        <v>0</v>
      </c>
      <c r="AE226" s="29">
        <v>0</v>
      </c>
      <c r="AF226" s="29">
        <v>0</v>
      </c>
      <c r="AG226" s="29">
        <v>0</v>
      </c>
      <c r="AH226" s="29">
        <v>0</v>
      </c>
      <c r="AI226" s="29">
        <v>0</v>
      </c>
      <c r="AJ226" s="29">
        <v>0</v>
      </c>
      <c r="AK226" s="29">
        <v>0</v>
      </c>
      <c r="AL226" s="29">
        <v>0</v>
      </c>
      <c r="AM226" s="29">
        <v>0</v>
      </c>
      <c r="AN226" s="29">
        <v>0</v>
      </c>
      <c r="AO226" s="29">
        <v>0</v>
      </c>
      <c r="AP226" s="29">
        <v>0</v>
      </c>
      <c r="AQ226" s="29">
        <v>0</v>
      </c>
      <c r="AR226" s="29">
        <v>0</v>
      </c>
      <c r="AS226" s="29">
        <v>0</v>
      </c>
      <c r="AT226" s="29">
        <v>0</v>
      </c>
      <c r="AU226" s="29">
        <v>0</v>
      </c>
      <c r="AV226" s="29">
        <v>0</v>
      </c>
      <c r="AW226" s="29">
        <v>0</v>
      </c>
      <c r="AX226" s="29">
        <v>0</v>
      </c>
      <c r="AY226" s="29">
        <v>0</v>
      </c>
      <c r="AZ226" s="29">
        <v>0</v>
      </c>
      <c r="BA226" s="29">
        <v>0</v>
      </c>
      <c r="BB226" s="29">
        <v>0</v>
      </c>
      <c r="BC226" s="29">
        <v>0</v>
      </c>
      <c r="BD226" s="29">
        <v>0</v>
      </c>
      <c r="BE226" s="29">
        <v>0</v>
      </c>
      <c r="BF226" s="29">
        <v>0</v>
      </c>
      <c r="BG226" s="29">
        <v>0</v>
      </c>
      <c r="BH226" s="29">
        <v>0</v>
      </c>
      <c r="BI226" s="29">
        <v>0</v>
      </c>
      <c r="BJ226" s="29">
        <v>0</v>
      </c>
      <c r="BK226" s="29">
        <v>0</v>
      </c>
      <c r="BL226" s="29">
        <v>0</v>
      </c>
      <c r="BM226" s="29">
        <v>0</v>
      </c>
      <c r="BN226" s="29">
        <v>0</v>
      </c>
      <c r="BO226" s="29">
        <v>0</v>
      </c>
      <c r="BP226" s="29">
        <v>0</v>
      </c>
      <c r="BQ226" s="29">
        <v>0</v>
      </c>
    </row>
    <row r="227" spans="1:69" ht="10.5" hidden="1" customHeight="1" outlineLevel="1">
      <c r="A227" s="11"/>
      <c r="B227" s="11"/>
      <c r="C227" s="11"/>
      <c r="D227" s="11">
        <v>0</v>
      </c>
      <c r="E227" s="11"/>
      <c r="F227" s="11"/>
      <c r="G227" s="11"/>
      <c r="H227" s="11"/>
      <c r="J227" s="29">
        <v>0</v>
      </c>
      <c r="K227" s="29">
        <v>0</v>
      </c>
      <c r="L227" s="29">
        <v>0</v>
      </c>
      <c r="M227" s="29">
        <v>0</v>
      </c>
      <c r="N227" s="29">
        <v>0</v>
      </c>
      <c r="O227" s="29">
        <v>0</v>
      </c>
      <c r="P227" s="29">
        <v>0</v>
      </c>
      <c r="Q227" s="29">
        <v>0</v>
      </c>
      <c r="R227" s="29">
        <v>0</v>
      </c>
      <c r="S227" s="29">
        <v>0</v>
      </c>
      <c r="T227" s="29">
        <v>0</v>
      </c>
      <c r="U227" s="29">
        <v>0</v>
      </c>
      <c r="V227" s="29">
        <v>0</v>
      </c>
      <c r="W227" s="29">
        <v>0</v>
      </c>
      <c r="X227" s="29">
        <v>0</v>
      </c>
      <c r="Y227" s="29">
        <v>0</v>
      </c>
      <c r="Z227" s="29">
        <v>0</v>
      </c>
      <c r="AA227" s="29">
        <v>0</v>
      </c>
      <c r="AB227" s="29">
        <v>0</v>
      </c>
      <c r="AC227" s="29">
        <v>0</v>
      </c>
      <c r="AD227" s="29">
        <v>0</v>
      </c>
      <c r="AE227" s="29">
        <v>0</v>
      </c>
      <c r="AF227" s="29">
        <v>0</v>
      </c>
      <c r="AG227" s="29">
        <v>0</v>
      </c>
      <c r="AH227" s="29">
        <v>0</v>
      </c>
      <c r="AI227" s="29">
        <v>0</v>
      </c>
      <c r="AJ227" s="29">
        <v>0</v>
      </c>
      <c r="AK227" s="29">
        <v>0</v>
      </c>
      <c r="AL227" s="29">
        <v>0</v>
      </c>
      <c r="AM227" s="29">
        <v>0</v>
      </c>
      <c r="AN227" s="29">
        <v>0</v>
      </c>
      <c r="AO227" s="29">
        <v>0</v>
      </c>
      <c r="AP227" s="29">
        <v>0</v>
      </c>
      <c r="AQ227" s="29">
        <v>0</v>
      </c>
      <c r="AR227" s="29">
        <v>0</v>
      </c>
      <c r="AS227" s="29">
        <v>0</v>
      </c>
      <c r="AT227" s="29">
        <v>0</v>
      </c>
      <c r="AU227" s="29">
        <v>0</v>
      </c>
      <c r="AV227" s="29">
        <v>0</v>
      </c>
      <c r="AW227" s="29">
        <v>0</v>
      </c>
      <c r="AX227" s="29">
        <v>0</v>
      </c>
      <c r="AY227" s="29">
        <v>0</v>
      </c>
      <c r="AZ227" s="29">
        <v>0</v>
      </c>
      <c r="BA227" s="29">
        <v>0</v>
      </c>
      <c r="BB227" s="29">
        <v>0</v>
      </c>
      <c r="BC227" s="29">
        <v>0</v>
      </c>
      <c r="BD227" s="29">
        <v>0</v>
      </c>
      <c r="BE227" s="29">
        <v>0</v>
      </c>
      <c r="BF227" s="29">
        <v>0</v>
      </c>
      <c r="BG227" s="29">
        <v>0</v>
      </c>
      <c r="BH227" s="29">
        <v>0</v>
      </c>
      <c r="BI227" s="29">
        <v>0</v>
      </c>
      <c r="BJ227" s="29">
        <v>0</v>
      </c>
      <c r="BK227" s="29">
        <v>0</v>
      </c>
      <c r="BL227" s="29">
        <v>0</v>
      </c>
      <c r="BM227" s="29">
        <v>0</v>
      </c>
      <c r="BN227" s="29">
        <v>0</v>
      </c>
      <c r="BO227" s="29">
        <v>0</v>
      </c>
      <c r="BP227" s="29">
        <v>0</v>
      </c>
      <c r="BQ227" s="29">
        <v>0</v>
      </c>
    </row>
    <row r="228" spans="1:69" ht="10.5" hidden="1" customHeight="1" outlineLevel="1">
      <c r="A228" s="11"/>
      <c r="B228" s="11"/>
      <c r="C228" s="11"/>
      <c r="D228" s="11">
        <v>0</v>
      </c>
      <c r="E228" s="11"/>
      <c r="F228" s="11"/>
      <c r="G228" s="11"/>
      <c r="H228" s="11"/>
      <c r="J228" s="29">
        <v>0</v>
      </c>
      <c r="K228" s="29">
        <v>0</v>
      </c>
      <c r="L228" s="29">
        <v>0</v>
      </c>
      <c r="M228" s="29">
        <v>0</v>
      </c>
      <c r="N228" s="29">
        <v>0</v>
      </c>
      <c r="O228" s="29">
        <v>0</v>
      </c>
      <c r="P228" s="29">
        <v>0</v>
      </c>
      <c r="Q228" s="29">
        <v>0</v>
      </c>
      <c r="R228" s="29">
        <v>0</v>
      </c>
      <c r="S228" s="29">
        <v>0</v>
      </c>
      <c r="T228" s="29">
        <v>0</v>
      </c>
      <c r="U228" s="29">
        <v>0</v>
      </c>
      <c r="V228" s="29">
        <v>0</v>
      </c>
      <c r="W228" s="29">
        <v>0</v>
      </c>
      <c r="X228" s="29">
        <v>0</v>
      </c>
      <c r="Y228" s="29">
        <v>0</v>
      </c>
      <c r="Z228" s="29">
        <v>0</v>
      </c>
      <c r="AA228" s="29">
        <v>0</v>
      </c>
      <c r="AB228" s="29">
        <v>0</v>
      </c>
      <c r="AC228" s="29">
        <v>0</v>
      </c>
      <c r="AD228" s="29">
        <v>0</v>
      </c>
      <c r="AE228" s="29">
        <v>0</v>
      </c>
      <c r="AF228" s="29">
        <v>0</v>
      </c>
      <c r="AG228" s="29">
        <v>0</v>
      </c>
      <c r="AH228" s="29">
        <v>0</v>
      </c>
      <c r="AI228" s="29">
        <v>0</v>
      </c>
      <c r="AJ228" s="29">
        <v>0</v>
      </c>
      <c r="AK228" s="29">
        <v>0</v>
      </c>
      <c r="AL228" s="29">
        <v>0</v>
      </c>
      <c r="AM228" s="29">
        <v>0</v>
      </c>
      <c r="AN228" s="29">
        <v>0</v>
      </c>
      <c r="AO228" s="29">
        <v>0</v>
      </c>
      <c r="AP228" s="29">
        <v>0</v>
      </c>
      <c r="AQ228" s="29">
        <v>0</v>
      </c>
      <c r="AR228" s="29">
        <v>0</v>
      </c>
      <c r="AS228" s="29">
        <v>0</v>
      </c>
      <c r="AT228" s="29">
        <v>0</v>
      </c>
      <c r="AU228" s="29">
        <v>0</v>
      </c>
      <c r="AV228" s="29">
        <v>0</v>
      </c>
      <c r="AW228" s="29">
        <v>0</v>
      </c>
      <c r="AX228" s="29">
        <v>0</v>
      </c>
      <c r="AY228" s="29">
        <v>0</v>
      </c>
      <c r="AZ228" s="29">
        <v>0</v>
      </c>
      <c r="BA228" s="29">
        <v>0</v>
      </c>
      <c r="BB228" s="29">
        <v>0</v>
      </c>
      <c r="BC228" s="29">
        <v>0</v>
      </c>
      <c r="BD228" s="29">
        <v>0</v>
      </c>
      <c r="BE228" s="29">
        <v>0</v>
      </c>
      <c r="BF228" s="29">
        <v>0</v>
      </c>
      <c r="BG228" s="29">
        <v>0</v>
      </c>
      <c r="BH228" s="29">
        <v>0</v>
      </c>
      <c r="BI228" s="29">
        <v>0</v>
      </c>
      <c r="BJ228" s="29">
        <v>0</v>
      </c>
      <c r="BK228" s="29">
        <v>0</v>
      </c>
      <c r="BL228" s="29">
        <v>0</v>
      </c>
      <c r="BM228" s="29">
        <v>0</v>
      </c>
      <c r="BN228" s="29">
        <v>0</v>
      </c>
      <c r="BO228" s="29">
        <v>0</v>
      </c>
      <c r="BP228" s="29">
        <v>0</v>
      </c>
      <c r="BQ228" s="29">
        <v>0</v>
      </c>
    </row>
    <row r="229" spans="1:69" ht="10.5" hidden="1" customHeight="1" outlineLevel="1">
      <c r="A229" s="11"/>
      <c r="B229" s="11"/>
      <c r="C229" s="11"/>
      <c r="D229" s="11">
        <v>0</v>
      </c>
      <c r="E229" s="11"/>
      <c r="F229" s="11"/>
      <c r="G229" s="11"/>
      <c r="H229" s="11"/>
      <c r="J229" s="29">
        <v>0</v>
      </c>
      <c r="K229" s="29">
        <v>0</v>
      </c>
      <c r="L229" s="29">
        <v>0</v>
      </c>
      <c r="M229" s="29">
        <v>0</v>
      </c>
      <c r="N229" s="29">
        <v>0</v>
      </c>
      <c r="O229" s="29">
        <v>0</v>
      </c>
      <c r="P229" s="29">
        <v>0</v>
      </c>
      <c r="Q229" s="29">
        <v>0</v>
      </c>
      <c r="R229" s="29">
        <v>0</v>
      </c>
      <c r="S229" s="29">
        <v>0</v>
      </c>
      <c r="T229" s="29">
        <v>0</v>
      </c>
      <c r="U229" s="29">
        <v>0</v>
      </c>
      <c r="V229" s="29">
        <v>0</v>
      </c>
      <c r="W229" s="29">
        <v>0</v>
      </c>
      <c r="X229" s="29">
        <v>0</v>
      </c>
      <c r="Y229" s="29">
        <v>0</v>
      </c>
      <c r="Z229" s="29">
        <v>0</v>
      </c>
      <c r="AA229" s="29">
        <v>0</v>
      </c>
      <c r="AB229" s="29">
        <v>0</v>
      </c>
      <c r="AC229" s="29">
        <v>0</v>
      </c>
      <c r="AD229" s="29">
        <v>0</v>
      </c>
      <c r="AE229" s="29">
        <v>0</v>
      </c>
      <c r="AF229" s="29">
        <v>0</v>
      </c>
      <c r="AG229" s="29">
        <v>0</v>
      </c>
      <c r="AH229" s="29">
        <v>0</v>
      </c>
      <c r="AI229" s="29">
        <v>0</v>
      </c>
      <c r="AJ229" s="29">
        <v>0</v>
      </c>
      <c r="AK229" s="29">
        <v>0</v>
      </c>
      <c r="AL229" s="29">
        <v>0</v>
      </c>
      <c r="AM229" s="29">
        <v>0</v>
      </c>
      <c r="AN229" s="29">
        <v>0</v>
      </c>
      <c r="AO229" s="29">
        <v>0</v>
      </c>
      <c r="AP229" s="29">
        <v>0</v>
      </c>
      <c r="AQ229" s="29">
        <v>0</v>
      </c>
      <c r="AR229" s="29">
        <v>0</v>
      </c>
      <c r="AS229" s="29">
        <v>0</v>
      </c>
      <c r="AT229" s="29">
        <v>0</v>
      </c>
      <c r="AU229" s="29">
        <v>0</v>
      </c>
      <c r="AV229" s="29">
        <v>0</v>
      </c>
      <c r="AW229" s="29">
        <v>0</v>
      </c>
      <c r="AX229" s="29">
        <v>0</v>
      </c>
      <c r="AY229" s="29">
        <v>0</v>
      </c>
      <c r="AZ229" s="29">
        <v>0</v>
      </c>
      <c r="BA229" s="29">
        <v>0</v>
      </c>
      <c r="BB229" s="29">
        <v>0</v>
      </c>
      <c r="BC229" s="29">
        <v>0</v>
      </c>
      <c r="BD229" s="29">
        <v>0</v>
      </c>
      <c r="BE229" s="29">
        <v>0</v>
      </c>
      <c r="BF229" s="29">
        <v>0</v>
      </c>
      <c r="BG229" s="29">
        <v>0</v>
      </c>
      <c r="BH229" s="29">
        <v>0</v>
      </c>
      <c r="BI229" s="29">
        <v>0</v>
      </c>
      <c r="BJ229" s="29">
        <v>0</v>
      </c>
      <c r="BK229" s="29">
        <v>0</v>
      </c>
      <c r="BL229" s="29">
        <v>0</v>
      </c>
      <c r="BM229" s="29">
        <v>0</v>
      </c>
      <c r="BN229" s="29">
        <v>0</v>
      </c>
      <c r="BO229" s="29">
        <v>0</v>
      </c>
      <c r="BP229" s="29">
        <v>0</v>
      </c>
      <c r="BQ229" s="29">
        <v>0</v>
      </c>
    </row>
    <row r="230" spans="1:69" ht="10.5" hidden="1" customHeight="1" outlineLevel="1">
      <c r="A230" s="11"/>
      <c r="B230" s="11"/>
      <c r="C230" s="11"/>
      <c r="D230" s="11">
        <v>0</v>
      </c>
      <c r="E230" s="11"/>
      <c r="F230" s="11"/>
      <c r="G230" s="11"/>
      <c r="H230" s="11"/>
      <c r="J230" s="29">
        <v>0</v>
      </c>
      <c r="K230" s="29">
        <v>0</v>
      </c>
      <c r="L230" s="29">
        <v>0</v>
      </c>
      <c r="M230" s="29">
        <v>0</v>
      </c>
      <c r="N230" s="29">
        <v>0</v>
      </c>
      <c r="O230" s="29">
        <v>0</v>
      </c>
      <c r="P230" s="29">
        <v>0</v>
      </c>
      <c r="Q230" s="29">
        <v>0</v>
      </c>
      <c r="R230" s="29">
        <v>0</v>
      </c>
      <c r="S230" s="29">
        <v>0</v>
      </c>
      <c r="T230" s="29">
        <v>0</v>
      </c>
      <c r="U230" s="29">
        <v>0</v>
      </c>
      <c r="V230" s="29">
        <v>0</v>
      </c>
      <c r="W230" s="29">
        <v>0</v>
      </c>
      <c r="X230" s="29">
        <v>0</v>
      </c>
      <c r="Y230" s="29">
        <v>0</v>
      </c>
      <c r="Z230" s="29">
        <v>0</v>
      </c>
      <c r="AA230" s="29">
        <v>0</v>
      </c>
      <c r="AB230" s="29">
        <v>0</v>
      </c>
      <c r="AC230" s="29">
        <v>0</v>
      </c>
      <c r="AD230" s="29">
        <v>0</v>
      </c>
      <c r="AE230" s="29">
        <v>0</v>
      </c>
      <c r="AF230" s="29">
        <v>0</v>
      </c>
      <c r="AG230" s="29">
        <v>0</v>
      </c>
      <c r="AH230" s="29">
        <v>0</v>
      </c>
      <c r="AI230" s="29">
        <v>0</v>
      </c>
      <c r="AJ230" s="29">
        <v>0</v>
      </c>
      <c r="AK230" s="29">
        <v>0</v>
      </c>
      <c r="AL230" s="29">
        <v>0</v>
      </c>
      <c r="AM230" s="29">
        <v>0</v>
      </c>
      <c r="AN230" s="29">
        <v>0</v>
      </c>
      <c r="AO230" s="29">
        <v>0</v>
      </c>
      <c r="AP230" s="29">
        <v>0</v>
      </c>
      <c r="AQ230" s="29">
        <v>0</v>
      </c>
      <c r="AR230" s="29">
        <v>0</v>
      </c>
      <c r="AS230" s="29">
        <v>0</v>
      </c>
      <c r="AT230" s="29">
        <v>0</v>
      </c>
      <c r="AU230" s="29">
        <v>0</v>
      </c>
      <c r="AV230" s="29">
        <v>0</v>
      </c>
      <c r="AW230" s="29">
        <v>0</v>
      </c>
      <c r="AX230" s="29">
        <v>0</v>
      </c>
      <c r="AY230" s="29">
        <v>0</v>
      </c>
      <c r="AZ230" s="29">
        <v>0</v>
      </c>
      <c r="BA230" s="29">
        <v>0</v>
      </c>
      <c r="BB230" s="29">
        <v>0</v>
      </c>
      <c r="BC230" s="29">
        <v>0</v>
      </c>
      <c r="BD230" s="29">
        <v>0</v>
      </c>
      <c r="BE230" s="29">
        <v>0</v>
      </c>
      <c r="BF230" s="29">
        <v>0</v>
      </c>
      <c r="BG230" s="29">
        <v>0</v>
      </c>
      <c r="BH230" s="29">
        <v>0</v>
      </c>
      <c r="BI230" s="29">
        <v>0</v>
      </c>
      <c r="BJ230" s="29">
        <v>0</v>
      </c>
      <c r="BK230" s="29">
        <v>0</v>
      </c>
      <c r="BL230" s="29">
        <v>0</v>
      </c>
      <c r="BM230" s="29">
        <v>0</v>
      </c>
      <c r="BN230" s="29">
        <v>0</v>
      </c>
      <c r="BO230" s="29">
        <v>0</v>
      </c>
      <c r="BP230" s="29">
        <v>0</v>
      </c>
      <c r="BQ230" s="29">
        <v>0</v>
      </c>
    </row>
    <row r="231" spans="1:69" ht="10.5" hidden="1" customHeight="1" outlineLevel="1">
      <c r="A231" s="11"/>
      <c r="B231" s="11"/>
      <c r="C231" s="11"/>
      <c r="D231" s="11">
        <v>0</v>
      </c>
      <c r="E231" s="11"/>
      <c r="F231" s="11"/>
      <c r="G231" s="11"/>
      <c r="H231" s="11"/>
      <c r="J231" s="29">
        <v>0</v>
      </c>
      <c r="K231" s="29">
        <v>0</v>
      </c>
      <c r="L231" s="29">
        <v>0</v>
      </c>
      <c r="M231" s="29">
        <v>0</v>
      </c>
      <c r="N231" s="29">
        <v>0</v>
      </c>
      <c r="O231" s="29">
        <v>0</v>
      </c>
      <c r="P231" s="29">
        <v>0</v>
      </c>
      <c r="Q231" s="29">
        <v>0</v>
      </c>
      <c r="R231" s="29">
        <v>0</v>
      </c>
      <c r="S231" s="29">
        <v>0</v>
      </c>
      <c r="T231" s="29">
        <v>0</v>
      </c>
      <c r="U231" s="29">
        <v>0</v>
      </c>
      <c r="V231" s="29">
        <v>0</v>
      </c>
      <c r="W231" s="29">
        <v>0</v>
      </c>
      <c r="X231" s="29">
        <v>0</v>
      </c>
      <c r="Y231" s="29">
        <v>0</v>
      </c>
      <c r="Z231" s="29">
        <v>0</v>
      </c>
      <c r="AA231" s="29">
        <v>0</v>
      </c>
      <c r="AB231" s="29">
        <v>0</v>
      </c>
      <c r="AC231" s="29">
        <v>0</v>
      </c>
      <c r="AD231" s="29">
        <v>0</v>
      </c>
      <c r="AE231" s="29">
        <v>0</v>
      </c>
      <c r="AF231" s="29">
        <v>0</v>
      </c>
      <c r="AG231" s="29">
        <v>0</v>
      </c>
      <c r="AH231" s="29">
        <v>0</v>
      </c>
      <c r="AI231" s="29">
        <v>0</v>
      </c>
      <c r="AJ231" s="29">
        <v>0</v>
      </c>
      <c r="AK231" s="29">
        <v>0</v>
      </c>
      <c r="AL231" s="29">
        <v>0</v>
      </c>
      <c r="AM231" s="29">
        <v>0</v>
      </c>
      <c r="AN231" s="29">
        <v>0</v>
      </c>
      <c r="AO231" s="29">
        <v>0</v>
      </c>
      <c r="AP231" s="29">
        <v>0</v>
      </c>
      <c r="AQ231" s="29">
        <v>0</v>
      </c>
      <c r="AR231" s="29">
        <v>0</v>
      </c>
      <c r="AS231" s="29">
        <v>0</v>
      </c>
      <c r="AT231" s="29">
        <v>0</v>
      </c>
      <c r="AU231" s="29">
        <v>0</v>
      </c>
      <c r="AV231" s="29">
        <v>0</v>
      </c>
      <c r="AW231" s="29">
        <v>0</v>
      </c>
      <c r="AX231" s="29">
        <v>0</v>
      </c>
      <c r="AY231" s="29">
        <v>0</v>
      </c>
      <c r="AZ231" s="29">
        <v>0</v>
      </c>
      <c r="BA231" s="29">
        <v>0</v>
      </c>
      <c r="BB231" s="29">
        <v>0</v>
      </c>
      <c r="BC231" s="29">
        <v>0</v>
      </c>
      <c r="BD231" s="29">
        <v>0</v>
      </c>
      <c r="BE231" s="29">
        <v>0</v>
      </c>
      <c r="BF231" s="29">
        <v>0</v>
      </c>
      <c r="BG231" s="29">
        <v>0</v>
      </c>
      <c r="BH231" s="29">
        <v>0</v>
      </c>
      <c r="BI231" s="29">
        <v>0</v>
      </c>
      <c r="BJ231" s="29">
        <v>0</v>
      </c>
      <c r="BK231" s="29">
        <v>0</v>
      </c>
      <c r="BL231" s="29">
        <v>0</v>
      </c>
      <c r="BM231" s="29">
        <v>0</v>
      </c>
      <c r="BN231" s="29">
        <v>0</v>
      </c>
      <c r="BO231" s="29">
        <v>0</v>
      </c>
      <c r="BP231" s="29">
        <v>0</v>
      </c>
      <c r="BQ231" s="29">
        <v>0</v>
      </c>
    </row>
    <row r="232" spans="1:69" ht="10.5" hidden="1" customHeight="1" outlineLevel="1">
      <c r="A232" s="11"/>
      <c r="B232" s="11"/>
      <c r="C232" s="11"/>
      <c r="D232" s="11">
        <v>0</v>
      </c>
      <c r="E232" s="11"/>
      <c r="F232" s="11"/>
      <c r="G232" s="11"/>
      <c r="H232" s="11"/>
      <c r="J232" s="29">
        <v>0</v>
      </c>
      <c r="K232" s="29">
        <v>0</v>
      </c>
      <c r="L232" s="29">
        <v>0</v>
      </c>
      <c r="M232" s="29">
        <v>0</v>
      </c>
      <c r="N232" s="29">
        <v>0</v>
      </c>
      <c r="O232" s="29">
        <v>0</v>
      </c>
      <c r="P232" s="29">
        <v>0</v>
      </c>
      <c r="Q232" s="29">
        <v>0</v>
      </c>
      <c r="R232" s="29">
        <v>0</v>
      </c>
      <c r="S232" s="29">
        <v>0</v>
      </c>
      <c r="T232" s="29">
        <v>0</v>
      </c>
      <c r="U232" s="29">
        <v>0</v>
      </c>
      <c r="V232" s="29">
        <v>0</v>
      </c>
      <c r="W232" s="29">
        <v>0</v>
      </c>
      <c r="X232" s="29">
        <v>0</v>
      </c>
      <c r="Y232" s="29">
        <v>0</v>
      </c>
      <c r="Z232" s="29">
        <v>0</v>
      </c>
      <c r="AA232" s="29">
        <v>0</v>
      </c>
      <c r="AB232" s="29">
        <v>0</v>
      </c>
      <c r="AC232" s="29">
        <v>0</v>
      </c>
      <c r="AD232" s="29">
        <v>0</v>
      </c>
      <c r="AE232" s="29">
        <v>0</v>
      </c>
      <c r="AF232" s="29">
        <v>0</v>
      </c>
      <c r="AG232" s="29">
        <v>0</v>
      </c>
      <c r="AH232" s="29">
        <v>0</v>
      </c>
      <c r="AI232" s="29">
        <v>0</v>
      </c>
      <c r="AJ232" s="29">
        <v>0</v>
      </c>
      <c r="AK232" s="29">
        <v>0</v>
      </c>
      <c r="AL232" s="29">
        <v>0</v>
      </c>
      <c r="AM232" s="29">
        <v>0</v>
      </c>
      <c r="AN232" s="29">
        <v>0</v>
      </c>
      <c r="AO232" s="29">
        <v>0</v>
      </c>
      <c r="AP232" s="29">
        <v>0</v>
      </c>
      <c r="AQ232" s="29">
        <v>0</v>
      </c>
      <c r="AR232" s="29">
        <v>0</v>
      </c>
      <c r="AS232" s="29">
        <v>0</v>
      </c>
      <c r="AT232" s="29">
        <v>0</v>
      </c>
      <c r="AU232" s="29">
        <v>0</v>
      </c>
      <c r="AV232" s="29">
        <v>0</v>
      </c>
      <c r="AW232" s="29">
        <v>0</v>
      </c>
      <c r="AX232" s="29">
        <v>0</v>
      </c>
      <c r="AY232" s="29">
        <v>0</v>
      </c>
      <c r="AZ232" s="29">
        <v>0</v>
      </c>
      <c r="BA232" s="29">
        <v>0</v>
      </c>
      <c r="BB232" s="29">
        <v>0</v>
      </c>
      <c r="BC232" s="29">
        <v>0</v>
      </c>
      <c r="BD232" s="29">
        <v>0</v>
      </c>
      <c r="BE232" s="29">
        <v>0</v>
      </c>
      <c r="BF232" s="29">
        <v>0</v>
      </c>
      <c r="BG232" s="29">
        <v>0</v>
      </c>
      <c r="BH232" s="29">
        <v>0</v>
      </c>
      <c r="BI232" s="29">
        <v>0</v>
      </c>
      <c r="BJ232" s="29">
        <v>0</v>
      </c>
      <c r="BK232" s="29">
        <v>0</v>
      </c>
      <c r="BL232" s="29">
        <v>0</v>
      </c>
      <c r="BM232" s="29">
        <v>0</v>
      </c>
      <c r="BN232" s="29">
        <v>0</v>
      </c>
      <c r="BO232" s="29">
        <v>0</v>
      </c>
      <c r="BP232" s="29">
        <v>0</v>
      </c>
      <c r="BQ232" s="29">
        <v>0</v>
      </c>
    </row>
    <row r="233" spans="1:69" ht="10.5" hidden="1" customHeight="1" outlineLevel="1">
      <c r="A233" s="11"/>
      <c r="B233" s="11"/>
      <c r="C233" s="11"/>
      <c r="D233" s="11">
        <v>0</v>
      </c>
      <c r="E233" s="11"/>
      <c r="F233" s="11"/>
      <c r="G233" s="11"/>
      <c r="H233" s="11"/>
      <c r="J233" s="29">
        <v>0</v>
      </c>
      <c r="K233" s="29">
        <v>0</v>
      </c>
      <c r="L233" s="29">
        <v>0</v>
      </c>
      <c r="M233" s="29">
        <v>0</v>
      </c>
      <c r="N233" s="29">
        <v>0</v>
      </c>
      <c r="O233" s="29">
        <v>0</v>
      </c>
      <c r="P233" s="29">
        <v>0</v>
      </c>
      <c r="Q233" s="29">
        <v>0</v>
      </c>
      <c r="R233" s="29">
        <v>0</v>
      </c>
      <c r="S233" s="29">
        <v>0</v>
      </c>
      <c r="T233" s="29">
        <v>0</v>
      </c>
      <c r="U233" s="29">
        <v>0</v>
      </c>
      <c r="V233" s="29">
        <v>0</v>
      </c>
      <c r="W233" s="29">
        <v>0</v>
      </c>
      <c r="X233" s="29">
        <v>0</v>
      </c>
      <c r="Y233" s="29">
        <v>0</v>
      </c>
      <c r="Z233" s="29">
        <v>0</v>
      </c>
      <c r="AA233" s="29">
        <v>0</v>
      </c>
      <c r="AB233" s="29">
        <v>0</v>
      </c>
      <c r="AC233" s="29">
        <v>0</v>
      </c>
      <c r="AD233" s="29">
        <v>0</v>
      </c>
      <c r="AE233" s="29">
        <v>0</v>
      </c>
      <c r="AF233" s="29">
        <v>0</v>
      </c>
      <c r="AG233" s="29">
        <v>0</v>
      </c>
      <c r="AH233" s="29">
        <v>0</v>
      </c>
      <c r="AI233" s="29">
        <v>0</v>
      </c>
      <c r="AJ233" s="29">
        <v>0</v>
      </c>
      <c r="AK233" s="29">
        <v>0</v>
      </c>
      <c r="AL233" s="29">
        <v>0</v>
      </c>
      <c r="AM233" s="29">
        <v>0</v>
      </c>
      <c r="AN233" s="29">
        <v>0</v>
      </c>
      <c r="AO233" s="29">
        <v>0</v>
      </c>
      <c r="AP233" s="29">
        <v>0</v>
      </c>
      <c r="AQ233" s="29">
        <v>0</v>
      </c>
      <c r="AR233" s="29">
        <v>0</v>
      </c>
      <c r="AS233" s="29">
        <v>0</v>
      </c>
      <c r="AT233" s="29">
        <v>0</v>
      </c>
      <c r="AU233" s="29">
        <v>0</v>
      </c>
      <c r="AV233" s="29">
        <v>0</v>
      </c>
      <c r="AW233" s="29">
        <v>0</v>
      </c>
      <c r="AX233" s="29">
        <v>0</v>
      </c>
      <c r="AY233" s="29">
        <v>0</v>
      </c>
      <c r="AZ233" s="29">
        <v>0</v>
      </c>
      <c r="BA233" s="29">
        <v>0</v>
      </c>
      <c r="BB233" s="29">
        <v>0</v>
      </c>
      <c r="BC233" s="29">
        <v>0</v>
      </c>
      <c r="BD233" s="29">
        <v>0</v>
      </c>
      <c r="BE233" s="29">
        <v>0</v>
      </c>
      <c r="BF233" s="29">
        <v>0</v>
      </c>
      <c r="BG233" s="29">
        <v>0</v>
      </c>
      <c r="BH233" s="29">
        <v>0</v>
      </c>
      <c r="BI233" s="29">
        <v>0</v>
      </c>
      <c r="BJ233" s="29">
        <v>0</v>
      </c>
      <c r="BK233" s="29">
        <v>0</v>
      </c>
      <c r="BL233" s="29">
        <v>0</v>
      </c>
      <c r="BM233" s="29">
        <v>0</v>
      </c>
      <c r="BN233" s="29">
        <v>0</v>
      </c>
      <c r="BO233" s="29">
        <v>0</v>
      </c>
      <c r="BP233" s="29">
        <v>0</v>
      </c>
      <c r="BQ233" s="29">
        <v>0</v>
      </c>
    </row>
    <row r="234" spans="1:69" ht="10.5" hidden="1" customHeight="1" outlineLevel="1">
      <c r="A234" s="11"/>
      <c r="B234" s="11"/>
      <c r="C234" s="11"/>
      <c r="D234" s="11">
        <v>0</v>
      </c>
      <c r="E234" s="11"/>
      <c r="F234" s="11"/>
      <c r="G234" s="11"/>
      <c r="H234" s="11"/>
      <c r="J234" s="29">
        <v>0</v>
      </c>
      <c r="K234" s="29">
        <v>0</v>
      </c>
      <c r="L234" s="29">
        <v>0</v>
      </c>
      <c r="M234" s="29">
        <v>0</v>
      </c>
      <c r="N234" s="29">
        <v>0</v>
      </c>
      <c r="O234" s="29">
        <v>0</v>
      </c>
      <c r="P234" s="29">
        <v>0</v>
      </c>
      <c r="Q234" s="29">
        <v>0</v>
      </c>
      <c r="R234" s="29">
        <v>0</v>
      </c>
      <c r="S234" s="29">
        <v>0</v>
      </c>
      <c r="T234" s="29">
        <v>0</v>
      </c>
      <c r="U234" s="29">
        <v>0</v>
      </c>
      <c r="V234" s="29">
        <v>0</v>
      </c>
      <c r="W234" s="29">
        <v>0</v>
      </c>
      <c r="X234" s="29">
        <v>0</v>
      </c>
      <c r="Y234" s="29">
        <v>0</v>
      </c>
      <c r="Z234" s="29">
        <v>0</v>
      </c>
      <c r="AA234" s="29">
        <v>0</v>
      </c>
      <c r="AB234" s="29">
        <v>0</v>
      </c>
      <c r="AC234" s="29">
        <v>0</v>
      </c>
      <c r="AD234" s="29">
        <v>0</v>
      </c>
      <c r="AE234" s="29">
        <v>0</v>
      </c>
      <c r="AF234" s="29">
        <v>0</v>
      </c>
      <c r="AG234" s="29">
        <v>0</v>
      </c>
      <c r="AH234" s="29">
        <v>0</v>
      </c>
      <c r="AI234" s="29">
        <v>0</v>
      </c>
      <c r="AJ234" s="29">
        <v>0</v>
      </c>
      <c r="AK234" s="29">
        <v>0</v>
      </c>
      <c r="AL234" s="29">
        <v>0</v>
      </c>
      <c r="AM234" s="29">
        <v>0</v>
      </c>
      <c r="AN234" s="29">
        <v>0</v>
      </c>
      <c r="AO234" s="29">
        <v>0</v>
      </c>
      <c r="AP234" s="29">
        <v>0</v>
      </c>
      <c r="AQ234" s="29">
        <v>0</v>
      </c>
      <c r="AR234" s="29">
        <v>0</v>
      </c>
      <c r="AS234" s="29">
        <v>0</v>
      </c>
      <c r="AT234" s="29">
        <v>0</v>
      </c>
      <c r="AU234" s="29">
        <v>0</v>
      </c>
      <c r="AV234" s="29">
        <v>0</v>
      </c>
      <c r="AW234" s="29">
        <v>0</v>
      </c>
      <c r="AX234" s="29">
        <v>0</v>
      </c>
      <c r="AY234" s="29">
        <v>0</v>
      </c>
      <c r="AZ234" s="29">
        <v>0</v>
      </c>
      <c r="BA234" s="29">
        <v>0</v>
      </c>
      <c r="BB234" s="29">
        <v>0</v>
      </c>
      <c r="BC234" s="29">
        <v>0</v>
      </c>
      <c r="BD234" s="29">
        <v>0</v>
      </c>
      <c r="BE234" s="29">
        <v>0</v>
      </c>
      <c r="BF234" s="29">
        <v>0</v>
      </c>
      <c r="BG234" s="29">
        <v>0</v>
      </c>
      <c r="BH234" s="29">
        <v>0</v>
      </c>
      <c r="BI234" s="29">
        <v>0</v>
      </c>
      <c r="BJ234" s="29">
        <v>0</v>
      </c>
      <c r="BK234" s="29">
        <v>0</v>
      </c>
      <c r="BL234" s="29">
        <v>0</v>
      </c>
      <c r="BM234" s="29">
        <v>0</v>
      </c>
      <c r="BN234" s="29">
        <v>0</v>
      </c>
      <c r="BO234" s="29">
        <v>0</v>
      </c>
      <c r="BP234" s="29">
        <v>0</v>
      </c>
      <c r="BQ234" s="29">
        <v>0</v>
      </c>
    </row>
    <row r="235" spans="1:69" ht="10.5" hidden="1" customHeight="1" outlineLevel="1">
      <c r="A235" s="11"/>
      <c r="B235" s="11"/>
      <c r="C235" s="11"/>
      <c r="D235" s="11">
        <v>0</v>
      </c>
      <c r="E235" s="11"/>
      <c r="F235" s="11"/>
      <c r="G235" s="11"/>
      <c r="H235" s="11"/>
      <c r="J235" s="29">
        <v>0</v>
      </c>
      <c r="K235" s="29">
        <v>0</v>
      </c>
      <c r="L235" s="29">
        <v>0</v>
      </c>
      <c r="M235" s="29">
        <v>0</v>
      </c>
      <c r="N235" s="29">
        <v>0</v>
      </c>
      <c r="O235" s="29">
        <v>0</v>
      </c>
      <c r="P235" s="29">
        <v>0</v>
      </c>
      <c r="Q235" s="29">
        <v>0</v>
      </c>
      <c r="R235" s="29">
        <v>0</v>
      </c>
      <c r="S235" s="29">
        <v>0</v>
      </c>
      <c r="T235" s="29">
        <v>0</v>
      </c>
      <c r="U235" s="29">
        <v>0</v>
      </c>
      <c r="V235" s="29">
        <v>0</v>
      </c>
      <c r="W235" s="29">
        <v>0</v>
      </c>
      <c r="X235" s="29">
        <v>0</v>
      </c>
      <c r="Y235" s="29">
        <v>0</v>
      </c>
      <c r="Z235" s="29">
        <v>0</v>
      </c>
      <c r="AA235" s="29">
        <v>0</v>
      </c>
      <c r="AB235" s="29">
        <v>0</v>
      </c>
      <c r="AC235" s="29">
        <v>0</v>
      </c>
      <c r="AD235" s="29">
        <v>0</v>
      </c>
      <c r="AE235" s="29">
        <v>0</v>
      </c>
      <c r="AF235" s="29">
        <v>0</v>
      </c>
      <c r="AG235" s="29">
        <v>0</v>
      </c>
      <c r="AH235" s="29">
        <v>0</v>
      </c>
      <c r="AI235" s="29">
        <v>0</v>
      </c>
      <c r="AJ235" s="29">
        <v>0</v>
      </c>
      <c r="AK235" s="29">
        <v>0</v>
      </c>
      <c r="AL235" s="29">
        <v>0</v>
      </c>
      <c r="AM235" s="29">
        <v>0</v>
      </c>
      <c r="AN235" s="29">
        <v>0</v>
      </c>
      <c r="AO235" s="29">
        <v>0</v>
      </c>
      <c r="AP235" s="29">
        <v>0</v>
      </c>
      <c r="AQ235" s="29">
        <v>0</v>
      </c>
      <c r="AR235" s="29">
        <v>0</v>
      </c>
      <c r="AS235" s="29">
        <v>0</v>
      </c>
      <c r="AT235" s="29">
        <v>0</v>
      </c>
      <c r="AU235" s="29">
        <v>0</v>
      </c>
      <c r="AV235" s="29">
        <v>0</v>
      </c>
      <c r="AW235" s="29">
        <v>0</v>
      </c>
      <c r="AX235" s="29">
        <v>0</v>
      </c>
      <c r="AY235" s="29">
        <v>0</v>
      </c>
      <c r="AZ235" s="29">
        <v>0</v>
      </c>
      <c r="BA235" s="29">
        <v>0</v>
      </c>
      <c r="BB235" s="29">
        <v>0</v>
      </c>
      <c r="BC235" s="29">
        <v>0</v>
      </c>
      <c r="BD235" s="29">
        <v>0</v>
      </c>
      <c r="BE235" s="29">
        <v>0</v>
      </c>
      <c r="BF235" s="29">
        <v>0</v>
      </c>
      <c r="BG235" s="29">
        <v>0</v>
      </c>
      <c r="BH235" s="29">
        <v>0</v>
      </c>
      <c r="BI235" s="29">
        <v>0</v>
      </c>
      <c r="BJ235" s="29">
        <v>0</v>
      </c>
      <c r="BK235" s="29">
        <v>0</v>
      </c>
      <c r="BL235" s="29">
        <v>0</v>
      </c>
      <c r="BM235" s="29">
        <v>0</v>
      </c>
      <c r="BN235" s="29">
        <v>0</v>
      </c>
      <c r="BO235" s="29">
        <v>0</v>
      </c>
      <c r="BP235" s="29">
        <v>0</v>
      </c>
      <c r="BQ235" s="29">
        <v>0</v>
      </c>
    </row>
    <row r="236" spans="1:69" ht="10.5" hidden="1" customHeight="1" outlineLevel="1">
      <c r="A236" s="11"/>
      <c r="B236" s="11"/>
      <c r="C236" s="11"/>
      <c r="D236" s="11">
        <v>0</v>
      </c>
      <c r="E236" s="11"/>
      <c r="F236" s="11"/>
      <c r="G236" s="11"/>
      <c r="H236" s="11"/>
      <c r="J236" s="29">
        <v>0</v>
      </c>
      <c r="K236" s="29">
        <v>0</v>
      </c>
      <c r="L236" s="29">
        <v>0</v>
      </c>
      <c r="M236" s="29">
        <v>0</v>
      </c>
      <c r="N236" s="29">
        <v>0</v>
      </c>
      <c r="O236" s="29">
        <v>0</v>
      </c>
      <c r="P236" s="29">
        <v>0</v>
      </c>
      <c r="Q236" s="29">
        <v>0</v>
      </c>
      <c r="R236" s="29">
        <v>0</v>
      </c>
      <c r="S236" s="29">
        <v>0</v>
      </c>
      <c r="T236" s="29">
        <v>0</v>
      </c>
      <c r="U236" s="29">
        <v>0</v>
      </c>
      <c r="V236" s="29">
        <v>0</v>
      </c>
      <c r="W236" s="29">
        <v>0</v>
      </c>
      <c r="X236" s="29">
        <v>0</v>
      </c>
      <c r="Y236" s="29">
        <v>0</v>
      </c>
      <c r="Z236" s="29">
        <v>0</v>
      </c>
      <c r="AA236" s="29">
        <v>0</v>
      </c>
      <c r="AB236" s="29">
        <v>0</v>
      </c>
      <c r="AC236" s="29">
        <v>0</v>
      </c>
      <c r="AD236" s="29">
        <v>0</v>
      </c>
      <c r="AE236" s="29">
        <v>0</v>
      </c>
      <c r="AF236" s="29">
        <v>0</v>
      </c>
      <c r="AG236" s="29">
        <v>0</v>
      </c>
      <c r="AH236" s="29">
        <v>0</v>
      </c>
      <c r="AI236" s="29">
        <v>0</v>
      </c>
      <c r="AJ236" s="29">
        <v>0</v>
      </c>
      <c r="AK236" s="29">
        <v>0</v>
      </c>
      <c r="AL236" s="29">
        <v>0</v>
      </c>
      <c r="AM236" s="29">
        <v>0</v>
      </c>
      <c r="AN236" s="29">
        <v>0</v>
      </c>
      <c r="AO236" s="29">
        <v>0</v>
      </c>
      <c r="AP236" s="29">
        <v>0</v>
      </c>
      <c r="AQ236" s="29">
        <v>0</v>
      </c>
      <c r="AR236" s="29">
        <v>0</v>
      </c>
      <c r="AS236" s="29">
        <v>0</v>
      </c>
      <c r="AT236" s="29">
        <v>0</v>
      </c>
      <c r="AU236" s="29">
        <v>0</v>
      </c>
      <c r="AV236" s="29">
        <v>0</v>
      </c>
      <c r="AW236" s="29">
        <v>0</v>
      </c>
      <c r="AX236" s="29">
        <v>0</v>
      </c>
      <c r="AY236" s="29">
        <v>0</v>
      </c>
      <c r="AZ236" s="29">
        <v>0</v>
      </c>
      <c r="BA236" s="29">
        <v>0</v>
      </c>
      <c r="BB236" s="29">
        <v>0</v>
      </c>
      <c r="BC236" s="29">
        <v>0</v>
      </c>
      <c r="BD236" s="29">
        <v>0</v>
      </c>
      <c r="BE236" s="29">
        <v>0</v>
      </c>
      <c r="BF236" s="29">
        <v>0</v>
      </c>
      <c r="BG236" s="29">
        <v>0</v>
      </c>
      <c r="BH236" s="29">
        <v>0</v>
      </c>
      <c r="BI236" s="29">
        <v>0</v>
      </c>
      <c r="BJ236" s="29">
        <v>0</v>
      </c>
      <c r="BK236" s="29">
        <v>0</v>
      </c>
      <c r="BL236" s="29">
        <v>0</v>
      </c>
      <c r="BM236" s="29">
        <v>0</v>
      </c>
      <c r="BN236" s="29">
        <v>0</v>
      </c>
      <c r="BO236" s="29">
        <v>0</v>
      </c>
      <c r="BP236" s="29">
        <v>0</v>
      </c>
      <c r="BQ236" s="29">
        <v>0</v>
      </c>
    </row>
    <row r="237" spans="1:69" ht="10.5" hidden="1" customHeight="1" outlineLevel="1">
      <c r="A237" s="11"/>
      <c r="B237" s="11"/>
      <c r="C237" s="11"/>
      <c r="D237" s="11">
        <v>0</v>
      </c>
      <c r="E237" s="11"/>
      <c r="F237" s="11"/>
      <c r="G237" s="11"/>
      <c r="H237" s="11"/>
      <c r="J237" s="29">
        <v>0</v>
      </c>
      <c r="K237" s="29">
        <v>0</v>
      </c>
      <c r="L237" s="29">
        <v>0</v>
      </c>
      <c r="M237" s="29">
        <v>0</v>
      </c>
      <c r="N237" s="29">
        <v>0</v>
      </c>
      <c r="O237" s="29">
        <v>0</v>
      </c>
      <c r="P237" s="29">
        <v>0</v>
      </c>
      <c r="Q237" s="29">
        <v>0</v>
      </c>
      <c r="R237" s="29">
        <v>0</v>
      </c>
      <c r="S237" s="29">
        <v>0</v>
      </c>
      <c r="T237" s="29">
        <v>0</v>
      </c>
      <c r="U237" s="29">
        <v>0</v>
      </c>
      <c r="V237" s="29">
        <v>0</v>
      </c>
      <c r="W237" s="29">
        <v>0</v>
      </c>
      <c r="X237" s="29">
        <v>0</v>
      </c>
      <c r="Y237" s="29">
        <v>0</v>
      </c>
      <c r="Z237" s="29">
        <v>0</v>
      </c>
      <c r="AA237" s="29">
        <v>0</v>
      </c>
      <c r="AB237" s="29">
        <v>0</v>
      </c>
      <c r="AC237" s="29">
        <v>0</v>
      </c>
      <c r="AD237" s="29">
        <v>0</v>
      </c>
      <c r="AE237" s="29">
        <v>0</v>
      </c>
      <c r="AF237" s="29">
        <v>0</v>
      </c>
      <c r="AG237" s="29">
        <v>0</v>
      </c>
      <c r="AH237" s="29">
        <v>0</v>
      </c>
      <c r="AI237" s="29">
        <v>0</v>
      </c>
      <c r="AJ237" s="29">
        <v>0</v>
      </c>
      <c r="AK237" s="29">
        <v>0</v>
      </c>
      <c r="AL237" s="29">
        <v>0</v>
      </c>
      <c r="AM237" s="29">
        <v>0</v>
      </c>
      <c r="AN237" s="29">
        <v>0</v>
      </c>
      <c r="AO237" s="29">
        <v>0</v>
      </c>
      <c r="AP237" s="29">
        <v>0</v>
      </c>
      <c r="AQ237" s="29">
        <v>0</v>
      </c>
      <c r="AR237" s="29">
        <v>0</v>
      </c>
      <c r="AS237" s="29">
        <v>0</v>
      </c>
      <c r="AT237" s="29">
        <v>0</v>
      </c>
      <c r="AU237" s="29">
        <v>0</v>
      </c>
      <c r="AV237" s="29">
        <v>0</v>
      </c>
      <c r="AW237" s="29">
        <v>0</v>
      </c>
      <c r="AX237" s="29">
        <v>0</v>
      </c>
      <c r="AY237" s="29">
        <v>0</v>
      </c>
      <c r="AZ237" s="29">
        <v>0</v>
      </c>
      <c r="BA237" s="29">
        <v>0</v>
      </c>
      <c r="BB237" s="29">
        <v>0</v>
      </c>
      <c r="BC237" s="29">
        <v>0</v>
      </c>
      <c r="BD237" s="29">
        <v>0</v>
      </c>
      <c r="BE237" s="29">
        <v>0</v>
      </c>
      <c r="BF237" s="29">
        <v>0</v>
      </c>
      <c r="BG237" s="29">
        <v>0</v>
      </c>
      <c r="BH237" s="29">
        <v>0</v>
      </c>
      <c r="BI237" s="29">
        <v>0</v>
      </c>
      <c r="BJ237" s="29">
        <v>0</v>
      </c>
      <c r="BK237" s="29">
        <v>0</v>
      </c>
      <c r="BL237" s="29">
        <v>0</v>
      </c>
      <c r="BM237" s="29">
        <v>0</v>
      </c>
      <c r="BN237" s="29">
        <v>0</v>
      </c>
      <c r="BO237" s="29">
        <v>0</v>
      </c>
      <c r="BP237" s="29">
        <v>0</v>
      </c>
      <c r="BQ237" s="29">
        <v>0</v>
      </c>
    </row>
    <row r="238" spans="1:69" ht="10.5" hidden="1" customHeight="1" outlineLevel="1">
      <c r="A238" s="11"/>
      <c r="B238" s="11"/>
      <c r="C238" s="11"/>
      <c r="D238" s="11">
        <v>0</v>
      </c>
      <c r="E238" s="11"/>
      <c r="F238" s="11"/>
      <c r="G238" s="11"/>
      <c r="H238" s="11"/>
      <c r="J238" s="29">
        <v>0</v>
      </c>
      <c r="K238" s="29">
        <v>0</v>
      </c>
      <c r="L238" s="29">
        <v>0</v>
      </c>
      <c r="M238" s="29">
        <v>0</v>
      </c>
      <c r="N238" s="29">
        <v>0</v>
      </c>
      <c r="O238" s="29">
        <v>0</v>
      </c>
      <c r="P238" s="29">
        <v>0</v>
      </c>
      <c r="Q238" s="29">
        <v>0</v>
      </c>
      <c r="R238" s="29">
        <v>0</v>
      </c>
      <c r="S238" s="29">
        <v>0</v>
      </c>
      <c r="T238" s="29">
        <v>0</v>
      </c>
      <c r="U238" s="29">
        <v>0</v>
      </c>
      <c r="V238" s="29">
        <v>0</v>
      </c>
      <c r="W238" s="29">
        <v>0</v>
      </c>
      <c r="X238" s="29">
        <v>0</v>
      </c>
      <c r="Y238" s="29">
        <v>0</v>
      </c>
      <c r="Z238" s="29">
        <v>0</v>
      </c>
      <c r="AA238" s="29">
        <v>0</v>
      </c>
      <c r="AB238" s="29">
        <v>0</v>
      </c>
      <c r="AC238" s="29">
        <v>0</v>
      </c>
      <c r="AD238" s="29">
        <v>0</v>
      </c>
      <c r="AE238" s="29">
        <v>0</v>
      </c>
      <c r="AF238" s="29">
        <v>0</v>
      </c>
      <c r="AG238" s="29">
        <v>0</v>
      </c>
      <c r="AH238" s="29">
        <v>0</v>
      </c>
      <c r="AI238" s="29">
        <v>0</v>
      </c>
      <c r="AJ238" s="29">
        <v>0</v>
      </c>
      <c r="AK238" s="29">
        <v>0</v>
      </c>
      <c r="AL238" s="29">
        <v>0</v>
      </c>
      <c r="AM238" s="29">
        <v>0</v>
      </c>
      <c r="AN238" s="29">
        <v>0</v>
      </c>
      <c r="AO238" s="29">
        <v>0</v>
      </c>
      <c r="AP238" s="29">
        <v>0</v>
      </c>
      <c r="AQ238" s="29">
        <v>0</v>
      </c>
      <c r="AR238" s="29">
        <v>0</v>
      </c>
      <c r="AS238" s="29">
        <v>0</v>
      </c>
      <c r="AT238" s="29">
        <v>0</v>
      </c>
      <c r="AU238" s="29">
        <v>0</v>
      </c>
      <c r="AV238" s="29">
        <v>0</v>
      </c>
      <c r="AW238" s="29">
        <v>0</v>
      </c>
      <c r="AX238" s="29">
        <v>0</v>
      </c>
      <c r="AY238" s="29">
        <v>0</v>
      </c>
      <c r="AZ238" s="29">
        <v>0</v>
      </c>
      <c r="BA238" s="29">
        <v>0</v>
      </c>
      <c r="BB238" s="29">
        <v>0</v>
      </c>
      <c r="BC238" s="29">
        <v>0</v>
      </c>
      <c r="BD238" s="29">
        <v>0</v>
      </c>
      <c r="BE238" s="29">
        <v>0</v>
      </c>
      <c r="BF238" s="29">
        <v>0</v>
      </c>
      <c r="BG238" s="29">
        <v>0</v>
      </c>
      <c r="BH238" s="29">
        <v>0</v>
      </c>
      <c r="BI238" s="29">
        <v>0</v>
      </c>
      <c r="BJ238" s="29">
        <v>0</v>
      </c>
      <c r="BK238" s="29">
        <v>0</v>
      </c>
      <c r="BL238" s="29">
        <v>0</v>
      </c>
      <c r="BM238" s="29">
        <v>0</v>
      </c>
      <c r="BN238" s="29">
        <v>0</v>
      </c>
      <c r="BO238" s="29">
        <v>0</v>
      </c>
      <c r="BP238" s="29">
        <v>0</v>
      </c>
      <c r="BQ238" s="29">
        <v>0</v>
      </c>
    </row>
    <row r="239" spans="1:69" ht="10.5" hidden="1" customHeight="1" outlineLevel="1">
      <c r="A239" s="11"/>
      <c r="B239" s="11"/>
      <c r="C239" s="11"/>
      <c r="D239" s="11">
        <v>0</v>
      </c>
      <c r="E239" s="11"/>
      <c r="F239" s="11"/>
      <c r="G239" s="11"/>
      <c r="H239" s="11"/>
      <c r="J239" s="29">
        <v>0</v>
      </c>
      <c r="K239" s="29">
        <v>0</v>
      </c>
      <c r="L239" s="29">
        <v>0</v>
      </c>
      <c r="M239" s="29">
        <v>0</v>
      </c>
      <c r="N239" s="29">
        <v>0</v>
      </c>
      <c r="O239" s="29">
        <v>0</v>
      </c>
      <c r="P239" s="29">
        <v>0</v>
      </c>
      <c r="Q239" s="29">
        <v>0</v>
      </c>
      <c r="R239" s="29">
        <v>0</v>
      </c>
      <c r="S239" s="29">
        <v>0</v>
      </c>
      <c r="T239" s="29">
        <v>0</v>
      </c>
      <c r="U239" s="29">
        <v>0</v>
      </c>
      <c r="V239" s="29">
        <v>0</v>
      </c>
      <c r="W239" s="29">
        <v>0</v>
      </c>
      <c r="X239" s="29">
        <v>0</v>
      </c>
      <c r="Y239" s="29">
        <v>0</v>
      </c>
      <c r="Z239" s="29">
        <v>0</v>
      </c>
      <c r="AA239" s="29">
        <v>0</v>
      </c>
      <c r="AB239" s="29">
        <v>0</v>
      </c>
      <c r="AC239" s="29">
        <v>0</v>
      </c>
      <c r="AD239" s="29">
        <v>0</v>
      </c>
      <c r="AE239" s="29">
        <v>0</v>
      </c>
      <c r="AF239" s="29">
        <v>0</v>
      </c>
      <c r="AG239" s="29">
        <v>0</v>
      </c>
      <c r="AH239" s="29">
        <v>0</v>
      </c>
      <c r="AI239" s="29">
        <v>0</v>
      </c>
      <c r="AJ239" s="29">
        <v>0</v>
      </c>
      <c r="AK239" s="29">
        <v>0</v>
      </c>
      <c r="AL239" s="29">
        <v>0</v>
      </c>
      <c r="AM239" s="29">
        <v>0</v>
      </c>
      <c r="AN239" s="29">
        <v>0</v>
      </c>
      <c r="AO239" s="29">
        <v>0</v>
      </c>
      <c r="AP239" s="29">
        <v>0</v>
      </c>
      <c r="AQ239" s="29">
        <v>0</v>
      </c>
      <c r="AR239" s="29">
        <v>0</v>
      </c>
      <c r="AS239" s="29">
        <v>0</v>
      </c>
      <c r="AT239" s="29">
        <v>0</v>
      </c>
      <c r="AU239" s="29">
        <v>0</v>
      </c>
      <c r="AV239" s="29">
        <v>0</v>
      </c>
      <c r="AW239" s="29">
        <v>0</v>
      </c>
      <c r="AX239" s="29">
        <v>0</v>
      </c>
      <c r="AY239" s="29">
        <v>0</v>
      </c>
      <c r="AZ239" s="29">
        <v>0</v>
      </c>
      <c r="BA239" s="29">
        <v>0</v>
      </c>
      <c r="BB239" s="29">
        <v>0</v>
      </c>
      <c r="BC239" s="29">
        <v>0</v>
      </c>
      <c r="BD239" s="29">
        <v>0</v>
      </c>
      <c r="BE239" s="29">
        <v>0</v>
      </c>
      <c r="BF239" s="29">
        <v>0</v>
      </c>
      <c r="BG239" s="29">
        <v>0</v>
      </c>
      <c r="BH239" s="29">
        <v>0</v>
      </c>
      <c r="BI239" s="29">
        <v>0</v>
      </c>
      <c r="BJ239" s="29">
        <v>0</v>
      </c>
      <c r="BK239" s="29">
        <v>0</v>
      </c>
      <c r="BL239" s="29">
        <v>0</v>
      </c>
      <c r="BM239" s="29">
        <v>0</v>
      </c>
      <c r="BN239" s="29">
        <v>0</v>
      </c>
      <c r="BO239" s="29">
        <v>0</v>
      </c>
      <c r="BP239" s="29">
        <v>0</v>
      </c>
      <c r="BQ239" s="29">
        <v>0</v>
      </c>
    </row>
    <row r="240" spans="1:69" ht="10.5" hidden="1" customHeight="1" outlineLevel="1">
      <c r="A240" s="11"/>
      <c r="B240" s="11"/>
      <c r="C240" s="11"/>
      <c r="D240" s="11">
        <v>0</v>
      </c>
      <c r="E240" s="11"/>
      <c r="F240" s="11"/>
      <c r="G240" s="11"/>
      <c r="H240" s="11"/>
      <c r="J240" s="29">
        <v>0</v>
      </c>
      <c r="K240" s="29">
        <v>0</v>
      </c>
      <c r="L240" s="29">
        <v>0</v>
      </c>
      <c r="M240" s="29">
        <v>0</v>
      </c>
      <c r="N240" s="29">
        <v>0</v>
      </c>
      <c r="O240" s="29">
        <v>0</v>
      </c>
      <c r="P240" s="29">
        <v>0</v>
      </c>
      <c r="Q240" s="29">
        <v>0</v>
      </c>
      <c r="R240" s="29">
        <v>0</v>
      </c>
      <c r="S240" s="29">
        <v>0</v>
      </c>
      <c r="T240" s="29">
        <v>0</v>
      </c>
      <c r="U240" s="29">
        <v>0</v>
      </c>
      <c r="V240" s="29">
        <v>0</v>
      </c>
      <c r="W240" s="29">
        <v>0</v>
      </c>
      <c r="X240" s="29">
        <v>0</v>
      </c>
      <c r="Y240" s="29">
        <v>0</v>
      </c>
      <c r="Z240" s="29">
        <v>0</v>
      </c>
      <c r="AA240" s="29">
        <v>0</v>
      </c>
      <c r="AB240" s="29">
        <v>0</v>
      </c>
      <c r="AC240" s="29">
        <v>0</v>
      </c>
      <c r="AD240" s="29">
        <v>0</v>
      </c>
      <c r="AE240" s="29">
        <v>0</v>
      </c>
      <c r="AF240" s="29">
        <v>0</v>
      </c>
      <c r="AG240" s="29">
        <v>0</v>
      </c>
      <c r="AH240" s="29">
        <v>0</v>
      </c>
      <c r="AI240" s="29">
        <v>0</v>
      </c>
      <c r="AJ240" s="29">
        <v>0</v>
      </c>
      <c r="AK240" s="29">
        <v>0</v>
      </c>
      <c r="AL240" s="29">
        <v>0</v>
      </c>
      <c r="AM240" s="29">
        <v>0</v>
      </c>
      <c r="AN240" s="29">
        <v>0</v>
      </c>
      <c r="AO240" s="29">
        <v>0</v>
      </c>
      <c r="AP240" s="29">
        <v>0</v>
      </c>
      <c r="AQ240" s="29">
        <v>0</v>
      </c>
      <c r="AR240" s="29">
        <v>0</v>
      </c>
      <c r="AS240" s="29">
        <v>0</v>
      </c>
      <c r="AT240" s="29">
        <v>0</v>
      </c>
      <c r="AU240" s="29">
        <v>0</v>
      </c>
      <c r="AV240" s="29">
        <v>0</v>
      </c>
      <c r="AW240" s="29">
        <v>0</v>
      </c>
      <c r="AX240" s="29">
        <v>0</v>
      </c>
      <c r="AY240" s="29">
        <v>0</v>
      </c>
      <c r="AZ240" s="29">
        <v>0</v>
      </c>
      <c r="BA240" s="29">
        <v>0</v>
      </c>
      <c r="BB240" s="29">
        <v>0</v>
      </c>
      <c r="BC240" s="29">
        <v>0</v>
      </c>
      <c r="BD240" s="29">
        <v>0</v>
      </c>
      <c r="BE240" s="29">
        <v>0</v>
      </c>
      <c r="BF240" s="29">
        <v>0</v>
      </c>
      <c r="BG240" s="29">
        <v>0</v>
      </c>
      <c r="BH240" s="29">
        <v>0</v>
      </c>
      <c r="BI240" s="29">
        <v>0</v>
      </c>
      <c r="BJ240" s="29">
        <v>0</v>
      </c>
      <c r="BK240" s="29">
        <v>0</v>
      </c>
      <c r="BL240" s="29">
        <v>0</v>
      </c>
      <c r="BM240" s="29">
        <v>0</v>
      </c>
      <c r="BN240" s="29">
        <v>0</v>
      </c>
      <c r="BO240" s="29">
        <v>0</v>
      </c>
      <c r="BP240" s="29">
        <v>0</v>
      </c>
      <c r="BQ240" s="29">
        <v>0</v>
      </c>
    </row>
    <row r="241" spans="1:69" ht="10.5" hidden="1" customHeight="1" outlineLevel="1">
      <c r="A241" s="11"/>
      <c r="B241" s="11"/>
      <c r="C241" s="11"/>
      <c r="D241" s="11">
        <v>0</v>
      </c>
      <c r="E241" s="11"/>
      <c r="F241" s="11"/>
      <c r="G241" s="11"/>
      <c r="H241" s="11"/>
      <c r="J241" s="29">
        <v>0</v>
      </c>
      <c r="K241" s="29">
        <v>0</v>
      </c>
      <c r="L241" s="29">
        <v>0</v>
      </c>
      <c r="M241" s="29">
        <v>0</v>
      </c>
      <c r="N241" s="29">
        <v>0</v>
      </c>
      <c r="O241" s="29">
        <v>0</v>
      </c>
      <c r="P241" s="29">
        <v>0</v>
      </c>
      <c r="Q241" s="29">
        <v>0</v>
      </c>
      <c r="R241" s="29">
        <v>0</v>
      </c>
      <c r="S241" s="29">
        <v>0</v>
      </c>
      <c r="T241" s="29">
        <v>0</v>
      </c>
      <c r="U241" s="29">
        <v>0</v>
      </c>
      <c r="V241" s="29">
        <v>0</v>
      </c>
      <c r="W241" s="29">
        <v>0</v>
      </c>
      <c r="X241" s="29">
        <v>0</v>
      </c>
      <c r="Y241" s="29">
        <v>0</v>
      </c>
      <c r="Z241" s="29">
        <v>0</v>
      </c>
      <c r="AA241" s="29">
        <v>0</v>
      </c>
      <c r="AB241" s="29">
        <v>0</v>
      </c>
      <c r="AC241" s="29">
        <v>0</v>
      </c>
      <c r="AD241" s="29">
        <v>0</v>
      </c>
      <c r="AE241" s="29">
        <v>0</v>
      </c>
      <c r="AF241" s="29">
        <v>0</v>
      </c>
      <c r="AG241" s="29">
        <v>0</v>
      </c>
      <c r="AH241" s="29">
        <v>0</v>
      </c>
      <c r="AI241" s="29">
        <v>0</v>
      </c>
      <c r="AJ241" s="29">
        <v>0</v>
      </c>
      <c r="AK241" s="29">
        <v>0</v>
      </c>
      <c r="AL241" s="29">
        <v>0</v>
      </c>
      <c r="AM241" s="29">
        <v>0</v>
      </c>
      <c r="AN241" s="29">
        <v>0</v>
      </c>
      <c r="AO241" s="29">
        <v>0</v>
      </c>
      <c r="AP241" s="29">
        <v>0</v>
      </c>
      <c r="AQ241" s="29">
        <v>0</v>
      </c>
      <c r="AR241" s="29">
        <v>0</v>
      </c>
      <c r="AS241" s="29">
        <v>0</v>
      </c>
      <c r="AT241" s="29">
        <v>0</v>
      </c>
      <c r="AU241" s="29">
        <v>0</v>
      </c>
      <c r="AV241" s="29">
        <v>0</v>
      </c>
      <c r="AW241" s="29">
        <v>0</v>
      </c>
      <c r="AX241" s="29">
        <v>0</v>
      </c>
      <c r="AY241" s="29">
        <v>0</v>
      </c>
      <c r="AZ241" s="29">
        <v>0</v>
      </c>
      <c r="BA241" s="29">
        <v>0</v>
      </c>
      <c r="BB241" s="29">
        <v>0</v>
      </c>
      <c r="BC241" s="29">
        <v>0</v>
      </c>
      <c r="BD241" s="29">
        <v>0</v>
      </c>
      <c r="BE241" s="29">
        <v>0</v>
      </c>
      <c r="BF241" s="29">
        <v>0</v>
      </c>
      <c r="BG241" s="29">
        <v>0</v>
      </c>
      <c r="BH241" s="29">
        <v>0</v>
      </c>
      <c r="BI241" s="29">
        <v>0</v>
      </c>
      <c r="BJ241" s="29">
        <v>0</v>
      </c>
      <c r="BK241" s="29">
        <v>0</v>
      </c>
      <c r="BL241" s="29">
        <v>0</v>
      </c>
      <c r="BM241" s="29">
        <v>0</v>
      </c>
      <c r="BN241" s="29">
        <v>0</v>
      </c>
      <c r="BO241" s="29">
        <v>0</v>
      </c>
      <c r="BP241" s="29">
        <v>0</v>
      </c>
      <c r="BQ241" s="29">
        <v>0</v>
      </c>
    </row>
    <row r="242" spans="1:69" ht="10.5" hidden="1" customHeight="1" outlineLevel="1">
      <c r="A242" s="11"/>
      <c r="B242" s="11"/>
      <c r="C242" s="11"/>
      <c r="D242" s="11">
        <v>0</v>
      </c>
      <c r="E242" s="11"/>
      <c r="F242" s="11"/>
      <c r="G242" s="11"/>
      <c r="H242" s="11"/>
      <c r="J242" s="29">
        <v>0</v>
      </c>
      <c r="K242" s="29">
        <v>0</v>
      </c>
      <c r="L242" s="29">
        <v>0</v>
      </c>
      <c r="M242" s="29">
        <v>0</v>
      </c>
      <c r="N242" s="29">
        <v>0</v>
      </c>
      <c r="O242" s="29">
        <v>0</v>
      </c>
      <c r="P242" s="29">
        <v>0</v>
      </c>
      <c r="Q242" s="29">
        <v>0</v>
      </c>
      <c r="R242" s="29">
        <v>0</v>
      </c>
      <c r="S242" s="29">
        <v>0</v>
      </c>
      <c r="T242" s="29">
        <v>0</v>
      </c>
      <c r="U242" s="29">
        <v>0</v>
      </c>
      <c r="V242" s="29">
        <v>0</v>
      </c>
      <c r="W242" s="29">
        <v>0</v>
      </c>
      <c r="X242" s="29">
        <v>0</v>
      </c>
      <c r="Y242" s="29">
        <v>0</v>
      </c>
      <c r="Z242" s="29">
        <v>0</v>
      </c>
      <c r="AA242" s="29">
        <v>0</v>
      </c>
      <c r="AB242" s="29">
        <v>0</v>
      </c>
      <c r="AC242" s="29">
        <v>0</v>
      </c>
      <c r="AD242" s="29">
        <v>0</v>
      </c>
      <c r="AE242" s="29">
        <v>0</v>
      </c>
      <c r="AF242" s="29">
        <v>0</v>
      </c>
      <c r="AG242" s="29">
        <v>0</v>
      </c>
      <c r="AH242" s="29">
        <v>0</v>
      </c>
      <c r="AI242" s="29">
        <v>0</v>
      </c>
      <c r="AJ242" s="29">
        <v>0</v>
      </c>
      <c r="AK242" s="29">
        <v>0</v>
      </c>
      <c r="AL242" s="29">
        <v>0</v>
      </c>
      <c r="AM242" s="29">
        <v>0</v>
      </c>
      <c r="AN242" s="29">
        <v>0</v>
      </c>
      <c r="AO242" s="29">
        <v>0</v>
      </c>
      <c r="AP242" s="29">
        <v>0</v>
      </c>
      <c r="AQ242" s="29">
        <v>0</v>
      </c>
      <c r="AR242" s="29">
        <v>0</v>
      </c>
      <c r="AS242" s="29">
        <v>0</v>
      </c>
      <c r="AT242" s="29">
        <v>0</v>
      </c>
      <c r="AU242" s="29">
        <v>0</v>
      </c>
      <c r="AV242" s="29">
        <v>0</v>
      </c>
      <c r="AW242" s="29">
        <v>0</v>
      </c>
      <c r="AX242" s="29">
        <v>0</v>
      </c>
      <c r="AY242" s="29">
        <v>0</v>
      </c>
      <c r="AZ242" s="29">
        <v>0</v>
      </c>
      <c r="BA242" s="29">
        <v>0</v>
      </c>
      <c r="BB242" s="29">
        <v>0</v>
      </c>
      <c r="BC242" s="29">
        <v>0</v>
      </c>
      <c r="BD242" s="29">
        <v>0</v>
      </c>
      <c r="BE242" s="29">
        <v>0</v>
      </c>
      <c r="BF242" s="29">
        <v>0</v>
      </c>
      <c r="BG242" s="29">
        <v>0</v>
      </c>
      <c r="BH242" s="29">
        <v>0</v>
      </c>
      <c r="BI242" s="29">
        <v>0</v>
      </c>
      <c r="BJ242" s="29">
        <v>0</v>
      </c>
      <c r="BK242" s="29">
        <v>0</v>
      </c>
      <c r="BL242" s="29">
        <v>0</v>
      </c>
      <c r="BM242" s="29">
        <v>0</v>
      </c>
      <c r="BN242" s="29">
        <v>0</v>
      </c>
      <c r="BO242" s="29">
        <v>0</v>
      </c>
      <c r="BP242" s="29">
        <v>0</v>
      </c>
      <c r="BQ242" s="29">
        <v>0</v>
      </c>
    </row>
    <row r="243" spans="1:69" ht="10.5" hidden="1" customHeight="1" outlineLevel="1">
      <c r="A243" s="11"/>
      <c r="B243" s="11"/>
      <c r="C243" s="11"/>
      <c r="D243" s="11">
        <v>0</v>
      </c>
      <c r="E243" s="11"/>
      <c r="F243" s="11"/>
      <c r="G243" s="11"/>
      <c r="H243" s="11"/>
      <c r="J243" s="29">
        <v>0</v>
      </c>
      <c r="K243" s="29">
        <v>0</v>
      </c>
      <c r="L243" s="29">
        <v>0</v>
      </c>
      <c r="M243" s="29">
        <v>0</v>
      </c>
      <c r="N243" s="29">
        <v>0</v>
      </c>
      <c r="O243" s="29">
        <v>0</v>
      </c>
      <c r="P243" s="29">
        <v>0</v>
      </c>
      <c r="Q243" s="29">
        <v>0</v>
      </c>
      <c r="R243" s="29">
        <v>0</v>
      </c>
      <c r="S243" s="29">
        <v>0</v>
      </c>
      <c r="T243" s="29">
        <v>0</v>
      </c>
      <c r="U243" s="29">
        <v>0</v>
      </c>
      <c r="V243" s="29">
        <v>0</v>
      </c>
      <c r="W243" s="29">
        <v>0</v>
      </c>
      <c r="X243" s="29">
        <v>0</v>
      </c>
      <c r="Y243" s="29">
        <v>0</v>
      </c>
      <c r="Z243" s="29">
        <v>0</v>
      </c>
      <c r="AA243" s="29">
        <v>0</v>
      </c>
      <c r="AB243" s="29">
        <v>0</v>
      </c>
      <c r="AC243" s="29">
        <v>0</v>
      </c>
      <c r="AD243" s="29">
        <v>0</v>
      </c>
      <c r="AE243" s="29">
        <v>0</v>
      </c>
      <c r="AF243" s="29">
        <v>0</v>
      </c>
      <c r="AG243" s="29">
        <v>0</v>
      </c>
      <c r="AH243" s="29">
        <v>0</v>
      </c>
      <c r="AI243" s="29">
        <v>0</v>
      </c>
      <c r="AJ243" s="29">
        <v>0</v>
      </c>
      <c r="AK243" s="29">
        <v>0</v>
      </c>
      <c r="AL243" s="29">
        <v>0</v>
      </c>
      <c r="AM243" s="29">
        <v>0</v>
      </c>
      <c r="AN243" s="29">
        <v>0</v>
      </c>
      <c r="AO243" s="29">
        <v>0</v>
      </c>
      <c r="AP243" s="29">
        <v>0</v>
      </c>
      <c r="AQ243" s="29">
        <v>0</v>
      </c>
      <c r="AR243" s="29">
        <v>0</v>
      </c>
      <c r="AS243" s="29">
        <v>0</v>
      </c>
      <c r="AT243" s="29">
        <v>0</v>
      </c>
      <c r="AU243" s="29">
        <v>0</v>
      </c>
      <c r="AV243" s="29">
        <v>0</v>
      </c>
      <c r="AW243" s="29">
        <v>0</v>
      </c>
      <c r="AX243" s="29">
        <v>0</v>
      </c>
      <c r="AY243" s="29">
        <v>0</v>
      </c>
      <c r="AZ243" s="29">
        <v>0</v>
      </c>
      <c r="BA243" s="29">
        <v>0</v>
      </c>
      <c r="BB243" s="29">
        <v>0</v>
      </c>
      <c r="BC243" s="29">
        <v>0</v>
      </c>
      <c r="BD243" s="29">
        <v>0</v>
      </c>
      <c r="BE243" s="29">
        <v>0</v>
      </c>
      <c r="BF243" s="29">
        <v>0</v>
      </c>
      <c r="BG243" s="29">
        <v>0</v>
      </c>
      <c r="BH243" s="29">
        <v>0</v>
      </c>
      <c r="BI243" s="29">
        <v>0</v>
      </c>
      <c r="BJ243" s="29">
        <v>0</v>
      </c>
      <c r="BK243" s="29">
        <v>0</v>
      </c>
      <c r="BL243" s="29">
        <v>0</v>
      </c>
      <c r="BM243" s="29">
        <v>0</v>
      </c>
      <c r="BN243" s="29">
        <v>0</v>
      </c>
      <c r="BO243" s="29">
        <v>0</v>
      </c>
      <c r="BP243" s="29">
        <v>0</v>
      </c>
      <c r="BQ243" s="29">
        <v>0</v>
      </c>
    </row>
    <row r="244" spans="1:69" ht="10.5" hidden="1" customHeight="1" outlineLevel="1">
      <c r="A244" s="11"/>
      <c r="B244" s="11"/>
      <c r="C244" s="11"/>
      <c r="D244" s="11">
        <v>0</v>
      </c>
      <c r="E244" s="11"/>
      <c r="F244" s="11"/>
      <c r="G244" s="11"/>
      <c r="H244" s="11"/>
      <c r="J244" s="29">
        <v>0</v>
      </c>
      <c r="K244" s="29">
        <v>0</v>
      </c>
      <c r="L244" s="29">
        <v>0</v>
      </c>
      <c r="M244" s="29">
        <v>0</v>
      </c>
      <c r="N244" s="29">
        <v>0</v>
      </c>
      <c r="O244" s="29">
        <v>0</v>
      </c>
      <c r="P244" s="29">
        <v>0</v>
      </c>
      <c r="Q244" s="29">
        <v>0</v>
      </c>
      <c r="R244" s="29">
        <v>0</v>
      </c>
      <c r="S244" s="29">
        <v>0</v>
      </c>
      <c r="T244" s="29">
        <v>0</v>
      </c>
      <c r="U244" s="29">
        <v>0</v>
      </c>
      <c r="V244" s="29">
        <v>0</v>
      </c>
      <c r="W244" s="29">
        <v>0</v>
      </c>
      <c r="X244" s="29">
        <v>0</v>
      </c>
      <c r="Y244" s="29">
        <v>0</v>
      </c>
      <c r="Z244" s="29">
        <v>0</v>
      </c>
      <c r="AA244" s="29">
        <v>0</v>
      </c>
      <c r="AB244" s="29">
        <v>0</v>
      </c>
      <c r="AC244" s="29">
        <v>0</v>
      </c>
      <c r="AD244" s="29">
        <v>0</v>
      </c>
      <c r="AE244" s="29">
        <v>0</v>
      </c>
      <c r="AF244" s="29">
        <v>0</v>
      </c>
      <c r="AG244" s="29">
        <v>0</v>
      </c>
      <c r="AH244" s="29">
        <v>0</v>
      </c>
      <c r="AI244" s="29">
        <v>0</v>
      </c>
      <c r="AJ244" s="29">
        <v>0</v>
      </c>
      <c r="AK244" s="29">
        <v>0</v>
      </c>
      <c r="AL244" s="29">
        <v>0</v>
      </c>
      <c r="AM244" s="29">
        <v>0</v>
      </c>
      <c r="AN244" s="29">
        <v>0</v>
      </c>
      <c r="AO244" s="29">
        <v>0</v>
      </c>
      <c r="AP244" s="29">
        <v>0</v>
      </c>
      <c r="AQ244" s="29">
        <v>0</v>
      </c>
      <c r="AR244" s="29">
        <v>0</v>
      </c>
      <c r="AS244" s="29">
        <v>0</v>
      </c>
      <c r="AT244" s="29">
        <v>0</v>
      </c>
      <c r="AU244" s="29">
        <v>0</v>
      </c>
      <c r="AV244" s="29">
        <v>0</v>
      </c>
      <c r="AW244" s="29">
        <v>0</v>
      </c>
      <c r="AX244" s="29">
        <v>0</v>
      </c>
      <c r="AY244" s="29">
        <v>0</v>
      </c>
      <c r="AZ244" s="29">
        <v>0</v>
      </c>
      <c r="BA244" s="29">
        <v>0</v>
      </c>
      <c r="BB244" s="29">
        <v>0</v>
      </c>
      <c r="BC244" s="29">
        <v>0</v>
      </c>
      <c r="BD244" s="29">
        <v>0</v>
      </c>
      <c r="BE244" s="29">
        <v>0</v>
      </c>
      <c r="BF244" s="29">
        <v>0</v>
      </c>
      <c r="BG244" s="29">
        <v>0</v>
      </c>
      <c r="BH244" s="29">
        <v>0</v>
      </c>
      <c r="BI244" s="29">
        <v>0</v>
      </c>
      <c r="BJ244" s="29">
        <v>0</v>
      </c>
      <c r="BK244" s="29">
        <v>0</v>
      </c>
      <c r="BL244" s="29">
        <v>0</v>
      </c>
      <c r="BM244" s="29">
        <v>0</v>
      </c>
      <c r="BN244" s="29">
        <v>0</v>
      </c>
      <c r="BO244" s="29">
        <v>0</v>
      </c>
      <c r="BP244" s="29">
        <v>0</v>
      </c>
      <c r="BQ244" s="29">
        <v>0</v>
      </c>
    </row>
    <row r="245" spans="1:69" ht="10.5" hidden="1" customHeight="1" outlineLevel="1">
      <c r="A245" s="11"/>
      <c r="B245" s="11"/>
      <c r="C245" s="11"/>
      <c r="D245" s="11">
        <v>0</v>
      </c>
      <c r="E245" s="11"/>
      <c r="F245" s="11"/>
      <c r="G245" s="11"/>
      <c r="H245" s="11"/>
      <c r="J245" s="29">
        <v>0</v>
      </c>
      <c r="K245" s="29">
        <v>0</v>
      </c>
      <c r="L245" s="29">
        <v>0</v>
      </c>
      <c r="M245" s="29">
        <v>0</v>
      </c>
      <c r="N245" s="29">
        <v>0</v>
      </c>
      <c r="O245" s="29">
        <v>0</v>
      </c>
      <c r="P245" s="29">
        <v>0</v>
      </c>
      <c r="Q245" s="29">
        <v>0</v>
      </c>
      <c r="R245" s="29">
        <v>0</v>
      </c>
      <c r="S245" s="29">
        <v>0</v>
      </c>
      <c r="T245" s="29">
        <v>0</v>
      </c>
      <c r="U245" s="29">
        <v>0</v>
      </c>
      <c r="V245" s="29">
        <v>0</v>
      </c>
      <c r="W245" s="29">
        <v>0</v>
      </c>
      <c r="X245" s="29">
        <v>0</v>
      </c>
      <c r="Y245" s="29">
        <v>0</v>
      </c>
      <c r="Z245" s="29">
        <v>0</v>
      </c>
      <c r="AA245" s="29">
        <v>0</v>
      </c>
      <c r="AB245" s="29">
        <v>0</v>
      </c>
      <c r="AC245" s="29">
        <v>0</v>
      </c>
      <c r="AD245" s="29">
        <v>0</v>
      </c>
      <c r="AE245" s="29">
        <v>0</v>
      </c>
      <c r="AF245" s="29">
        <v>0</v>
      </c>
      <c r="AG245" s="29">
        <v>0</v>
      </c>
      <c r="AH245" s="29">
        <v>0</v>
      </c>
      <c r="AI245" s="29">
        <v>0</v>
      </c>
      <c r="AJ245" s="29">
        <v>0</v>
      </c>
      <c r="AK245" s="29">
        <v>0</v>
      </c>
      <c r="AL245" s="29">
        <v>0</v>
      </c>
      <c r="AM245" s="29">
        <v>0</v>
      </c>
      <c r="AN245" s="29">
        <v>0</v>
      </c>
      <c r="AO245" s="29">
        <v>0</v>
      </c>
      <c r="AP245" s="29">
        <v>0</v>
      </c>
      <c r="AQ245" s="29">
        <v>0</v>
      </c>
      <c r="AR245" s="29">
        <v>0</v>
      </c>
      <c r="AS245" s="29">
        <v>0</v>
      </c>
      <c r="AT245" s="29">
        <v>0</v>
      </c>
      <c r="AU245" s="29">
        <v>0</v>
      </c>
      <c r="AV245" s="29">
        <v>0</v>
      </c>
      <c r="AW245" s="29">
        <v>0</v>
      </c>
      <c r="AX245" s="29">
        <v>0</v>
      </c>
      <c r="AY245" s="29">
        <v>0</v>
      </c>
      <c r="AZ245" s="29">
        <v>0</v>
      </c>
      <c r="BA245" s="29">
        <v>0</v>
      </c>
      <c r="BB245" s="29">
        <v>0</v>
      </c>
      <c r="BC245" s="29">
        <v>0</v>
      </c>
      <c r="BD245" s="29">
        <v>0</v>
      </c>
      <c r="BE245" s="29">
        <v>0</v>
      </c>
      <c r="BF245" s="29">
        <v>0</v>
      </c>
      <c r="BG245" s="29">
        <v>0</v>
      </c>
      <c r="BH245" s="29">
        <v>0</v>
      </c>
      <c r="BI245" s="29">
        <v>0</v>
      </c>
      <c r="BJ245" s="29">
        <v>0</v>
      </c>
      <c r="BK245" s="29">
        <v>0</v>
      </c>
      <c r="BL245" s="29">
        <v>0</v>
      </c>
      <c r="BM245" s="29">
        <v>0</v>
      </c>
      <c r="BN245" s="29">
        <v>0</v>
      </c>
      <c r="BO245" s="29">
        <v>0</v>
      </c>
      <c r="BP245" s="29">
        <v>0</v>
      </c>
      <c r="BQ245" s="29">
        <v>0</v>
      </c>
    </row>
    <row r="246" spans="1:69" ht="10.5" hidden="1" customHeight="1" outlineLevel="1">
      <c r="A246" s="11"/>
      <c r="B246" s="11"/>
      <c r="C246" s="11"/>
      <c r="D246" s="11">
        <v>0</v>
      </c>
      <c r="E246" s="11"/>
      <c r="F246" s="11"/>
      <c r="G246" s="11"/>
      <c r="H246" s="11"/>
      <c r="J246" s="29">
        <v>0</v>
      </c>
      <c r="K246" s="29">
        <v>0</v>
      </c>
      <c r="L246" s="29">
        <v>0</v>
      </c>
      <c r="M246" s="29">
        <v>0</v>
      </c>
      <c r="N246" s="29">
        <v>0</v>
      </c>
      <c r="O246" s="29">
        <v>0</v>
      </c>
      <c r="P246" s="29">
        <v>0</v>
      </c>
      <c r="Q246" s="29">
        <v>0</v>
      </c>
      <c r="R246" s="29">
        <v>0</v>
      </c>
      <c r="S246" s="29">
        <v>0</v>
      </c>
      <c r="T246" s="29">
        <v>0</v>
      </c>
      <c r="U246" s="29">
        <v>0</v>
      </c>
      <c r="V246" s="29">
        <v>0</v>
      </c>
      <c r="W246" s="29">
        <v>0</v>
      </c>
      <c r="X246" s="29">
        <v>0</v>
      </c>
      <c r="Y246" s="29">
        <v>0</v>
      </c>
      <c r="Z246" s="29">
        <v>0</v>
      </c>
      <c r="AA246" s="29">
        <v>0</v>
      </c>
      <c r="AB246" s="29">
        <v>0</v>
      </c>
      <c r="AC246" s="29">
        <v>0</v>
      </c>
      <c r="AD246" s="29">
        <v>0</v>
      </c>
      <c r="AE246" s="29">
        <v>0</v>
      </c>
      <c r="AF246" s="29">
        <v>0</v>
      </c>
      <c r="AG246" s="29">
        <v>0</v>
      </c>
      <c r="AH246" s="29">
        <v>0</v>
      </c>
      <c r="AI246" s="29">
        <v>0</v>
      </c>
      <c r="AJ246" s="29">
        <v>0</v>
      </c>
      <c r="AK246" s="29">
        <v>0</v>
      </c>
      <c r="AL246" s="29">
        <v>0</v>
      </c>
      <c r="AM246" s="29">
        <v>0</v>
      </c>
      <c r="AN246" s="29">
        <v>0</v>
      </c>
      <c r="AO246" s="29">
        <v>0</v>
      </c>
      <c r="AP246" s="29">
        <v>0</v>
      </c>
      <c r="AQ246" s="29">
        <v>0</v>
      </c>
      <c r="AR246" s="29">
        <v>0</v>
      </c>
      <c r="AS246" s="29">
        <v>0</v>
      </c>
      <c r="AT246" s="29">
        <v>0</v>
      </c>
      <c r="AU246" s="29">
        <v>0</v>
      </c>
      <c r="AV246" s="29">
        <v>0</v>
      </c>
      <c r="AW246" s="29">
        <v>0</v>
      </c>
      <c r="AX246" s="29">
        <v>0</v>
      </c>
      <c r="AY246" s="29">
        <v>0</v>
      </c>
      <c r="AZ246" s="29">
        <v>0</v>
      </c>
      <c r="BA246" s="29">
        <v>0</v>
      </c>
      <c r="BB246" s="29">
        <v>0</v>
      </c>
      <c r="BC246" s="29">
        <v>0</v>
      </c>
      <c r="BD246" s="29">
        <v>0</v>
      </c>
      <c r="BE246" s="29">
        <v>0</v>
      </c>
      <c r="BF246" s="29">
        <v>0</v>
      </c>
      <c r="BG246" s="29">
        <v>0</v>
      </c>
      <c r="BH246" s="29">
        <v>0</v>
      </c>
      <c r="BI246" s="29">
        <v>0</v>
      </c>
      <c r="BJ246" s="29">
        <v>0</v>
      </c>
      <c r="BK246" s="29">
        <v>0</v>
      </c>
      <c r="BL246" s="29">
        <v>0</v>
      </c>
      <c r="BM246" s="29">
        <v>0</v>
      </c>
      <c r="BN246" s="29">
        <v>0</v>
      </c>
      <c r="BO246" s="29">
        <v>0</v>
      </c>
      <c r="BP246" s="29">
        <v>0</v>
      </c>
      <c r="BQ246" s="29">
        <v>0</v>
      </c>
    </row>
    <row r="247" spans="1:69" ht="10.5" hidden="1" customHeight="1" outlineLevel="1">
      <c r="A247" s="11"/>
      <c r="B247" s="11"/>
      <c r="C247" s="11"/>
      <c r="D247" s="11">
        <v>0</v>
      </c>
      <c r="E247" s="11"/>
      <c r="F247" s="11"/>
      <c r="G247" s="11"/>
      <c r="H247" s="11"/>
      <c r="J247" s="29">
        <v>0</v>
      </c>
      <c r="K247" s="29">
        <v>0</v>
      </c>
      <c r="L247" s="29">
        <v>0</v>
      </c>
      <c r="M247" s="29">
        <v>0</v>
      </c>
      <c r="N247" s="29">
        <v>0</v>
      </c>
      <c r="O247" s="29">
        <v>0</v>
      </c>
      <c r="P247" s="29">
        <v>0</v>
      </c>
      <c r="Q247" s="29">
        <v>0</v>
      </c>
      <c r="R247" s="29">
        <v>0</v>
      </c>
      <c r="S247" s="29">
        <v>0</v>
      </c>
      <c r="T247" s="29">
        <v>0</v>
      </c>
      <c r="U247" s="29">
        <v>0</v>
      </c>
      <c r="V247" s="29">
        <v>0</v>
      </c>
      <c r="W247" s="29">
        <v>0</v>
      </c>
      <c r="X247" s="29">
        <v>0</v>
      </c>
      <c r="Y247" s="29">
        <v>0</v>
      </c>
      <c r="Z247" s="29">
        <v>0</v>
      </c>
      <c r="AA247" s="29">
        <v>0</v>
      </c>
      <c r="AB247" s="29">
        <v>0</v>
      </c>
      <c r="AC247" s="29">
        <v>0</v>
      </c>
      <c r="AD247" s="29">
        <v>0</v>
      </c>
      <c r="AE247" s="29">
        <v>0</v>
      </c>
      <c r="AF247" s="29">
        <v>0</v>
      </c>
      <c r="AG247" s="29">
        <v>0</v>
      </c>
      <c r="AH247" s="29">
        <v>0</v>
      </c>
      <c r="AI247" s="29">
        <v>0</v>
      </c>
      <c r="AJ247" s="29">
        <v>0</v>
      </c>
      <c r="AK247" s="29">
        <v>0</v>
      </c>
      <c r="AL247" s="29">
        <v>0</v>
      </c>
      <c r="AM247" s="29">
        <v>0</v>
      </c>
      <c r="AN247" s="29">
        <v>0</v>
      </c>
      <c r="AO247" s="29">
        <v>0</v>
      </c>
      <c r="AP247" s="29">
        <v>0</v>
      </c>
      <c r="AQ247" s="29">
        <v>0</v>
      </c>
      <c r="AR247" s="29">
        <v>0</v>
      </c>
      <c r="AS247" s="29">
        <v>0</v>
      </c>
      <c r="AT247" s="29">
        <v>0</v>
      </c>
      <c r="AU247" s="29">
        <v>0</v>
      </c>
      <c r="AV247" s="29">
        <v>0</v>
      </c>
      <c r="AW247" s="29">
        <v>0</v>
      </c>
      <c r="AX247" s="29">
        <v>0</v>
      </c>
      <c r="AY247" s="29">
        <v>0</v>
      </c>
      <c r="AZ247" s="29">
        <v>0</v>
      </c>
      <c r="BA247" s="29">
        <v>0</v>
      </c>
      <c r="BB247" s="29">
        <v>0</v>
      </c>
      <c r="BC247" s="29">
        <v>0</v>
      </c>
      <c r="BD247" s="29">
        <v>0</v>
      </c>
      <c r="BE247" s="29">
        <v>0</v>
      </c>
      <c r="BF247" s="29">
        <v>0</v>
      </c>
      <c r="BG247" s="29">
        <v>0</v>
      </c>
      <c r="BH247" s="29">
        <v>0</v>
      </c>
      <c r="BI247" s="29">
        <v>0</v>
      </c>
      <c r="BJ247" s="29">
        <v>0</v>
      </c>
      <c r="BK247" s="29">
        <v>0</v>
      </c>
      <c r="BL247" s="29">
        <v>0</v>
      </c>
      <c r="BM247" s="29">
        <v>0</v>
      </c>
      <c r="BN247" s="29">
        <v>0</v>
      </c>
      <c r="BO247" s="29">
        <v>0</v>
      </c>
      <c r="BP247" s="29">
        <v>0</v>
      </c>
      <c r="BQ247" s="29">
        <v>0</v>
      </c>
    </row>
    <row r="248" spans="1:69" ht="10.5" hidden="1" customHeight="1" outlineLevel="1">
      <c r="A248" s="11"/>
      <c r="B248" s="11"/>
      <c r="C248" s="11"/>
      <c r="D248" s="11">
        <v>0</v>
      </c>
      <c r="E248" s="11"/>
      <c r="F248" s="11"/>
      <c r="G248" s="11"/>
      <c r="H248" s="11"/>
      <c r="J248" s="29">
        <v>0</v>
      </c>
      <c r="K248" s="29">
        <v>0</v>
      </c>
      <c r="L248" s="29">
        <v>0</v>
      </c>
      <c r="M248" s="29">
        <v>0</v>
      </c>
      <c r="N248" s="29">
        <v>0</v>
      </c>
      <c r="O248" s="29">
        <v>0</v>
      </c>
      <c r="P248" s="29">
        <v>0</v>
      </c>
      <c r="Q248" s="29">
        <v>0</v>
      </c>
      <c r="R248" s="29">
        <v>0</v>
      </c>
      <c r="S248" s="29">
        <v>0</v>
      </c>
      <c r="T248" s="29">
        <v>0</v>
      </c>
      <c r="U248" s="29">
        <v>0</v>
      </c>
      <c r="V248" s="29">
        <v>0</v>
      </c>
      <c r="W248" s="29">
        <v>0</v>
      </c>
      <c r="X248" s="29">
        <v>0</v>
      </c>
      <c r="Y248" s="29">
        <v>0</v>
      </c>
      <c r="Z248" s="29">
        <v>0</v>
      </c>
      <c r="AA248" s="29">
        <v>0</v>
      </c>
      <c r="AB248" s="29">
        <v>0</v>
      </c>
      <c r="AC248" s="29">
        <v>0</v>
      </c>
      <c r="AD248" s="29">
        <v>0</v>
      </c>
      <c r="AE248" s="29">
        <v>0</v>
      </c>
      <c r="AF248" s="29">
        <v>0</v>
      </c>
      <c r="AG248" s="29">
        <v>0</v>
      </c>
      <c r="AH248" s="29">
        <v>0</v>
      </c>
      <c r="AI248" s="29">
        <v>0</v>
      </c>
      <c r="AJ248" s="29">
        <v>0</v>
      </c>
      <c r="AK248" s="29">
        <v>0</v>
      </c>
      <c r="AL248" s="29">
        <v>0</v>
      </c>
      <c r="AM248" s="29">
        <v>0</v>
      </c>
      <c r="AN248" s="29">
        <v>0</v>
      </c>
      <c r="AO248" s="29">
        <v>0</v>
      </c>
      <c r="AP248" s="29">
        <v>0</v>
      </c>
      <c r="AQ248" s="29">
        <v>0</v>
      </c>
      <c r="AR248" s="29">
        <v>0</v>
      </c>
      <c r="AS248" s="29">
        <v>0</v>
      </c>
      <c r="AT248" s="29">
        <v>0</v>
      </c>
      <c r="AU248" s="29">
        <v>0</v>
      </c>
      <c r="AV248" s="29">
        <v>0</v>
      </c>
      <c r="AW248" s="29">
        <v>0</v>
      </c>
      <c r="AX248" s="29">
        <v>0</v>
      </c>
      <c r="AY248" s="29">
        <v>0</v>
      </c>
      <c r="AZ248" s="29">
        <v>0</v>
      </c>
      <c r="BA248" s="29">
        <v>0</v>
      </c>
      <c r="BB248" s="29">
        <v>0</v>
      </c>
      <c r="BC248" s="29">
        <v>0</v>
      </c>
      <c r="BD248" s="29">
        <v>0</v>
      </c>
      <c r="BE248" s="29">
        <v>0</v>
      </c>
      <c r="BF248" s="29">
        <v>0</v>
      </c>
      <c r="BG248" s="29">
        <v>0</v>
      </c>
      <c r="BH248" s="29">
        <v>0</v>
      </c>
      <c r="BI248" s="29">
        <v>0</v>
      </c>
      <c r="BJ248" s="29">
        <v>0</v>
      </c>
      <c r="BK248" s="29">
        <v>0</v>
      </c>
      <c r="BL248" s="29">
        <v>0</v>
      </c>
      <c r="BM248" s="29">
        <v>0</v>
      </c>
      <c r="BN248" s="29">
        <v>0</v>
      </c>
      <c r="BO248" s="29">
        <v>0</v>
      </c>
      <c r="BP248" s="29">
        <v>0</v>
      </c>
      <c r="BQ248" s="29">
        <v>0</v>
      </c>
    </row>
    <row r="249" spans="1:69" ht="10.5" hidden="1" customHeight="1" outlineLevel="1">
      <c r="A249" s="11"/>
      <c r="B249" s="11"/>
      <c r="C249" s="11"/>
      <c r="D249" s="11">
        <v>0</v>
      </c>
      <c r="E249" s="11"/>
      <c r="F249" s="11"/>
      <c r="G249" s="11"/>
      <c r="H249" s="11"/>
      <c r="J249" s="29">
        <v>0</v>
      </c>
      <c r="K249" s="29">
        <v>0</v>
      </c>
      <c r="L249" s="29">
        <v>0</v>
      </c>
      <c r="M249" s="29">
        <v>0</v>
      </c>
      <c r="N249" s="29">
        <v>0</v>
      </c>
      <c r="O249" s="29">
        <v>0</v>
      </c>
      <c r="P249" s="29">
        <v>0</v>
      </c>
      <c r="Q249" s="29">
        <v>0</v>
      </c>
      <c r="R249" s="29">
        <v>0</v>
      </c>
      <c r="S249" s="29">
        <v>0</v>
      </c>
      <c r="T249" s="29">
        <v>0</v>
      </c>
      <c r="U249" s="29">
        <v>0</v>
      </c>
      <c r="V249" s="29">
        <v>0</v>
      </c>
      <c r="W249" s="29">
        <v>0</v>
      </c>
      <c r="X249" s="29">
        <v>0</v>
      </c>
      <c r="Y249" s="29">
        <v>0</v>
      </c>
      <c r="Z249" s="29">
        <v>0</v>
      </c>
      <c r="AA249" s="29">
        <v>0</v>
      </c>
      <c r="AB249" s="29">
        <v>0</v>
      </c>
      <c r="AC249" s="29">
        <v>0</v>
      </c>
      <c r="AD249" s="29">
        <v>0</v>
      </c>
      <c r="AE249" s="29">
        <v>0</v>
      </c>
      <c r="AF249" s="29">
        <v>0</v>
      </c>
      <c r="AG249" s="29">
        <v>0</v>
      </c>
      <c r="AH249" s="29">
        <v>0</v>
      </c>
      <c r="AI249" s="29">
        <v>0</v>
      </c>
      <c r="AJ249" s="29">
        <v>0</v>
      </c>
      <c r="AK249" s="29">
        <v>0</v>
      </c>
      <c r="AL249" s="29">
        <v>0</v>
      </c>
      <c r="AM249" s="29">
        <v>0</v>
      </c>
      <c r="AN249" s="29">
        <v>0</v>
      </c>
      <c r="AO249" s="29">
        <v>0</v>
      </c>
      <c r="AP249" s="29">
        <v>0</v>
      </c>
      <c r="AQ249" s="29">
        <v>0</v>
      </c>
      <c r="AR249" s="29">
        <v>0</v>
      </c>
      <c r="AS249" s="29">
        <v>0</v>
      </c>
      <c r="AT249" s="29">
        <v>0</v>
      </c>
      <c r="AU249" s="29">
        <v>0</v>
      </c>
      <c r="AV249" s="29">
        <v>0</v>
      </c>
      <c r="AW249" s="29">
        <v>0</v>
      </c>
      <c r="AX249" s="29">
        <v>0</v>
      </c>
      <c r="AY249" s="29">
        <v>0</v>
      </c>
      <c r="AZ249" s="29">
        <v>0</v>
      </c>
      <c r="BA249" s="29">
        <v>0</v>
      </c>
      <c r="BB249" s="29">
        <v>0</v>
      </c>
      <c r="BC249" s="29">
        <v>0</v>
      </c>
      <c r="BD249" s="29">
        <v>0</v>
      </c>
      <c r="BE249" s="29">
        <v>0</v>
      </c>
      <c r="BF249" s="29">
        <v>0</v>
      </c>
      <c r="BG249" s="29">
        <v>0</v>
      </c>
      <c r="BH249" s="29">
        <v>0</v>
      </c>
      <c r="BI249" s="29">
        <v>0</v>
      </c>
      <c r="BJ249" s="29">
        <v>0</v>
      </c>
      <c r="BK249" s="29">
        <v>0</v>
      </c>
      <c r="BL249" s="29">
        <v>0</v>
      </c>
      <c r="BM249" s="29">
        <v>0</v>
      </c>
      <c r="BN249" s="29">
        <v>0</v>
      </c>
      <c r="BO249" s="29">
        <v>0</v>
      </c>
      <c r="BP249" s="29">
        <v>0</v>
      </c>
      <c r="BQ249" s="29">
        <v>0</v>
      </c>
    </row>
    <row r="250" spans="1:69" ht="10.5" hidden="1" customHeight="1" outlineLevel="1">
      <c r="A250" s="11"/>
      <c r="B250" s="11"/>
      <c r="C250" s="11"/>
      <c r="D250" s="11">
        <v>0</v>
      </c>
      <c r="E250" s="11"/>
      <c r="F250" s="11"/>
      <c r="G250" s="11"/>
      <c r="H250" s="11"/>
      <c r="J250" s="29">
        <v>0</v>
      </c>
      <c r="K250" s="29">
        <v>0</v>
      </c>
      <c r="L250" s="29">
        <v>0</v>
      </c>
      <c r="M250" s="29">
        <v>0</v>
      </c>
      <c r="N250" s="29">
        <v>0</v>
      </c>
      <c r="O250" s="29">
        <v>0</v>
      </c>
      <c r="P250" s="29">
        <v>0</v>
      </c>
      <c r="Q250" s="29">
        <v>0</v>
      </c>
      <c r="R250" s="29">
        <v>0</v>
      </c>
      <c r="S250" s="29">
        <v>0</v>
      </c>
      <c r="T250" s="29">
        <v>0</v>
      </c>
      <c r="U250" s="29">
        <v>0</v>
      </c>
      <c r="V250" s="29">
        <v>0</v>
      </c>
      <c r="W250" s="29">
        <v>0</v>
      </c>
      <c r="X250" s="29">
        <v>0</v>
      </c>
      <c r="Y250" s="29">
        <v>0</v>
      </c>
      <c r="Z250" s="29">
        <v>0</v>
      </c>
      <c r="AA250" s="29">
        <v>0</v>
      </c>
      <c r="AB250" s="29">
        <v>0</v>
      </c>
      <c r="AC250" s="29">
        <v>0</v>
      </c>
      <c r="AD250" s="29">
        <v>0</v>
      </c>
      <c r="AE250" s="29">
        <v>0</v>
      </c>
      <c r="AF250" s="29">
        <v>0</v>
      </c>
      <c r="AG250" s="29">
        <v>0</v>
      </c>
      <c r="AH250" s="29">
        <v>0</v>
      </c>
      <c r="AI250" s="29">
        <v>0</v>
      </c>
      <c r="AJ250" s="29">
        <v>0</v>
      </c>
      <c r="AK250" s="29">
        <v>0</v>
      </c>
      <c r="AL250" s="29">
        <v>0</v>
      </c>
      <c r="AM250" s="29">
        <v>0</v>
      </c>
      <c r="AN250" s="29">
        <v>0</v>
      </c>
      <c r="AO250" s="29">
        <v>0</v>
      </c>
      <c r="AP250" s="29">
        <v>0</v>
      </c>
      <c r="AQ250" s="29">
        <v>0</v>
      </c>
      <c r="AR250" s="29">
        <v>0</v>
      </c>
      <c r="AS250" s="29">
        <v>0</v>
      </c>
      <c r="AT250" s="29">
        <v>0</v>
      </c>
      <c r="AU250" s="29">
        <v>0</v>
      </c>
      <c r="AV250" s="29">
        <v>0</v>
      </c>
      <c r="AW250" s="29">
        <v>0</v>
      </c>
      <c r="AX250" s="29">
        <v>0</v>
      </c>
      <c r="AY250" s="29">
        <v>0</v>
      </c>
      <c r="AZ250" s="29">
        <v>0</v>
      </c>
      <c r="BA250" s="29">
        <v>0</v>
      </c>
      <c r="BB250" s="29">
        <v>0</v>
      </c>
      <c r="BC250" s="29">
        <v>0</v>
      </c>
      <c r="BD250" s="29">
        <v>0</v>
      </c>
      <c r="BE250" s="29">
        <v>0</v>
      </c>
      <c r="BF250" s="29">
        <v>0</v>
      </c>
      <c r="BG250" s="29">
        <v>0</v>
      </c>
      <c r="BH250" s="29">
        <v>0</v>
      </c>
      <c r="BI250" s="29">
        <v>0</v>
      </c>
      <c r="BJ250" s="29">
        <v>0</v>
      </c>
      <c r="BK250" s="29">
        <v>0</v>
      </c>
      <c r="BL250" s="29">
        <v>0</v>
      </c>
      <c r="BM250" s="29">
        <v>0</v>
      </c>
      <c r="BN250" s="29">
        <v>0</v>
      </c>
      <c r="BO250" s="29">
        <v>0</v>
      </c>
      <c r="BP250" s="29">
        <v>0</v>
      </c>
      <c r="BQ250" s="29">
        <v>0</v>
      </c>
    </row>
    <row r="251" spans="1:69" ht="10.5" hidden="1" customHeight="1" outlineLevel="1">
      <c r="A251" s="11"/>
      <c r="B251" s="11"/>
      <c r="C251" s="11"/>
      <c r="D251" s="11">
        <v>0</v>
      </c>
      <c r="E251" s="11"/>
      <c r="F251" s="11"/>
      <c r="G251" s="11"/>
      <c r="H251" s="11"/>
      <c r="J251" s="29">
        <v>0</v>
      </c>
      <c r="K251" s="29">
        <v>0</v>
      </c>
      <c r="L251" s="29">
        <v>0</v>
      </c>
      <c r="M251" s="29">
        <v>0</v>
      </c>
      <c r="N251" s="29">
        <v>0</v>
      </c>
      <c r="O251" s="29">
        <v>0</v>
      </c>
      <c r="P251" s="29">
        <v>0</v>
      </c>
      <c r="Q251" s="29">
        <v>0</v>
      </c>
      <c r="R251" s="29">
        <v>0</v>
      </c>
      <c r="S251" s="29">
        <v>0</v>
      </c>
      <c r="T251" s="29">
        <v>0</v>
      </c>
      <c r="U251" s="29">
        <v>0</v>
      </c>
      <c r="V251" s="29">
        <v>0</v>
      </c>
      <c r="W251" s="29">
        <v>0</v>
      </c>
      <c r="X251" s="29">
        <v>0</v>
      </c>
      <c r="Y251" s="29">
        <v>0</v>
      </c>
      <c r="Z251" s="29">
        <v>0</v>
      </c>
      <c r="AA251" s="29">
        <v>0</v>
      </c>
      <c r="AB251" s="29">
        <v>0</v>
      </c>
      <c r="AC251" s="29">
        <v>0</v>
      </c>
      <c r="AD251" s="29">
        <v>0</v>
      </c>
      <c r="AE251" s="29">
        <v>0</v>
      </c>
      <c r="AF251" s="29">
        <v>0</v>
      </c>
      <c r="AG251" s="29">
        <v>0</v>
      </c>
      <c r="AH251" s="29">
        <v>0</v>
      </c>
      <c r="AI251" s="29">
        <v>0</v>
      </c>
      <c r="AJ251" s="29">
        <v>0</v>
      </c>
      <c r="AK251" s="29">
        <v>0</v>
      </c>
      <c r="AL251" s="29">
        <v>0</v>
      </c>
      <c r="AM251" s="29">
        <v>0</v>
      </c>
      <c r="AN251" s="29">
        <v>0</v>
      </c>
      <c r="AO251" s="29">
        <v>0</v>
      </c>
      <c r="AP251" s="29">
        <v>0</v>
      </c>
      <c r="AQ251" s="29">
        <v>0</v>
      </c>
      <c r="AR251" s="29">
        <v>0</v>
      </c>
      <c r="AS251" s="29">
        <v>0</v>
      </c>
      <c r="AT251" s="29">
        <v>0</v>
      </c>
      <c r="AU251" s="29">
        <v>0</v>
      </c>
      <c r="AV251" s="29">
        <v>0</v>
      </c>
      <c r="AW251" s="29">
        <v>0</v>
      </c>
      <c r="AX251" s="29">
        <v>0</v>
      </c>
      <c r="AY251" s="29">
        <v>0</v>
      </c>
      <c r="AZ251" s="29">
        <v>0</v>
      </c>
      <c r="BA251" s="29">
        <v>0</v>
      </c>
      <c r="BB251" s="29">
        <v>0</v>
      </c>
      <c r="BC251" s="29">
        <v>0</v>
      </c>
      <c r="BD251" s="29">
        <v>0</v>
      </c>
      <c r="BE251" s="29">
        <v>0</v>
      </c>
      <c r="BF251" s="29">
        <v>0</v>
      </c>
      <c r="BG251" s="29">
        <v>0</v>
      </c>
      <c r="BH251" s="29">
        <v>0</v>
      </c>
      <c r="BI251" s="29">
        <v>0</v>
      </c>
      <c r="BJ251" s="29">
        <v>0</v>
      </c>
      <c r="BK251" s="29">
        <v>0</v>
      </c>
      <c r="BL251" s="29">
        <v>0</v>
      </c>
      <c r="BM251" s="29">
        <v>0</v>
      </c>
      <c r="BN251" s="29">
        <v>0</v>
      </c>
      <c r="BO251" s="29">
        <v>0</v>
      </c>
      <c r="BP251" s="29">
        <v>0</v>
      </c>
      <c r="BQ251" s="29">
        <v>0</v>
      </c>
    </row>
    <row r="252" spans="1:69" ht="10.5" hidden="1" customHeight="1" outlineLevel="1">
      <c r="A252" s="11"/>
      <c r="B252" s="11"/>
      <c r="C252" s="11"/>
      <c r="D252" s="11">
        <v>0</v>
      </c>
      <c r="E252" s="11"/>
      <c r="F252" s="11"/>
      <c r="G252" s="11"/>
      <c r="H252" s="11"/>
      <c r="J252" s="29">
        <v>0</v>
      </c>
      <c r="K252" s="29">
        <v>0</v>
      </c>
      <c r="L252" s="29">
        <v>0</v>
      </c>
      <c r="M252" s="29">
        <v>0</v>
      </c>
      <c r="N252" s="29">
        <v>0</v>
      </c>
      <c r="O252" s="29">
        <v>0</v>
      </c>
      <c r="P252" s="29">
        <v>0</v>
      </c>
      <c r="Q252" s="29">
        <v>0</v>
      </c>
      <c r="R252" s="29">
        <v>0</v>
      </c>
      <c r="S252" s="29">
        <v>0</v>
      </c>
      <c r="T252" s="29">
        <v>0</v>
      </c>
      <c r="U252" s="29">
        <v>0</v>
      </c>
      <c r="V252" s="29">
        <v>0</v>
      </c>
      <c r="W252" s="29">
        <v>0</v>
      </c>
      <c r="X252" s="29">
        <v>0</v>
      </c>
      <c r="Y252" s="29">
        <v>0</v>
      </c>
      <c r="Z252" s="29">
        <v>0</v>
      </c>
      <c r="AA252" s="29">
        <v>0</v>
      </c>
      <c r="AB252" s="29">
        <v>0</v>
      </c>
      <c r="AC252" s="29">
        <v>0</v>
      </c>
      <c r="AD252" s="29">
        <v>0</v>
      </c>
      <c r="AE252" s="29">
        <v>0</v>
      </c>
      <c r="AF252" s="29">
        <v>0</v>
      </c>
      <c r="AG252" s="29">
        <v>0</v>
      </c>
      <c r="AH252" s="29">
        <v>0</v>
      </c>
      <c r="AI252" s="29">
        <v>0</v>
      </c>
      <c r="AJ252" s="29">
        <v>0</v>
      </c>
      <c r="AK252" s="29">
        <v>0</v>
      </c>
      <c r="AL252" s="29">
        <v>0</v>
      </c>
      <c r="AM252" s="29">
        <v>0</v>
      </c>
      <c r="AN252" s="29">
        <v>0</v>
      </c>
      <c r="AO252" s="29">
        <v>0</v>
      </c>
      <c r="AP252" s="29">
        <v>0</v>
      </c>
      <c r="AQ252" s="29">
        <v>0</v>
      </c>
      <c r="AR252" s="29">
        <v>0</v>
      </c>
      <c r="AS252" s="29">
        <v>0</v>
      </c>
      <c r="AT252" s="29">
        <v>0</v>
      </c>
      <c r="AU252" s="29">
        <v>0</v>
      </c>
      <c r="AV252" s="29">
        <v>0</v>
      </c>
      <c r="AW252" s="29">
        <v>0</v>
      </c>
      <c r="AX252" s="29">
        <v>0</v>
      </c>
      <c r="AY252" s="29">
        <v>0</v>
      </c>
      <c r="AZ252" s="29">
        <v>0</v>
      </c>
      <c r="BA252" s="29">
        <v>0</v>
      </c>
      <c r="BB252" s="29">
        <v>0</v>
      </c>
      <c r="BC252" s="29">
        <v>0</v>
      </c>
      <c r="BD252" s="29">
        <v>0</v>
      </c>
      <c r="BE252" s="29">
        <v>0</v>
      </c>
      <c r="BF252" s="29">
        <v>0</v>
      </c>
      <c r="BG252" s="29">
        <v>0</v>
      </c>
      <c r="BH252" s="29">
        <v>0</v>
      </c>
      <c r="BI252" s="29">
        <v>0</v>
      </c>
      <c r="BJ252" s="29">
        <v>0</v>
      </c>
      <c r="BK252" s="29">
        <v>0</v>
      </c>
      <c r="BL252" s="29">
        <v>0</v>
      </c>
      <c r="BM252" s="29">
        <v>0</v>
      </c>
      <c r="BN252" s="29">
        <v>0</v>
      </c>
      <c r="BO252" s="29">
        <v>0</v>
      </c>
      <c r="BP252" s="29">
        <v>0</v>
      </c>
      <c r="BQ252" s="29">
        <v>0</v>
      </c>
    </row>
    <row r="253" spans="1:69" ht="10.5" hidden="1" customHeight="1" outlineLevel="1">
      <c r="A253" s="11"/>
      <c r="B253" s="11"/>
      <c r="C253" s="11"/>
      <c r="D253" s="11">
        <v>0</v>
      </c>
      <c r="E253" s="11"/>
      <c r="F253" s="11"/>
      <c r="G253" s="11"/>
      <c r="H253" s="11"/>
      <c r="J253" s="29">
        <v>0</v>
      </c>
      <c r="K253" s="29">
        <v>0</v>
      </c>
      <c r="L253" s="29">
        <v>0</v>
      </c>
      <c r="M253" s="29">
        <v>0</v>
      </c>
      <c r="N253" s="29">
        <v>0</v>
      </c>
      <c r="O253" s="29">
        <v>0</v>
      </c>
      <c r="P253" s="29">
        <v>0</v>
      </c>
      <c r="Q253" s="29">
        <v>0</v>
      </c>
      <c r="R253" s="29">
        <v>0</v>
      </c>
      <c r="S253" s="29">
        <v>0</v>
      </c>
      <c r="T253" s="29">
        <v>0</v>
      </c>
      <c r="U253" s="29">
        <v>0</v>
      </c>
      <c r="V253" s="29">
        <v>0</v>
      </c>
      <c r="W253" s="29">
        <v>0</v>
      </c>
      <c r="X253" s="29">
        <v>0</v>
      </c>
      <c r="Y253" s="29">
        <v>0</v>
      </c>
      <c r="Z253" s="29">
        <v>0</v>
      </c>
      <c r="AA253" s="29">
        <v>0</v>
      </c>
      <c r="AB253" s="29">
        <v>0</v>
      </c>
      <c r="AC253" s="29">
        <v>0</v>
      </c>
      <c r="AD253" s="29">
        <v>0</v>
      </c>
      <c r="AE253" s="29">
        <v>0</v>
      </c>
      <c r="AF253" s="29">
        <v>0</v>
      </c>
      <c r="AG253" s="29">
        <v>0</v>
      </c>
      <c r="AH253" s="29">
        <v>0</v>
      </c>
      <c r="AI253" s="29">
        <v>0</v>
      </c>
      <c r="AJ253" s="29">
        <v>0</v>
      </c>
      <c r="AK253" s="29">
        <v>0</v>
      </c>
      <c r="AL253" s="29">
        <v>0</v>
      </c>
      <c r="AM253" s="29">
        <v>0</v>
      </c>
      <c r="AN253" s="29">
        <v>0</v>
      </c>
      <c r="AO253" s="29">
        <v>0</v>
      </c>
      <c r="AP253" s="29">
        <v>0</v>
      </c>
      <c r="AQ253" s="29">
        <v>0</v>
      </c>
      <c r="AR253" s="29">
        <v>0</v>
      </c>
      <c r="AS253" s="29">
        <v>0</v>
      </c>
      <c r="AT253" s="29">
        <v>0</v>
      </c>
      <c r="AU253" s="29">
        <v>0</v>
      </c>
      <c r="AV253" s="29">
        <v>0</v>
      </c>
      <c r="AW253" s="29">
        <v>0</v>
      </c>
      <c r="AX253" s="29">
        <v>0</v>
      </c>
      <c r="AY253" s="29">
        <v>0</v>
      </c>
      <c r="AZ253" s="29">
        <v>0</v>
      </c>
      <c r="BA253" s="29">
        <v>0</v>
      </c>
      <c r="BB253" s="29">
        <v>0</v>
      </c>
      <c r="BC253" s="29">
        <v>0</v>
      </c>
      <c r="BD253" s="29">
        <v>0</v>
      </c>
      <c r="BE253" s="29">
        <v>0</v>
      </c>
      <c r="BF253" s="29">
        <v>0</v>
      </c>
      <c r="BG253" s="29">
        <v>0</v>
      </c>
      <c r="BH253" s="29">
        <v>0</v>
      </c>
      <c r="BI253" s="29">
        <v>0</v>
      </c>
      <c r="BJ253" s="29">
        <v>0</v>
      </c>
      <c r="BK253" s="29">
        <v>0</v>
      </c>
      <c r="BL253" s="29">
        <v>0</v>
      </c>
      <c r="BM253" s="29">
        <v>0</v>
      </c>
      <c r="BN253" s="29">
        <v>0</v>
      </c>
      <c r="BO253" s="29">
        <v>0</v>
      </c>
      <c r="BP253" s="29">
        <v>0</v>
      </c>
      <c r="BQ253" s="29">
        <v>0</v>
      </c>
    </row>
    <row r="254" spans="1:69" ht="10.5" hidden="1" customHeight="1" outlineLevel="1">
      <c r="A254" s="11"/>
      <c r="B254" s="11"/>
      <c r="C254" s="11"/>
      <c r="D254" s="11">
        <v>0</v>
      </c>
      <c r="E254" s="11"/>
      <c r="F254" s="11"/>
      <c r="G254" s="11"/>
      <c r="H254" s="11"/>
      <c r="J254" s="29">
        <v>0</v>
      </c>
      <c r="K254" s="29">
        <v>0</v>
      </c>
      <c r="L254" s="29">
        <v>0</v>
      </c>
      <c r="M254" s="29">
        <v>0</v>
      </c>
      <c r="N254" s="29">
        <v>0</v>
      </c>
      <c r="O254" s="29">
        <v>0</v>
      </c>
      <c r="P254" s="29">
        <v>0</v>
      </c>
      <c r="Q254" s="29">
        <v>0</v>
      </c>
      <c r="R254" s="29">
        <v>0</v>
      </c>
      <c r="S254" s="29">
        <v>0</v>
      </c>
      <c r="T254" s="29">
        <v>0</v>
      </c>
      <c r="U254" s="29">
        <v>0</v>
      </c>
      <c r="V254" s="29">
        <v>0</v>
      </c>
      <c r="W254" s="29">
        <v>0</v>
      </c>
      <c r="X254" s="29">
        <v>0</v>
      </c>
      <c r="Y254" s="29">
        <v>0</v>
      </c>
      <c r="Z254" s="29">
        <v>0</v>
      </c>
      <c r="AA254" s="29">
        <v>0</v>
      </c>
      <c r="AB254" s="29">
        <v>0</v>
      </c>
      <c r="AC254" s="29">
        <v>0</v>
      </c>
      <c r="AD254" s="29">
        <v>0</v>
      </c>
      <c r="AE254" s="29">
        <v>0</v>
      </c>
      <c r="AF254" s="29">
        <v>0</v>
      </c>
      <c r="AG254" s="29">
        <v>0</v>
      </c>
      <c r="AH254" s="29">
        <v>0</v>
      </c>
      <c r="AI254" s="29">
        <v>0</v>
      </c>
      <c r="AJ254" s="29">
        <v>0</v>
      </c>
      <c r="AK254" s="29">
        <v>0</v>
      </c>
      <c r="AL254" s="29">
        <v>0</v>
      </c>
      <c r="AM254" s="29">
        <v>0</v>
      </c>
      <c r="AN254" s="29">
        <v>0</v>
      </c>
      <c r="AO254" s="29">
        <v>0</v>
      </c>
      <c r="AP254" s="29">
        <v>0</v>
      </c>
      <c r="AQ254" s="29">
        <v>0</v>
      </c>
      <c r="AR254" s="29">
        <v>0</v>
      </c>
      <c r="AS254" s="29">
        <v>0</v>
      </c>
      <c r="AT254" s="29">
        <v>0</v>
      </c>
      <c r="AU254" s="29">
        <v>0</v>
      </c>
      <c r="AV254" s="29">
        <v>0</v>
      </c>
      <c r="AW254" s="29">
        <v>0</v>
      </c>
      <c r="AX254" s="29">
        <v>0</v>
      </c>
      <c r="AY254" s="29">
        <v>0</v>
      </c>
      <c r="AZ254" s="29">
        <v>0</v>
      </c>
      <c r="BA254" s="29">
        <v>0</v>
      </c>
      <c r="BB254" s="29">
        <v>0</v>
      </c>
      <c r="BC254" s="29">
        <v>0</v>
      </c>
      <c r="BD254" s="29">
        <v>0</v>
      </c>
      <c r="BE254" s="29">
        <v>0</v>
      </c>
      <c r="BF254" s="29">
        <v>0</v>
      </c>
      <c r="BG254" s="29">
        <v>0</v>
      </c>
      <c r="BH254" s="29">
        <v>0</v>
      </c>
      <c r="BI254" s="29">
        <v>0</v>
      </c>
      <c r="BJ254" s="29">
        <v>0</v>
      </c>
      <c r="BK254" s="29">
        <v>0</v>
      </c>
      <c r="BL254" s="29">
        <v>0</v>
      </c>
      <c r="BM254" s="29">
        <v>0</v>
      </c>
      <c r="BN254" s="29">
        <v>0</v>
      </c>
      <c r="BO254" s="29">
        <v>0</v>
      </c>
      <c r="BP254" s="29">
        <v>0</v>
      </c>
      <c r="BQ254" s="29">
        <v>0</v>
      </c>
    </row>
    <row r="255" spans="1:69" ht="10.5" hidden="1" customHeight="1" outlineLevel="1">
      <c r="A255" s="11"/>
      <c r="B255" s="11"/>
      <c r="C255" s="11"/>
      <c r="D255" s="11">
        <v>0</v>
      </c>
      <c r="E255" s="11"/>
      <c r="F255" s="11"/>
      <c r="G255" s="11"/>
      <c r="H255" s="11"/>
      <c r="J255" s="29">
        <v>0</v>
      </c>
      <c r="K255" s="29">
        <v>0</v>
      </c>
      <c r="L255" s="29">
        <v>0</v>
      </c>
      <c r="M255" s="29">
        <v>0</v>
      </c>
      <c r="N255" s="29">
        <v>0</v>
      </c>
      <c r="O255" s="29">
        <v>0</v>
      </c>
      <c r="P255" s="29">
        <v>0</v>
      </c>
      <c r="Q255" s="29">
        <v>0</v>
      </c>
      <c r="R255" s="29">
        <v>0</v>
      </c>
      <c r="S255" s="29">
        <v>0</v>
      </c>
      <c r="T255" s="29">
        <v>0</v>
      </c>
      <c r="U255" s="29">
        <v>0</v>
      </c>
      <c r="V255" s="29">
        <v>0</v>
      </c>
      <c r="W255" s="29">
        <v>0</v>
      </c>
      <c r="X255" s="29">
        <v>0</v>
      </c>
      <c r="Y255" s="29">
        <v>0</v>
      </c>
      <c r="Z255" s="29">
        <v>0</v>
      </c>
      <c r="AA255" s="29">
        <v>0</v>
      </c>
      <c r="AB255" s="29">
        <v>0</v>
      </c>
      <c r="AC255" s="29">
        <v>0</v>
      </c>
      <c r="AD255" s="29">
        <v>0</v>
      </c>
      <c r="AE255" s="29">
        <v>0</v>
      </c>
      <c r="AF255" s="29">
        <v>0</v>
      </c>
      <c r="AG255" s="29">
        <v>0</v>
      </c>
      <c r="AH255" s="29">
        <v>0</v>
      </c>
      <c r="AI255" s="29">
        <v>0</v>
      </c>
      <c r="AJ255" s="29">
        <v>0</v>
      </c>
      <c r="AK255" s="29">
        <v>0</v>
      </c>
      <c r="AL255" s="29">
        <v>0</v>
      </c>
      <c r="AM255" s="29">
        <v>0</v>
      </c>
      <c r="AN255" s="29">
        <v>0</v>
      </c>
      <c r="AO255" s="29">
        <v>0</v>
      </c>
      <c r="AP255" s="29">
        <v>0</v>
      </c>
      <c r="AQ255" s="29">
        <v>0</v>
      </c>
      <c r="AR255" s="29">
        <v>0</v>
      </c>
      <c r="AS255" s="29">
        <v>0</v>
      </c>
      <c r="AT255" s="29">
        <v>0</v>
      </c>
      <c r="AU255" s="29">
        <v>0</v>
      </c>
      <c r="AV255" s="29">
        <v>0</v>
      </c>
      <c r="AW255" s="29">
        <v>0</v>
      </c>
      <c r="AX255" s="29">
        <v>0</v>
      </c>
      <c r="AY255" s="29">
        <v>0</v>
      </c>
      <c r="AZ255" s="29">
        <v>0</v>
      </c>
      <c r="BA255" s="29">
        <v>0</v>
      </c>
      <c r="BB255" s="29">
        <v>0</v>
      </c>
      <c r="BC255" s="29">
        <v>0</v>
      </c>
      <c r="BD255" s="29">
        <v>0</v>
      </c>
      <c r="BE255" s="29">
        <v>0</v>
      </c>
      <c r="BF255" s="29">
        <v>0</v>
      </c>
      <c r="BG255" s="29">
        <v>0</v>
      </c>
      <c r="BH255" s="29">
        <v>0</v>
      </c>
      <c r="BI255" s="29">
        <v>0</v>
      </c>
      <c r="BJ255" s="29">
        <v>0</v>
      </c>
      <c r="BK255" s="29">
        <v>0</v>
      </c>
      <c r="BL255" s="29">
        <v>0</v>
      </c>
      <c r="BM255" s="29">
        <v>0</v>
      </c>
      <c r="BN255" s="29">
        <v>0</v>
      </c>
      <c r="BO255" s="29">
        <v>0</v>
      </c>
      <c r="BP255" s="29">
        <v>0</v>
      </c>
      <c r="BQ255" s="29">
        <v>0</v>
      </c>
    </row>
    <row r="256" spans="1:69" ht="10.5" hidden="1" customHeight="1" outlineLevel="1">
      <c r="A256" s="11"/>
      <c r="B256" s="11"/>
      <c r="C256" s="11"/>
      <c r="D256" s="11">
        <v>0</v>
      </c>
      <c r="E256" s="11"/>
      <c r="F256" s="11"/>
      <c r="G256" s="11"/>
      <c r="H256" s="11"/>
      <c r="J256" s="29">
        <v>0</v>
      </c>
      <c r="K256" s="29">
        <v>0</v>
      </c>
      <c r="L256" s="29">
        <v>0</v>
      </c>
      <c r="M256" s="29">
        <v>0</v>
      </c>
      <c r="N256" s="29">
        <v>0</v>
      </c>
      <c r="O256" s="29">
        <v>0</v>
      </c>
      <c r="P256" s="29">
        <v>0</v>
      </c>
      <c r="Q256" s="29">
        <v>0</v>
      </c>
      <c r="R256" s="29">
        <v>0</v>
      </c>
      <c r="S256" s="29">
        <v>0</v>
      </c>
      <c r="T256" s="29">
        <v>0</v>
      </c>
      <c r="U256" s="29">
        <v>0</v>
      </c>
      <c r="V256" s="29">
        <v>0</v>
      </c>
      <c r="W256" s="29">
        <v>0</v>
      </c>
      <c r="X256" s="29">
        <v>0</v>
      </c>
      <c r="Y256" s="29">
        <v>0</v>
      </c>
      <c r="Z256" s="29">
        <v>0</v>
      </c>
      <c r="AA256" s="29">
        <v>0</v>
      </c>
      <c r="AB256" s="29">
        <v>0</v>
      </c>
      <c r="AC256" s="29">
        <v>0</v>
      </c>
      <c r="AD256" s="29">
        <v>0</v>
      </c>
      <c r="AE256" s="29">
        <v>0</v>
      </c>
      <c r="AF256" s="29">
        <v>0</v>
      </c>
      <c r="AG256" s="29">
        <v>0</v>
      </c>
      <c r="AH256" s="29">
        <v>0</v>
      </c>
      <c r="AI256" s="29">
        <v>0</v>
      </c>
      <c r="AJ256" s="29">
        <v>0</v>
      </c>
      <c r="AK256" s="29">
        <v>0</v>
      </c>
      <c r="AL256" s="29">
        <v>0</v>
      </c>
      <c r="AM256" s="29">
        <v>0</v>
      </c>
      <c r="AN256" s="29">
        <v>0</v>
      </c>
      <c r="AO256" s="29">
        <v>0</v>
      </c>
      <c r="AP256" s="29">
        <v>0</v>
      </c>
      <c r="AQ256" s="29">
        <v>0</v>
      </c>
      <c r="AR256" s="29">
        <v>0</v>
      </c>
      <c r="AS256" s="29">
        <v>0</v>
      </c>
      <c r="AT256" s="29">
        <v>0</v>
      </c>
      <c r="AU256" s="29">
        <v>0</v>
      </c>
      <c r="AV256" s="29">
        <v>0</v>
      </c>
      <c r="AW256" s="29">
        <v>0</v>
      </c>
      <c r="AX256" s="29">
        <v>0</v>
      </c>
      <c r="AY256" s="29">
        <v>0</v>
      </c>
      <c r="AZ256" s="29">
        <v>0</v>
      </c>
      <c r="BA256" s="29">
        <v>0</v>
      </c>
      <c r="BB256" s="29">
        <v>0</v>
      </c>
      <c r="BC256" s="29">
        <v>0</v>
      </c>
      <c r="BD256" s="29">
        <v>0</v>
      </c>
      <c r="BE256" s="29">
        <v>0</v>
      </c>
      <c r="BF256" s="29">
        <v>0</v>
      </c>
      <c r="BG256" s="29">
        <v>0</v>
      </c>
      <c r="BH256" s="29">
        <v>0</v>
      </c>
      <c r="BI256" s="29">
        <v>0</v>
      </c>
      <c r="BJ256" s="29">
        <v>0</v>
      </c>
      <c r="BK256" s="29">
        <v>0</v>
      </c>
      <c r="BL256" s="29">
        <v>0</v>
      </c>
      <c r="BM256" s="29">
        <v>0</v>
      </c>
      <c r="BN256" s="29">
        <v>0</v>
      </c>
      <c r="BO256" s="29">
        <v>0</v>
      </c>
      <c r="BP256" s="29">
        <v>0</v>
      </c>
      <c r="BQ256" s="29">
        <v>0</v>
      </c>
    </row>
    <row r="257" spans="1:69" ht="10.5" hidden="1" customHeight="1" outlineLevel="1">
      <c r="A257" s="11"/>
      <c r="B257" s="11"/>
      <c r="C257" s="11"/>
      <c r="D257" s="11">
        <v>0</v>
      </c>
      <c r="E257" s="11"/>
      <c r="F257" s="11"/>
      <c r="G257" s="11"/>
      <c r="H257" s="11"/>
      <c r="J257" s="29">
        <v>0</v>
      </c>
      <c r="K257" s="29">
        <v>0</v>
      </c>
      <c r="L257" s="29">
        <v>0</v>
      </c>
      <c r="M257" s="29">
        <v>0</v>
      </c>
      <c r="N257" s="29">
        <v>0</v>
      </c>
      <c r="O257" s="29">
        <v>0</v>
      </c>
      <c r="P257" s="29">
        <v>0</v>
      </c>
      <c r="Q257" s="29">
        <v>0</v>
      </c>
      <c r="R257" s="29">
        <v>0</v>
      </c>
      <c r="S257" s="29">
        <v>0</v>
      </c>
      <c r="T257" s="29">
        <v>0</v>
      </c>
      <c r="U257" s="29">
        <v>0</v>
      </c>
      <c r="V257" s="29">
        <v>0</v>
      </c>
      <c r="W257" s="29">
        <v>0</v>
      </c>
      <c r="X257" s="29">
        <v>0</v>
      </c>
      <c r="Y257" s="29">
        <v>0</v>
      </c>
      <c r="Z257" s="29">
        <v>0</v>
      </c>
      <c r="AA257" s="29">
        <v>0</v>
      </c>
      <c r="AB257" s="29">
        <v>0</v>
      </c>
      <c r="AC257" s="29">
        <v>0</v>
      </c>
      <c r="AD257" s="29">
        <v>0</v>
      </c>
      <c r="AE257" s="29">
        <v>0</v>
      </c>
      <c r="AF257" s="29">
        <v>0</v>
      </c>
      <c r="AG257" s="29">
        <v>0</v>
      </c>
      <c r="AH257" s="29">
        <v>0</v>
      </c>
      <c r="AI257" s="29">
        <v>0</v>
      </c>
      <c r="AJ257" s="29">
        <v>0</v>
      </c>
      <c r="AK257" s="29">
        <v>0</v>
      </c>
      <c r="AL257" s="29">
        <v>0</v>
      </c>
      <c r="AM257" s="29">
        <v>0</v>
      </c>
      <c r="AN257" s="29">
        <v>0</v>
      </c>
      <c r="AO257" s="29">
        <v>0</v>
      </c>
      <c r="AP257" s="29">
        <v>0</v>
      </c>
      <c r="AQ257" s="29">
        <v>0</v>
      </c>
      <c r="AR257" s="29">
        <v>0</v>
      </c>
      <c r="AS257" s="29">
        <v>0</v>
      </c>
      <c r="AT257" s="29">
        <v>0</v>
      </c>
      <c r="AU257" s="29">
        <v>0</v>
      </c>
      <c r="AV257" s="29">
        <v>0</v>
      </c>
      <c r="AW257" s="29">
        <v>0</v>
      </c>
      <c r="AX257" s="29">
        <v>0</v>
      </c>
      <c r="AY257" s="29">
        <v>0</v>
      </c>
      <c r="AZ257" s="29">
        <v>0</v>
      </c>
      <c r="BA257" s="29">
        <v>0</v>
      </c>
      <c r="BB257" s="29">
        <v>0</v>
      </c>
      <c r="BC257" s="29">
        <v>0</v>
      </c>
      <c r="BD257" s="29">
        <v>0</v>
      </c>
      <c r="BE257" s="29">
        <v>0</v>
      </c>
      <c r="BF257" s="29">
        <v>0</v>
      </c>
      <c r="BG257" s="29">
        <v>0</v>
      </c>
      <c r="BH257" s="29">
        <v>0</v>
      </c>
      <c r="BI257" s="29">
        <v>0</v>
      </c>
      <c r="BJ257" s="29">
        <v>0</v>
      </c>
      <c r="BK257" s="29">
        <v>0</v>
      </c>
      <c r="BL257" s="29">
        <v>0</v>
      </c>
      <c r="BM257" s="29">
        <v>0</v>
      </c>
      <c r="BN257" s="29">
        <v>0</v>
      </c>
      <c r="BO257" s="29">
        <v>0</v>
      </c>
      <c r="BP257" s="29">
        <v>0</v>
      </c>
      <c r="BQ257" s="29">
        <v>0</v>
      </c>
    </row>
    <row r="258" spans="1:69" ht="10.5" hidden="1" customHeight="1" outlineLevel="1">
      <c r="A258" s="11"/>
      <c r="B258" s="11"/>
      <c r="C258" s="11"/>
      <c r="D258" s="11">
        <v>0</v>
      </c>
      <c r="E258" s="11"/>
      <c r="F258" s="11"/>
      <c r="G258" s="11"/>
      <c r="H258" s="11"/>
      <c r="J258" s="29">
        <v>0</v>
      </c>
      <c r="K258" s="29">
        <v>0</v>
      </c>
      <c r="L258" s="29">
        <v>0</v>
      </c>
      <c r="M258" s="29">
        <v>0</v>
      </c>
      <c r="N258" s="29">
        <v>0</v>
      </c>
      <c r="O258" s="29">
        <v>0</v>
      </c>
      <c r="P258" s="29">
        <v>0</v>
      </c>
      <c r="Q258" s="29">
        <v>0</v>
      </c>
      <c r="R258" s="29">
        <v>0</v>
      </c>
      <c r="S258" s="29">
        <v>0</v>
      </c>
      <c r="T258" s="29">
        <v>0</v>
      </c>
      <c r="U258" s="29">
        <v>0</v>
      </c>
      <c r="V258" s="29">
        <v>0</v>
      </c>
      <c r="W258" s="29">
        <v>0</v>
      </c>
      <c r="X258" s="29">
        <v>0</v>
      </c>
      <c r="Y258" s="29">
        <v>0</v>
      </c>
      <c r="Z258" s="29">
        <v>0</v>
      </c>
      <c r="AA258" s="29">
        <v>0</v>
      </c>
      <c r="AB258" s="29">
        <v>0</v>
      </c>
      <c r="AC258" s="29">
        <v>0</v>
      </c>
      <c r="AD258" s="29">
        <v>0</v>
      </c>
      <c r="AE258" s="29">
        <v>0</v>
      </c>
      <c r="AF258" s="29">
        <v>0</v>
      </c>
      <c r="AG258" s="29">
        <v>0</v>
      </c>
      <c r="AH258" s="29">
        <v>0</v>
      </c>
      <c r="AI258" s="29">
        <v>0</v>
      </c>
      <c r="AJ258" s="29">
        <v>0</v>
      </c>
      <c r="AK258" s="29">
        <v>0</v>
      </c>
      <c r="AL258" s="29">
        <v>0</v>
      </c>
      <c r="AM258" s="29">
        <v>0</v>
      </c>
      <c r="AN258" s="29">
        <v>0</v>
      </c>
      <c r="AO258" s="29">
        <v>0</v>
      </c>
      <c r="AP258" s="29">
        <v>0</v>
      </c>
      <c r="AQ258" s="29">
        <v>0</v>
      </c>
      <c r="AR258" s="29">
        <v>0</v>
      </c>
      <c r="AS258" s="29">
        <v>0</v>
      </c>
      <c r="AT258" s="29">
        <v>0</v>
      </c>
      <c r="AU258" s="29">
        <v>0</v>
      </c>
      <c r="AV258" s="29">
        <v>0</v>
      </c>
      <c r="AW258" s="29">
        <v>0</v>
      </c>
      <c r="AX258" s="29">
        <v>0</v>
      </c>
      <c r="AY258" s="29">
        <v>0</v>
      </c>
      <c r="AZ258" s="29">
        <v>0</v>
      </c>
      <c r="BA258" s="29">
        <v>0</v>
      </c>
      <c r="BB258" s="29">
        <v>0</v>
      </c>
      <c r="BC258" s="29">
        <v>0</v>
      </c>
      <c r="BD258" s="29">
        <v>0</v>
      </c>
      <c r="BE258" s="29">
        <v>0</v>
      </c>
      <c r="BF258" s="29">
        <v>0</v>
      </c>
      <c r="BG258" s="29">
        <v>0</v>
      </c>
      <c r="BH258" s="29">
        <v>0</v>
      </c>
      <c r="BI258" s="29">
        <v>0</v>
      </c>
      <c r="BJ258" s="29">
        <v>0</v>
      </c>
      <c r="BK258" s="29">
        <v>0</v>
      </c>
      <c r="BL258" s="29">
        <v>0</v>
      </c>
      <c r="BM258" s="29">
        <v>0</v>
      </c>
      <c r="BN258" s="29">
        <v>0</v>
      </c>
      <c r="BO258" s="29">
        <v>0</v>
      </c>
      <c r="BP258" s="29">
        <v>0</v>
      </c>
      <c r="BQ258" s="29">
        <v>0</v>
      </c>
    </row>
    <row r="259" spans="1:69" ht="10.5" hidden="1" customHeight="1" outlineLevel="1">
      <c r="A259" s="11"/>
      <c r="B259" s="11"/>
      <c r="C259" s="11"/>
      <c r="D259" s="11">
        <v>0</v>
      </c>
      <c r="E259" s="11"/>
      <c r="F259" s="11"/>
      <c r="G259" s="11"/>
      <c r="H259" s="11"/>
      <c r="J259" s="29">
        <v>0</v>
      </c>
      <c r="K259" s="29">
        <v>0</v>
      </c>
      <c r="L259" s="29">
        <v>0</v>
      </c>
      <c r="M259" s="29">
        <v>0</v>
      </c>
      <c r="N259" s="29">
        <v>0</v>
      </c>
      <c r="O259" s="29">
        <v>0</v>
      </c>
      <c r="P259" s="29">
        <v>0</v>
      </c>
      <c r="Q259" s="29">
        <v>0</v>
      </c>
      <c r="R259" s="29">
        <v>0</v>
      </c>
      <c r="S259" s="29">
        <v>0</v>
      </c>
      <c r="T259" s="29">
        <v>0</v>
      </c>
      <c r="U259" s="29">
        <v>0</v>
      </c>
      <c r="V259" s="29">
        <v>0</v>
      </c>
      <c r="W259" s="29">
        <v>0</v>
      </c>
      <c r="X259" s="29">
        <v>0</v>
      </c>
      <c r="Y259" s="29">
        <v>0</v>
      </c>
      <c r="Z259" s="29">
        <v>0</v>
      </c>
      <c r="AA259" s="29">
        <v>0</v>
      </c>
      <c r="AB259" s="29">
        <v>0</v>
      </c>
      <c r="AC259" s="29">
        <v>0</v>
      </c>
      <c r="AD259" s="29">
        <v>0</v>
      </c>
      <c r="AE259" s="29">
        <v>0</v>
      </c>
      <c r="AF259" s="29">
        <v>0</v>
      </c>
      <c r="AG259" s="29">
        <v>0</v>
      </c>
      <c r="AH259" s="29">
        <v>0</v>
      </c>
      <c r="AI259" s="29">
        <v>0</v>
      </c>
      <c r="AJ259" s="29">
        <v>0</v>
      </c>
      <c r="AK259" s="29">
        <v>0</v>
      </c>
      <c r="AL259" s="29">
        <v>0</v>
      </c>
      <c r="AM259" s="29">
        <v>0</v>
      </c>
      <c r="AN259" s="29">
        <v>0</v>
      </c>
      <c r="AO259" s="29">
        <v>0</v>
      </c>
      <c r="AP259" s="29">
        <v>0</v>
      </c>
      <c r="AQ259" s="29">
        <v>0</v>
      </c>
      <c r="AR259" s="29">
        <v>0</v>
      </c>
      <c r="AS259" s="29">
        <v>0</v>
      </c>
      <c r="AT259" s="29">
        <v>0</v>
      </c>
      <c r="AU259" s="29">
        <v>0</v>
      </c>
      <c r="AV259" s="29">
        <v>0</v>
      </c>
      <c r="AW259" s="29">
        <v>0</v>
      </c>
      <c r="AX259" s="29">
        <v>0</v>
      </c>
      <c r="AY259" s="29">
        <v>0</v>
      </c>
      <c r="AZ259" s="29">
        <v>0</v>
      </c>
      <c r="BA259" s="29">
        <v>0</v>
      </c>
      <c r="BB259" s="29">
        <v>0</v>
      </c>
      <c r="BC259" s="29">
        <v>0</v>
      </c>
      <c r="BD259" s="29">
        <v>0</v>
      </c>
      <c r="BE259" s="29">
        <v>0</v>
      </c>
      <c r="BF259" s="29">
        <v>0</v>
      </c>
      <c r="BG259" s="29">
        <v>0</v>
      </c>
      <c r="BH259" s="29">
        <v>0</v>
      </c>
      <c r="BI259" s="29">
        <v>0</v>
      </c>
      <c r="BJ259" s="29">
        <v>0</v>
      </c>
      <c r="BK259" s="29">
        <v>0</v>
      </c>
      <c r="BL259" s="29">
        <v>0</v>
      </c>
      <c r="BM259" s="29">
        <v>0</v>
      </c>
      <c r="BN259" s="29">
        <v>0</v>
      </c>
      <c r="BO259" s="29">
        <v>0</v>
      </c>
      <c r="BP259" s="29">
        <v>0</v>
      </c>
      <c r="BQ259" s="29">
        <v>0</v>
      </c>
    </row>
    <row r="260" spans="1:69" ht="10.5" hidden="1" customHeight="1" outlineLevel="1">
      <c r="A260" s="11"/>
      <c r="B260" s="11"/>
      <c r="C260" s="11"/>
      <c r="D260" s="11">
        <v>0</v>
      </c>
      <c r="E260" s="11"/>
      <c r="F260" s="11"/>
      <c r="G260" s="11"/>
      <c r="H260" s="11"/>
      <c r="J260" s="29">
        <v>0</v>
      </c>
      <c r="K260" s="29">
        <v>0</v>
      </c>
      <c r="L260" s="29">
        <v>0</v>
      </c>
      <c r="M260" s="29">
        <v>0</v>
      </c>
      <c r="N260" s="29">
        <v>0</v>
      </c>
      <c r="O260" s="29">
        <v>0</v>
      </c>
      <c r="P260" s="29">
        <v>0</v>
      </c>
      <c r="Q260" s="29">
        <v>0</v>
      </c>
      <c r="R260" s="29">
        <v>0</v>
      </c>
      <c r="S260" s="29">
        <v>0</v>
      </c>
      <c r="T260" s="29">
        <v>0</v>
      </c>
      <c r="U260" s="29">
        <v>0</v>
      </c>
      <c r="V260" s="29">
        <v>0</v>
      </c>
      <c r="W260" s="29">
        <v>0</v>
      </c>
      <c r="X260" s="29">
        <v>0</v>
      </c>
      <c r="Y260" s="29">
        <v>0</v>
      </c>
      <c r="Z260" s="29">
        <v>0</v>
      </c>
      <c r="AA260" s="29">
        <v>0</v>
      </c>
      <c r="AB260" s="29">
        <v>0</v>
      </c>
      <c r="AC260" s="29">
        <v>0</v>
      </c>
      <c r="AD260" s="29">
        <v>0</v>
      </c>
      <c r="AE260" s="29">
        <v>0</v>
      </c>
      <c r="AF260" s="29">
        <v>0</v>
      </c>
      <c r="AG260" s="29">
        <v>0</v>
      </c>
      <c r="AH260" s="29">
        <v>0</v>
      </c>
      <c r="AI260" s="29">
        <v>0</v>
      </c>
      <c r="AJ260" s="29">
        <v>0</v>
      </c>
      <c r="AK260" s="29">
        <v>0</v>
      </c>
      <c r="AL260" s="29">
        <v>0</v>
      </c>
      <c r="AM260" s="29">
        <v>0</v>
      </c>
      <c r="AN260" s="29">
        <v>0</v>
      </c>
      <c r="AO260" s="29">
        <v>0</v>
      </c>
      <c r="AP260" s="29">
        <v>0</v>
      </c>
      <c r="AQ260" s="29">
        <v>0</v>
      </c>
      <c r="AR260" s="29">
        <v>0</v>
      </c>
      <c r="AS260" s="29">
        <v>0</v>
      </c>
      <c r="AT260" s="29">
        <v>0</v>
      </c>
      <c r="AU260" s="29">
        <v>0</v>
      </c>
      <c r="AV260" s="29">
        <v>0</v>
      </c>
      <c r="AW260" s="29">
        <v>0</v>
      </c>
      <c r="AX260" s="29">
        <v>0</v>
      </c>
      <c r="AY260" s="29">
        <v>0</v>
      </c>
      <c r="AZ260" s="29">
        <v>0</v>
      </c>
      <c r="BA260" s="29">
        <v>0</v>
      </c>
      <c r="BB260" s="29">
        <v>0</v>
      </c>
      <c r="BC260" s="29">
        <v>0</v>
      </c>
      <c r="BD260" s="29">
        <v>0</v>
      </c>
      <c r="BE260" s="29">
        <v>0</v>
      </c>
      <c r="BF260" s="29">
        <v>0</v>
      </c>
      <c r="BG260" s="29">
        <v>0</v>
      </c>
      <c r="BH260" s="29">
        <v>0</v>
      </c>
      <c r="BI260" s="29">
        <v>0</v>
      </c>
      <c r="BJ260" s="29">
        <v>0</v>
      </c>
      <c r="BK260" s="29">
        <v>0</v>
      </c>
      <c r="BL260" s="29">
        <v>0</v>
      </c>
      <c r="BM260" s="29">
        <v>0</v>
      </c>
      <c r="BN260" s="29">
        <v>0</v>
      </c>
      <c r="BO260" s="29">
        <v>0</v>
      </c>
      <c r="BP260" s="29">
        <v>0</v>
      </c>
      <c r="BQ260" s="29">
        <v>0</v>
      </c>
    </row>
    <row r="261" spans="1:69" ht="10.5" hidden="1" customHeight="1" outlineLevel="1">
      <c r="A261" s="11"/>
      <c r="B261" s="11"/>
      <c r="C261" s="11"/>
      <c r="D261" s="11">
        <v>0</v>
      </c>
      <c r="E261" s="11"/>
      <c r="F261" s="11"/>
      <c r="G261" s="11"/>
      <c r="H261" s="11"/>
      <c r="J261" s="29">
        <v>0</v>
      </c>
      <c r="K261" s="29">
        <v>0</v>
      </c>
      <c r="L261" s="29">
        <v>0</v>
      </c>
      <c r="M261" s="29">
        <v>0</v>
      </c>
      <c r="N261" s="29">
        <v>0</v>
      </c>
      <c r="O261" s="29">
        <v>0</v>
      </c>
      <c r="P261" s="29">
        <v>0</v>
      </c>
      <c r="Q261" s="29">
        <v>0</v>
      </c>
      <c r="R261" s="29">
        <v>0</v>
      </c>
      <c r="S261" s="29">
        <v>0</v>
      </c>
      <c r="T261" s="29">
        <v>0</v>
      </c>
      <c r="U261" s="29">
        <v>0</v>
      </c>
      <c r="V261" s="29">
        <v>0</v>
      </c>
      <c r="W261" s="29">
        <v>0</v>
      </c>
      <c r="X261" s="29">
        <v>0</v>
      </c>
      <c r="Y261" s="29">
        <v>0</v>
      </c>
      <c r="Z261" s="29">
        <v>0</v>
      </c>
      <c r="AA261" s="29">
        <v>0</v>
      </c>
      <c r="AB261" s="29">
        <v>0</v>
      </c>
      <c r="AC261" s="29">
        <v>0</v>
      </c>
      <c r="AD261" s="29">
        <v>0</v>
      </c>
      <c r="AE261" s="29">
        <v>0</v>
      </c>
      <c r="AF261" s="29">
        <v>0</v>
      </c>
      <c r="AG261" s="29">
        <v>0</v>
      </c>
      <c r="AH261" s="29">
        <v>0</v>
      </c>
      <c r="AI261" s="29">
        <v>0</v>
      </c>
      <c r="AJ261" s="29">
        <v>0</v>
      </c>
      <c r="AK261" s="29">
        <v>0</v>
      </c>
      <c r="AL261" s="29">
        <v>0</v>
      </c>
      <c r="AM261" s="29">
        <v>0</v>
      </c>
      <c r="AN261" s="29">
        <v>0</v>
      </c>
      <c r="AO261" s="29">
        <v>0</v>
      </c>
      <c r="AP261" s="29">
        <v>0</v>
      </c>
      <c r="AQ261" s="29">
        <v>0</v>
      </c>
      <c r="AR261" s="29">
        <v>0</v>
      </c>
      <c r="AS261" s="29">
        <v>0</v>
      </c>
      <c r="AT261" s="29">
        <v>0</v>
      </c>
      <c r="AU261" s="29">
        <v>0</v>
      </c>
      <c r="AV261" s="29">
        <v>0</v>
      </c>
      <c r="AW261" s="29">
        <v>0</v>
      </c>
      <c r="AX261" s="29">
        <v>0</v>
      </c>
      <c r="AY261" s="29">
        <v>0</v>
      </c>
      <c r="AZ261" s="29">
        <v>0</v>
      </c>
      <c r="BA261" s="29">
        <v>0</v>
      </c>
      <c r="BB261" s="29">
        <v>0</v>
      </c>
      <c r="BC261" s="29">
        <v>0</v>
      </c>
      <c r="BD261" s="29">
        <v>0</v>
      </c>
      <c r="BE261" s="29">
        <v>0</v>
      </c>
      <c r="BF261" s="29">
        <v>0</v>
      </c>
      <c r="BG261" s="29">
        <v>0</v>
      </c>
      <c r="BH261" s="29">
        <v>0</v>
      </c>
      <c r="BI261" s="29">
        <v>0</v>
      </c>
      <c r="BJ261" s="29">
        <v>0</v>
      </c>
      <c r="BK261" s="29">
        <v>0</v>
      </c>
      <c r="BL261" s="29">
        <v>0</v>
      </c>
      <c r="BM261" s="29">
        <v>0</v>
      </c>
      <c r="BN261" s="29">
        <v>0</v>
      </c>
      <c r="BO261" s="29">
        <v>0</v>
      </c>
      <c r="BP261" s="29">
        <v>0</v>
      </c>
      <c r="BQ261" s="29">
        <v>0</v>
      </c>
    </row>
    <row r="262" spans="1:69" ht="10.5" hidden="1" customHeight="1" outlineLevel="1">
      <c r="A262" s="11"/>
      <c r="B262" s="11"/>
      <c r="C262" s="11"/>
      <c r="D262" s="11">
        <v>0</v>
      </c>
      <c r="E262" s="11"/>
      <c r="F262" s="11"/>
      <c r="G262" s="11"/>
      <c r="H262" s="11"/>
      <c r="J262" s="29">
        <v>0</v>
      </c>
      <c r="K262" s="29">
        <v>0</v>
      </c>
      <c r="L262" s="29">
        <v>0</v>
      </c>
      <c r="M262" s="29">
        <v>0</v>
      </c>
      <c r="N262" s="29">
        <v>0</v>
      </c>
      <c r="O262" s="29">
        <v>0</v>
      </c>
      <c r="P262" s="29">
        <v>0</v>
      </c>
      <c r="Q262" s="29">
        <v>0</v>
      </c>
      <c r="R262" s="29">
        <v>0</v>
      </c>
      <c r="S262" s="29">
        <v>0</v>
      </c>
      <c r="T262" s="29">
        <v>0</v>
      </c>
      <c r="U262" s="29">
        <v>0</v>
      </c>
      <c r="V262" s="29">
        <v>0</v>
      </c>
      <c r="W262" s="29">
        <v>0</v>
      </c>
      <c r="X262" s="29">
        <v>0</v>
      </c>
      <c r="Y262" s="29">
        <v>0</v>
      </c>
      <c r="Z262" s="29">
        <v>0</v>
      </c>
      <c r="AA262" s="29">
        <v>0</v>
      </c>
      <c r="AB262" s="29">
        <v>0</v>
      </c>
      <c r="AC262" s="29">
        <v>0</v>
      </c>
      <c r="AD262" s="29">
        <v>0</v>
      </c>
      <c r="AE262" s="29">
        <v>0</v>
      </c>
      <c r="AF262" s="29">
        <v>0</v>
      </c>
      <c r="AG262" s="29">
        <v>0</v>
      </c>
      <c r="AH262" s="29">
        <v>0</v>
      </c>
      <c r="AI262" s="29">
        <v>0</v>
      </c>
      <c r="AJ262" s="29">
        <v>0</v>
      </c>
      <c r="AK262" s="29">
        <v>0</v>
      </c>
      <c r="AL262" s="29">
        <v>0</v>
      </c>
      <c r="AM262" s="29">
        <v>0</v>
      </c>
      <c r="AN262" s="29">
        <v>0</v>
      </c>
      <c r="AO262" s="29">
        <v>0</v>
      </c>
      <c r="AP262" s="29">
        <v>0</v>
      </c>
      <c r="AQ262" s="29">
        <v>0</v>
      </c>
      <c r="AR262" s="29">
        <v>0</v>
      </c>
      <c r="AS262" s="29">
        <v>0</v>
      </c>
      <c r="AT262" s="29">
        <v>0</v>
      </c>
      <c r="AU262" s="29">
        <v>0</v>
      </c>
      <c r="AV262" s="29">
        <v>0</v>
      </c>
      <c r="AW262" s="29">
        <v>0</v>
      </c>
      <c r="AX262" s="29">
        <v>0</v>
      </c>
      <c r="AY262" s="29">
        <v>0</v>
      </c>
      <c r="AZ262" s="29">
        <v>0</v>
      </c>
      <c r="BA262" s="29">
        <v>0</v>
      </c>
      <c r="BB262" s="29">
        <v>0</v>
      </c>
      <c r="BC262" s="29">
        <v>0</v>
      </c>
      <c r="BD262" s="29">
        <v>0</v>
      </c>
      <c r="BE262" s="29">
        <v>0</v>
      </c>
      <c r="BF262" s="29">
        <v>0</v>
      </c>
      <c r="BG262" s="29">
        <v>0</v>
      </c>
      <c r="BH262" s="29">
        <v>0</v>
      </c>
      <c r="BI262" s="29">
        <v>0</v>
      </c>
      <c r="BJ262" s="29">
        <v>0</v>
      </c>
      <c r="BK262" s="29">
        <v>0</v>
      </c>
      <c r="BL262" s="29">
        <v>0</v>
      </c>
      <c r="BM262" s="29">
        <v>0</v>
      </c>
      <c r="BN262" s="29">
        <v>0</v>
      </c>
      <c r="BO262" s="29">
        <v>0</v>
      </c>
      <c r="BP262" s="29">
        <v>0</v>
      </c>
      <c r="BQ262" s="29">
        <v>0</v>
      </c>
    </row>
    <row r="263" spans="1:69" ht="10.5" hidden="1" customHeight="1" outlineLevel="1">
      <c r="A263" s="11"/>
      <c r="B263" s="11"/>
      <c r="C263" s="11"/>
      <c r="D263" s="11">
        <v>0</v>
      </c>
      <c r="E263" s="11"/>
      <c r="F263" s="11"/>
      <c r="G263" s="11"/>
      <c r="H263" s="11"/>
      <c r="J263" s="29">
        <v>0</v>
      </c>
      <c r="K263" s="29">
        <v>0</v>
      </c>
      <c r="L263" s="29">
        <v>0</v>
      </c>
      <c r="M263" s="29">
        <v>0</v>
      </c>
      <c r="N263" s="29">
        <v>0</v>
      </c>
      <c r="O263" s="29">
        <v>0</v>
      </c>
      <c r="P263" s="29">
        <v>0</v>
      </c>
      <c r="Q263" s="29">
        <v>0</v>
      </c>
      <c r="R263" s="29">
        <v>0</v>
      </c>
      <c r="S263" s="29">
        <v>0</v>
      </c>
      <c r="T263" s="29">
        <v>0</v>
      </c>
      <c r="U263" s="29">
        <v>0</v>
      </c>
      <c r="V263" s="29">
        <v>0</v>
      </c>
      <c r="W263" s="29">
        <v>0</v>
      </c>
      <c r="X263" s="29">
        <v>0</v>
      </c>
      <c r="Y263" s="29">
        <v>0</v>
      </c>
      <c r="Z263" s="29">
        <v>0</v>
      </c>
      <c r="AA263" s="29">
        <v>0</v>
      </c>
      <c r="AB263" s="29">
        <v>0</v>
      </c>
      <c r="AC263" s="29">
        <v>0</v>
      </c>
      <c r="AD263" s="29">
        <v>0</v>
      </c>
      <c r="AE263" s="29">
        <v>0</v>
      </c>
      <c r="AF263" s="29">
        <v>0</v>
      </c>
      <c r="AG263" s="29">
        <v>0</v>
      </c>
      <c r="AH263" s="29">
        <v>0</v>
      </c>
      <c r="AI263" s="29">
        <v>0</v>
      </c>
      <c r="AJ263" s="29">
        <v>0</v>
      </c>
      <c r="AK263" s="29">
        <v>0</v>
      </c>
      <c r="AL263" s="29">
        <v>0</v>
      </c>
      <c r="AM263" s="29">
        <v>0</v>
      </c>
      <c r="AN263" s="29">
        <v>0</v>
      </c>
      <c r="AO263" s="29">
        <v>0</v>
      </c>
      <c r="AP263" s="29">
        <v>0</v>
      </c>
      <c r="AQ263" s="29">
        <v>0</v>
      </c>
      <c r="AR263" s="29">
        <v>0</v>
      </c>
      <c r="AS263" s="29">
        <v>0</v>
      </c>
      <c r="AT263" s="29">
        <v>0</v>
      </c>
      <c r="AU263" s="29">
        <v>0</v>
      </c>
      <c r="AV263" s="29">
        <v>0</v>
      </c>
      <c r="AW263" s="29">
        <v>0</v>
      </c>
      <c r="AX263" s="29">
        <v>0</v>
      </c>
      <c r="AY263" s="29">
        <v>0</v>
      </c>
      <c r="AZ263" s="29">
        <v>0</v>
      </c>
      <c r="BA263" s="29">
        <v>0</v>
      </c>
      <c r="BB263" s="29">
        <v>0</v>
      </c>
      <c r="BC263" s="29">
        <v>0</v>
      </c>
      <c r="BD263" s="29">
        <v>0</v>
      </c>
      <c r="BE263" s="29">
        <v>0</v>
      </c>
      <c r="BF263" s="29">
        <v>0</v>
      </c>
      <c r="BG263" s="29">
        <v>0</v>
      </c>
      <c r="BH263" s="29">
        <v>0</v>
      </c>
      <c r="BI263" s="29">
        <v>0</v>
      </c>
      <c r="BJ263" s="29">
        <v>0</v>
      </c>
      <c r="BK263" s="29">
        <v>0</v>
      </c>
      <c r="BL263" s="29">
        <v>0</v>
      </c>
      <c r="BM263" s="29">
        <v>0</v>
      </c>
      <c r="BN263" s="29">
        <v>0</v>
      </c>
      <c r="BO263" s="29">
        <v>0</v>
      </c>
      <c r="BP263" s="29">
        <v>0</v>
      </c>
      <c r="BQ263" s="29">
        <v>0</v>
      </c>
    </row>
    <row r="264" spans="1:69" ht="10.5" hidden="1" customHeight="1" outlineLevel="1">
      <c r="A264" s="11"/>
      <c r="B264" s="11"/>
      <c r="C264" s="11"/>
      <c r="D264" s="11">
        <v>0</v>
      </c>
      <c r="E264" s="11"/>
      <c r="F264" s="11"/>
      <c r="G264" s="11"/>
      <c r="H264" s="11"/>
      <c r="J264" s="29">
        <v>0</v>
      </c>
      <c r="K264" s="29">
        <v>0</v>
      </c>
      <c r="L264" s="29">
        <v>0</v>
      </c>
      <c r="M264" s="29">
        <v>0</v>
      </c>
      <c r="N264" s="29">
        <v>0</v>
      </c>
      <c r="O264" s="29">
        <v>0</v>
      </c>
      <c r="P264" s="29">
        <v>0</v>
      </c>
      <c r="Q264" s="29">
        <v>0</v>
      </c>
      <c r="R264" s="29">
        <v>0</v>
      </c>
      <c r="S264" s="29">
        <v>0</v>
      </c>
      <c r="T264" s="29">
        <v>0</v>
      </c>
      <c r="U264" s="29">
        <v>0</v>
      </c>
      <c r="V264" s="29">
        <v>0</v>
      </c>
      <c r="W264" s="29">
        <v>0</v>
      </c>
      <c r="X264" s="29">
        <v>0</v>
      </c>
      <c r="Y264" s="29">
        <v>0</v>
      </c>
      <c r="Z264" s="29">
        <v>0</v>
      </c>
      <c r="AA264" s="29">
        <v>0</v>
      </c>
      <c r="AB264" s="29">
        <v>0</v>
      </c>
      <c r="AC264" s="29">
        <v>0</v>
      </c>
      <c r="AD264" s="29">
        <v>0</v>
      </c>
      <c r="AE264" s="29">
        <v>0</v>
      </c>
      <c r="AF264" s="29">
        <v>0</v>
      </c>
      <c r="AG264" s="29">
        <v>0</v>
      </c>
      <c r="AH264" s="29">
        <v>0</v>
      </c>
      <c r="AI264" s="29">
        <v>0</v>
      </c>
      <c r="AJ264" s="29">
        <v>0</v>
      </c>
      <c r="AK264" s="29">
        <v>0</v>
      </c>
      <c r="AL264" s="29">
        <v>0</v>
      </c>
      <c r="AM264" s="29">
        <v>0</v>
      </c>
      <c r="AN264" s="29">
        <v>0</v>
      </c>
      <c r="AO264" s="29">
        <v>0</v>
      </c>
      <c r="AP264" s="29">
        <v>0</v>
      </c>
      <c r="AQ264" s="29">
        <v>0</v>
      </c>
      <c r="AR264" s="29">
        <v>0</v>
      </c>
      <c r="AS264" s="29">
        <v>0</v>
      </c>
      <c r="AT264" s="29">
        <v>0</v>
      </c>
      <c r="AU264" s="29">
        <v>0</v>
      </c>
      <c r="AV264" s="29">
        <v>0</v>
      </c>
      <c r="AW264" s="29">
        <v>0</v>
      </c>
      <c r="AX264" s="29">
        <v>0</v>
      </c>
      <c r="AY264" s="29">
        <v>0</v>
      </c>
      <c r="AZ264" s="29">
        <v>0</v>
      </c>
      <c r="BA264" s="29">
        <v>0</v>
      </c>
      <c r="BB264" s="29">
        <v>0</v>
      </c>
      <c r="BC264" s="29">
        <v>0</v>
      </c>
      <c r="BD264" s="29">
        <v>0</v>
      </c>
      <c r="BE264" s="29">
        <v>0</v>
      </c>
      <c r="BF264" s="29">
        <v>0</v>
      </c>
      <c r="BG264" s="29">
        <v>0</v>
      </c>
      <c r="BH264" s="29">
        <v>0</v>
      </c>
      <c r="BI264" s="29">
        <v>0</v>
      </c>
      <c r="BJ264" s="29">
        <v>0</v>
      </c>
      <c r="BK264" s="29">
        <v>0</v>
      </c>
      <c r="BL264" s="29">
        <v>0</v>
      </c>
      <c r="BM264" s="29">
        <v>0</v>
      </c>
      <c r="BN264" s="29">
        <v>0</v>
      </c>
      <c r="BO264" s="29">
        <v>0</v>
      </c>
      <c r="BP264" s="29">
        <v>0</v>
      </c>
      <c r="BQ264" s="29">
        <v>0</v>
      </c>
    </row>
    <row r="265" spans="1:69" ht="10.5" hidden="1" customHeight="1" outlineLevel="1">
      <c r="A265" s="11"/>
      <c r="B265" s="11"/>
      <c r="C265" s="11"/>
      <c r="D265" s="11">
        <v>0</v>
      </c>
      <c r="E265" s="11"/>
      <c r="F265" s="11"/>
      <c r="G265" s="11"/>
      <c r="H265" s="11"/>
      <c r="J265" s="29">
        <v>0</v>
      </c>
      <c r="K265" s="29">
        <v>0</v>
      </c>
      <c r="L265" s="29">
        <v>0</v>
      </c>
      <c r="M265" s="29">
        <v>0</v>
      </c>
      <c r="N265" s="29">
        <v>0</v>
      </c>
      <c r="O265" s="29">
        <v>0</v>
      </c>
      <c r="P265" s="29">
        <v>0</v>
      </c>
      <c r="Q265" s="29">
        <v>0</v>
      </c>
      <c r="R265" s="29">
        <v>0</v>
      </c>
      <c r="S265" s="29">
        <v>0</v>
      </c>
      <c r="T265" s="29">
        <v>0</v>
      </c>
      <c r="U265" s="29">
        <v>0</v>
      </c>
      <c r="V265" s="29">
        <v>0</v>
      </c>
      <c r="W265" s="29">
        <v>0</v>
      </c>
      <c r="X265" s="29">
        <v>0</v>
      </c>
      <c r="Y265" s="29">
        <v>0</v>
      </c>
      <c r="Z265" s="29">
        <v>0</v>
      </c>
      <c r="AA265" s="29">
        <v>0</v>
      </c>
      <c r="AB265" s="29">
        <v>0</v>
      </c>
      <c r="AC265" s="29">
        <v>0</v>
      </c>
      <c r="AD265" s="29">
        <v>0</v>
      </c>
      <c r="AE265" s="29">
        <v>0</v>
      </c>
      <c r="AF265" s="29">
        <v>0</v>
      </c>
      <c r="AG265" s="29">
        <v>0</v>
      </c>
      <c r="AH265" s="29">
        <v>0</v>
      </c>
      <c r="AI265" s="29">
        <v>0</v>
      </c>
      <c r="AJ265" s="29">
        <v>0</v>
      </c>
      <c r="AK265" s="29">
        <v>0</v>
      </c>
      <c r="AL265" s="29">
        <v>0</v>
      </c>
      <c r="AM265" s="29">
        <v>0</v>
      </c>
      <c r="AN265" s="29">
        <v>0</v>
      </c>
      <c r="AO265" s="29">
        <v>0</v>
      </c>
      <c r="AP265" s="29">
        <v>0</v>
      </c>
      <c r="AQ265" s="29">
        <v>0</v>
      </c>
      <c r="AR265" s="29">
        <v>0</v>
      </c>
      <c r="AS265" s="29">
        <v>0</v>
      </c>
      <c r="AT265" s="29">
        <v>0</v>
      </c>
      <c r="AU265" s="29">
        <v>0</v>
      </c>
      <c r="AV265" s="29">
        <v>0</v>
      </c>
      <c r="AW265" s="29">
        <v>0</v>
      </c>
      <c r="AX265" s="29">
        <v>0</v>
      </c>
      <c r="AY265" s="29">
        <v>0</v>
      </c>
      <c r="AZ265" s="29">
        <v>0</v>
      </c>
      <c r="BA265" s="29">
        <v>0</v>
      </c>
      <c r="BB265" s="29">
        <v>0</v>
      </c>
      <c r="BC265" s="29">
        <v>0</v>
      </c>
      <c r="BD265" s="29">
        <v>0</v>
      </c>
      <c r="BE265" s="29">
        <v>0</v>
      </c>
      <c r="BF265" s="29">
        <v>0</v>
      </c>
      <c r="BG265" s="29">
        <v>0</v>
      </c>
      <c r="BH265" s="29">
        <v>0</v>
      </c>
      <c r="BI265" s="29">
        <v>0</v>
      </c>
      <c r="BJ265" s="29">
        <v>0</v>
      </c>
      <c r="BK265" s="29">
        <v>0</v>
      </c>
      <c r="BL265" s="29">
        <v>0</v>
      </c>
      <c r="BM265" s="29">
        <v>0</v>
      </c>
      <c r="BN265" s="29">
        <v>0</v>
      </c>
      <c r="BO265" s="29">
        <v>0</v>
      </c>
      <c r="BP265" s="29">
        <v>0</v>
      </c>
      <c r="BQ265" s="29">
        <v>0</v>
      </c>
    </row>
    <row r="266" spans="1:69" ht="10.5" hidden="1" customHeight="1" outlineLevel="1">
      <c r="A266" s="11"/>
      <c r="B266" s="11"/>
      <c r="C266" s="11"/>
      <c r="D266" s="11">
        <v>0</v>
      </c>
      <c r="E266" s="11"/>
      <c r="F266" s="11"/>
      <c r="G266" s="11"/>
      <c r="H266" s="11"/>
      <c r="J266" s="29">
        <v>0</v>
      </c>
      <c r="K266" s="29">
        <v>0</v>
      </c>
      <c r="L266" s="29">
        <v>0</v>
      </c>
      <c r="M266" s="29">
        <v>0</v>
      </c>
      <c r="N266" s="29">
        <v>0</v>
      </c>
      <c r="O266" s="29">
        <v>0</v>
      </c>
      <c r="P266" s="29">
        <v>0</v>
      </c>
      <c r="Q266" s="29">
        <v>0</v>
      </c>
      <c r="R266" s="29">
        <v>0</v>
      </c>
      <c r="S266" s="29">
        <v>0</v>
      </c>
      <c r="T266" s="29">
        <v>0</v>
      </c>
      <c r="U266" s="29">
        <v>0</v>
      </c>
      <c r="V266" s="29">
        <v>0</v>
      </c>
      <c r="W266" s="29">
        <v>0</v>
      </c>
      <c r="X266" s="29">
        <v>0</v>
      </c>
      <c r="Y266" s="29">
        <v>0</v>
      </c>
      <c r="Z266" s="29">
        <v>0</v>
      </c>
      <c r="AA266" s="29">
        <v>0</v>
      </c>
      <c r="AB266" s="29">
        <v>0</v>
      </c>
      <c r="AC266" s="29">
        <v>0</v>
      </c>
      <c r="AD266" s="29">
        <v>0</v>
      </c>
      <c r="AE266" s="29">
        <v>0</v>
      </c>
      <c r="AF266" s="29">
        <v>0</v>
      </c>
      <c r="AG266" s="29">
        <v>0</v>
      </c>
      <c r="AH266" s="29">
        <v>0</v>
      </c>
      <c r="AI266" s="29">
        <v>0</v>
      </c>
      <c r="AJ266" s="29">
        <v>0</v>
      </c>
      <c r="AK266" s="29">
        <v>0</v>
      </c>
      <c r="AL266" s="29">
        <v>0</v>
      </c>
      <c r="AM266" s="29">
        <v>0</v>
      </c>
      <c r="AN266" s="29">
        <v>0</v>
      </c>
      <c r="AO266" s="29">
        <v>0</v>
      </c>
      <c r="AP266" s="29">
        <v>0</v>
      </c>
      <c r="AQ266" s="29">
        <v>0</v>
      </c>
      <c r="AR266" s="29">
        <v>0</v>
      </c>
      <c r="AS266" s="29">
        <v>0</v>
      </c>
      <c r="AT266" s="29">
        <v>0</v>
      </c>
      <c r="AU266" s="29">
        <v>0</v>
      </c>
      <c r="AV266" s="29">
        <v>0</v>
      </c>
      <c r="AW266" s="29">
        <v>0</v>
      </c>
      <c r="AX266" s="29">
        <v>0</v>
      </c>
      <c r="AY266" s="29">
        <v>0</v>
      </c>
      <c r="AZ266" s="29">
        <v>0</v>
      </c>
      <c r="BA266" s="29">
        <v>0</v>
      </c>
      <c r="BB266" s="29">
        <v>0</v>
      </c>
      <c r="BC266" s="29">
        <v>0</v>
      </c>
      <c r="BD266" s="29">
        <v>0</v>
      </c>
      <c r="BE266" s="29">
        <v>0</v>
      </c>
      <c r="BF266" s="29">
        <v>0</v>
      </c>
      <c r="BG266" s="29">
        <v>0</v>
      </c>
      <c r="BH266" s="29">
        <v>0</v>
      </c>
      <c r="BI266" s="29">
        <v>0</v>
      </c>
      <c r="BJ266" s="29">
        <v>0</v>
      </c>
      <c r="BK266" s="29">
        <v>0</v>
      </c>
      <c r="BL266" s="29">
        <v>0</v>
      </c>
      <c r="BM266" s="29">
        <v>0</v>
      </c>
      <c r="BN266" s="29">
        <v>0</v>
      </c>
      <c r="BO266" s="29">
        <v>0</v>
      </c>
      <c r="BP266" s="29">
        <v>0</v>
      </c>
      <c r="BQ266" s="29">
        <v>0</v>
      </c>
    </row>
    <row r="267" spans="1:69" ht="10.5" hidden="1" customHeight="1" outlineLevel="1">
      <c r="A267" s="11"/>
      <c r="B267" s="11"/>
      <c r="C267" s="11"/>
      <c r="D267" s="11">
        <v>0</v>
      </c>
      <c r="E267" s="11"/>
      <c r="F267" s="11"/>
      <c r="G267" s="11"/>
      <c r="H267" s="11"/>
      <c r="J267" s="29">
        <v>0</v>
      </c>
      <c r="K267" s="29">
        <v>0</v>
      </c>
      <c r="L267" s="29">
        <v>0</v>
      </c>
      <c r="M267" s="29">
        <v>0</v>
      </c>
      <c r="N267" s="29">
        <v>0</v>
      </c>
      <c r="O267" s="29">
        <v>0</v>
      </c>
      <c r="P267" s="29">
        <v>0</v>
      </c>
      <c r="Q267" s="29">
        <v>0</v>
      </c>
      <c r="R267" s="29">
        <v>0</v>
      </c>
      <c r="S267" s="29">
        <v>0</v>
      </c>
      <c r="T267" s="29">
        <v>0</v>
      </c>
      <c r="U267" s="29">
        <v>0</v>
      </c>
      <c r="V267" s="29">
        <v>0</v>
      </c>
      <c r="W267" s="29">
        <v>0</v>
      </c>
      <c r="X267" s="29">
        <v>0</v>
      </c>
      <c r="Y267" s="29">
        <v>0</v>
      </c>
      <c r="Z267" s="29">
        <v>0</v>
      </c>
      <c r="AA267" s="29">
        <v>0</v>
      </c>
      <c r="AB267" s="29">
        <v>0</v>
      </c>
      <c r="AC267" s="29">
        <v>0</v>
      </c>
      <c r="AD267" s="29">
        <v>0</v>
      </c>
      <c r="AE267" s="29">
        <v>0</v>
      </c>
      <c r="AF267" s="29">
        <v>0</v>
      </c>
      <c r="AG267" s="29">
        <v>0</v>
      </c>
      <c r="AH267" s="29">
        <v>0</v>
      </c>
      <c r="AI267" s="29">
        <v>0</v>
      </c>
      <c r="AJ267" s="29">
        <v>0</v>
      </c>
      <c r="AK267" s="29">
        <v>0</v>
      </c>
      <c r="AL267" s="29">
        <v>0</v>
      </c>
      <c r="AM267" s="29">
        <v>0</v>
      </c>
      <c r="AN267" s="29">
        <v>0</v>
      </c>
      <c r="AO267" s="29">
        <v>0</v>
      </c>
      <c r="AP267" s="29">
        <v>0</v>
      </c>
      <c r="AQ267" s="29">
        <v>0</v>
      </c>
      <c r="AR267" s="29">
        <v>0</v>
      </c>
      <c r="AS267" s="29">
        <v>0</v>
      </c>
      <c r="AT267" s="29">
        <v>0</v>
      </c>
      <c r="AU267" s="29">
        <v>0</v>
      </c>
      <c r="AV267" s="29">
        <v>0</v>
      </c>
      <c r="AW267" s="29">
        <v>0</v>
      </c>
      <c r="AX267" s="29">
        <v>0</v>
      </c>
      <c r="AY267" s="29">
        <v>0</v>
      </c>
      <c r="AZ267" s="29">
        <v>0</v>
      </c>
      <c r="BA267" s="29">
        <v>0</v>
      </c>
      <c r="BB267" s="29">
        <v>0</v>
      </c>
      <c r="BC267" s="29">
        <v>0</v>
      </c>
      <c r="BD267" s="29">
        <v>0</v>
      </c>
      <c r="BE267" s="29">
        <v>0</v>
      </c>
      <c r="BF267" s="29">
        <v>0</v>
      </c>
      <c r="BG267" s="29">
        <v>0</v>
      </c>
      <c r="BH267" s="29">
        <v>0</v>
      </c>
      <c r="BI267" s="29">
        <v>0</v>
      </c>
      <c r="BJ267" s="29">
        <v>0</v>
      </c>
      <c r="BK267" s="29">
        <v>0</v>
      </c>
      <c r="BL267" s="29">
        <v>0</v>
      </c>
      <c r="BM267" s="29">
        <v>0</v>
      </c>
      <c r="BN267" s="29">
        <v>0</v>
      </c>
      <c r="BO267" s="29">
        <v>0</v>
      </c>
      <c r="BP267" s="29">
        <v>0</v>
      </c>
      <c r="BQ267" s="29">
        <v>0</v>
      </c>
    </row>
    <row r="268" spans="1:69" ht="10.5" hidden="1" customHeight="1" outlineLevel="1">
      <c r="A268" s="11"/>
      <c r="B268" s="11"/>
      <c r="C268" s="11"/>
      <c r="D268" s="11">
        <v>0</v>
      </c>
      <c r="E268" s="11"/>
      <c r="F268" s="11"/>
      <c r="G268" s="11"/>
      <c r="H268" s="11"/>
      <c r="J268" s="29">
        <v>0</v>
      </c>
      <c r="K268" s="29">
        <v>0</v>
      </c>
      <c r="L268" s="29">
        <v>0</v>
      </c>
      <c r="M268" s="29">
        <v>0</v>
      </c>
      <c r="N268" s="29">
        <v>0</v>
      </c>
      <c r="O268" s="29">
        <v>0</v>
      </c>
      <c r="P268" s="29">
        <v>0</v>
      </c>
      <c r="Q268" s="29">
        <v>0</v>
      </c>
      <c r="R268" s="29">
        <v>0</v>
      </c>
      <c r="S268" s="29">
        <v>0</v>
      </c>
      <c r="T268" s="29">
        <v>0</v>
      </c>
      <c r="U268" s="29">
        <v>0</v>
      </c>
      <c r="V268" s="29">
        <v>0</v>
      </c>
      <c r="W268" s="29">
        <v>0</v>
      </c>
      <c r="X268" s="29">
        <v>0</v>
      </c>
      <c r="Y268" s="29">
        <v>0</v>
      </c>
      <c r="Z268" s="29">
        <v>0</v>
      </c>
      <c r="AA268" s="29">
        <v>0</v>
      </c>
      <c r="AB268" s="29">
        <v>0</v>
      </c>
      <c r="AC268" s="29">
        <v>0</v>
      </c>
      <c r="AD268" s="29">
        <v>0</v>
      </c>
      <c r="AE268" s="29">
        <v>0</v>
      </c>
      <c r="AF268" s="29">
        <v>0</v>
      </c>
      <c r="AG268" s="29">
        <v>0</v>
      </c>
      <c r="AH268" s="29">
        <v>0</v>
      </c>
      <c r="AI268" s="29">
        <v>0</v>
      </c>
      <c r="AJ268" s="29">
        <v>0</v>
      </c>
      <c r="AK268" s="29">
        <v>0</v>
      </c>
      <c r="AL268" s="29">
        <v>0</v>
      </c>
      <c r="AM268" s="29">
        <v>0</v>
      </c>
      <c r="AN268" s="29">
        <v>0</v>
      </c>
      <c r="AO268" s="29">
        <v>0</v>
      </c>
      <c r="AP268" s="29">
        <v>0</v>
      </c>
      <c r="AQ268" s="29">
        <v>0</v>
      </c>
      <c r="AR268" s="29">
        <v>0</v>
      </c>
      <c r="AS268" s="29">
        <v>0</v>
      </c>
      <c r="AT268" s="29">
        <v>0</v>
      </c>
      <c r="AU268" s="29">
        <v>0</v>
      </c>
      <c r="AV268" s="29">
        <v>0</v>
      </c>
      <c r="AW268" s="29">
        <v>0</v>
      </c>
      <c r="AX268" s="29">
        <v>0</v>
      </c>
      <c r="AY268" s="29">
        <v>0</v>
      </c>
      <c r="AZ268" s="29">
        <v>0</v>
      </c>
      <c r="BA268" s="29">
        <v>0</v>
      </c>
      <c r="BB268" s="29">
        <v>0</v>
      </c>
      <c r="BC268" s="29">
        <v>0</v>
      </c>
      <c r="BD268" s="29">
        <v>0</v>
      </c>
      <c r="BE268" s="29">
        <v>0</v>
      </c>
      <c r="BF268" s="29">
        <v>0</v>
      </c>
      <c r="BG268" s="29">
        <v>0</v>
      </c>
      <c r="BH268" s="29">
        <v>0</v>
      </c>
      <c r="BI268" s="29">
        <v>0</v>
      </c>
      <c r="BJ268" s="29">
        <v>0</v>
      </c>
      <c r="BK268" s="29">
        <v>0</v>
      </c>
      <c r="BL268" s="29">
        <v>0</v>
      </c>
      <c r="BM268" s="29">
        <v>0</v>
      </c>
      <c r="BN268" s="29">
        <v>0</v>
      </c>
      <c r="BO268" s="29">
        <v>0</v>
      </c>
      <c r="BP268" s="29">
        <v>0</v>
      </c>
      <c r="BQ268" s="29">
        <v>0</v>
      </c>
    </row>
    <row r="269" spans="1:69" ht="10.5" hidden="1" customHeight="1" outlineLevel="1">
      <c r="A269" s="11"/>
      <c r="B269" s="11"/>
      <c r="C269" s="11"/>
      <c r="D269" s="11">
        <v>0</v>
      </c>
      <c r="E269" s="11"/>
      <c r="F269" s="11"/>
      <c r="G269" s="11"/>
      <c r="H269" s="11"/>
      <c r="J269" s="29">
        <v>0</v>
      </c>
      <c r="K269" s="29">
        <v>0</v>
      </c>
      <c r="L269" s="29">
        <v>0</v>
      </c>
      <c r="M269" s="29">
        <v>0</v>
      </c>
      <c r="N269" s="29">
        <v>0</v>
      </c>
      <c r="O269" s="29">
        <v>0</v>
      </c>
      <c r="P269" s="29">
        <v>0</v>
      </c>
      <c r="Q269" s="29">
        <v>0</v>
      </c>
      <c r="R269" s="29">
        <v>0</v>
      </c>
      <c r="S269" s="29">
        <v>0</v>
      </c>
      <c r="T269" s="29">
        <v>0</v>
      </c>
      <c r="U269" s="29">
        <v>0</v>
      </c>
      <c r="V269" s="29">
        <v>0</v>
      </c>
      <c r="W269" s="29">
        <v>0</v>
      </c>
      <c r="X269" s="29">
        <v>0</v>
      </c>
      <c r="Y269" s="29">
        <v>0</v>
      </c>
      <c r="Z269" s="29">
        <v>0</v>
      </c>
      <c r="AA269" s="29">
        <v>0</v>
      </c>
      <c r="AB269" s="29">
        <v>0</v>
      </c>
      <c r="AC269" s="29">
        <v>0</v>
      </c>
      <c r="AD269" s="29">
        <v>0</v>
      </c>
      <c r="AE269" s="29">
        <v>0</v>
      </c>
      <c r="AF269" s="29">
        <v>0</v>
      </c>
      <c r="AG269" s="29">
        <v>0</v>
      </c>
      <c r="AH269" s="29">
        <v>0</v>
      </c>
      <c r="AI269" s="29">
        <v>0</v>
      </c>
      <c r="AJ269" s="29">
        <v>0</v>
      </c>
      <c r="AK269" s="29">
        <v>0</v>
      </c>
      <c r="AL269" s="29">
        <v>0</v>
      </c>
      <c r="AM269" s="29">
        <v>0</v>
      </c>
      <c r="AN269" s="29">
        <v>0</v>
      </c>
      <c r="AO269" s="29">
        <v>0</v>
      </c>
      <c r="AP269" s="29">
        <v>0</v>
      </c>
      <c r="AQ269" s="29">
        <v>0</v>
      </c>
      <c r="AR269" s="29">
        <v>0</v>
      </c>
      <c r="AS269" s="29">
        <v>0</v>
      </c>
      <c r="AT269" s="29">
        <v>0</v>
      </c>
      <c r="AU269" s="29">
        <v>0</v>
      </c>
      <c r="AV269" s="29">
        <v>0</v>
      </c>
      <c r="AW269" s="29">
        <v>0</v>
      </c>
      <c r="AX269" s="29">
        <v>0</v>
      </c>
      <c r="AY269" s="29">
        <v>0</v>
      </c>
      <c r="AZ269" s="29">
        <v>0</v>
      </c>
      <c r="BA269" s="29">
        <v>0</v>
      </c>
      <c r="BB269" s="29">
        <v>0</v>
      </c>
      <c r="BC269" s="29">
        <v>0</v>
      </c>
      <c r="BD269" s="29">
        <v>0</v>
      </c>
      <c r="BE269" s="29">
        <v>0</v>
      </c>
      <c r="BF269" s="29">
        <v>0</v>
      </c>
      <c r="BG269" s="29">
        <v>0</v>
      </c>
      <c r="BH269" s="29">
        <v>0</v>
      </c>
      <c r="BI269" s="29">
        <v>0</v>
      </c>
      <c r="BJ269" s="29">
        <v>0</v>
      </c>
      <c r="BK269" s="29">
        <v>0</v>
      </c>
      <c r="BL269" s="29">
        <v>0</v>
      </c>
      <c r="BM269" s="29">
        <v>0</v>
      </c>
      <c r="BN269" s="29">
        <v>0</v>
      </c>
      <c r="BO269" s="29">
        <v>0</v>
      </c>
      <c r="BP269" s="29">
        <v>0</v>
      </c>
      <c r="BQ269" s="29">
        <v>0</v>
      </c>
    </row>
    <row r="270" spans="1:69" ht="10.5" hidden="1" customHeight="1" outlineLevel="1">
      <c r="A270" s="11"/>
      <c r="B270" s="11"/>
      <c r="C270" s="11"/>
      <c r="D270" s="11">
        <v>0</v>
      </c>
      <c r="E270" s="11"/>
      <c r="F270" s="11"/>
      <c r="G270" s="11"/>
      <c r="H270" s="11"/>
      <c r="J270" s="29">
        <v>0</v>
      </c>
      <c r="K270" s="29">
        <v>0</v>
      </c>
      <c r="L270" s="29">
        <v>0</v>
      </c>
      <c r="M270" s="29">
        <v>0</v>
      </c>
      <c r="N270" s="29">
        <v>0</v>
      </c>
      <c r="O270" s="29">
        <v>0</v>
      </c>
      <c r="P270" s="29">
        <v>0</v>
      </c>
      <c r="Q270" s="29">
        <v>0</v>
      </c>
      <c r="R270" s="29">
        <v>0</v>
      </c>
      <c r="S270" s="29">
        <v>0</v>
      </c>
      <c r="T270" s="29">
        <v>0</v>
      </c>
      <c r="U270" s="29">
        <v>0</v>
      </c>
      <c r="V270" s="29">
        <v>0</v>
      </c>
      <c r="W270" s="29">
        <v>0</v>
      </c>
      <c r="X270" s="29">
        <v>0</v>
      </c>
      <c r="Y270" s="29">
        <v>0</v>
      </c>
      <c r="Z270" s="29">
        <v>0</v>
      </c>
      <c r="AA270" s="29">
        <v>0</v>
      </c>
      <c r="AB270" s="29">
        <v>0</v>
      </c>
      <c r="AC270" s="29">
        <v>0</v>
      </c>
      <c r="AD270" s="29">
        <v>0</v>
      </c>
      <c r="AE270" s="29">
        <v>0</v>
      </c>
      <c r="AF270" s="29">
        <v>0</v>
      </c>
      <c r="AG270" s="29">
        <v>0</v>
      </c>
      <c r="AH270" s="29">
        <v>0</v>
      </c>
      <c r="AI270" s="29">
        <v>0</v>
      </c>
      <c r="AJ270" s="29">
        <v>0</v>
      </c>
      <c r="AK270" s="29">
        <v>0</v>
      </c>
      <c r="AL270" s="29">
        <v>0</v>
      </c>
      <c r="AM270" s="29">
        <v>0</v>
      </c>
      <c r="AN270" s="29">
        <v>0</v>
      </c>
      <c r="AO270" s="29">
        <v>0</v>
      </c>
      <c r="AP270" s="29">
        <v>0</v>
      </c>
      <c r="AQ270" s="29">
        <v>0</v>
      </c>
      <c r="AR270" s="29">
        <v>0</v>
      </c>
      <c r="AS270" s="29">
        <v>0</v>
      </c>
      <c r="AT270" s="29">
        <v>0</v>
      </c>
      <c r="AU270" s="29">
        <v>0</v>
      </c>
      <c r="AV270" s="29">
        <v>0</v>
      </c>
      <c r="AW270" s="29">
        <v>0</v>
      </c>
      <c r="AX270" s="29">
        <v>0</v>
      </c>
      <c r="AY270" s="29">
        <v>0</v>
      </c>
      <c r="AZ270" s="29">
        <v>0</v>
      </c>
      <c r="BA270" s="29">
        <v>0</v>
      </c>
      <c r="BB270" s="29">
        <v>0</v>
      </c>
      <c r="BC270" s="29">
        <v>0</v>
      </c>
      <c r="BD270" s="29">
        <v>0</v>
      </c>
      <c r="BE270" s="29">
        <v>0</v>
      </c>
      <c r="BF270" s="29">
        <v>0</v>
      </c>
      <c r="BG270" s="29">
        <v>0</v>
      </c>
      <c r="BH270" s="29">
        <v>0</v>
      </c>
      <c r="BI270" s="29">
        <v>0</v>
      </c>
      <c r="BJ270" s="29">
        <v>0</v>
      </c>
      <c r="BK270" s="29">
        <v>0</v>
      </c>
      <c r="BL270" s="29">
        <v>0</v>
      </c>
      <c r="BM270" s="29">
        <v>0</v>
      </c>
      <c r="BN270" s="29">
        <v>0</v>
      </c>
      <c r="BO270" s="29">
        <v>0</v>
      </c>
      <c r="BP270" s="29">
        <v>0</v>
      </c>
      <c r="BQ270" s="29">
        <v>0</v>
      </c>
    </row>
    <row r="271" spans="1:69" ht="10.5" hidden="1" customHeight="1" outlineLevel="1">
      <c r="A271" s="11"/>
      <c r="B271" s="11"/>
      <c r="C271" s="11"/>
      <c r="D271" s="11">
        <v>0</v>
      </c>
      <c r="E271" s="11"/>
      <c r="F271" s="11"/>
      <c r="G271" s="11"/>
      <c r="H271" s="11"/>
      <c r="J271" s="29">
        <v>0</v>
      </c>
      <c r="K271" s="29">
        <v>0</v>
      </c>
      <c r="L271" s="29">
        <v>0</v>
      </c>
      <c r="M271" s="29">
        <v>0</v>
      </c>
      <c r="N271" s="29">
        <v>0</v>
      </c>
      <c r="O271" s="29">
        <v>0</v>
      </c>
      <c r="P271" s="29">
        <v>0</v>
      </c>
      <c r="Q271" s="29">
        <v>0</v>
      </c>
      <c r="R271" s="29">
        <v>0</v>
      </c>
      <c r="S271" s="29">
        <v>0</v>
      </c>
      <c r="T271" s="29">
        <v>0</v>
      </c>
      <c r="U271" s="29">
        <v>0</v>
      </c>
      <c r="V271" s="29">
        <v>0</v>
      </c>
      <c r="W271" s="29">
        <v>0</v>
      </c>
      <c r="X271" s="29">
        <v>0</v>
      </c>
      <c r="Y271" s="29">
        <v>0</v>
      </c>
      <c r="Z271" s="29">
        <v>0</v>
      </c>
      <c r="AA271" s="29">
        <v>0</v>
      </c>
      <c r="AB271" s="29">
        <v>0</v>
      </c>
      <c r="AC271" s="29">
        <v>0</v>
      </c>
      <c r="AD271" s="29">
        <v>0</v>
      </c>
      <c r="AE271" s="29">
        <v>0</v>
      </c>
      <c r="AF271" s="29">
        <v>0</v>
      </c>
      <c r="AG271" s="29">
        <v>0</v>
      </c>
      <c r="AH271" s="29">
        <v>0</v>
      </c>
      <c r="AI271" s="29">
        <v>0</v>
      </c>
      <c r="AJ271" s="29">
        <v>0</v>
      </c>
      <c r="AK271" s="29">
        <v>0</v>
      </c>
      <c r="AL271" s="29">
        <v>0</v>
      </c>
      <c r="AM271" s="29">
        <v>0</v>
      </c>
      <c r="AN271" s="29">
        <v>0</v>
      </c>
      <c r="AO271" s="29">
        <v>0</v>
      </c>
      <c r="AP271" s="29">
        <v>0</v>
      </c>
      <c r="AQ271" s="29">
        <v>0</v>
      </c>
      <c r="AR271" s="29">
        <v>0</v>
      </c>
      <c r="AS271" s="29">
        <v>0</v>
      </c>
      <c r="AT271" s="29">
        <v>0</v>
      </c>
      <c r="AU271" s="29">
        <v>0</v>
      </c>
      <c r="AV271" s="29">
        <v>0</v>
      </c>
      <c r="AW271" s="29">
        <v>0</v>
      </c>
      <c r="AX271" s="29">
        <v>0</v>
      </c>
      <c r="AY271" s="29">
        <v>0</v>
      </c>
      <c r="AZ271" s="29">
        <v>0</v>
      </c>
      <c r="BA271" s="29">
        <v>0</v>
      </c>
      <c r="BB271" s="29">
        <v>0</v>
      </c>
      <c r="BC271" s="29">
        <v>0</v>
      </c>
      <c r="BD271" s="29">
        <v>0</v>
      </c>
      <c r="BE271" s="29">
        <v>0</v>
      </c>
      <c r="BF271" s="29">
        <v>0</v>
      </c>
      <c r="BG271" s="29">
        <v>0</v>
      </c>
      <c r="BH271" s="29">
        <v>0</v>
      </c>
      <c r="BI271" s="29">
        <v>0</v>
      </c>
      <c r="BJ271" s="29">
        <v>0</v>
      </c>
      <c r="BK271" s="29">
        <v>0</v>
      </c>
      <c r="BL271" s="29">
        <v>0</v>
      </c>
      <c r="BM271" s="29">
        <v>0</v>
      </c>
      <c r="BN271" s="29">
        <v>0</v>
      </c>
      <c r="BO271" s="29">
        <v>0</v>
      </c>
      <c r="BP271" s="29">
        <v>0</v>
      </c>
      <c r="BQ271" s="29">
        <v>0</v>
      </c>
    </row>
    <row r="272" spans="1:69" ht="10.5" hidden="1" customHeight="1" outlineLevel="1">
      <c r="A272" s="11"/>
      <c r="B272" s="11"/>
      <c r="C272" s="11"/>
      <c r="D272" s="11">
        <v>0</v>
      </c>
      <c r="E272" s="11"/>
      <c r="F272" s="11"/>
      <c r="G272" s="11"/>
      <c r="H272" s="11"/>
      <c r="J272" s="29">
        <v>0</v>
      </c>
      <c r="K272" s="29">
        <v>0</v>
      </c>
      <c r="L272" s="29">
        <v>0</v>
      </c>
      <c r="M272" s="29">
        <v>0</v>
      </c>
      <c r="N272" s="29">
        <v>0</v>
      </c>
      <c r="O272" s="29">
        <v>0</v>
      </c>
      <c r="P272" s="29">
        <v>0</v>
      </c>
      <c r="Q272" s="29">
        <v>0</v>
      </c>
      <c r="R272" s="29">
        <v>0</v>
      </c>
      <c r="S272" s="29">
        <v>0</v>
      </c>
      <c r="T272" s="29">
        <v>0</v>
      </c>
      <c r="U272" s="29">
        <v>0</v>
      </c>
      <c r="V272" s="29">
        <v>0</v>
      </c>
      <c r="W272" s="29">
        <v>0</v>
      </c>
      <c r="X272" s="29">
        <v>0</v>
      </c>
      <c r="Y272" s="29">
        <v>0</v>
      </c>
      <c r="Z272" s="29">
        <v>0</v>
      </c>
      <c r="AA272" s="29">
        <v>0</v>
      </c>
      <c r="AB272" s="29">
        <v>0</v>
      </c>
      <c r="AC272" s="29">
        <v>0</v>
      </c>
      <c r="AD272" s="29">
        <v>0</v>
      </c>
      <c r="AE272" s="29">
        <v>0</v>
      </c>
      <c r="AF272" s="29">
        <v>0</v>
      </c>
      <c r="AG272" s="29">
        <v>0</v>
      </c>
      <c r="AH272" s="29">
        <v>0</v>
      </c>
      <c r="AI272" s="29">
        <v>0</v>
      </c>
      <c r="AJ272" s="29">
        <v>0</v>
      </c>
      <c r="AK272" s="29">
        <v>0</v>
      </c>
      <c r="AL272" s="29">
        <v>0</v>
      </c>
      <c r="AM272" s="29">
        <v>0</v>
      </c>
      <c r="AN272" s="29">
        <v>0</v>
      </c>
      <c r="AO272" s="29">
        <v>0</v>
      </c>
      <c r="AP272" s="29">
        <v>0</v>
      </c>
      <c r="AQ272" s="29">
        <v>0</v>
      </c>
      <c r="AR272" s="29">
        <v>0</v>
      </c>
      <c r="AS272" s="29">
        <v>0</v>
      </c>
      <c r="AT272" s="29">
        <v>0</v>
      </c>
      <c r="AU272" s="29">
        <v>0</v>
      </c>
      <c r="AV272" s="29">
        <v>0</v>
      </c>
      <c r="AW272" s="29">
        <v>0</v>
      </c>
      <c r="AX272" s="29">
        <v>0</v>
      </c>
      <c r="AY272" s="29">
        <v>0</v>
      </c>
      <c r="AZ272" s="29">
        <v>0</v>
      </c>
      <c r="BA272" s="29">
        <v>0</v>
      </c>
      <c r="BB272" s="29">
        <v>0</v>
      </c>
      <c r="BC272" s="29">
        <v>0</v>
      </c>
      <c r="BD272" s="29">
        <v>0</v>
      </c>
      <c r="BE272" s="29">
        <v>0</v>
      </c>
      <c r="BF272" s="29">
        <v>0</v>
      </c>
      <c r="BG272" s="29">
        <v>0</v>
      </c>
      <c r="BH272" s="29">
        <v>0</v>
      </c>
      <c r="BI272" s="29">
        <v>0</v>
      </c>
      <c r="BJ272" s="29">
        <v>0</v>
      </c>
      <c r="BK272" s="29">
        <v>0</v>
      </c>
      <c r="BL272" s="29">
        <v>0</v>
      </c>
      <c r="BM272" s="29">
        <v>0</v>
      </c>
      <c r="BN272" s="29">
        <v>0</v>
      </c>
      <c r="BO272" s="29">
        <v>0</v>
      </c>
      <c r="BP272" s="29">
        <v>0</v>
      </c>
      <c r="BQ272" s="29">
        <v>0</v>
      </c>
    </row>
    <row r="273" spans="1:69" ht="10.5" hidden="1" customHeight="1" outlineLevel="1">
      <c r="A273" s="11"/>
      <c r="B273" s="11"/>
      <c r="C273" s="11"/>
      <c r="D273" s="11">
        <v>0</v>
      </c>
      <c r="E273" s="11"/>
      <c r="F273" s="11"/>
      <c r="G273" s="11"/>
      <c r="H273" s="11"/>
      <c r="J273" s="29">
        <v>0</v>
      </c>
      <c r="K273" s="29">
        <v>0</v>
      </c>
      <c r="L273" s="29">
        <v>0</v>
      </c>
      <c r="M273" s="29">
        <v>0</v>
      </c>
      <c r="N273" s="29">
        <v>0</v>
      </c>
      <c r="O273" s="29">
        <v>0</v>
      </c>
      <c r="P273" s="29">
        <v>0</v>
      </c>
      <c r="Q273" s="29">
        <v>0</v>
      </c>
      <c r="R273" s="29">
        <v>0</v>
      </c>
      <c r="S273" s="29">
        <v>0</v>
      </c>
      <c r="T273" s="29">
        <v>0</v>
      </c>
      <c r="U273" s="29">
        <v>0</v>
      </c>
      <c r="V273" s="29">
        <v>0</v>
      </c>
      <c r="W273" s="29">
        <v>0</v>
      </c>
      <c r="X273" s="29">
        <v>0</v>
      </c>
      <c r="Y273" s="29">
        <v>0</v>
      </c>
      <c r="Z273" s="29">
        <v>0</v>
      </c>
      <c r="AA273" s="29">
        <v>0</v>
      </c>
      <c r="AB273" s="29">
        <v>0</v>
      </c>
      <c r="AC273" s="29">
        <v>0</v>
      </c>
      <c r="AD273" s="29">
        <v>0</v>
      </c>
      <c r="AE273" s="29">
        <v>0</v>
      </c>
      <c r="AF273" s="29">
        <v>0</v>
      </c>
      <c r="AG273" s="29">
        <v>0</v>
      </c>
      <c r="AH273" s="29">
        <v>0</v>
      </c>
      <c r="AI273" s="29">
        <v>0</v>
      </c>
      <c r="AJ273" s="29">
        <v>0</v>
      </c>
      <c r="AK273" s="29">
        <v>0</v>
      </c>
      <c r="AL273" s="29">
        <v>0</v>
      </c>
      <c r="AM273" s="29">
        <v>0</v>
      </c>
      <c r="AN273" s="29">
        <v>0</v>
      </c>
      <c r="AO273" s="29">
        <v>0</v>
      </c>
      <c r="AP273" s="29">
        <v>0</v>
      </c>
      <c r="AQ273" s="29">
        <v>0</v>
      </c>
      <c r="AR273" s="29">
        <v>0</v>
      </c>
      <c r="AS273" s="29">
        <v>0</v>
      </c>
      <c r="AT273" s="29">
        <v>0</v>
      </c>
      <c r="AU273" s="29">
        <v>0</v>
      </c>
      <c r="AV273" s="29">
        <v>0</v>
      </c>
      <c r="AW273" s="29">
        <v>0</v>
      </c>
      <c r="AX273" s="29">
        <v>0</v>
      </c>
      <c r="AY273" s="29">
        <v>0</v>
      </c>
      <c r="AZ273" s="29">
        <v>0</v>
      </c>
      <c r="BA273" s="29">
        <v>0</v>
      </c>
      <c r="BB273" s="29">
        <v>0</v>
      </c>
      <c r="BC273" s="29">
        <v>0</v>
      </c>
      <c r="BD273" s="29">
        <v>0</v>
      </c>
      <c r="BE273" s="29">
        <v>0</v>
      </c>
      <c r="BF273" s="29">
        <v>0</v>
      </c>
      <c r="BG273" s="29">
        <v>0</v>
      </c>
      <c r="BH273" s="29">
        <v>0</v>
      </c>
      <c r="BI273" s="29">
        <v>0</v>
      </c>
      <c r="BJ273" s="29">
        <v>0</v>
      </c>
      <c r="BK273" s="29">
        <v>0</v>
      </c>
      <c r="BL273" s="29">
        <v>0</v>
      </c>
      <c r="BM273" s="29">
        <v>0</v>
      </c>
      <c r="BN273" s="29">
        <v>0</v>
      </c>
      <c r="BO273" s="29">
        <v>0</v>
      </c>
      <c r="BP273" s="29">
        <v>0</v>
      </c>
      <c r="BQ273" s="29">
        <v>0</v>
      </c>
    </row>
    <row r="274" spans="1:69" ht="10.5" hidden="1" customHeight="1" outlineLevel="1">
      <c r="A274" s="11"/>
      <c r="B274" s="11"/>
      <c r="C274" s="11"/>
      <c r="D274" s="11">
        <v>0</v>
      </c>
      <c r="E274" s="11"/>
      <c r="F274" s="11"/>
      <c r="G274" s="11"/>
      <c r="H274" s="11"/>
      <c r="J274" s="29">
        <v>0</v>
      </c>
      <c r="K274" s="29">
        <v>0</v>
      </c>
      <c r="L274" s="29">
        <v>0</v>
      </c>
      <c r="M274" s="29">
        <v>0</v>
      </c>
      <c r="N274" s="29">
        <v>0</v>
      </c>
      <c r="O274" s="29">
        <v>0</v>
      </c>
      <c r="P274" s="29">
        <v>0</v>
      </c>
      <c r="Q274" s="29">
        <v>0</v>
      </c>
      <c r="R274" s="29">
        <v>0</v>
      </c>
      <c r="S274" s="29">
        <v>0</v>
      </c>
      <c r="T274" s="29">
        <v>0</v>
      </c>
      <c r="U274" s="29">
        <v>0</v>
      </c>
      <c r="V274" s="29">
        <v>0</v>
      </c>
      <c r="W274" s="29">
        <v>0</v>
      </c>
      <c r="X274" s="29">
        <v>0</v>
      </c>
      <c r="Y274" s="29">
        <v>0</v>
      </c>
      <c r="Z274" s="29">
        <v>0</v>
      </c>
      <c r="AA274" s="29">
        <v>0</v>
      </c>
      <c r="AB274" s="29">
        <v>0</v>
      </c>
      <c r="AC274" s="29">
        <v>0</v>
      </c>
      <c r="AD274" s="29">
        <v>0</v>
      </c>
      <c r="AE274" s="29">
        <v>0</v>
      </c>
      <c r="AF274" s="29">
        <v>0</v>
      </c>
      <c r="AG274" s="29">
        <v>0</v>
      </c>
      <c r="AH274" s="29">
        <v>0</v>
      </c>
      <c r="AI274" s="29">
        <v>0</v>
      </c>
      <c r="AJ274" s="29">
        <v>0</v>
      </c>
      <c r="AK274" s="29">
        <v>0</v>
      </c>
      <c r="AL274" s="29">
        <v>0</v>
      </c>
      <c r="AM274" s="29">
        <v>0</v>
      </c>
      <c r="AN274" s="29">
        <v>0</v>
      </c>
      <c r="AO274" s="29">
        <v>0</v>
      </c>
      <c r="AP274" s="29">
        <v>0</v>
      </c>
      <c r="AQ274" s="29">
        <v>0</v>
      </c>
      <c r="AR274" s="29">
        <v>0</v>
      </c>
      <c r="AS274" s="29">
        <v>0</v>
      </c>
      <c r="AT274" s="29">
        <v>0</v>
      </c>
      <c r="AU274" s="29">
        <v>0</v>
      </c>
      <c r="AV274" s="29">
        <v>0</v>
      </c>
      <c r="AW274" s="29">
        <v>0</v>
      </c>
      <c r="AX274" s="29">
        <v>0</v>
      </c>
      <c r="AY274" s="29">
        <v>0</v>
      </c>
      <c r="AZ274" s="29">
        <v>0</v>
      </c>
      <c r="BA274" s="29">
        <v>0</v>
      </c>
      <c r="BB274" s="29">
        <v>0</v>
      </c>
      <c r="BC274" s="29">
        <v>0</v>
      </c>
      <c r="BD274" s="29">
        <v>0</v>
      </c>
      <c r="BE274" s="29">
        <v>0</v>
      </c>
      <c r="BF274" s="29">
        <v>0</v>
      </c>
      <c r="BG274" s="29">
        <v>0</v>
      </c>
      <c r="BH274" s="29">
        <v>0</v>
      </c>
      <c r="BI274" s="29">
        <v>0</v>
      </c>
      <c r="BJ274" s="29">
        <v>0</v>
      </c>
      <c r="BK274" s="29">
        <v>0</v>
      </c>
      <c r="BL274" s="29">
        <v>0</v>
      </c>
      <c r="BM274" s="29">
        <v>0</v>
      </c>
      <c r="BN274" s="29">
        <v>0</v>
      </c>
      <c r="BO274" s="29">
        <v>0</v>
      </c>
      <c r="BP274" s="29">
        <v>0</v>
      </c>
      <c r="BQ274" s="29">
        <v>0</v>
      </c>
    </row>
    <row r="275" spans="1:69" ht="10.5" hidden="1" customHeight="1" outlineLevel="1">
      <c r="A275" s="11"/>
      <c r="B275" s="11"/>
      <c r="C275" s="11"/>
      <c r="D275" s="11">
        <v>0</v>
      </c>
      <c r="E275" s="11"/>
      <c r="F275" s="11"/>
      <c r="G275" s="11"/>
      <c r="H275" s="11"/>
      <c r="J275" s="29">
        <v>0</v>
      </c>
      <c r="K275" s="29">
        <v>0</v>
      </c>
      <c r="L275" s="29">
        <v>0</v>
      </c>
      <c r="M275" s="29">
        <v>0</v>
      </c>
      <c r="N275" s="29">
        <v>0</v>
      </c>
      <c r="O275" s="29">
        <v>0</v>
      </c>
      <c r="P275" s="29">
        <v>0</v>
      </c>
      <c r="Q275" s="29">
        <v>0</v>
      </c>
      <c r="R275" s="29">
        <v>0</v>
      </c>
      <c r="S275" s="29">
        <v>0</v>
      </c>
      <c r="T275" s="29">
        <v>0</v>
      </c>
      <c r="U275" s="29">
        <v>0</v>
      </c>
      <c r="V275" s="29">
        <v>0</v>
      </c>
      <c r="W275" s="29">
        <v>0</v>
      </c>
      <c r="X275" s="29">
        <v>0</v>
      </c>
      <c r="Y275" s="29">
        <v>0</v>
      </c>
      <c r="Z275" s="29">
        <v>0</v>
      </c>
      <c r="AA275" s="29">
        <v>0</v>
      </c>
      <c r="AB275" s="29">
        <v>0</v>
      </c>
      <c r="AC275" s="29">
        <v>0</v>
      </c>
      <c r="AD275" s="29">
        <v>0</v>
      </c>
      <c r="AE275" s="29">
        <v>0</v>
      </c>
      <c r="AF275" s="29">
        <v>0</v>
      </c>
      <c r="AG275" s="29">
        <v>0</v>
      </c>
      <c r="AH275" s="29">
        <v>0</v>
      </c>
      <c r="AI275" s="29">
        <v>0</v>
      </c>
      <c r="AJ275" s="29">
        <v>0</v>
      </c>
      <c r="AK275" s="29">
        <v>0</v>
      </c>
      <c r="AL275" s="29">
        <v>0</v>
      </c>
      <c r="AM275" s="29">
        <v>0</v>
      </c>
      <c r="AN275" s="29">
        <v>0</v>
      </c>
      <c r="AO275" s="29">
        <v>0</v>
      </c>
      <c r="AP275" s="29">
        <v>0</v>
      </c>
      <c r="AQ275" s="29">
        <v>0</v>
      </c>
      <c r="AR275" s="29">
        <v>0</v>
      </c>
      <c r="AS275" s="29">
        <v>0</v>
      </c>
      <c r="AT275" s="29">
        <v>0</v>
      </c>
      <c r="AU275" s="29">
        <v>0</v>
      </c>
      <c r="AV275" s="29">
        <v>0</v>
      </c>
      <c r="AW275" s="29">
        <v>0</v>
      </c>
      <c r="AX275" s="29">
        <v>0</v>
      </c>
      <c r="AY275" s="29">
        <v>0</v>
      </c>
      <c r="AZ275" s="29">
        <v>0</v>
      </c>
      <c r="BA275" s="29">
        <v>0</v>
      </c>
      <c r="BB275" s="29">
        <v>0</v>
      </c>
      <c r="BC275" s="29">
        <v>0</v>
      </c>
      <c r="BD275" s="29">
        <v>0</v>
      </c>
      <c r="BE275" s="29">
        <v>0</v>
      </c>
      <c r="BF275" s="29">
        <v>0</v>
      </c>
      <c r="BG275" s="29">
        <v>0</v>
      </c>
      <c r="BH275" s="29">
        <v>0</v>
      </c>
      <c r="BI275" s="29">
        <v>0</v>
      </c>
      <c r="BJ275" s="29">
        <v>0</v>
      </c>
      <c r="BK275" s="29">
        <v>0</v>
      </c>
      <c r="BL275" s="29">
        <v>0</v>
      </c>
      <c r="BM275" s="29">
        <v>0</v>
      </c>
      <c r="BN275" s="29">
        <v>0</v>
      </c>
      <c r="BO275" s="29">
        <v>0</v>
      </c>
      <c r="BP275" s="29">
        <v>0</v>
      </c>
      <c r="BQ275" s="29">
        <v>0</v>
      </c>
    </row>
    <row r="276" spans="1:69" ht="10.5" hidden="1" customHeight="1" outlineLevel="1">
      <c r="A276" s="11"/>
      <c r="B276" s="11"/>
      <c r="C276" s="11"/>
      <c r="D276" s="11">
        <v>0</v>
      </c>
      <c r="E276" s="11"/>
      <c r="F276" s="11"/>
      <c r="G276" s="11"/>
      <c r="H276" s="11"/>
      <c r="J276" s="29">
        <v>0</v>
      </c>
      <c r="K276" s="29">
        <v>0</v>
      </c>
      <c r="L276" s="29">
        <v>0</v>
      </c>
      <c r="M276" s="29">
        <v>0</v>
      </c>
      <c r="N276" s="29">
        <v>0</v>
      </c>
      <c r="O276" s="29">
        <v>0</v>
      </c>
      <c r="P276" s="29">
        <v>0</v>
      </c>
      <c r="Q276" s="29">
        <v>0</v>
      </c>
      <c r="R276" s="29">
        <v>0</v>
      </c>
      <c r="S276" s="29">
        <v>0</v>
      </c>
      <c r="T276" s="29">
        <v>0</v>
      </c>
      <c r="U276" s="29">
        <v>0</v>
      </c>
      <c r="V276" s="29">
        <v>0</v>
      </c>
      <c r="W276" s="29">
        <v>0</v>
      </c>
      <c r="X276" s="29">
        <v>0</v>
      </c>
      <c r="Y276" s="29">
        <v>0</v>
      </c>
      <c r="Z276" s="29">
        <v>0</v>
      </c>
      <c r="AA276" s="29">
        <v>0</v>
      </c>
      <c r="AB276" s="29">
        <v>0</v>
      </c>
      <c r="AC276" s="29">
        <v>0</v>
      </c>
      <c r="AD276" s="29">
        <v>0</v>
      </c>
      <c r="AE276" s="29">
        <v>0</v>
      </c>
      <c r="AF276" s="29">
        <v>0</v>
      </c>
      <c r="AG276" s="29">
        <v>0</v>
      </c>
      <c r="AH276" s="29">
        <v>0</v>
      </c>
      <c r="AI276" s="29">
        <v>0</v>
      </c>
      <c r="AJ276" s="29">
        <v>0</v>
      </c>
      <c r="AK276" s="29">
        <v>0</v>
      </c>
      <c r="AL276" s="29">
        <v>0</v>
      </c>
      <c r="AM276" s="29">
        <v>0</v>
      </c>
      <c r="AN276" s="29">
        <v>0</v>
      </c>
      <c r="AO276" s="29">
        <v>0</v>
      </c>
      <c r="AP276" s="29">
        <v>0</v>
      </c>
      <c r="AQ276" s="29">
        <v>0</v>
      </c>
      <c r="AR276" s="29">
        <v>0</v>
      </c>
      <c r="AS276" s="29">
        <v>0</v>
      </c>
      <c r="AT276" s="29">
        <v>0</v>
      </c>
      <c r="AU276" s="29">
        <v>0</v>
      </c>
      <c r="AV276" s="29">
        <v>0</v>
      </c>
      <c r="AW276" s="29">
        <v>0</v>
      </c>
      <c r="AX276" s="29">
        <v>0</v>
      </c>
      <c r="AY276" s="29">
        <v>0</v>
      </c>
      <c r="AZ276" s="29">
        <v>0</v>
      </c>
      <c r="BA276" s="29">
        <v>0</v>
      </c>
      <c r="BB276" s="29">
        <v>0</v>
      </c>
      <c r="BC276" s="29">
        <v>0</v>
      </c>
      <c r="BD276" s="29">
        <v>0</v>
      </c>
      <c r="BE276" s="29">
        <v>0</v>
      </c>
      <c r="BF276" s="29">
        <v>0</v>
      </c>
      <c r="BG276" s="29">
        <v>0</v>
      </c>
      <c r="BH276" s="29">
        <v>0</v>
      </c>
      <c r="BI276" s="29">
        <v>0</v>
      </c>
      <c r="BJ276" s="29">
        <v>0</v>
      </c>
      <c r="BK276" s="29">
        <v>0</v>
      </c>
      <c r="BL276" s="29">
        <v>0</v>
      </c>
      <c r="BM276" s="29">
        <v>0</v>
      </c>
      <c r="BN276" s="29">
        <v>0</v>
      </c>
      <c r="BO276" s="29">
        <v>0</v>
      </c>
      <c r="BP276" s="29">
        <v>0</v>
      </c>
      <c r="BQ276" s="29">
        <v>0</v>
      </c>
    </row>
    <row r="277" spans="1:69" ht="10.5" hidden="1" customHeight="1" outlineLevel="1">
      <c r="A277" s="11"/>
      <c r="B277" s="11"/>
      <c r="C277" s="11"/>
      <c r="D277" s="11">
        <v>0</v>
      </c>
      <c r="E277" s="11"/>
      <c r="F277" s="11"/>
      <c r="G277" s="11"/>
      <c r="H277" s="11"/>
      <c r="J277" s="29">
        <v>0</v>
      </c>
      <c r="K277" s="29">
        <v>0</v>
      </c>
      <c r="L277" s="29">
        <v>0</v>
      </c>
      <c r="M277" s="29">
        <v>0</v>
      </c>
      <c r="N277" s="29">
        <v>0</v>
      </c>
      <c r="O277" s="29">
        <v>0</v>
      </c>
      <c r="P277" s="29">
        <v>0</v>
      </c>
      <c r="Q277" s="29">
        <v>0</v>
      </c>
      <c r="R277" s="29">
        <v>0</v>
      </c>
      <c r="S277" s="29">
        <v>0</v>
      </c>
      <c r="T277" s="29">
        <v>0</v>
      </c>
      <c r="U277" s="29">
        <v>0</v>
      </c>
      <c r="V277" s="29">
        <v>0</v>
      </c>
      <c r="W277" s="29">
        <v>0</v>
      </c>
      <c r="X277" s="29">
        <v>0</v>
      </c>
      <c r="Y277" s="29">
        <v>0</v>
      </c>
      <c r="Z277" s="29">
        <v>0</v>
      </c>
      <c r="AA277" s="29">
        <v>0</v>
      </c>
      <c r="AB277" s="29">
        <v>0</v>
      </c>
      <c r="AC277" s="29">
        <v>0</v>
      </c>
      <c r="AD277" s="29">
        <v>0</v>
      </c>
      <c r="AE277" s="29">
        <v>0</v>
      </c>
      <c r="AF277" s="29">
        <v>0</v>
      </c>
      <c r="AG277" s="29">
        <v>0</v>
      </c>
      <c r="AH277" s="29">
        <v>0</v>
      </c>
      <c r="AI277" s="29">
        <v>0</v>
      </c>
      <c r="AJ277" s="29">
        <v>0</v>
      </c>
      <c r="AK277" s="29">
        <v>0</v>
      </c>
      <c r="AL277" s="29">
        <v>0</v>
      </c>
      <c r="AM277" s="29">
        <v>0</v>
      </c>
      <c r="AN277" s="29">
        <v>0</v>
      </c>
      <c r="AO277" s="29">
        <v>0</v>
      </c>
      <c r="AP277" s="29">
        <v>0</v>
      </c>
      <c r="AQ277" s="29">
        <v>0</v>
      </c>
      <c r="AR277" s="29">
        <v>0</v>
      </c>
      <c r="AS277" s="29">
        <v>0</v>
      </c>
      <c r="AT277" s="29">
        <v>0</v>
      </c>
      <c r="AU277" s="29">
        <v>0</v>
      </c>
      <c r="AV277" s="29">
        <v>0</v>
      </c>
      <c r="AW277" s="29">
        <v>0</v>
      </c>
      <c r="AX277" s="29">
        <v>0</v>
      </c>
      <c r="AY277" s="29">
        <v>0</v>
      </c>
      <c r="AZ277" s="29">
        <v>0</v>
      </c>
      <c r="BA277" s="29">
        <v>0</v>
      </c>
      <c r="BB277" s="29">
        <v>0</v>
      </c>
      <c r="BC277" s="29">
        <v>0</v>
      </c>
      <c r="BD277" s="29">
        <v>0</v>
      </c>
      <c r="BE277" s="29">
        <v>0</v>
      </c>
      <c r="BF277" s="29">
        <v>0</v>
      </c>
      <c r="BG277" s="29">
        <v>0</v>
      </c>
      <c r="BH277" s="29">
        <v>0</v>
      </c>
      <c r="BI277" s="29">
        <v>0</v>
      </c>
      <c r="BJ277" s="29">
        <v>0</v>
      </c>
      <c r="BK277" s="29">
        <v>0</v>
      </c>
      <c r="BL277" s="29">
        <v>0</v>
      </c>
      <c r="BM277" s="29">
        <v>0</v>
      </c>
      <c r="BN277" s="29">
        <v>0</v>
      </c>
      <c r="BO277" s="29">
        <v>0</v>
      </c>
      <c r="BP277" s="29">
        <v>0</v>
      </c>
      <c r="BQ277" s="29">
        <v>0</v>
      </c>
    </row>
    <row r="278" spans="1:69" ht="10.5" hidden="1" customHeight="1" outlineLevel="1">
      <c r="A278" s="11"/>
      <c r="B278" s="11"/>
      <c r="C278" s="11"/>
      <c r="D278" s="11">
        <v>0</v>
      </c>
      <c r="E278" s="11"/>
      <c r="F278" s="11"/>
      <c r="G278" s="11"/>
      <c r="H278" s="11"/>
      <c r="J278" s="29">
        <v>0</v>
      </c>
      <c r="K278" s="29">
        <v>0</v>
      </c>
      <c r="L278" s="29">
        <v>0</v>
      </c>
      <c r="M278" s="29">
        <v>0</v>
      </c>
      <c r="N278" s="29">
        <v>0</v>
      </c>
      <c r="O278" s="29">
        <v>0</v>
      </c>
      <c r="P278" s="29">
        <v>0</v>
      </c>
      <c r="Q278" s="29">
        <v>0</v>
      </c>
      <c r="R278" s="29">
        <v>0</v>
      </c>
      <c r="S278" s="29">
        <v>0</v>
      </c>
      <c r="T278" s="29">
        <v>0</v>
      </c>
      <c r="U278" s="29">
        <v>0</v>
      </c>
      <c r="V278" s="29">
        <v>0</v>
      </c>
      <c r="W278" s="29">
        <v>0</v>
      </c>
      <c r="X278" s="29">
        <v>0</v>
      </c>
      <c r="Y278" s="29">
        <v>0</v>
      </c>
      <c r="Z278" s="29">
        <v>0</v>
      </c>
      <c r="AA278" s="29">
        <v>0</v>
      </c>
      <c r="AB278" s="29">
        <v>0</v>
      </c>
      <c r="AC278" s="29">
        <v>0</v>
      </c>
      <c r="AD278" s="29">
        <v>0</v>
      </c>
      <c r="AE278" s="29">
        <v>0</v>
      </c>
      <c r="AF278" s="29">
        <v>0</v>
      </c>
      <c r="AG278" s="29">
        <v>0</v>
      </c>
      <c r="AH278" s="29">
        <v>0</v>
      </c>
      <c r="AI278" s="29">
        <v>0</v>
      </c>
      <c r="AJ278" s="29">
        <v>0</v>
      </c>
      <c r="AK278" s="29">
        <v>0</v>
      </c>
      <c r="AL278" s="29">
        <v>0</v>
      </c>
      <c r="AM278" s="29">
        <v>0</v>
      </c>
      <c r="AN278" s="29">
        <v>0</v>
      </c>
      <c r="AO278" s="29">
        <v>0</v>
      </c>
      <c r="AP278" s="29">
        <v>0</v>
      </c>
      <c r="AQ278" s="29">
        <v>0</v>
      </c>
      <c r="AR278" s="29">
        <v>0</v>
      </c>
      <c r="AS278" s="29">
        <v>0</v>
      </c>
      <c r="AT278" s="29">
        <v>0</v>
      </c>
      <c r="AU278" s="29">
        <v>0</v>
      </c>
      <c r="AV278" s="29">
        <v>0</v>
      </c>
      <c r="AW278" s="29">
        <v>0</v>
      </c>
      <c r="AX278" s="29">
        <v>0</v>
      </c>
      <c r="AY278" s="29">
        <v>0</v>
      </c>
      <c r="AZ278" s="29">
        <v>0</v>
      </c>
      <c r="BA278" s="29">
        <v>0</v>
      </c>
      <c r="BB278" s="29">
        <v>0</v>
      </c>
      <c r="BC278" s="29">
        <v>0</v>
      </c>
      <c r="BD278" s="29">
        <v>0</v>
      </c>
      <c r="BE278" s="29">
        <v>0</v>
      </c>
      <c r="BF278" s="29">
        <v>0</v>
      </c>
      <c r="BG278" s="29">
        <v>0</v>
      </c>
      <c r="BH278" s="29">
        <v>0</v>
      </c>
      <c r="BI278" s="29">
        <v>0</v>
      </c>
      <c r="BJ278" s="29">
        <v>0</v>
      </c>
      <c r="BK278" s="29">
        <v>0</v>
      </c>
      <c r="BL278" s="29">
        <v>0</v>
      </c>
      <c r="BM278" s="29">
        <v>0</v>
      </c>
      <c r="BN278" s="29">
        <v>0</v>
      </c>
      <c r="BO278" s="29">
        <v>0</v>
      </c>
      <c r="BP278" s="29">
        <v>0</v>
      </c>
      <c r="BQ278" s="29">
        <v>0</v>
      </c>
    </row>
    <row r="279" spans="1:69" ht="10.5" hidden="1" customHeight="1" outlineLevel="1">
      <c r="A279" s="11"/>
      <c r="B279" s="11"/>
      <c r="C279" s="11"/>
      <c r="D279" s="11">
        <v>0</v>
      </c>
      <c r="E279" s="11"/>
      <c r="F279" s="11"/>
      <c r="G279" s="11"/>
      <c r="H279" s="11"/>
      <c r="J279" s="29">
        <v>0</v>
      </c>
      <c r="K279" s="29">
        <v>0</v>
      </c>
      <c r="L279" s="29">
        <v>0</v>
      </c>
      <c r="M279" s="29">
        <v>0</v>
      </c>
      <c r="N279" s="29">
        <v>0</v>
      </c>
      <c r="O279" s="29">
        <v>0</v>
      </c>
      <c r="P279" s="29">
        <v>0</v>
      </c>
      <c r="Q279" s="29">
        <v>0</v>
      </c>
      <c r="R279" s="29">
        <v>0</v>
      </c>
      <c r="S279" s="29">
        <v>0</v>
      </c>
      <c r="T279" s="29">
        <v>0</v>
      </c>
      <c r="U279" s="29">
        <v>0</v>
      </c>
      <c r="V279" s="29">
        <v>0</v>
      </c>
      <c r="W279" s="29">
        <v>0</v>
      </c>
      <c r="X279" s="29">
        <v>0</v>
      </c>
      <c r="Y279" s="29">
        <v>0</v>
      </c>
      <c r="Z279" s="29">
        <v>0</v>
      </c>
      <c r="AA279" s="29">
        <v>0</v>
      </c>
      <c r="AB279" s="29">
        <v>0</v>
      </c>
      <c r="AC279" s="29">
        <v>0</v>
      </c>
      <c r="AD279" s="29">
        <v>0</v>
      </c>
      <c r="AE279" s="29">
        <v>0</v>
      </c>
      <c r="AF279" s="29">
        <v>0</v>
      </c>
      <c r="AG279" s="29">
        <v>0</v>
      </c>
      <c r="AH279" s="29">
        <v>0</v>
      </c>
      <c r="AI279" s="29">
        <v>0</v>
      </c>
      <c r="AJ279" s="29">
        <v>0</v>
      </c>
      <c r="AK279" s="29">
        <v>0</v>
      </c>
      <c r="AL279" s="29">
        <v>0</v>
      </c>
      <c r="AM279" s="29">
        <v>0</v>
      </c>
      <c r="AN279" s="29">
        <v>0</v>
      </c>
      <c r="AO279" s="29">
        <v>0</v>
      </c>
      <c r="AP279" s="29">
        <v>0</v>
      </c>
      <c r="AQ279" s="29">
        <v>0</v>
      </c>
      <c r="AR279" s="29">
        <v>0</v>
      </c>
      <c r="AS279" s="29">
        <v>0</v>
      </c>
      <c r="AT279" s="29">
        <v>0</v>
      </c>
      <c r="AU279" s="29">
        <v>0</v>
      </c>
      <c r="AV279" s="29">
        <v>0</v>
      </c>
      <c r="AW279" s="29">
        <v>0</v>
      </c>
      <c r="AX279" s="29">
        <v>0</v>
      </c>
      <c r="AY279" s="29">
        <v>0</v>
      </c>
      <c r="AZ279" s="29">
        <v>0</v>
      </c>
      <c r="BA279" s="29">
        <v>0</v>
      </c>
      <c r="BB279" s="29">
        <v>0</v>
      </c>
      <c r="BC279" s="29">
        <v>0</v>
      </c>
      <c r="BD279" s="29">
        <v>0</v>
      </c>
      <c r="BE279" s="29">
        <v>0</v>
      </c>
      <c r="BF279" s="29">
        <v>0</v>
      </c>
      <c r="BG279" s="29">
        <v>0</v>
      </c>
      <c r="BH279" s="29">
        <v>0</v>
      </c>
      <c r="BI279" s="29">
        <v>0</v>
      </c>
      <c r="BJ279" s="29">
        <v>0</v>
      </c>
      <c r="BK279" s="29">
        <v>0</v>
      </c>
      <c r="BL279" s="29">
        <v>0</v>
      </c>
      <c r="BM279" s="29">
        <v>0</v>
      </c>
      <c r="BN279" s="29">
        <v>0</v>
      </c>
      <c r="BO279" s="29">
        <v>0</v>
      </c>
      <c r="BP279" s="29">
        <v>0</v>
      </c>
      <c r="BQ279" s="29">
        <v>0</v>
      </c>
    </row>
    <row r="280" spans="1:69" ht="10.5" hidden="1" customHeight="1" outlineLevel="1">
      <c r="A280" s="11"/>
      <c r="B280" s="11"/>
      <c r="C280" s="11"/>
      <c r="D280" s="11">
        <v>0</v>
      </c>
      <c r="E280" s="11"/>
      <c r="F280" s="11"/>
      <c r="G280" s="11"/>
      <c r="H280" s="11"/>
      <c r="J280" s="29">
        <v>0</v>
      </c>
      <c r="K280" s="29">
        <v>0</v>
      </c>
      <c r="L280" s="29">
        <v>0</v>
      </c>
      <c r="M280" s="29">
        <v>0</v>
      </c>
      <c r="N280" s="29">
        <v>0</v>
      </c>
      <c r="O280" s="29">
        <v>0</v>
      </c>
      <c r="P280" s="29">
        <v>0</v>
      </c>
      <c r="Q280" s="29">
        <v>0</v>
      </c>
      <c r="R280" s="29">
        <v>0</v>
      </c>
      <c r="S280" s="29">
        <v>0</v>
      </c>
      <c r="T280" s="29">
        <v>0</v>
      </c>
      <c r="U280" s="29">
        <v>0</v>
      </c>
      <c r="V280" s="29">
        <v>0</v>
      </c>
      <c r="W280" s="29">
        <v>0</v>
      </c>
      <c r="X280" s="29">
        <v>0</v>
      </c>
      <c r="Y280" s="29">
        <v>0</v>
      </c>
      <c r="Z280" s="29">
        <v>0</v>
      </c>
      <c r="AA280" s="29">
        <v>0</v>
      </c>
      <c r="AB280" s="29">
        <v>0</v>
      </c>
      <c r="AC280" s="29">
        <v>0</v>
      </c>
      <c r="AD280" s="29">
        <v>0</v>
      </c>
      <c r="AE280" s="29">
        <v>0</v>
      </c>
      <c r="AF280" s="29">
        <v>0</v>
      </c>
      <c r="AG280" s="29">
        <v>0</v>
      </c>
      <c r="AH280" s="29">
        <v>0</v>
      </c>
      <c r="AI280" s="29">
        <v>0</v>
      </c>
      <c r="AJ280" s="29">
        <v>0</v>
      </c>
      <c r="AK280" s="29">
        <v>0</v>
      </c>
      <c r="AL280" s="29">
        <v>0</v>
      </c>
      <c r="AM280" s="29">
        <v>0</v>
      </c>
      <c r="AN280" s="29">
        <v>0</v>
      </c>
      <c r="AO280" s="29">
        <v>0</v>
      </c>
      <c r="AP280" s="29">
        <v>0</v>
      </c>
      <c r="AQ280" s="29">
        <v>0</v>
      </c>
      <c r="AR280" s="29">
        <v>0</v>
      </c>
      <c r="AS280" s="29">
        <v>0</v>
      </c>
      <c r="AT280" s="29">
        <v>0</v>
      </c>
      <c r="AU280" s="29">
        <v>0</v>
      </c>
      <c r="AV280" s="29">
        <v>0</v>
      </c>
      <c r="AW280" s="29">
        <v>0</v>
      </c>
      <c r="AX280" s="29">
        <v>0</v>
      </c>
      <c r="AY280" s="29">
        <v>0</v>
      </c>
      <c r="AZ280" s="29">
        <v>0</v>
      </c>
      <c r="BA280" s="29">
        <v>0</v>
      </c>
      <c r="BB280" s="29">
        <v>0</v>
      </c>
      <c r="BC280" s="29">
        <v>0</v>
      </c>
      <c r="BD280" s="29">
        <v>0</v>
      </c>
      <c r="BE280" s="29">
        <v>0</v>
      </c>
      <c r="BF280" s="29">
        <v>0</v>
      </c>
      <c r="BG280" s="29">
        <v>0</v>
      </c>
      <c r="BH280" s="29">
        <v>0</v>
      </c>
      <c r="BI280" s="29">
        <v>0</v>
      </c>
      <c r="BJ280" s="29">
        <v>0</v>
      </c>
      <c r="BK280" s="29">
        <v>0</v>
      </c>
      <c r="BL280" s="29">
        <v>0</v>
      </c>
      <c r="BM280" s="29">
        <v>0</v>
      </c>
      <c r="BN280" s="29">
        <v>0</v>
      </c>
      <c r="BO280" s="29">
        <v>0</v>
      </c>
      <c r="BP280" s="29">
        <v>0</v>
      </c>
      <c r="BQ280" s="29">
        <v>0</v>
      </c>
    </row>
    <row r="281" spans="1:69" ht="10.5" hidden="1" customHeight="1" outlineLevel="1">
      <c r="A281" s="11"/>
      <c r="B281" s="11"/>
      <c r="C281" s="11"/>
      <c r="D281" s="11">
        <v>0</v>
      </c>
      <c r="E281" s="11"/>
      <c r="F281" s="11"/>
      <c r="G281" s="11"/>
      <c r="H281" s="11"/>
      <c r="J281" s="29">
        <v>0</v>
      </c>
      <c r="K281" s="29">
        <v>0</v>
      </c>
      <c r="L281" s="29">
        <v>0</v>
      </c>
      <c r="M281" s="29">
        <v>0</v>
      </c>
      <c r="N281" s="29">
        <v>0</v>
      </c>
      <c r="O281" s="29">
        <v>0</v>
      </c>
      <c r="P281" s="29">
        <v>0</v>
      </c>
      <c r="Q281" s="29">
        <v>0</v>
      </c>
      <c r="R281" s="29">
        <v>0</v>
      </c>
      <c r="S281" s="29">
        <v>0</v>
      </c>
      <c r="T281" s="29">
        <v>0</v>
      </c>
      <c r="U281" s="29">
        <v>0</v>
      </c>
      <c r="V281" s="29">
        <v>0</v>
      </c>
      <c r="W281" s="29">
        <v>0</v>
      </c>
      <c r="X281" s="29">
        <v>0</v>
      </c>
      <c r="Y281" s="29">
        <v>0</v>
      </c>
      <c r="Z281" s="29">
        <v>0</v>
      </c>
      <c r="AA281" s="29">
        <v>0</v>
      </c>
      <c r="AB281" s="29">
        <v>0</v>
      </c>
      <c r="AC281" s="29">
        <v>0</v>
      </c>
      <c r="AD281" s="29">
        <v>0</v>
      </c>
      <c r="AE281" s="29">
        <v>0</v>
      </c>
      <c r="AF281" s="29">
        <v>0</v>
      </c>
      <c r="AG281" s="29">
        <v>0</v>
      </c>
      <c r="AH281" s="29">
        <v>0</v>
      </c>
      <c r="AI281" s="29">
        <v>0</v>
      </c>
      <c r="AJ281" s="29">
        <v>0</v>
      </c>
      <c r="AK281" s="29">
        <v>0</v>
      </c>
      <c r="AL281" s="29">
        <v>0</v>
      </c>
      <c r="AM281" s="29">
        <v>0</v>
      </c>
      <c r="AN281" s="29">
        <v>0</v>
      </c>
      <c r="AO281" s="29">
        <v>0</v>
      </c>
      <c r="AP281" s="29">
        <v>0</v>
      </c>
      <c r="AQ281" s="29">
        <v>0</v>
      </c>
      <c r="AR281" s="29">
        <v>0</v>
      </c>
      <c r="AS281" s="29">
        <v>0</v>
      </c>
      <c r="AT281" s="29">
        <v>0</v>
      </c>
      <c r="AU281" s="29">
        <v>0</v>
      </c>
      <c r="AV281" s="29">
        <v>0</v>
      </c>
      <c r="AW281" s="29">
        <v>0</v>
      </c>
      <c r="AX281" s="29">
        <v>0</v>
      </c>
      <c r="AY281" s="29">
        <v>0</v>
      </c>
      <c r="AZ281" s="29">
        <v>0</v>
      </c>
      <c r="BA281" s="29">
        <v>0</v>
      </c>
      <c r="BB281" s="29">
        <v>0</v>
      </c>
      <c r="BC281" s="29">
        <v>0</v>
      </c>
      <c r="BD281" s="29">
        <v>0</v>
      </c>
      <c r="BE281" s="29">
        <v>0</v>
      </c>
      <c r="BF281" s="29">
        <v>0</v>
      </c>
      <c r="BG281" s="29">
        <v>0</v>
      </c>
      <c r="BH281" s="29">
        <v>0</v>
      </c>
      <c r="BI281" s="29">
        <v>0</v>
      </c>
      <c r="BJ281" s="29">
        <v>0</v>
      </c>
      <c r="BK281" s="29">
        <v>0</v>
      </c>
      <c r="BL281" s="29">
        <v>0</v>
      </c>
      <c r="BM281" s="29">
        <v>0</v>
      </c>
      <c r="BN281" s="29">
        <v>0</v>
      </c>
      <c r="BO281" s="29">
        <v>0</v>
      </c>
      <c r="BP281" s="29">
        <v>0</v>
      </c>
      <c r="BQ281" s="29">
        <v>0</v>
      </c>
    </row>
    <row r="282" spans="1:69" ht="10.5" hidden="1" customHeight="1" outlineLevel="1">
      <c r="A282" s="11"/>
      <c r="B282" s="11"/>
      <c r="C282" s="11"/>
      <c r="D282" s="11">
        <v>0</v>
      </c>
      <c r="E282" s="11"/>
      <c r="F282" s="11"/>
      <c r="G282" s="11"/>
      <c r="H282" s="11"/>
      <c r="J282" s="29">
        <v>0</v>
      </c>
      <c r="K282" s="29">
        <v>0</v>
      </c>
      <c r="L282" s="29">
        <v>0</v>
      </c>
      <c r="M282" s="29">
        <v>0</v>
      </c>
      <c r="N282" s="29">
        <v>0</v>
      </c>
      <c r="O282" s="29">
        <v>0</v>
      </c>
      <c r="P282" s="29">
        <v>0</v>
      </c>
      <c r="Q282" s="29">
        <v>0</v>
      </c>
      <c r="R282" s="29">
        <v>0</v>
      </c>
      <c r="S282" s="29">
        <v>0</v>
      </c>
      <c r="T282" s="29">
        <v>0</v>
      </c>
      <c r="U282" s="29">
        <v>0</v>
      </c>
      <c r="V282" s="29">
        <v>0</v>
      </c>
      <c r="W282" s="29">
        <v>0</v>
      </c>
      <c r="X282" s="29">
        <v>0</v>
      </c>
      <c r="Y282" s="29">
        <v>0</v>
      </c>
      <c r="Z282" s="29">
        <v>0</v>
      </c>
      <c r="AA282" s="29">
        <v>0</v>
      </c>
      <c r="AB282" s="29">
        <v>0</v>
      </c>
      <c r="AC282" s="29">
        <v>0</v>
      </c>
      <c r="AD282" s="29">
        <v>0</v>
      </c>
      <c r="AE282" s="29">
        <v>0</v>
      </c>
      <c r="AF282" s="29">
        <v>0</v>
      </c>
      <c r="AG282" s="29">
        <v>0</v>
      </c>
      <c r="AH282" s="29">
        <v>0</v>
      </c>
      <c r="AI282" s="29">
        <v>0</v>
      </c>
      <c r="AJ282" s="29">
        <v>0</v>
      </c>
      <c r="AK282" s="29">
        <v>0</v>
      </c>
      <c r="AL282" s="29">
        <v>0</v>
      </c>
      <c r="AM282" s="29">
        <v>0</v>
      </c>
      <c r="AN282" s="29">
        <v>0</v>
      </c>
      <c r="AO282" s="29">
        <v>0</v>
      </c>
      <c r="AP282" s="29">
        <v>0</v>
      </c>
      <c r="AQ282" s="29">
        <v>0</v>
      </c>
      <c r="AR282" s="29">
        <v>0</v>
      </c>
      <c r="AS282" s="29">
        <v>0</v>
      </c>
      <c r="AT282" s="29">
        <v>0</v>
      </c>
      <c r="AU282" s="29">
        <v>0</v>
      </c>
      <c r="AV282" s="29">
        <v>0</v>
      </c>
      <c r="AW282" s="29">
        <v>0</v>
      </c>
      <c r="AX282" s="29">
        <v>0</v>
      </c>
      <c r="AY282" s="29">
        <v>0</v>
      </c>
      <c r="AZ282" s="29">
        <v>0</v>
      </c>
      <c r="BA282" s="29">
        <v>0</v>
      </c>
      <c r="BB282" s="29">
        <v>0</v>
      </c>
      <c r="BC282" s="29">
        <v>0</v>
      </c>
      <c r="BD282" s="29">
        <v>0</v>
      </c>
      <c r="BE282" s="29">
        <v>0</v>
      </c>
      <c r="BF282" s="29">
        <v>0</v>
      </c>
      <c r="BG282" s="29">
        <v>0</v>
      </c>
      <c r="BH282" s="29">
        <v>0</v>
      </c>
      <c r="BI282" s="29">
        <v>0</v>
      </c>
      <c r="BJ282" s="29">
        <v>0</v>
      </c>
      <c r="BK282" s="29">
        <v>0</v>
      </c>
      <c r="BL282" s="29">
        <v>0</v>
      </c>
      <c r="BM282" s="29">
        <v>0</v>
      </c>
      <c r="BN282" s="29">
        <v>0</v>
      </c>
      <c r="BO282" s="29">
        <v>0</v>
      </c>
      <c r="BP282" s="29">
        <v>0</v>
      </c>
      <c r="BQ282" s="29">
        <v>0</v>
      </c>
    </row>
    <row r="283" spans="1:69" ht="10.5" hidden="1" customHeight="1" outlineLevel="1">
      <c r="A283" s="11"/>
      <c r="B283" s="11"/>
      <c r="C283" s="11"/>
      <c r="D283" s="11">
        <v>0</v>
      </c>
      <c r="E283" s="11"/>
      <c r="F283" s="11"/>
      <c r="G283" s="11"/>
      <c r="H283" s="11"/>
      <c r="J283" s="29">
        <v>0</v>
      </c>
      <c r="K283" s="29">
        <v>0</v>
      </c>
      <c r="L283" s="29">
        <v>0</v>
      </c>
      <c r="M283" s="29">
        <v>0</v>
      </c>
      <c r="N283" s="29">
        <v>0</v>
      </c>
      <c r="O283" s="29">
        <v>0</v>
      </c>
      <c r="P283" s="29">
        <v>0</v>
      </c>
      <c r="Q283" s="29">
        <v>0</v>
      </c>
      <c r="R283" s="29">
        <v>0</v>
      </c>
      <c r="S283" s="29">
        <v>0</v>
      </c>
      <c r="T283" s="29">
        <v>0</v>
      </c>
      <c r="U283" s="29">
        <v>0</v>
      </c>
      <c r="V283" s="29">
        <v>0</v>
      </c>
      <c r="W283" s="29">
        <v>0</v>
      </c>
      <c r="X283" s="29">
        <v>0</v>
      </c>
      <c r="Y283" s="29">
        <v>0</v>
      </c>
      <c r="Z283" s="29">
        <v>0</v>
      </c>
      <c r="AA283" s="29">
        <v>0</v>
      </c>
      <c r="AB283" s="29">
        <v>0</v>
      </c>
      <c r="AC283" s="29">
        <v>0</v>
      </c>
      <c r="AD283" s="29">
        <v>0</v>
      </c>
      <c r="AE283" s="29">
        <v>0</v>
      </c>
      <c r="AF283" s="29">
        <v>0</v>
      </c>
      <c r="AG283" s="29">
        <v>0</v>
      </c>
      <c r="AH283" s="29">
        <v>0</v>
      </c>
      <c r="AI283" s="29">
        <v>0</v>
      </c>
      <c r="AJ283" s="29">
        <v>0</v>
      </c>
      <c r="AK283" s="29">
        <v>0</v>
      </c>
      <c r="AL283" s="29">
        <v>0</v>
      </c>
      <c r="AM283" s="29">
        <v>0</v>
      </c>
      <c r="AN283" s="29">
        <v>0</v>
      </c>
      <c r="AO283" s="29">
        <v>0</v>
      </c>
      <c r="AP283" s="29">
        <v>0</v>
      </c>
      <c r="AQ283" s="29">
        <v>0</v>
      </c>
      <c r="AR283" s="29">
        <v>0</v>
      </c>
      <c r="AS283" s="29">
        <v>0</v>
      </c>
      <c r="AT283" s="29">
        <v>0</v>
      </c>
      <c r="AU283" s="29">
        <v>0</v>
      </c>
      <c r="AV283" s="29">
        <v>0</v>
      </c>
      <c r="AW283" s="29">
        <v>0</v>
      </c>
      <c r="AX283" s="29">
        <v>0</v>
      </c>
      <c r="AY283" s="29">
        <v>0</v>
      </c>
      <c r="AZ283" s="29">
        <v>0</v>
      </c>
      <c r="BA283" s="29">
        <v>0</v>
      </c>
      <c r="BB283" s="29">
        <v>0</v>
      </c>
      <c r="BC283" s="29">
        <v>0</v>
      </c>
      <c r="BD283" s="29">
        <v>0</v>
      </c>
      <c r="BE283" s="29">
        <v>0</v>
      </c>
      <c r="BF283" s="29">
        <v>0</v>
      </c>
      <c r="BG283" s="29">
        <v>0</v>
      </c>
      <c r="BH283" s="29">
        <v>0</v>
      </c>
      <c r="BI283" s="29">
        <v>0</v>
      </c>
      <c r="BJ283" s="29">
        <v>0</v>
      </c>
      <c r="BK283" s="29">
        <v>0</v>
      </c>
      <c r="BL283" s="29">
        <v>0</v>
      </c>
      <c r="BM283" s="29">
        <v>0</v>
      </c>
      <c r="BN283" s="29">
        <v>0</v>
      </c>
      <c r="BO283" s="29">
        <v>0</v>
      </c>
      <c r="BP283" s="29">
        <v>0</v>
      </c>
      <c r="BQ283" s="29">
        <v>0</v>
      </c>
    </row>
    <row r="284" spans="1:69" ht="10.5" hidden="1" customHeight="1" outlineLevel="1">
      <c r="A284" s="11"/>
      <c r="B284" s="11"/>
      <c r="C284" s="11"/>
      <c r="D284" s="11">
        <v>0</v>
      </c>
      <c r="E284" s="11"/>
      <c r="F284" s="11"/>
      <c r="G284" s="11"/>
      <c r="H284" s="11"/>
      <c r="J284" s="29">
        <v>0</v>
      </c>
      <c r="K284" s="29">
        <v>0</v>
      </c>
      <c r="L284" s="29">
        <v>0</v>
      </c>
      <c r="M284" s="29">
        <v>0</v>
      </c>
      <c r="N284" s="29">
        <v>0</v>
      </c>
      <c r="O284" s="29">
        <v>0</v>
      </c>
      <c r="P284" s="29">
        <v>0</v>
      </c>
      <c r="Q284" s="29">
        <v>0</v>
      </c>
      <c r="R284" s="29">
        <v>0</v>
      </c>
      <c r="S284" s="29">
        <v>0</v>
      </c>
      <c r="T284" s="29">
        <v>0</v>
      </c>
      <c r="U284" s="29">
        <v>0</v>
      </c>
      <c r="V284" s="29">
        <v>0</v>
      </c>
      <c r="W284" s="29">
        <v>0</v>
      </c>
      <c r="X284" s="29">
        <v>0</v>
      </c>
      <c r="Y284" s="29">
        <v>0</v>
      </c>
      <c r="Z284" s="29">
        <v>0</v>
      </c>
      <c r="AA284" s="29">
        <v>0</v>
      </c>
      <c r="AB284" s="29">
        <v>0</v>
      </c>
      <c r="AC284" s="29">
        <v>0</v>
      </c>
      <c r="AD284" s="29">
        <v>0</v>
      </c>
      <c r="AE284" s="29">
        <v>0</v>
      </c>
      <c r="AF284" s="29">
        <v>0</v>
      </c>
      <c r="AG284" s="29">
        <v>0</v>
      </c>
      <c r="AH284" s="29">
        <v>0</v>
      </c>
      <c r="AI284" s="29">
        <v>0</v>
      </c>
      <c r="AJ284" s="29">
        <v>0</v>
      </c>
      <c r="AK284" s="29">
        <v>0</v>
      </c>
      <c r="AL284" s="29">
        <v>0</v>
      </c>
      <c r="AM284" s="29">
        <v>0</v>
      </c>
      <c r="AN284" s="29">
        <v>0</v>
      </c>
      <c r="AO284" s="29">
        <v>0</v>
      </c>
      <c r="AP284" s="29">
        <v>0</v>
      </c>
      <c r="AQ284" s="29">
        <v>0</v>
      </c>
      <c r="AR284" s="29">
        <v>0</v>
      </c>
      <c r="AS284" s="29">
        <v>0</v>
      </c>
      <c r="AT284" s="29">
        <v>0</v>
      </c>
      <c r="AU284" s="29">
        <v>0</v>
      </c>
      <c r="AV284" s="29">
        <v>0</v>
      </c>
      <c r="AW284" s="29">
        <v>0</v>
      </c>
      <c r="AX284" s="29">
        <v>0</v>
      </c>
      <c r="AY284" s="29">
        <v>0</v>
      </c>
      <c r="AZ284" s="29">
        <v>0</v>
      </c>
      <c r="BA284" s="29">
        <v>0</v>
      </c>
      <c r="BB284" s="29">
        <v>0</v>
      </c>
      <c r="BC284" s="29">
        <v>0</v>
      </c>
      <c r="BD284" s="29">
        <v>0</v>
      </c>
      <c r="BE284" s="29">
        <v>0</v>
      </c>
      <c r="BF284" s="29">
        <v>0</v>
      </c>
      <c r="BG284" s="29">
        <v>0</v>
      </c>
      <c r="BH284" s="29">
        <v>0</v>
      </c>
      <c r="BI284" s="29">
        <v>0</v>
      </c>
      <c r="BJ284" s="29">
        <v>0</v>
      </c>
      <c r="BK284" s="29">
        <v>0</v>
      </c>
      <c r="BL284" s="29">
        <v>0</v>
      </c>
      <c r="BM284" s="29">
        <v>0</v>
      </c>
      <c r="BN284" s="29">
        <v>0</v>
      </c>
      <c r="BO284" s="29">
        <v>0</v>
      </c>
      <c r="BP284" s="29">
        <v>0</v>
      </c>
      <c r="BQ284" s="29">
        <v>0</v>
      </c>
    </row>
    <row r="285" spans="1:69" ht="10.5" hidden="1" customHeight="1" outlineLevel="1">
      <c r="A285" s="11"/>
      <c r="B285" s="11"/>
      <c r="C285" s="11"/>
      <c r="D285" s="11">
        <v>0</v>
      </c>
      <c r="E285" s="11"/>
      <c r="F285" s="11"/>
      <c r="G285" s="11"/>
      <c r="H285" s="11"/>
      <c r="J285" s="29">
        <v>0</v>
      </c>
      <c r="K285" s="29">
        <v>0</v>
      </c>
      <c r="L285" s="29">
        <v>0</v>
      </c>
      <c r="M285" s="29">
        <v>0</v>
      </c>
      <c r="N285" s="29">
        <v>0</v>
      </c>
      <c r="O285" s="29">
        <v>0</v>
      </c>
      <c r="P285" s="29">
        <v>0</v>
      </c>
      <c r="Q285" s="29">
        <v>0</v>
      </c>
      <c r="R285" s="29">
        <v>0</v>
      </c>
      <c r="S285" s="29">
        <v>0</v>
      </c>
      <c r="T285" s="29">
        <v>0</v>
      </c>
      <c r="U285" s="29">
        <v>0</v>
      </c>
      <c r="V285" s="29">
        <v>0</v>
      </c>
      <c r="W285" s="29">
        <v>0</v>
      </c>
      <c r="X285" s="29">
        <v>0</v>
      </c>
      <c r="Y285" s="29">
        <v>0</v>
      </c>
      <c r="Z285" s="29">
        <v>0</v>
      </c>
      <c r="AA285" s="29">
        <v>0</v>
      </c>
      <c r="AB285" s="29">
        <v>0</v>
      </c>
      <c r="AC285" s="29">
        <v>0</v>
      </c>
      <c r="AD285" s="29">
        <v>0</v>
      </c>
      <c r="AE285" s="29">
        <v>0</v>
      </c>
      <c r="AF285" s="29">
        <v>0</v>
      </c>
      <c r="AG285" s="29">
        <v>0</v>
      </c>
      <c r="AH285" s="29">
        <v>0</v>
      </c>
      <c r="AI285" s="29">
        <v>0</v>
      </c>
      <c r="AJ285" s="29">
        <v>0</v>
      </c>
      <c r="AK285" s="29">
        <v>0</v>
      </c>
      <c r="AL285" s="29">
        <v>0</v>
      </c>
      <c r="AM285" s="29">
        <v>0</v>
      </c>
      <c r="AN285" s="29">
        <v>0</v>
      </c>
      <c r="AO285" s="29">
        <v>0</v>
      </c>
      <c r="AP285" s="29">
        <v>0</v>
      </c>
      <c r="AQ285" s="29">
        <v>0</v>
      </c>
      <c r="AR285" s="29">
        <v>0</v>
      </c>
      <c r="AS285" s="29">
        <v>0</v>
      </c>
      <c r="AT285" s="29">
        <v>0</v>
      </c>
      <c r="AU285" s="29">
        <v>0</v>
      </c>
      <c r="AV285" s="29">
        <v>0</v>
      </c>
      <c r="AW285" s="29">
        <v>0</v>
      </c>
      <c r="AX285" s="29">
        <v>0</v>
      </c>
      <c r="AY285" s="29">
        <v>0</v>
      </c>
      <c r="AZ285" s="29">
        <v>0</v>
      </c>
      <c r="BA285" s="29">
        <v>0</v>
      </c>
      <c r="BB285" s="29">
        <v>0</v>
      </c>
      <c r="BC285" s="29">
        <v>0</v>
      </c>
      <c r="BD285" s="29">
        <v>0</v>
      </c>
      <c r="BE285" s="29">
        <v>0</v>
      </c>
      <c r="BF285" s="29">
        <v>0</v>
      </c>
      <c r="BG285" s="29">
        <v>0</v>
      </c>
      <c r="BH285" s="29">
        <v>0</v>
      </c>
      <c r="BI285" s="29">
        <v>0</v>
      </c>
      <c r="BJ285" s="29">
        <v>0</v>
      </c>
      <c r="BK285" s="29">
        <v>0</v>
      </c>
      <c r="BL285" s="29">
        <v>0</v>
      </c>
      <c r="BM285" s="29">
        <v>0</v>
      </c>
      <c r="BN285" s="29">
        <v>0</v>
      </c>
      <c r="BO285" s="29">
        <v>0</v>
      </c>
      <c r="BP285" s="29">
        <v>0</v>
      </c>
      <c r="BQ285" s="29">
        <v>0</v>
      </c>
    </row>
    <row r="286" spans="1:69" collapsed="1">
      <c r="A286" s="11"/>
      <c r="B286" s="11"/>
      <c r="C286" s="11"/>
      <c r="D286" s="11"/>
      <c r="E286" s="11"/>
      <c r="F286" s="11"/>
      <c r="G286" s="11"/>
      <c r="H286" s="11"/>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c r="BK286" s="29"/>
      <c r="BL286" s="29"/>
      <c r="BM286" s="29"/>
      <c r="BN286" s="29"/>
      <c r="BO286" s="29"/>
      <c r="BP286" s="29"/>
      <c r="BQ286" s="29"/>
    </row>
    <row r="287" spans="1:69">
      <c r="A287" s="11"/>
      <c r="B287" s="11"/>
      <c r="C287" s="11"/>
      <c r="D287" s="11"/>
      <c r="E287" s="11"/>
      <c r="F287" s="11"/>
      <c r="G287" s="11"/>
      <c r="H287" s="11"/>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c r="BK287" s="29"/>
      <c r="BL287" s="29"/>
      <c r="BM287" s="29"/>
      <c r="BN287" s="29"/>
      <c r="BO287" s="29"/>
      <c r="BP287" s="29"/>
      <c r="BQ287" s="29"/>
    </row>
    <row r="288" spans="1:69" ht="12.75">
      <c r="A288" s="11"/>
      <c r="B288" s="11"/>
      <c r="C288" s="50" t="s">
        <v>343</v>
      </c>
      <c r="D288" s="11"/>
      <c r="E288" s="11"/>
      <c r="F288" s="11"/>
      <c r="G288" s="11"/>
      <c r="H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c r="AO288" s="11"/>
      <c r="AP288" s="11"/>
      <c r="AQ288" s="11"/>
      <c r="AR288" s="11"/>
      <c r="AS288" s="11"/>
      <c r="AT288" s="11"/>
      <c r="AU288" s="11"/>
      <c r="AV288" s="11"/>
      <c r="AW288" s="11"/>
      <c r="AX288" s="11"/>
      <c r="AY288" s="11"/>
      <c r="AZ288" s="11"/>
      <c r="BA288" s="11"/>
      <c r="BB288" s="11"/>
      <c r="BC288" s="11"/>
      <c r="BD288" s="11"/>
      <c r="BE288" s="11"/>
      <c r="BF288" s="11"/>
      <c r="BG288" s="11"/>
      <c r="BH288" s="11"/>
      <c r="BI288" s="11"/>
      <c r="BJ288" s="11"/>
      <c r="BK288" s="11"/>
      <c r="BL288" s="11"/>
      <c r="BM288" s="11"/>
      <c r="BN288" s="11"/>
      <c r="BO288" s="11"/>
      <c r="BP288" s="11"/>
      <c r="BQ288" s="11"/>
    </row>
    <row r="289" spans="1:69" ht="10.5" customHeight="1">
      <c r="A289" s="11"/>
      <c r="B289" s="11"/>
      <c r="C289" s="11"/>
      <c r="D289" s="11"/>
      <c r="E289" s="11"/>
      <c r="F289" s="11"/>
      <c r="G289" s="11"/>
      <c r="H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c r="AO289" s="11"/>
      <c r="AP289" s="11"/>
      <c r="AQ289" s="11"/>
      <c r="AR289" s="11"/>
      <c r="AS289" s="11"/>
      <c r="AT289" s="11"/>
      <c r="AU289" s="11"/>
      <c r="AV289" s="11"/>
      <c r="AW289" s="11"/>
      <c r="AX289" s="11"/>
      <c r="AY289" s="11"/>
      <c r="AZ289" s="11"/>
      <c r="BA289" s="11"/>
      <c r="BB289" s="11"/>
      <c r="BC289" s="11"/>
      <c r="BD289" s="11"/>
      <c r="BE289" s="11"/>
      <c r="BF289" s="11"/>
      <c r="BG289" s="11"/>
      <c r="BH289" s="11"/>
      <c r="BI289" s="11"/>
      <c r="BJ289" s="11"/>
      <c r="BK289" s="11"/>
      <c r="BL289" s="11"/>
      <c r="BM289" s="11"/>
      <c r="BN289" s="11"/>
      <c r="BO289" s="11"/>
      <c r="BP289" s="11"/>
      <c r="BQ289" s="11"/>
    </row>
    <row r="290" spans="1:69">
      <c r="A290" s="11"/>
      <c r="B290" s="11"/>
      <c r="C290" s="11"/>
      <c r="D290" s="102" t="s">
        <v>233</v>
      </c>
      <c r="E290" s="11"/>
      <c r="F290" s="11"/>
      <c r="G290" s="11"/>
      <c r="H290" s="11"/>
      <c r="J290" s="28"/>
      <c r="K290" s="28"/>
      <c r="L290" s="28"/>
      <c r="M290" s="28"/>
      <c r="N290" s="28"/>
      <c r="O290" s="28"/>
      <c r="P290" s="28"/>
      <c r="Q290" s="28"/>
      <c r="R290" s="28"/>
      <c r="S290" s="28"/>
      <c r="T290" s="28"/>
      <c r="U290" s="28"/>
      <c r="V290" s="28"/>
      <c r="W290" s="28"/>
      <c r="X290" s="28"/>
      <c r="Y290" s="28"/>
      <c r="Z290" s="28"/>
      <c r="AA290" s="28"/>
      <c r="AB290" s="28"/>
      <c r="AC290" s="28"/>
      <c r="AD290" s="28"/>
      <c r="AE290" s="28"/>
      <c r="AF290" s="28"/>
      <c r="AG290" s="28"/>
      <c r="AH290" s="28"/>
      <c r="AI290" s="28"/>
      <c r="AJ290" s="28"/>
      <c r="AK290" s="28"/>
      <c r="AL290" s="28"/>
      <c r="AM290" s="28"/>
      <c r="AN290" s="28"/>
      <c r="AO290" s="28"/>
      <c r="AP290" s="28"/>
      <c r="AQ290" s="28"/>
      <c r="AR290" s="28"/>
      <c r="AS290" s="28"/>
      <c r="AT290" s="28"/>
      <c r="AU290" s="28"/>
      <c r="AV290" s="28"/>
      <c r="AW290" s="28"/>
      <c r="AX290" s="28"/>
      <c r="AY290" s="28"/>
      <c r="AZ290" s="28"/>
      <c r="BA290" s="28"/>
      <c r="BB290" s="28"/>
      <c r="BC290" s="28"/>
      <c r="BD290" s="28"/>
      <c r="BE290" s="28"/>
      <c r="BF290" s="28"/>
      <c r="BG290" s="28"/>
      <c r="BH290" s="28"/>
      <c r="BI290" s="28"/>
      <c r="BJ290" s="28"/>
      <c r="BK290" s="28"/>
      <c r="BL290" s="28"/>
      <c r="BM290" s="28"/>
      <c r="BN290" s="28"/>
      <c r="BO290" s="28"/>
      <c r="BP290" s="28"/>
      <c r="BQ290" s="28"/>
    </row>
    <row r="291" spans="1:69" ht="10.5" customHeight="1">
      <c r="A291" s="11"/>
      <c r="B291" s="11"/>
      <c r="C291" s="11"/>
      <c r="D291" s="11"/>
      <c r="E291" s="11"/>
      <c r="F291" s="11"/>
      <c r="G291" s="11"/>
      <c r="H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c r="AO291" s="11"/>
      <c r="AP291" s="11"/>
      <c r="AQ291" s="11"/>
      <c r="AR291" s="11"/>
      <c r="AS291" s="11"/>
      <c r="AT291" s="11"/>
      <c r="AU291" s="11"/>
      <c r="AV291" s="11"/>
      <c r="AW291" s="11"/>
      <c r="AX291" s="11"/>
      <c r="AY291" s="11"/>
      <c r="AZ291" s="11"/>
      <c r="BA291" s="11"/>
      <c r="BB291" s="11"/>
      <c r="BC291" s="11"/>
      <c r="BD291" s="11"/>
      <c r="BE291" s="11"/>
      <c r="BF291" s="11"/>
      <c r="BG291" s="11"/>
      <c r="BH291" s="11"/>
      <c r="BI291" s="11"/>
      <c r="BJ291" s="11"/>
      <c r="BK291" s="11"/>
      <c r="BL291" s="11"/>
      <c r="BM291" s="11"/>
      <c r="BN291" s="11"/>
      <c r="BO291" s="11"/>
      <c r="BP291" s="11"/>
      <c r="BQ291" s="11"/>
    </row>
    <row r="292" spans="1:69">
      <c r="A292" s="11"/>
      <c r="B292" s="11"/>
      <c r="C292" s="11"/>
      <c r="D292" s="11"/>
      <c r="E292" s="12" t="s">
        <v>84</v>
      </c>
      <c r="F292" s="11"/>
      <c r="G292" s="11"/>
      <c r="H292" s="11"/>
      <c r="J292" s="29">
        <v>0</v>
      </c>
      <c r="K292" s="29">
        <v>0</v>
      </c>
      <c r="L292" s="29">
        <v>0</v>
      </c>
      <c r="M292" s="29">
        <v>0</v>
      </c>
      <c r="N292" s="29">
        <v>0</v>
      </c>
      <c r="O292" s="29">
        <v>0</v>
      </c>
      <c r="P292" s="29">
        <v>0</v>
      </c>
      <c r="Q292" s="29">
        <v>0</v>
      </c>
      <c r="R292" s="29">
        <v>0</v>
      </c>
      <c r="S292" s="29">
        <v>0</v>
      </c>
      <c r="T292" s="29">
        <v>0</v>
      </c>
      <c r="U292" s="29">
        <v>0</v>
      </c>
      <c r="V292" s="29">
        <v>0</v>
      </c>
      <c r="W292" s="29">
        <v>0</v>
      </c>
      <c r="X292" s="29">
        <v>0</v>
      </c>
      <c r="Y292" s="29">
        <v>0</v>
      </c>
      <c r="Z292" s="29">
        <v>0</v>
      </c>
      <c r="AA292" s="29">
        <v>0</v>
      </c>
      <c r="AB292" s="29">
        <v>0</v>
      </c>
      <c r="AC292" s="29">
        <v>0</v>
      </c>
      <c r="AD292" s="29">
        <v>0</v>
      </c>
      <c r="AE292" s="29">
        <v>0</v>
      </c>
      <c r="AF292" s="29">
        <v>0</v>
      </c>
      <c r="AG292" s="29">
        <v>0</v>
      </c>
      <c r="AH292" s="29">
        <v>0</v>
      </c>
      <c r="AI292" s="29">
        <v>0</v>
      </c>
      <c r="AJ292" s="29">
        <v>0</v>
      </c>
      <c r="AK292" s="29">
        <v>0</v>
      </c>
      <c r="AL292" s="29">
        <v>0</v>
      </c>
      <c r="AM292" s="29">
        <v>0</v>
      </c>
      <c r="AN292" s="29">
        <v>0</v>
      </c>
      <c r="AO292" s="29">
        <v>0</v>
      </c>
      <c r="AP292" s="29">
        <v>0</v>
      </c>
      <c r="AQ292" s="29">
        <v>0</v>
      </c>
      <c r="AR292" s="29">
        <v>0</v>
      </c>
      <c r="AS292" s="29">
        <v>0</v>
      </c>
      <c r="AT292" s="29">
        <v>0</v>
      </c>
      <c r="AU292" s="29">
        <v>0</v>
      </c>
      <c r="AV292" s="29">
        <v>0</v>
      </c>
      <c r="AW292" s="29">
        <v>0</v>
      </c>
      <c r="AX292" s="29">
        <v>0</v>
      </c>
      <c r="AY292" s="29">
        <v>0</v>
      </c>
      <c r="AZ292" s="29">
        <v>0</v>
      </c>
      <c r="BA292" s="29">
        <v>0</v>
      </c>
      <c r="BB292" s="29">
        <v>0</v>
      </c>
      <c r="BC292" s="29">
        <v>0</v>
      </c>
      <c r="BD292" s="29">
        <v>0</v>
      </c>
      <c r="BE292" s="29">
        <v>0</v>
      </c>
      <c r="BF292" s="29">
        <v>0</v>
      </c>
      <c r="BG292" s="29">
        <v>0</v>
      </c>
      <c r="BH292" s="29">
        <v>0</v>
      </c>
      <c r="BI292" s="29">
        <v>0</v>
      </c>
      <c r="BJ292" s="29">
        <v>0</v>
      </c>
      <c r="BK292" s="29">
        <v>0</v>
      </c>
      <c r="BL292" s="29">
        <v>0</v>
      </c>
      <c r="BM292" s="29">
        <v>0</v>
      </c>
      <c r="BN292" s="29">
        <v>0</v>
      </c>
      <c r="BO292" s="29">
        <v>0</v>
      </c>
      <c r="BP292" s="29">
        <v>0</v>
      </c>
      <c r="BQ292" s="29">
        <v>0</v>
      </c>
    </row>
    <row r="293" spans="1:69">
      <c r="A293" s="11"/>
      <c r="B293" s="11"/>
      <c r="C293" s="11"/>
      <c r="D293" s="11"/>
      <c r="E293" s="30" t="s">
        <v>107</v>
      </c>
      <c r="F293" s="11"/>
      <c r="G293" s="11"/>
      <c r="H293" s="11"/>
      <c r="J293" s="29">
        <v>0</v>
      </c>
      <c r="K293" s="29">
        <v>0</v>
      </c>
      <c r="L293" s="29">
        <v>0</v>
      </c>
      <c r="M293" s="29">
        <v>0</v>
      </c>
      <c r="N293" s="29">
        <v>0</v>
      </c>
      <c r="O293" s="29">
        <v>0</v>
      </c>
      <c r="P293" s="29">
        <v>0</v>
      </c>
      <c r="Q293" s="29">
        <v>0</v>
      </c>
      <c r="R293" s="29">
        <v>0</v>
      </c>
      <c r="S293" s="29">
        <v>0</v>
      </c>
      <c r="T293" s="29">
        <v>0</v>
      </c>
      <c r="U293" s="29">
        <v>0</v>
      </c>
      <c r="V293" s="29">
        <v>0</v>
      </c>
      <c r="W293" s="29">
        <v>0</v>
      </c>
      <c r="X293" s="29">
        <v>0</v>
      </c>
      <c r="Y293" s="29">
        <v>0</v>
      </c>
      <c r="Z293" s="29">
        <v>0</v>
      </c>
      <c r="AA293" s="29">
        <v>0</v>
      </c>
      <c r="AB293" s="29">
        <v>0</v>
      </c>
      <c r="AC293" s="29">
        <v>0</v>
      </c>
      <c r="AD293" s="29">
        <v>0</v>
      </c>
      <c r="AE293" s="29">
        <v>0</v>
      </c>
      <c r="AF293" s="29">
        <v>0</v>
      </c>
      <c r="AG293" s="29">
        <v>0</v>
      </c>
      <c r="AH293" s="29">
        <v>0</v>
      </c>
      <c r="AI293" s="29">
        <v>0</v>
      </c>
      <c r="AJ293" s="29">
        <v>0</v>
      </c>
      <c r="AK293" s="29">
        <v>0</v>
      </c>
      <c r="AL293" s="29">
        <v>0</v>
      </c>
      <c r="AM293" s="29">
        <v>0</v>
      </c>
      <c r="AN293" s="29">
        <v>0</v>
      </c>
      <c r="AO293" s="29">
        <v>0</v>
      </c>
      <c r="AP293" s="29">
        <v>0</v>
      </c>
      <c r="AQ293" s="29">
        <v>0</v>
      </c>
      <c r="AR293" s="29">
        <v>0</v>
      </c>
      <c r="AS293" s="29">
        <v>0</v>
      </c>
      <c r="AT293" s="29">
        <v>0</v>
      </c>
      <c r="AU293" s="29">
        <v>0</v>
      </c>
      <c r="AV293" s="29">
        <v>0</v>
      </c>
      <c r="AW293" s="29">
        <v>0</v>
      </c>
      <c r="AX293" s="29">
        <v>0</v>
      </c>
      <c r="AY293" s="29">
        <v>0</v>
      </c>
      <c r="AZ293" s="29">
        <v>0</v>
      </c>
      <c r="BA293" s="29">
        <v>0</v>
      </c>
      <c r="BB293" s="29">
        <v>0</v>
      </c>
      <c r="BC293" s="29">
        <v>0</v>
      </c>
      <c r="BD293" s="29">
        <v>0</v>
      </c>
      <c r="BE293" s="29">
        <v>0</v>
      </c>
      <c r="BF293" s="29">
        <v>0</v>
      </c>
      <c r="BG293" s="29">
        <v>0</v>
      </c>
      <c r="BH293" s="29">
        <v>0</v>
      </c>
      <c r="BI293" s="29">
        <v>0</v>
      </c>
      <c r="BJ293" s="29">
        <v>0</v>
      </c>
      <c r="BK293" s="29">
        <v>0</v>
      </c>
      <c r="BL293" s="29">
        <v>0</v>
      </c>
      <c r="BM293" s="29">
        <v>0</v>
      </c>
      <c r="BN293" s="29">
        <v>0</v>
      </c>
      <c r="BO293" s="29">
        <v>0</v>
      </c>
      <c r="BP293" s="29">
        <v>0</v>
      </c>
      <c r="BQ293" s="29">
        <v>0</v>
      </c>
    </row>
    <row r="294" spans="1:69">
      <c r="A294" s="11"/>
      <c r="B294" s="11"/>
      <c r="C294" s="11"/>
      <c r="D294" s="11"/>
      <c r="E294" s="30" t="s">
        <v>108</v>
      </c>
      <c r="F294" s="11"/>
      <c r="G294" s="11"/>
      <c r="H294" s="11"/>
      <c r="J294" s="31">
        <v>0</v>
      </c>
      <c r="K294" s="31">
        <v>0</v>
      </c>
      <c r="L294" s="31">
        <v>0</v>
      </c>
      <c r="M294" s="31">
        <v>0</v>
      </c>
      <c r="N294" s="31">
        <v>0</v>
      </c>
      <c r="O294" s="31">
        <v>0</v>
      </c>
      <c r="P294" s="31">
        <v>0</v>
      </c>
      <c r="Q294" s="31">
        <v>0</v>
      </c>
      <c r="R294" s="31">
        <v>0</v>
      </c>
      <c r="S294" s="31">
        <v>0</v>
      </c>
      <c r="T294" s="31">
        <v>0</v>
      </c>
      <c r="U294" s="31">
        <v>0</v>
      </c>
      <c r="V294" s="31">
        <v>0</v>
      </c>
      <c r="W294" s="31">
        <v>0</v>
      </c>
      <c r="X294" s="31">
        <v>0</v>
      </c>
      <c r="Y294" s="31">
        <v>0</v>
      </c>
      <c r="Z294" s="31">
        <v>0</v>
      </c>
      <c r="AA294" s="31">
        <v>0</v>
      </c>
      <c r="AB294" s="31">
        <v>0</v>
      </c>
      <c r="AC294" s="31">
        <v>0</v>
      </c>
      <c r="AD294" s="31">
        <v>0</v>
      </c>
      <c r="AE294" s="31">
        <v>0</v>
      </c>
      <c r="AF294" s="31">
        <v>0</v>
      </c>
      <c r="AG294" s="31">
        <v>0</v>
      </c>
      <c r="AH294" s="31">
        <v>0</v>
      </c>
      <c r="AI294" s="31">
        <v>0</v>
      </c>
      <c r="AJ294" s="31">
        <v>0</v>
      </c>
      <c r="AK294" s="31">
        <v>0</v>
      </c>
      <c r="AL294" s="31">
        <v>0</v>
      </c>
      <c r="AM294" s="31">
        <v>0</v>
      </c>
      <c r="AN294" s="31">
        <v>0</v>
      </c>
      <c r="AO294" s="31">
        <v>0</v>
      </c>
      <c r="AP294" s="31">
        <v>0</v>
      </c>
      <c r="AQ294" s="31">
        <v>0</v>
      </c>
      <c r="AR294" s="31">
        <v>0</v>
      </c>
      <c r="AS294" s="31">
        <v>0</v>
      </c>
      <c r="AT294" s="31">
        <v>0</v>
      </c>
      <c r="AU294" s="31">
        <v>0</v>
      </c>
      <c r="AV294" s="31">
        <v>0</v>
      </c>
      <c r="AW294" s="31">
        <v>0</v>
      </c>
      <c r="AX294" s="31">
        <v>0</v>
      </c>
      <c r="AY294" s="31">
        <v>0</v>
      </c>
      <c r="AZ294" s="31">
        <v>0</v>
      </c>
      <c r="BA294" s="31">
        <v>0</v>
      </c>
      <c r="BB294" s="31">
        <v>0</v>
      </c>
      <c r="BC294" s="31">
        <v>0</v>
      </c>
      <c r="BD294" s="31">
        <v>0</v>
      </c>
      <c r="BE294" s="31">
        <v>0</v>
      </c>
      <c r="BF294" s="31">
        <v>0</v>
      </c>
      <c r="BG294" s="31">
        <v>0</v>
      </c>
      <c r="BH294" s="31">
        <v>0</v>
      </c>
      <c r="BI294" s="31">
        <v>0</v>
      </c>
      <c r="BJ294" s="31">
        <v>0</v>
      </c>
      <c r="BK294" s="31">
        <v>0</v>
      </c>
      <c r="BL294" s="31">
        <v>0</v>
      </c>
      <c r="BM294" s="31">
        <v>0</v>
      </c>
      <c r="BN294" s="31">
        <v>0</v>
      </c>
      <c r="BO294" s="31">
        <v>0</v>
      </c>
      <c r="BP294" s="31">
        <v>0</v>
      </c>
      <c r="BQ294" s="31">
        <v>0</v>
      </c>
    </row>
    <row r="295" spans="1:69">
      <c r="A295" s="11"/>
      <c r="B295" s="11"/>
      <c r="C295" s="11"/>
      <c r="D295" s="11"/>
      <c r="E295" s="12" t="s">
        <v>234</v>
      </c>
      <c r="F295" s="11"/>
      <c r="G295" s="11"/>
      <c r="H295" s="11"/>
      <c r="J295" s="29">
        <v>0</v>
      </c>
      <c r="K295" s="29">
        <v>0</v>
      </c>
      <c r="L295" s="29">
        <v>0</v>
      </c>
      <c r="M295" s="29">
        <v>0</v>
      </c>
      <c r="N295" s="29">
        <v>0</v>
      </c>
      <c r="O295" s="29">
        <v>0</v>
      </c>
      <c r="P295" s="29">
        <v>0</v>
      </c>
      <c r="Q295" s="29">
        <v>0</v>
      </c>
      <c r="R295" s="29">
        <v>0</v>
      </c>
      <c r="S295" s="29">
        <v>0</v>
      </c>
      <c r="T295" s="29">
        <v>0</v>
      </c>
      <c r="U295" s="29">
        <v>0</v>
      </c>
      <c r="V295" s="29">
        <v>0</v>
      </c>
      <c r="W295" s="29">
        <v>0</v>
      </c>
      <c r="X295" s="29">
        <v>0</v>
      </c>
      <c r="Y295" s="29">
        <v>0</v>
      </c>
      <c r="Z295" s="29">
        <v>0</v>
      </c>
      <c r="AA295" s="29">
        <v>0</v>
      </c>
      <c r="AB295" s="29">
        <v>0</v>
      </c>
      <c r="AC295" s="29">
        <v>0</v>
      </c>
      <c r="AD295" s="29">
        <v>0</v>
      </c>
      <c r="AE295" s="29">
        <v>0</v>
      </c>
      <c r="AF295" s="29">
        <v>0</v>
      </c>
      <c r="AG295" s="29">
        <v>0</v>
      </c>
      <c r="AH295" s="29">
        <v>0</v>
      </c>
      <c r="AI295" s="29">
        <v>0</v>
      </c>
      <c r="AJ295" s="29">
        <v>0</v>
      </c>
      <c r="AK295" s="29">
        <v>0</v>
      </c>
      <c r="AL295" s="29">
        <v>0</v>
      </c>
      <c r="AM295" s="29">
        <v>0</v>
      </c>
      <c r="AN295" s="29">
        <v>0</v>
      </c>
      <c r="AO295" s="29">
        <v>0</v>
      </c>
      <c r="AP295" s="29">
        <v>0</v>
      </c>
      <c r="AQ295" s="29">
        <v>0</v>
      </c>
      <c r="AR295" s="29">
        <v>0</v>
      </c>
      <c r="AS295" s="29">
        <v>0</v>
      </c>
      <c r="AT295" s="29">
        <v>0</v>
      </c>
      <c r="AU295" s="29">
        <v>0</v>
      </c>
      <c r="AV295" s="29">
        <v>0</v>
      </c>
      <c r="AW295" s="29">
        <v>0</v>
      </c>
      <c r="AX295" s="29">
        <v>0</v>
      </c>
      <c r="AY295" s="29">
        <v>0</v>
      </c>
      <c r="AZ295" s="29">
        <v>0</v>
      </c>
      <c r="BA295" s="29">
        <v>0</v>
      </c>
      <c r="BB295" s="29">
        <v>0</v>
      </c>
      <c r="BC295" s="29">
        <v>0</v>
      </c>
      <c r="BD295" s="29">
        <v>0</v>
      </c>
      <c r="BE295" s="29">
        <v>0</v>
      </c>
      <c r="BF295" s="29">
        <v>0</v>
      </c>
      <c r="BG295" s="29">
        <v>0</v>
      </c>
      <c r="BH295" s="29">
        <v>0</v>
      </c>
      <c r="BI295" s="29">
        <v>0</v>
      </c>
      <c r="BJ295" s="29">
        <v>0</v>
      </c>
      <c r="BK295" s="29">
        <v>0</v>
      </c>
      <c r="BL295" s="29">
        <v>0</v>
      </c>
      <c r="BM295" s="29">
        <v>0</v>
      </c>
      <c r="BN295" s="29">
        <v>0</v>
      </c>
      <c r="BO295" s="29">
        <v>0</v>
      </c>
      <c r="BP295" s="29">
        <v>0</v>
      </c>
      <c r="BQ295" s="29">
        <v>0</v>
      </c>
    </row>
    <row r="296" spans="1:69" ht="10.5" customHeight="1">
      <c r="A296" s="11"/>
      <c r="B296" s="11"/>
      <c r="C296" s="11"/>
      <c r="D296" s="11"/>
      <c r="E296" s="11"/>
      <c r="F296" s="11"/>
      <c r="G296" s="11"/>
      <c r="H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c r="AO296" s="11"/>
      <c r="AP296" s="11"/>
      <c r="AQ296" s="11"/>
      <c r="AR296" s="11"/>
      <c r="AS296" s="11"/>
      <c r="AT296" s="11"/>
      <c r="AU296" s="11"/>
      <c r="AV296" s="11"/>
      <c r="AW296" s="11"/>
      <c r="AX296" s="11"/>
      <c r="AY296" s="11"/>
      <c r="AZ296" s="11"/>
      <c r="BA296" s="11"/>
      <c r="BB296" s="11"/>
      <c r="BC296" s="11"/>
      <c r="BD296" s="11"/>
      <c r="BE296" s="11"/>
      <c r="BF296" s="11"/>
      <c r="BG296" s="11"/>
      <c r="BH296" s="11"/>
      <c r="BI296" s="11"/>
      <c r="BJ296" s="11"/>
      <c r="BK296" s="11"/>
      <c r="BL296" s="11"/>
      <c r="BM296" s="11"/>
      <c r="BN296" s="11"/>
      <c r="BO296" s="11"/>
      <c r="BP296" s="11"/>
      <c r="BQ296" s="11"/>
    </row>
    <row r="297" spans="1:69" ht="10.5" customHeight="1">
      <c r="A297" s="11"/>
      <c r="B297" s="11"/>
      <c r="C297" s="11"/>
      <c r="D297" s="102" t="s">
        <v>350</v>
      </c>
      <c r="E297" s="11"/>
      <c r="F297" s="11"/>
      <c r="G297" s="11"/>
      <c r="H297" s="11"/>
      <c r="J297" s="31">
        <v>0</v>
      </c>
      <c r="K297" s="31">
        <v>0</v>
      </c>
      <c r="L297" s="31">
        <v>0</v>
      </c>
      <c r="M297" s="31">
        <v>0</v>
      </c>
      <c r="N297" s="31">
        <v>0</v>
      </c>
      <c r="O297" s="31">
        <v>0</v>
      </c>
      <c r="P297" s="31">
        <v>0</v>
      </c>
      <c r="Q297" s="31">
        <v>0</v>
      </c>
      <c r="R297" s="31">
        <v>0</v>
      </c>
      <c r="S297" s="31">
        <v>0</v>
      </c>
      <c r="T297" s="31">
        <v>0</v>
      </c>
      <c r="U297" s="31">
        <v>0</v>
      </c>
      <c r="V297" s="31">
        <v>0</v>
      </c>
      <c r="W297" s="31">
        <v>0</v>
      </c>
      <c r="X297" s="31">
        <v>0</v>
      </c>
      <c r="Y297" s="31">
        <v>0</v>
      </c>
      <c r="Z297" s="31">
        <v>0</v>
      </c>
      <c r="AA297" s="31">
        <v>0</v>
      </c>
      <c r="AB297" s="31">
        <v>0</v>
      </c>
      <c r="AC297" s="31">
        <v>0</v>
      </c>
      <c r="AD297" s="31">
        <v>0</v>
      </c>
      <c r="AE297" s="31">
        <v>0</v>
      </c>
      <c r="AF297" s="31">
        <v>0</v>
      </c>
      <c r="AG297" s="31">
        <v>0</v>
      </c>
      <c r="AH297" s="31">
        <v>0</v>
      </c>
      <c r="AI297" s="31">
        <v>0</v>
      </c>
      <c r="AJ297" s="31">
        <v>0</v>
      </c>
      <c r="AK297" s="31">
        <v>0</v>
      </c>
      <c r="AL297" s="31">
        <v>0</v>
      </c>
      <c r="AM297" s="31">
        <v>0</v>
      </c>
      <c r="AN297" s="31">
        <v>0</v>
      </c>
      <c r="AO297" s="31">
        <v>0</v>
      </c>
      <c r="AP297" s="31">
        <v>0</v>
      </c>
      <c r="AQ297" s="31">
        <v>0</v>
      </c>
      <c r="AR297" s="31">
        <v>0</v>
      </c>
      <c r="AS297" s="31">
        <v>0</v>
      </c>
      <c r="AT297" s="31">
        <v>0</v>
      </c>
      <c r="AU297" s="31">
        <v>0</v>
      </c>
      <c r="AV297" s="31">
        <v>0</v>
      </c>
      <c r="AW297" s="31">
        <v>0</v>
      </c>
      <c r="AX297" s="31">
        <v>0</v>
      </c>
      <c r="AY297" s="31">
        <v>0</v>
      </c>
      <c r="AZ297" s="31">
        <v>0</v>
      </c>
      <c r="BA297" s="31">
        <v>0</v>
      </c>
      <c r="BB297" s="31">
        <v>0</v>
      </c>
      <c r="BC297" s="31">
        <v>0</v>
      </c>
      <c r="BD297" s="31">
        <v>0</v>
      </c>
      <c r="BE297" s="31">
        <v>0</v>
      </c>
      <c r="BF297" s="31">
        <v>0</v>
      </c>
      <c r="BG297" s="31">
        <v>0</v>
      </c>
      <c r="BH297" s="31">
        <v>0</v>
      </c>
      <c r="BI297" s="31">
        <v>0</v>
      </c>
      <c r="BJ297" s="31">
        <v>0</v>
      </c>
      <c r="BK297" s="31">
        <v>0</v>
      </c>
      <c r="BL297" s="31">
        <v>0</v>
      </c>
      <c r="BM297" s="31">
        <v>0</v>
      </c>
      <c r="BN297" s="31">
        <v>0</v>
      </c>
      <c r="BO297" s="31">
        <v>0</v>
      </c>
      <c r="BP297" s="31">
        <v>0</v>
      </c>
      <c r="BQ297" s="31">
        <v>0</v>
      </c>
    </row>
    <row r="298" spans="1:69" ht="10.5" hidden="1" customHeight="1" outlineLevel="1">
      <c r="A298" s="11"/>
      <c r="B298" s="11"/>
      <c r="C298" s="11"/>
      <c r="D298" s="11">
        <v>1</v>
      </c>
      <c r="E298" s="11"/>
      <c r="F298" s="11"/>
      <c r="G298" s="11"/>
      <c r="H298" s="11"/>
      <c r="J298" s="29">
        <v>0</v>
      </c>
      <c r="K298" s="29">
        <v>0</v>
      </c>
      <c r="L298" s="29">
        <v>0</v>
      </c>
      <c r="M298" s="29">
        <v>0</v>
      </c>
      <c r="N298" s="29">
        <v>0</v>
      </c>
      <c r="O298" s="29">
        <v>0</v>
      </c>
      <c r="P298" s="29">
        <v>0</v>
      </c>
      <c r="Q298" s="29">
        <v>0</v>
      </c>
      <c r="R298" s="29">
        <v>0</v>
      </c>
      <c r="S298" s="29">
        <v>0</v>
      </c>
      <c r="T298" s="29">
        <v>0</v>
      </c>
      <c r="U298" s="29">
        <v>0</v>
      </c>
      <c r="V298" s="29">
        <v>0</v>
      </c>
      <c r="W298" s="29">
        <v>0</v>
      </c>
      <c r="X298" s="29">
        <v>0</v>
      </c>
      <c r="Y298" s="29">
        <v>0</v>
      </c>
      <c r="Z298" s="29">
        <v>0</v>
      </c>
      <c r="AA298" s="29">
        <v>0</v>
      </c>
      <c r="AB298" s="29">
        <v>0</v>
      </c>
      <c r="AC298" s="29">
        <v>0</v>
      </c>
      <c r="AD298" s="29">
        <v>0</v>
      </c>
      <c r="AE298" s="29">
        <v>0</v>
      </c>
      <c r="AF298" s="29">
        <v>0</v>
      </c>
      <c r="AG298" s="29">
        <v>0</v>
      </c>
      <c r="AH298" s="29">
        <v>0</v>
      </c>
      <c r="AI298" s="29">
        <v>0</v>
      </c>
      <c r="AJ298" s="29">
        <v>0</v>
      </c>
      <c r="AK298" s="29">
        <v>0</v>
      </c>
      <c r="AL298" s="29">
        <v>0</v>
      </c>
      <c r="AM298" s="29">
        <v>0</v>
      </c>
      <c r="AN298" s="29">
        <v>0</v>
      </c>
      <c r="AO298" s="29">
        <v>0</v>
      </c>
      <c r="AP298" s="29">
        <v>0</v>
      </c>
      <c r="AQ298" s="29">
        <v>0</v>
      </c>
      <c r="AR298" s="29">
        <v>0</v>
      </c>
      <c r="AS298" s="29">
        <v>0</v>
      </c>
      <c r="AT298" s="29">
        <v>0</v>
      </c>
      <c r="AU298" s="29">
        <v>0</v>
      </c>
      <c r="AV298" s="29">
        <v>0</v>
      </c>
      <c r="AW298" s="29">
        <v>0</v>
      </c>
      <c r="AX298" s="29">
        <v>0</v>
      </c>
      <c r="AY298" s="29">
        <v>0</v>
      </c>
      <c r="AZ298" s="29">
        <v>0</v>
      </c>
      <c r="BA298" s="29">
        <v>0</v>
      </c>
      <c r="BB298" s="29">
        <v>0</v>
      </c>
      <c r="BC298" s="29">
        <v>0</v>
      </c>
      <c r="BD298" s="29">
        <v>0</v>
      </c>
      <c r="BE298" s="29">
        <v>0</v>
      </c>
      <c r="BF298" s="29">
        <v>0</v>
      </c>
      <c r="BG298" s="29">
        <v>0</v>
      </c>
      <c r="BH298" s="29">
        <v>0</v>
      </c>
      <c r="BI298" s="29">
        <v>0</v>
      </c>
      <c r="BJ298" s="29">
        <v>0</v>
      </c>
      <c r="BK298" s="29">
        <v>0</v>
      </c>
      <c r="BL298" s="29">
        <v>0</v>
      </c>
      <c r="BM298" s="29">
        <v>0</v>
      </c>
      <c r="BN298" s="29">
        <v>0</v>
      </c>
      <c r="BO298" s="29">
        <v>0</v>
      </c>
      <c r="BP298" s="29">
        <v>0</v>
      </c>
      <c r="BQ298" s="29">
        <v>0</v>
      </c>
    </row>
    <row r="299" spans="1:69" ht="10.5" hidden="1" customHeight="1" outlineLevel="1">
      <c r="A299" s="11"/>
      <c r="B299" s="11"/>
      <c r="C299" s="11"/>
      <c r="D299" s="11">
        <v>0</v>
      </c>
      <c r="E299" s="11"/>
      <c r="F299" s="11"/>
      <c r="G299" s="11"/>
      <c r="H299" s="11"/>
      <c r="J299" s="29">
        <v>0</v>
      </c>
      <c r="K299" s="29">
        <v>0</v>
      </c>
      <c r="L299" s="29">
        <v>0</v>
      </c>
      <c r="M299" s="29">
        <v>0</v>
      </c>
      <c r="N299" s="29">
        <v>0</v>
      </c>
      <c r="O299" s="29">
        <v>0</v>
      </c>
      <c r="P299" s="29">
        <v>0</v>
      </c>
      <c r="Q299" s="29">
        <v>0</v>
      </c>
      <c r="R299" s="29">
        <v>0</v>
      </c>
      <c r="S299" s="29">
        <v>0</v>
      </c>
      <c r="T299" s="29">
        <v>0</v>
      </c>
      <c r="U299" s="29">
        <v>0</v>
      </c>
      <c r="V299" s="29">
        <v>0</v>
      </c>
      <c r="W299" s="29">
        <v>0</v>
      </c>
      <c r="X299" s="29">
        <v>0</v>
      </c>
      <c r="Y299" s="29">
        <v>0</v>
      </c>
      <c r="Z299" s="29">
        <v>0</v>
      </c>
      <c r="AA299" s="29">
        <v>0</v>
      </c>
      <c r="AB299" s="29">
        <v>0</v>
      </c>
      <c r="AC299" s="29">
        <v>0</v>
      </c>
      <c r="AD299" s="29">
        <v>0</v>
      </c>
      <c r="AE299" s="29">
        <v>0</v>
      </c>
      <c r="AF299" s="29">
        <v>0</v>
      </c>
      <c r="AG299" s="29">
        <v>0</v>
      </c>
      <c r="AH299" s="29">
        <v>0</v>
      </c>
      <c r="AI299" s="29">
        <v>0</v>
      </c>
      <c r="AJ299" s="29">
        <v>0</v>
      </c>
      <c r="AK299" s="29">
        <v>0</v>
      </c>
      <c r="AL299" s="29">
        <v>0</v>
      </c>
      <c r="AM299" s="29">
        <v>0</v>
      </c>
      <c r="AN299" s="29">
        <v>0</v>
      </c>
      <c r="AO299" s="29">
        <v>0</v>
      </c>
      <c r="AP299" s="29">
        <v>0</v>
      </c>
      <c r="AQ299" s="29">
        <v>0</v>
      </c>
      <c r="AR299" s="29">
        <v>0</v>
      </c>
      <c r="AS299" s="29">
        <v>0</v>
      </c>
      <c r="AT299" s="29">
        <v>0</v>
      </c>
      <c r="AU299" s="29">
        <v>0</v>
      </c>
      <c r="AV299" s="29">
        <v>0</v>
      </c>
      <c r="AW299" s="29">
        <v>0</v>
      </c>
      <c r="AX299" s="29">
        <v>0</v>
      </c>
      <c r="AY299" s="29">
        <v>0</v>
      </c>
      <c r="AZ299" s="29">
        <v>0</v>
      </c>
      <c r="BA299" s="29">
        <v>0</v>
      </c>
      <c r="BB299" s="29">
        <v>0</v>
      </c>
      <c r="BC299" s="29">
        <v>0</v>
      </c>
      <c r="BD299" s="29">
        <v>0</v>
      </c>
      <c r="BE299" s="29">
        <v>0</v>
      </c>
      <c r="BF299" s="29">
        <v>0</v>
      </c>
      <c r="BG299" s="29">
        <v>0</v>
      </c>
      <c r="BH299" s="29">
        <v>0</v>
      </c>
      <c r="BI299" s="29">
        <v>0</v>
      </c>
      <c r="BJ299" s="29">
        <v>0</v>
      </c>
      <c r="BK299" s="29">
        <v>0</v>
      </c>
      <c r="BL299" s="29">
        <v>0</v>
      </c>
      <c r="BM299" s="29">
        <v>0</v>
      </c>
      <c r="BN299" s="29">
        <v>0</v>
      </c>
      <c r="BO299" s="29">
        <v>0</v>
      </c>
      <c r="BP299" s="29">
        <v>0</v>
      </c>
      <c r="BQ299" s="29">
        <v>0</v>
      </c>
    </row>
    <row r="300" spans="1:69" ht="10.5" hidden="1" customHeight="1" outlineLevel="1">
      <c r="A300" s="11"/>
      <c r="B300" s="11"/>
      <c r="C300" s="11"/>
      <c r="D300" s="11">
        <v>0</v>
      </c>
      <c r="E300" s="11"/>
      <c r="F300" s="11"/>
      <c r="G300" s="11"/>
      <c r="H300" s="11"/>
      <c r="J300" s="29">
        <v>0</v>
      </c>
      <c r="K300" s="29">
        <v>0</v>
      </c>
      <c r="L300" s="29">
        <v>0</v>
      </c>
      <c r="M300" s="29">
        <v>0</v>
      </c>
      <c r="N300" s="29">
        <v>0</v>
      </c>
      <c r="O300" s="29">
        <v>0</v>
      </c>
      <c r="P300" s="29">
        <v>0</v>
      </c>
      <c r="Q300" s="29">
        <v>0</v>
      </c>
      <c r="R300" s="29">
        <v>0</v>
      </c>
      <c r="S300" s="29">
        <v>0</v>
      </c>
      <c r="T300" s="29">
        <v>0</v>
      </c>
      <c r="U300" s="29">
        <v>0</v>
      </c>
      <c r="V300" s="29">
        <v>0</v>
      </c>
      <c r="W300" s="29">
        <v>0</v>
      </c>
      <c r="X300" s="29">
        <v>0</v>
      </c>
      <c r="Y300" s="29">
        <v>0</v>
      </c>
      <c r="Z300" s="29">
        <v>0</v>
      </c>
      <c r="AA300" s="29">
        <v>0</v>
      </c>
      <c r="AB300" s="29">
        <v>0</v>
      </c>
      <c r="AC300" s="29">
        <v>0</v>
      </c>
      <c r="AD300" s="29">
        <v>0</v>
      </c>
      <c r="AE300" s="29">
        <v>0</v>
      </c>
      <c r="AF300" s="29">
        <v>0</v>
      </c>
      <c r="AG300" s="29">
        <v>0</v>
      </c>
      <c r="AH300" s="29">
        <v>0</v>
      </c>
      <c r="AI300" s="29">
        <v>0</v>
      </c>
      <c r="AJ300" s="29">
        <v>0</v>
      </c>
      <c r="AK300" s="29">
        <v>0</v>
      </c>
      <c r="AL300" s="29">
        <v>0</v>
      </c>
      <c r="AM300" s="29">
        <v>0</v>
      </c>
      <c r="AN300" s="29">
        <v>0</v>
      </c>
      <c r="AO300" s="29">
        <v>0</v>
      </c>
      <c r="AP300" s="29">
        <v>0</v>
      </c>
      <c r="AQ300" s="29">
        <v>0</v>
      </c>
      <c r="AR300" s="29">
        <v>0</v>
      </c>
      <c r="AS300" s="29">
        <v>0</v>
      </c>
      <c r="AT300" s="29">
        <v>0</v>
      </c>
      <c r="AU300" s="29">
        <v>0</v>
      </c>
      <c r="AV300" s="29">
        <v>0</v>
      </c>
      <c r="AW300" s="29">
        <v>0</v>
      </c>
      <c r="AX300" s="29">
        <v>0</v>
      </c>
      <c r="AY300" s="29">
        <v>0</v>
      </c>
      <c r="AZ300" s="29">
        <v>0</v>
      </c>
      <c r="BA300" s="29">
        <v>0</v>
      </c>
      <c r="BB300" s="29">
        <v>0</v>
      </c>
      <c r="BC300" s="29">
        <v>0</v>
      </c>
      <c r="BD300" s="29">
        <v>0</v>
      </c>
      <c r="BE300" s="29">
        <v>0</v>
      </c>
      <c r="BF300" s="29">
        <v>0</v>
      </c>
      <c r="BG300" s="29">
        <v>0</v>
      </c>
      <c r="BH300" s="29">
        <v>0</v>
      </c>
      <c r="BI300" s="29">
        <v>0</v>
      </c>
      <c r="BJ300" s="29">
        <v>0</v>
      </c>
      <c r="BK300" s="29">
        <v>0</v>
      </c>
      <c r="BL300" s="29">
        <v>0</v>
      </c>
      <c r="BM300" s="29">
        <v>0</v>
      </c>
      <c r="BN300" s="29">
        <v>0</v>
      </c>
      <c r="BO300" s="29">
        <v>0</v>
      </c>
      <c r="BP300" s="29">
        <v>0</v>
      </c>
      <c r="BQ300" s="29">
        <v>0</v>
      </c>
    </row>
    <row r="301" spans="1:69" ht="10.5" hidden="1" customHeight="1" outlineLevel="1">
      <c r="A301" s="11"/>
      <c r="B301" s="11"/>
      <c r="C301" s="11"/>
      <c r="D301" s="11">
        <v>0</v>
      </c>
      <c r="E301" s="11"/>
      <c r="F301" s="11"/>
      <c r="G301" s="11"/>
      <c r="H301" s="11"/>
      <c r="J301" s="29">
        <v>0</v>
      </c>
      <c r="K301" s="29">
        <v>0</v>
      </c>
      <c r="L301" s="29">
        <v>0</v>
      </c>
      <c r="M301" s="29">
        <v>0</v>
      </c>
      <c r="N301" s="29">
        <v>0</v>
      </c>
      <c r="O301" s="29">
        <v>0</v>
      </c>
      <c r="P301" s="29">
        <v>0</v>
      </c>
      <c r="Q301" s="29">
        <v>0</v>
      </c>
      <c r="R301" s="29">
        <v>0</v>
      </c>
      <c r="S301" s="29">
        <v>0</v>
      </c>
      <c r="T301" s="29">
        <v>0</v>
      </c>
      <c r="U301" s="29">
        <v>0</v>
      </c>
      <c r="V301" s="29">
        <v>0</v>
      </c>
      <c r="W301" s="29">
        <v>0</v>
      </c>
      <c r="X301" s="29">
        <v>0</v>
      </c>
      <c r="Y301" s="29">
        <v>0</v>
      </c>
      <c r="Z301" s="29">
        <v>0</v>
      </c>
      <c r="AA301" s="29">
        <v>0</v>
      </c>
      <c r="AB301" s="29">
        <v>0</v>
      </c>
      <c r="AC301" s="29">
        <v>0</v>
      </c>
      <c r="AD301" s="29">
        <v>0</v>
      </c>
      <c r="AE301" s="29">
        <v>0</v>
      </c>
      <c r="AF301" s="29">
        <v>0</v>
      </c>
      <c r="AG301" s="29">
        <v>0</v>
      </c>
      <c r="AH301" s="29">
        <v>0</v>
      </c>
      <c r="AI301" s="29">
        <v>0</v>
      </c>
      <c r="AJ301" s="29">
        <v>0</v>
      </c>
      <c r="AK301" s="29">
        <v>0</v>
      </c>
      <c r="AL301" s="29">
        <v>0</v>
      </c>
      <c r="AM301" s="29">
        <v>0</v>
      </c>
      <c r="AN301" s="29">
        <v>0</v>
      </c>
      <c r="AO301" s="29">
        <v>0</v>
      </c>
      <c r="AP301" s="29">
        <v>0</v>
      </c>
      <c r="AQ301" s="29">
        <v>0</v>
      </c>
      <c r="AR301" s="29">
        <v>0</v>
      </c>
      <c r="AS301" s="29">
        <v>0</v>
      </c>
      <c r="AT301" s="29">
        <v>0</v>
      </c>
      <c r="AU301" s="29">
        <v>0</v>
      </c>
      <c r="AV301" s="29">
        <v>0</v>
      </c>
      <c r="AW301" s="29">
        <v>0</v>
      </c>
      <c r="AX301" s="29">
        <v>0</v>
      </c>
      <c r="AY301" s="29">
        <v>0</v>
      </c>
      <c r="AZ301" s="29">
        <v>0</v>
      </c>
      <c r="BA301" s="29">
        <v>0</v>
      </c>
      <c r="BB301" s="29">
        <v>0</v>
      </c>
      <c r="BC301" s="29">
        <v>0</v>
      </c>
      <c r="BD301" s="29">
        <v>0</v>
      </c>
      <c r="BE301" s="29">
        <v>0</v>
      </c>
      <c r="BF301" s="29">
        <v>0</v>
      </c>
      <c r="BG301" s="29">
        <v>0</v>
      </c>
      <c r="BH301" s="29">
        <v>0</v>
      </c>
      <c r="BI301" s="29">
        <v>0</v>
      </c>
      <c r="BJ301" s="29">
        <v>0</v>
      </c>
      <c r="BK301" s="29">
        <v>0</v>
      </c>
      <c r="BL301" s="29">
        <v>0</v>
      </c>
      <c r="BM301" s="29">
        <v>0</v>
      </c>
      <c r="BN301" s="29">
        <v>0</v>
      </c>
      <c r="BO301" s="29">
        <v>0</v>
      </c>
      <c r="BP301" s="29">
        <v>0</v>
      </c>
      <c r="BQ301" s="29">
        <v>0</v>
      </c>
    </row>
    <row r="302" spans="1:69" ht="10.5" hidden="1" customHeight="1" outlineLevel="1">
      <c r="A302" s="11"/>
      <c r="B302" s="11"/>
      <c r="C302" s="11"/>
      <c r="D302" s="11">
        <v>0</v>
      </c>
      <c r="E302" s="11"/>
      <c r="F302" s="11"/>
      <c r="G302" s="11"/>
      <c r="H302" s="11"/>
      <c r="J302" s="29">
        <v>0</v>
      </c>
      <c r="K302" s="29">
        <v>0</v>
      </c>
      <c r="L302" s="29">
        <v>0</v>
      </c>
      <c r="M302" s="29">
        <v>0</v>
      </c>
      <c r="N302" s="29">
        <v>0</v>
      </c>
      <c r="O302" s="29">
        <v>0</v>
      </c>
      <c r="P302" s="29">
        <v>0</v>
      </c>
      <c r="Q302" s="29">
        <v>0</v>
      </c>
      <c r="R302" s="29">
        <v>0</v>
      </c>
      <c r="S302" s="29">
        <v>0</v>
      </c>
      <c r="T302" s="29">
        <v>0</v>
      </c>
      <c r="U302" s="29">
        <v>0</v>
      </c>
      <c r="V302" s="29">
        <v>0</v>
      </c>
      <c r="W302" s="29">
        <v>0</v>
      </c>
      <c r="X302" s="29">
        <v>0</v>
      </c>
      <c r="Y302" s="29">
        <v>0</v>
      </c>
      <c r="Z302" s="29">
        <v>0</v>
      </c>
      <c r="AA302" s="29">
        <v>0</v>
      </c>
      <c r="AB302" s="29">
        <v>0</v>
      </c>
      <c r="AC302" s="29">
        <v>0</v>
      </c>
      <c r="AD302" s="29">
        <v>0</v>
      </c>
      <c r="AE302" s="29">
        <v>0</v>
      </c>
      <c r="AF302" s="29">
        <v>0</v>
      </c>
      <c r="AG302" s="29">
        <v>0</v>
      </c>
      <c r="AH302" s="29">
        <v>0</v>
      </c>
      <c r="AI302" s="29">
        <v>0</v>
      </c>
      <c r="AJ302" s="29">
        <v>0</v>
      </c>
      <c r="AK302" s="29">
        <v>0</v>
      </c>
      <c r="AL302" s="29">
        <v>0</v>
      </c>
      <c r="AM302" s="29">
        <v>0</v>
      </c>
      <c r="AN302" s="29">
        <v>0</v>
      </c>
      <c r="AO302" s="29">
        <v>0</v>
      </c>
      <c r="AP302" s="29">
        <v>0</v>
      </c>
      <c r="AQ302" s="29">
        <v>0</v>
      </c>
      <c r="AR302" s="29">
        <v>0</v>
      </c>
      <c r="AS302" s="29">
        <v>0</v>
      </c>
      <c r="AT302" s="29">
        <v>0</v>
      </c>
      <c r="AU302" s="29">
        <v>0</v>
      </c>
      <c r="AV302" s="29">
        <v>0</v>
      </c>
      <c r="AW302" s="29">
        <v>0</v>
      </c>
      <c r="AX302" s="29">
        <v>0</v>
      </c>
      <c r="AY302" s="29">
        <v>0</v>
      </c>
      <c r="AZ302" s="29">
        <v>0</v>
      </c>
      <c r="BA302" s="29">
        <v>0</v>
      </c>
      <c r="BB302" s="29">
        <v>0</v>
      </c>
      <c r="BC302" s="29">
        <v>0</v>
      </c>
      <c r="BD302" s="29">
        <v>0</v>
      </c>
      <c r="BE302" s="29">
        <v>0</v>
      </c>
      <c r="BF302" s="29">
        <v>0</v>
      </c>
      <c r="BG302" s="29">
        <v>0</v>
      </c>
      <c r="BH302" s="29">
        <v>0</v>
      </c>
      <c r="BI302" s="29">
        <v>0</v>
      </c>
      <c r="BJ302" s="29">
        <v>0</v>
      </c>
      <c r="BK302" s="29">
        <v>0</v>
      </c>
      <c r="BL302" s="29">
        <v>0</v>
      </c>
      <c r="BM302" s="29">
        <v>0</v>
      </c>
      <c r="BN302" s="29">
        <v>0</v>
      </c>
      <c r="BO302" s="29">
        <v>0</v>
      </c>
      <c r="BP302" s="29">
        <v>0</v>
      </c>
      <c r="BQ302" s="29">
        <v>0</v>
      </c>
    </row>
    <row r="303" spans="1:69" ht="10.5" hidden="1" customHeight="1" outlineLevel="1">
      <c r="A303" s="11"/>
      <c r="B303" s="11"/>
      <c r="C303" s="11"/>
      <c r="D303" s="11">
        <v>0</v>
      </c>
      <c r="E303" s="11"/>
      <c r="F303" s="11"/>
      <c r="G303" s="11"/>
      <c r="H303" s="11"/>
      <c r="J303" s="29">
        <v>0</v>
      </c>
      <c r="K303" s="29">
        <v>0</v>
      </c>
      <c r="L303" s="29">
        <v>0</v>
      </c>
      <c r="M303" s="29">
        <v>0</v>
      </c>
      <c r="N303" s="29">
        <v>0</v>
      </c>
      <c r="O303" s="29">
        <v>0</v>
      </c>
      <c r="P303" s="29">
        <v>0</v>
      </c>
      <c r="Q303" s="29">
        <v>0</v>
      </c>
      <c r="R303" s="29">
        <v>0</v>
      </c>
      <c r="S303" s="29">
        <v>0</v>
      </c>
      <c r="T303" s="29">
        <v>0</v>
      </c>
      <c r="U303" s="29">
        <v>0</v>
      </c>
      <c r="V303" s="29">
        <v>0</v>
      </c>
      <c r="W303" s="29">
        <v>0</v>
      </c>
      <c r="X303" s="29">
        <v>0</v>
      </c>
      <c r="Y303" s="29">
        <v>0</v>
      </c>
      <c r="Z303" s="29">
        <v>0</v>
      </c>
      <c r="AA303" s="29">
        <v>0</v>
      </c>
      <c r="AB303" s="29">
        <v>0</v>
      </c>
      <c r="AC303" s="29">
        <v>0</v>
      </c>
      <c r="AD303" s="29">
        <v>0</v>
      </c>
      <c r="AE303" s="29">
        <v>0</v>
      </c>
      <c r="AF303" s="29">
        <v>0</v>
      </c>
      <c r="AG303" s="29">
        <v>0</v>
      </c>
      <c r="AH303" s="29">
        <v>0</v>
      </c>
      <c r="AI303" s="29">
        <v>0</v>
      </c>
      <c r="AJ303" s="29">
        <v>0</v>
      </c>
      <c r="AK303" s="29">
        <v>0</v>
      </c>
      <c r="AL303" s="29">
        <v>0</v>
      </c>
      <c r="AM303" s="29">
        <v>0</v>
      </c>
      <c r="AN303" s="29">
        <v>0</v>
      </c>
      <c r="AO303" s="29">
        <v>0</v>
      </c>
      <c r="AP303" s="29">
        <v>0</v>
      </c>
      <c r="AQ303" s="29">
        <v>0</v>
      </c>
      <c r="AR303" s="29">
        <v>0</v>
      </c>
      <c r="AS303" s="29">
        <v>0</v>
      </c>
      <c r="AT303" s="29">
        <v>0</v>
      </c>
      <c r="AU303" s="29">
        <v>0</v>
      </c>
      <c r="AV303" s="29">
        <v>0</v>
      </c>
      <c r="AW303" s="29">
        <v>0</v>
      </c>
      <c r="AX303" s="29">
        <v>0</v>
      </c>
      <c r="AY303" s="29">
        <v>0</v>
      </c>
      <c r="AZ303" s="29">
        <v>0</v>
      </c>
      <c r="BA303" s="29">
        <v>0</v>
      </c>
      <c r="BB303" s="29">
        <v>0</v>
      </c>
      <c r="BC303" s="29">
        <v>0</v>
      </c>
      <c r="BD303" s="29">
        <v>0</v>
      </c>
      <c r="BE303" s="29">
        <v>0</v>
      </c>
      <c r="BF303" s="29">
        <v>0</v>
      </c>
      <c r="BG303" s="29">
        <v>0</v>
      </c>
      <c r="BH303" s="29">
        <v>0</v>
      </c>
      <c r="BI303" s="29">
        <v>0</v>
      </c>
      <c r="BJ303" s="29">
        <v>0</v>
      </c>
      <c r="BK303" s="29">
        <v>0</v>
      </c>
      <c r="BL303" s="29">
        <v>0</v>
      </c>
      <c r="BM303" s="29">
        <v>0</v>
      </c>
      <c r="BN303" s="29">
        <v>0</v>
      </c>
      <c r="BO303" s="29">
        <v>0</v>
      </c>
      <c r="BP303" s="29">
        <v>0</v>
      </c>
      <c r="BQ303" s="29">
        <v>0</v>
      </c>
    </row>
    <row r="304" spans="1:69" ht="10.5" hidden="1" customHeight="1" outlineLevel="1">
      <c r="A304" s="11"/>
      <c r="B304" s="11"/>
      <c r="C304" s="11"/>
      <c r="D304" s="11">
        <v>0</v>
      </c>
      <c r="E304" s="11"/>
      <c r="F304" s="11"/>
      <c r="G304" s="11"/>
      <c r="H304" s="11"/>
      <c r="J304" s="29">
        <v>0</v>
      </c>
      <c r="K304" s="29">
        <v>0</v>
      </c>
      <c r="L304" s="29">
        <v>0</v>
      </c>
      <c r="M304" s="29">
        <v>0</v>
      </c>
      <c r="N304" s="29">
        <v>0</v>
      </c>
      <c r="O304" s="29">
        <v>0</v>
      </c>
      <c r="P304" s="29">
        <v>0</v>
      </c>
      <c r="Q304" s="29">
        <v>0</v>
      </c>
      <c r="R304" s="29">
        <v>0</v>
      </c>
      <c r="S304" s="29">
        <v>0</v>
      </c>
      <c r="T304" s="29">
        <v>0</v>
      </c>
      <c r="U304" s="29">
        <v>0</v>
      </c>
      <c r="V304" s="29">
        <v>0</v>
      </c>
      <c r="W304" s="29">
        <v>0</v>
      </c>
      <c r="X304" s="29">
        <v>0</v>
      </c>
      <c r="Y304" s="29">
        <v>0</v>
      </c>
      <c r="Z304" s="29">
        <v>0</v>
      </c>
      <c r="AA304" s="29">
        <v>0</v>
      </c>
      <c r="AB304" s="29">
        <v>0</v>
      </c>
      <c r="AC304" s="29">
        <v>0</v>
      </c>
      <c r="AD304" s="29">
        <v>0</v>
      </c>
      <c r="AE304" s="29">
        <v>0</v>
      </c>
      <c r="AF304" s="29">
        <v>0</v>
      </c>
      <c r="AG304" s="29">
        <v>0</v>
      </c>
      <c r="AH304" s="29">
        <v>0</v>
      </c>
      <c r="AI304" s="29">
        <v>0</v>
      </c>
      <c r="AJ304" s="29">
        <v>0</v>
      </c>
      <c r="AK304" s="29">
        <v>0</v>
      </c>
      <c r="AL304" s="29">
        <v>0</v>
      </c>
      <c r="AM304" s="29">
        <v>0</v>
      </c>
      <c r="AN304" s="29">
        <v>0</v>
      </c>
      <c r="AO304" s="29">
        <v>0</v>
      </c>
      <c r="AP304" s="29">
        <v>0</v>
      </c>
      <c r="AQ304" s="29">
        <v>0</v>
      </c>
      <c r="AR304" s="29">
        <v>0</v>
      </c>
      <c r="AS304" s="29">
        <v>0</v>
      </c>
      <c r="AT304" s="29">
        <v>0</v>
      </c>
      <c r="AU304" s="29">
        <v>0</v>
      </c>
      <c r="AV304" s="29">
        <v>0</v>
      </c>
      <c r="AW304" s="29">
        <v>0</v>
      </c>
      <c r="AX304" s="29">
        <v>0</v>
      </c>
      <c r="AY304" s="29">
        <v>0</v>
      </c>
      <c r="AZ304" s="29">
        <v>0</v>
      </c>
      <c r="BA304" s="29">
        <v>0</v>
      </c>
      <c r="BB304" s="29">
        <v>0</v>
      </c>
      <c r="BC304" s="29">
        <v>0</v>
      </c>
      <c r="BD304" s="29">
        <v>0</v>
      </c>
      <c r="BE304" s="29">
        <v>0</v>
      </c>
      <c r="BF304" s="29">
        <v>0</v>
      </c>
      <c r="BG304" s="29">
        <v>0</v>
      </c>
      <c r="BH304" s="29">
        <v>0</v>
      </c>
      <c r="BI304" s="29">
        <v>0</v>
      </c>
      <c r="BJ304" s="29">
        <v>0</v>
      </c>
      <c r="BK304" s="29">
        <v>0</v>
      </c>
      <c r="BL304" s="29">
        <v>0</v>
      </c>
      <c r="BM304" s="29">
        <v>0</v>
      </c>
      <c r="BN304" s="29">
        <v>0</v>
      </c>
      <c r="BO304" s="29">
        <v>0</v>
      </c>
      <c r="BP304" s="29">
        <v>0</v>
      </c>
      <c r="BQ304" s="29">
        <v>0</v>
      </c>
    </row>
    <row r="305" spans="1:69" ht="10.5" hidden="1" customHeight="1" outlineLevel="1">
      <c r="A305" s="11"/>
      <c r="B305" s="11"/>
      <c r="C305" s="11"/>
      <c r="D305" s="11">
        <v>0</v>
      </c>
      <c r="E305" s="11"/>
      <c r="F305" s="11"/>
      <c r="G305" s="11"/>
      <c r="H305" s="11"/>
      <c r="J305" s="29">
        <v>0</v>
      </c>
      <c r="K305" s="29">
        <v>0</v>
      </c>
      <c r="L305" s="29">
        <v>0</v>
      </c>
      <c r="M305" s="29">
        <v>0</v>
      </c>
      <c r="N305" s="29">
        <v>0</v>
      </c>
      <c r="O305" s="29">
        <v>0</v>
      </c>
      <c r="P305" s="29">
        <v>0</v>
      </c>
      <c r="Q305" s="29">
        <v>0</v>
      </c>
      <c r="R305" s="29">
        <v>0</v>
      </c>
      <c r="S305" s="29">
        <v>0</v>
      </c>
      <c r="T305" s="29">
        <v>0</v>
      </c>
      <c r="U305" s="29">
        <v>0</v>
      </c>
      <c r="V305" s="29">
        <v>0</v>
      </c>
      <c r="W305" s="29">
        <v>0</v>
      </c>
      <c r="X305" s="29">
        <v>0</v>
      </c>
      <c r="Y305" s="29">
        <v>0</v>
      </c>
      <c r="Z305" s="29">
        <v>0</v>
      </c>
      <c r="AA305" s="29">
        <v>0</v>
      </c>
      <c r="AB305" s="29">
        <v>0</v>
      </c>
      <c r="AC305" s="29">
        <v>0</v>
      </c>
      <c r="AD305" s="29">
        <v>0</v>
      </c>
      <c r="AE305" s="29">
        <v>0</v>
      </c>
      <c r="AF305" s="29">
        <v>0</v>
      </c>
      <c r="AG305" s="29">
        <v>0</v>
      </c>
      <c r="AH305" s="29">
        <v>0</v>
      </c>
      <c r="AI305" s="29">
        <v>0</v>
      </c>
      <c r="AJ305" s="29">
        <v>0</v>
      </c>
      <c r="AK305" s="29">
        <v>0</v>
      </c>
      <c r="AL305" s="29">
        <v>0</v>
      </c>
      <c r="AM305" s="29">
        <v>0</v>
      </c>
      <c r="AN305" s="29">
        <v>0</v>
      </c>
      <c r="AO305" s="29">
        <v>0</v>
      </c>
      <c r="AP305" s="29">
        <v>0</v>
      </c>
      <c r="AQ305" s="29">
        <v>0</v>
      </c>
      <c r="AR305" s="29">
        <v>0</v>
      </c>
      <c r="AS305" s="29">
        <v>0</v>
      </c>
      <c r="AT305" s="29">
        <v>0</v>
      </c>
      <c r="AU305" s="29">
        <v>0</v>
      </c>
      <c r="AV305" s="29">
        <v>0</v>
      </c>
      <c r="AW305" s="29">
        <v>0</v>
      </c>
      <c r="AX305" s="29">
        <v>0</v>
      </c>
      <c r="AY305" s="29">
        <v>0</v>
      </c>
      <c r="AZ305" s="29">
        <v>0</v>
      </c>
      <c r="BA305" s="29">
        <v>0</v>
      </c>
      <c r="BB305" s="29">
        <v>0</v>
      </c>
      <c r="BC305" s="29">
        <v>0</v>
      </c>
      <c r="BD305" s="29">
        <v>0</v>
      </c>
      <c r="BE305" s="29">
        <v>0</v>
      </c>
      <c r="BF305" s="29">
        <v>0</v>
      </c>
      <c r="BG305" s="29">
        <v>0</v>
      </c>
      <c r="BH305" s="29">
        <v>0</v>
      </c>
      <c r="BI305" s="29">
        <v>0</v>
      </c>
      <c r="BJ305" s="29">
        <v>0</v>
      </c>
      <c r="BK305" s="29">
        <v>0</v>
      </c>
      <c r="BL305" s="29">
        <v>0</v>
      </c>
      <c r="BM305" s="29">
        <v>0</v>
      </c>
      <c r="BN305" s="29">
        <v>0</v>
      </c>
      <c r="BO305" s="29">
        <v>0</v>
      </c>
      <c r="BP305" s="29">
        <v>0</v>
      </c>
      <c r="BQ305" s="29">
        <v>0</v>
      </c>
    </row>
    <row r="306" spans="1:69" ht="10.5" hidden="1" customHeight="1" outlineLevel="1">
      <c r="A306" s="11"/>
      <c r="B306" s="11"/>
      <c r="C306" s="11"/>
      <c r="D306" s="11">
        <v>0</v>
      </c>
      <c r="E306" s="11"/>
      <c r="F306" s="11"/>
      <c r="G306" s="11"/>
      <c r="H306" s="11"/>
      <c r="J306" s="29">
        <v>0</v>
      </c>
      <c r="K306" s="29">
        <v>0</v>
      </c>
      <c r="L306" s="29">
        <v>0</v>
      </c>
      <c r="M306" s="29">
        <v>0</v>
      </c>
      <c r="N306" s="29">
        <v>0</v>
      </c>
      <c r="O306" s="29">
        <v>0</v>
      </c>
      <c r="P306" s="29">
        <v>0</v>
      </c>
      <c r="Q306" s="29">
        <v>0</v>
      </c>
      <c r="R306" s="29">
        <v>0</v>
      </c>
      <c r="S306" s="29">
        <v>0</v>
      </c>
      <c r="T306" s="29">
        <v>0</v>
      </c>
      <c r="U306" s="29">
        <v>0</v>
      </c>
      <c r="V306" s="29">
        <v>0</v>
      </c>
      <c r="W306" s="29">
        <v>0</v>
      </c>
      <c r="X306" s="29">
        <v>0</v>
      </c>
      <c r="Y306" s="29">
        <v>0</v>
      </c>
      <c r="Z306" s="29">
        <v>0</v>
      </c>
      <c r="AA306" s="29">
        <v>0</v>
      </c>
      <c r="AB306" s="29">
        <v>0</v>
      </c>
      <c r="AC306" s="29">
        <v>0</v>
      </c>
      <c r="AD306" s="29">
        <v>0</v>
      </c>
      <c r="AE306" s="29">
        <v>0</v>
      </c>
      <c r="AF306" s="29">
        <v>0</v>
      </c>
      <c r="AG306" s="29">
        <v>0</v>
      </c>
      <c r="AH306" s="29">
        <v>0</v>
      </c>
      <c r="AI306" s="29">
        <v>0</v>
      </c>
      <c r="AJ306" s="29">
        <v>0</v>
      </c>
      <c r="AK306" s="29">
        <v>0</v>
      </c>
      <c r="AL306" s="29">
        <v>0</v>
      </c>
      <c r="AM306" s="29">
        <v>0</v>
      </c>
      <c r="AN306" s="29">
        <v>0</v>
      </c>
      <c r="AO306" s="29">
        <v>0</v>
      </c>
      <c r="AP306" s="29">
        <v>0</v>
      </c>
      <c r="AQ306" s="29">
        <v>0</v>
      </c>
      <c r="AR306" s="29">
        <v>0</v>
      </c>
      <c r="AS306" s="29">
        <v>0</v>
      </c>
      <c r="AT306" s="29">
        <v>0</v>
      </c>
      <c r="AU306" s="29">
        <v>0</v>
      </c>
      <c r="AV306" s="29">
        <v>0</v>
      </c>
      <c r="AW306" s="29">
        <v>0</v>
      </c>
      <c r="AX306" s="29">
        <v>0</v>
      </c>
      <c r="AY306" s="29">
        <v>0</v>
      </c>
      <c r="AZ306" s="29">
        <v>0</v>
      </c>
      <c r="BA306" s="29">
        <v>0</v>
      </c>
      <c r="BB306" s="29">
        <v>0</v>
      </c>
      <c r="BC306" s="29">
        <v>0</v>
      </c>
      <c r="BD306" s="29">
        <v>0</v>
      </c>
      <c r="BE306" s="29">
        <v>0</v>
      </c>
      <c r="BF306" s="29">
        <v>0</v>
      </c>
      <c r="BG306" s="29">
        <v>0</v>
      </c>
      <c r="BH306" s="29">
        <v>0</v>
      </c>
      <c r="BI306" s="29">
        <v>0</v>
      </c>
      <c r="BJ306" s="29">
        <v>0</v>
      </c>
      <c r="BK306" s="29">
        <v>0</v>
      </c>
      <c r="BL306" s="29">
        <v>0</v>
      </c>
      <c r="BM306" s="29">
        <v>0</v>
      </c>
      <c r="BN306" s="29">
        <v>0</v>
      </c>
      <c r="BO306" s="29">
        <v>0</v>
      </c>
      <c r="BP306" s="29">
        <v>0</v>
      </c>
      <c r="BQ306" s="29">
        <v>0</v>
      </c>
    </row>
    <row r="307" spans="1:69" ht="10.5" hidden="1" customHeight="1" outlineLevel="1">
      <c r="A307" s="11"/>
      <c r="B307" s="11"/>
      <c r="C307" s="11"/>
      <c r="D307" s="11">
        <v>0</v>
      </c>
      <c r="E307" s="11"/>
      <c r="F307" s="11"/>
      <c r="G307" s="11"/>
      <c r="H307" s="11"/>
      <c r="J307" s="29">
        <v>0</v>
      </c>
      <c r="K307" s="29">
        <v>0</v>
      </c>
      <c r="L307" s="29">
        <v>0</v>
      </c>
      <c r="M307" s="29">
        <v>0</v>
      </c>
      <c r="N307" s="29">
        <v>0</v>
      </c>
      <c r="O307" s="29">
        <v>0</v>
      </c>
      <c r="P307" s="29">
        <v>0</v>
      </c>
      <c r="Q307" s="29">
        <v>0</v>
      </c>
      <c r="R307" s="29">
        <v>0</v>
      </c>
      <c r="S307" s="29">
        <v>0</v>
      </c>
      <c r="T307" s="29">
        <v>0</v>
      </c>
      <c r="U307" s="29">
        <v>0</v>
      </c>
      <c r="V307" s="29">
        <v>0</v>
      </c>
      <c r="W307" s="29">
        <v>0</v>
      </c>
      <c r="X307" s="29">
        <v>0</v>
      </c>
      <c r="Y307" s="29">
        <v>0</v>
      </c>
      <c r="Z307" s="29">
        <v>0</v>
      </c>
      <c r="AA307" s="29">
        <v>0</v>
      </c>
      <c r="AB307" s="29">
        <v>0</v>
      </c>
      <c r="AC307" s="29">
        <v>0</v>
      </c>
      <c r="AD307" s="29">
        <v>0</v>
      </c>
      <c r="AE307" s="29">
        <v>0</v>
      </c>
      <c r="AF307" s="29">
        <v>0</v>
      </c>
      <c r="AG307" s="29">
        <v>0</v>
      </c>
      <c r="AH307" s="29">
        <v>0</v>
      </c>
      <c r="AI307" s="29">
        <v>0</v>
      </c>
      <c r="AJ307" s="29">
        <v>0</v>
      </c>
      <c r="AK307" s="29">
        <v>0</v>
      </c>
      <c r="AL307" s="29">
        <v>0</v>
      </c>
      <c r="AM307" s="29">
        <v>0</v>
      </c>
      <c r="AN307" s="29">
        <v>0</v>
      </c>
      <c r="AO307" s="29">
        <v>0</v>
      </c>
      <c r="AP307" s="29">
        <v>0</v>
      </c>
      <c r="AQ307" s="29">
        <v>0</v>
      </c>
      <c r="AR307" s="29">
        <v>0</v>
      </c>
      <c r="AS307" s="29">
        <v>0</v>
      </c>
      <c r="AT307" s="29">
        <v>0</v>
      </c>
      <c r="AU307" s="29">
        <v>0</v>
      </c>
      <c r="AV307" s="29">
        <v>0</v>
      </c>
      <c r="AW307" s="29">
        <v>0</v>
      </c>
      <c r="AX307" s="29">
        <v>0</v>
      </c>
      <c r="AY307" s="29">
        <v>0</v>
      </c>
      <c r="AZ307" s="29">
        <v>0</v>
      </c>
      <c r="BA307" s="29">
        <v>0</v>
      </c>
      <c r="BB307" s="29">
        <v>0</v>
      </c>
      <c r="BC307" s="29">
        <v>0</v>
      </c>
      <c r="BD307" s="29">
        <v>0</v>
      </c>
      <c r="BE307" s="29">
        <v>0</v>
      </c>
      <c r="BF307" s="29">
        <v>0</v>
      </c>
      <c r="BG307" s="29">
        <v>0</v>
      </c>
      <c r="BH307" s="29">
        <v>0</v>
      </c>
      <c r="BI307" s="29">
        <v>0</v>
      </c>
      <c r="BJ307" s="29">
        <v>0</v>
      </c>
      <c r="BK307" s="29">
        <v>0</v>
      </c>
      <c r="BL307" s="29">
        <v>0</v>
      </c>
      <c r="BM307" s="29">
        <v>0</v>
      </c>
      <c r="BN307" s="29">
        <v>0</v>
      </c>
      <c r="BO307" s="29">
        <v>0</v>
      </c>
      <c r="BP307" s="29">
        <v>0</v>
      </c>
      <c r="BQ307" s="29">
        <v>0</v>
      </c>
    </row>
    <row r="308" spans="1:69" ht="10.5" hidden="1" customHeight="1" outlineLevel="1">
      <c r="A308" s="11"/>
      <c r="B308" s="11"/>
      <c r="C308" s="11"/>
      <c r="D308" s="11">
        <v>0</v>
      </c>
      <c r="E308" s="11"/>
      <c r="F308" s="11"/>
      <c r="G308" s="11"/>
      <c r="H308" s="11"/>
      <c r="J308" s="29">
        <v>0</v>
      </c>
      <c r="K308" s="29">
        <v>0</v>
      </c>
      <c r="L308" s="29">
        <v>0</v>
      </c>
      <c r="M308" s="29">
        <v>0</v>
      </c>
      <c r="N308" s="29">
        <v>0</v>
      </c>
      <c r="O308" s="29">
        <v>0</v>
      </c>
      <c r="P308" s="29">
        <v>0</v>
      </c>
      <c r="Q308" s="29">
        <v>0</v>
      </c>
      <c r="R308" s="29">
        <v>0</v>
      </c>
      <c r="S308" s="29">
        <v>0</v>
      </c>
      <c r="T308" s="29">
        <v>0</v>
      </c>
      <c r="U308" s="29">
        <v>0</v>
      </c>
      <c r="V308" s="29">
        <v>0</v>
      </c>
      <c r="W308" s="29">
        <v>0</v>
      </c>
      <c r="X308" s="29">
        <v>0</v>
      </c>
      <c r="Y308" s="29">
        <v>0</v>
      </c>
      <c r="Z308" s="29">
        <v>0</v>
      </c>
      <c r="AA308" s="29">
        <v>0</v>
      </c>
      <c r="AB308" s="29">
        <v>0</v>
      </c>
      <c r="AC308" s="29">
        <v>0</v>
      </c>
      <c r="AD308" s="29">
        <v>0</v>
      </c>
      <c r="AE308" s="29">
        <v>0</v>
      </c>
      <c r="AF308" s="29">
        <v>0</v>
      </c>
      <c r="AG308" s="29">
        <v>0</v>
      </c>
      <c r="AH308" s="29">
        <v>0</v>
      </c>
      <c r="AI308" s="29">
        <v>0</v>
      </c>
      <c r="AJ308" s="29">
        <v>0</v>
      </c>
      <c r="AK308" s="29">
        <v>0</v>
      </c>
      <c r="AL308" s="29">
        <v>0</v>
      </c>
      <c r="AM308" s="29">
        <v>0</v>
      </c>
      <c r="AN308" s="29">
        <v>0</v>
      </c>
      <c r="AO308" s="29">
        <v>0</v>
      </c>
      <c r="AP308" s="29">
        <v>0</v>
      </c>
      <c r="AQ308" s="29">
        <v>0</v>
      </c>
      <c r="AR308" s="29">
        <v>0</v>
      </c>
      <c r="AS308" s="29">
        <v>0</v>
      </c>
      <c r="AT308" s="29">
        <v>0</v>
      </c>
      <c r="AU308" s="29">
        <v>0</v>
      </c>
      <c r="AV308" s="29">
        <v>0</v>
      </c>
      <c r="AW308" s="29">
        <v>0</v>
      </c>
      <c r="AX308" s="29">
        <v>0</v>
      </c>
      <c r="AY308" s="29">
        <v>0</v>
      </c>
      <c r="AZ308" s="29">
        <v>0</v>
      </c>
      <c r="BA308" s="29">
        <v>0</v>
      </c>
      <c r="BB308" s="29">
        <v>0</v>
      </c>
      <c r="BC308" s="29">
        <v>0</v>
      </c>
      <c r="BD308" s="29">
        <v>0</v>
      </c>
      <c r="BE308" s="29">
        <v>0</v>
      </c>
      <c r="BF308" s="29">
        <v>0</v>
      </c>
      <c r="BG308" s="29">
        <v>0</v>
      </c>
      <c r="BH308" s="29">
        <v>0</v>
      </c>
      <c r="BI308" s="29">
        <v>0</v>
      </c>
      <c r="BJ308" s="29">
        <v>0</v>
      </c>
      <c r="BK308" s="29">
        <v>0</v>
      </c>
      <c r="BL308" s="29">
        <v>0</v>
      </c>
      <c r="BM308" s="29">
        <v>0</v>
      </c>
      <c r="BN308" s="29">
        <v>0</v>
      </c>
      <c r="BO308" s="29">
        <v>0</v>
      </c>
      <c r="BP308" s="29">
        <v>0</v>
      </c>
      <c r="BQ308" s="29">
        <v>0</v>
      </c>
    </row>
    <row r="309" spans="1:69" ht="10.5" hidden="1" customHeight="1" outlineLevel="1">
      <c r="A309" s="11"/>
      <c r="B309" s="11"/>
      <c r="C309" s="11"/>
      <c r="D309" s="11">
        <v>0</v>
      </c>
      <c r="E309" s="11"/>
      <c r="F309" s="11"/>
      <c r="G309" s="11"/>
      <c r="H309" s="11"/>
      <c r="J309" s="29">
        <v>0</v>
      </c>
      <c r="K309" s="29">
        <v>0</v>
      </c>
      <c r="L309" s="29">
        <v>0</v>
      </c>
      <c r="M309" s="29">
        <v>0</v>
      </c>
      <c r="N309" s="29">
        <v>0</v>
      </c>
      <c r="O309" s="29">
        <v>0</v>
      </c>
      <c r="P309" s="29">
        <v>0</v>
      </c>
      <c r="Q309" s="29">
        <v>0</v>
      </c>
      <c r="R309" s="29">
        <v>0</v>
      </c>
      <c r="S309" s="29">
        <v>0</v>
      </c>
      <c r="T309" s="29">
        <v>0</v>
      </c>
      <c r="U309" s="29">
        <v>0</v>
      </c>
      <c r="V309" s="29">
        <v>0</v>
      </c>
      <c r="W309" s="29">
        <v>0</v>
      </c>
      <c r="X309" s="29">
        <v>0</v>
      </c>
      <c r="Y309" s="29">
        <v>0</v>
      </c>
      <c r="Z309" s="29">
        <v>0</v>
      </c>
      <c r="AA309" s="29">
        <v>0</v>
      </c>
      <c r="AB309" s="29">
        <v>0</v>
      </c>
      <c r="AC309" s="29">
        <v>0</v>
      </c>
      <c r="AD309" s="29">
        <v>0</v>
      </c>
      <c r="AE309" s="29">
        <v>0</v>
      </c>
      <c r="AF309" s="29">
        <v>0</v>
      </c>
      <c r="AG309" s="29">
        <v>0</v>
      </c>
      <c r="AH309" s="29">
        <v>0</v>
      </c>
      <c r="AI309" s="29">
        <v>0</v>
      </c>
      <c r="AJ309" s="29">
        <v>0</v>
      </c>
      <c r="AK309" s="29">
        <v>0</v>
      </c>
      <c r="AL309" s="29">
        <v>0</v>
      </c>
      <c r="AM309" s="29">
        <v>0</v>
      </c>
      <c r="AN309" s="29">
        <v>0</v>
      </c>
      <c r="AO309" s="29">
        <v>0</v>
      </c>
      <c r="AP309" s="29">
        <v>0</v>
      </c>
      <c r="AQ309" s="29">
        <v>0</v>
      </c>
      <c r="AR309" s="29">
        <v>0</v>
      </c>
      <c r="AS309" s="29">
        <v>0</v>
      </c>
      <c r="AT309" s="29">
        <v>0</v>
      </c>
      <c r="AU309" s="29">
        <v>0</v>
      </c>
      <c r="AV309" s="29">
        <v>0</v>
      </c>
      <c r="AW309" s="29">
        <v>0</v>
      </c>
      <c r="AX309" s="29">
        <v>0</v>
      </c>
      <c r="AY309" s="29">
        <v>0</v>
      </c>
      <c r="AZ309" s="29">
        <v>0</v>
      </c>
      <c r="BA309" s="29">
        <v>0</v>
      </c>
      <c r="BB309" s="29">
        <v>0</v>
      </c>
      <c r="BC309" s="29">
        <v>0</v>
      </c>
      <c r="BD309" s="29">
        <v>0</v>
      </c>
      <c r="BE309" s="29">
        <v>0</v>
      </c>
      <c r="BF309" s="29">
        <v>0</v>
      </c>
      <c r="BG309" s="29">
        <v>0</v>
      </c>
      <c r="BH309" s="29">
        <v>0</v>
      </c>
      <c r="BI309" s="29">
        <v>0</v>
      </c>
      <c r="BJ309" s="29">
        <v>0</v>
      </c>
      <c r="BK309" s="29">
        <v>0</v>
      </c>
      <c r="BL309" s="29">
        <v>0</v>
      </c>
      <c r="BM309" s="29">
        <v>0</v>
      </c>
      <c r="BN309" s="29">
        <v>0</v>
      </c>
      <c r="BO309" s="29">
        <v>0</v>
      </c>
      <c r="BP309" s="29">
        <v>0</v>
      </c>
      <c r="BQ309" s="29">
        <v>0</v>
      </c>
    </row>
    <row r="310" spans="1:69" ht="10.5" hidden="1" customHeight="1" outlineLevel="1">
      <c r="A310" s="11"/>
      <c r="B310" s="11"/>
      <c r="C310" s="11"/>
      <c r="D310" s="11">
        <v>0</v>
      </c>
      <c r="E310" s="11"/>
      <c r="F310" s="11"/>
      <c r="G310" s="11"/>
      <c r="H310" s="11"/>
      <c r="J310" s="29">
        <v>0</v>
      </c>
      <c r="K310" s="29">
        <v>0</v>
      </c>
      <c r="L310" s="29">
        <v>0</v>
      </c>
      <c r="M310" s="29">
        <v>0</v>
      </c>
      <c r="N310" s="29">
        <v>0</v>
      </c>
      <c r="O310" s="29">
        <v>0</v>
      </c>
      <c r="P310" s="29">
        <v>0</v>
      </c>
      <c r="Q310" s="29">
        <v>0</v>
      </c>
      <c r="R310" s="29">
        <v>0</v>
      </c>
      <c r="S310" s="29">
        <v>0</v>
      </c>
      <c r="T310" s="29">
        <v>0</v>
      </c>
      <c r="U310" s="29">
        <v>0</v>
      </c>
      <c r="V310" s="29">
        <v>0</v>
      </c>
      <c r="W310" s="29">
        <v>0</v>
      </c>
      <c r="X310" s="29">
        <v>0</v>
      </c>
      <c r="Y310" s="29">
        <v>0</v>
      </c>
      <c r="Z310" s="29">
        <v>0</v>
      </c>
      <c r="AA310" s="29">
        <v>0</v>
      </c>
      <c r="AB310" s="29">
        <v>0</v>
      </c>
      <c r="AC310" s="29">
        <v>0</v>
      </c>
      <c r="AD310" s="29">
        <v>0</v>
      </c>
      <c r="AE310" s="29">
        <v>0</v>
      </c>
      <c r="AF310" s="29">
        <v>0</v>
      </c>
      <c r="AG310" s="29">
        <v>0</v>
      </c>
      <c r="AH310" s="29">
        <v>0</v>
      </c>
      <c r="AI310" s="29">
        <v>0</v>
      </c>
      <c r="AJ310" s="29">
        <v>0</v>
      </c>
      <c r="AK310" s="29">
        <v>0</v>
      </c>
      <c r="AL310" s="29">
        <v>0</v>
      </c>
      <c r="AM310" s="29">
        <v>0</v>
      </c>
      <c r="AN310" s="29">
        <v>0</v>
      </c>
      <c r="AO310" s="29">
        <v>0</v>
      </c>
      <c r="AP310" s="29">
        <v>0</v>
      </c>
      <c r="AQ310" s="29">
        <v>0</v>
      </c>
      <c r="AR310" s="29">
        <v>0</v>
      </c>
      <c r="AS310" s="29">
        <v>0</v>
      </c>
      <c r="AT310" s="29">
        <v>0</v>
      </c>
      <c r="AU310" s="29">
        <v>0</v>
      </c>
      <c r="AV310" s="29">
        <v>0</v>
      </c>
      <c r="AW310" s="29">
        <v>0</v>
      </c>
      <c r="AX310" s="29">
        <v>0</v>
      </c>
      <c r="AY310" s="29">
        <v>0</v>
      </c>
      <c r="AZ310" s="29">
        <v>0</v>
      </c>
      <c r="BA310" s="29">
        <v>0</v>
      </c>
      <c r="BB310" s="29">
        <v>0</v>
      </c>
      <c r="BC310" s="29">
        <v>0</v>
      </c>
      <c r="BD310" s="29">
        <v>0</v>
      </c>
      <c r="BE310" s="29">
        <v>0</v>
      </c>
      <c r="BF310" s="29">
        <v>0</v>
      </c>
      <c r="BG310" s="29">
        <v>0</v>
      </c>
      <c r="BH310" s="29">
        <v>0</v>
      </c>
      <c r="BI310" s="29">
        <v>0</v>
      </c>
      <c r="BJ310" s="29">
        <v>0</v>
      </c>
      <c r="BK310" s="29">
        <v>0</v>
      </c>
      <c r="BL310" s="29">
        <v>0</v>
      </c>
      <c r="BM310" s="29">
        <v>0</v>
      </c>
      <c r="BN310" s="29">
        <v>0</v>
      </c>
      <c r="BO310" s="29">
        <v>0</v>
      </c>
      <c r="BP310" s="29">
        <v>0</v>
      </c>
      <c r="BQ310" s="29">
        <v>0</v>
      </c>
    </row>
    <row r="311" spans="1:69" ht="10.5" hidden="1" customHeight="1" outlineLevel="1">
      <c r="A311" s="11"/>
      <c r="B311" s="11"/>
      <c r="C311" s="11"/>
      <c r="D311" s="11">
        <v>0</v>
      </c>
      <c r="E311" s="11"/>
      <c r="F311" s="11"/>
      <c r="G311" s="11"/>
      <c r="H311" s="11"/>
      <c r="J311" s="29">
        <v>0</v>
      </c>
      <c r="K311" s="29">
        <v>0</v>
      </c>
      <c r="L311" s="29">
        <v>0</v>
      </c>
      <c r="M311" s="29">
        <v>0</v>
      </c>
      <c r="N311" s="29">
        <v>0</v>
      </c>
      <c r="O311" s="29">
        <v>0</v>
      </c>
      <c r="P311" s="29">
        <v>0</v>
      </c>
      <c r="Q311" s="29">
        <v>0</v>
      </c>
      <c r="R311" s="29">
        <v>0</v>
      </c>
      <c r="S311" s="29">
        <v>0</v>
      </c>
      <c r="T311" s="29">
        <v>0</v>
      </c>
      <c r="U311" s="29">
        <v>0</v>
      </c>
      <c r="V311" s="29">
        <v>0</v>
      </c>
      <c r="W311" s="29">
        <v>0</v>
      </c>
      <c r="X311" s="29">
        <v>0</v>
      </c>
      <c r="Y311" s="29">
        <v>0</v>
      </c>
      <c r="Z311" s="29">
        <v>0</v>
      </c>
      <c r="AA311" s="29">
        <v>0</v>
      </c>
      <c r="AB311" s="29">
        <v>0</v>
      </c>
      <c r="AC311" s="29">
        <v>0</v>
      </c>
      <c r="AD311" s="29">
        <v>0</v>
      </c>
      <c r="AE311" s="29">
        <v>0</v>
      </c>
      <c r="AF311" s="29">
        <v>0</v>
      </c>
      <c r="AG311" s="29">
        <v>0</v>
      </c>
      <c r="AH311" s="29">
        <v>0</v>
      </c>
      <c r="AI311" s="29">
        <v>0</v>
      </c>
      <c r="AJ311" s="29">
        <v>0</v>
      </c>
      <c r="AK311" s="29">
        <v>0</v>
      </c>
      <c r="AL311" s="29">
        <v>0</v>
      </c>
      <c r="AM311" s="29">
        <v>0</v>
      </c>
      <c r="AN311" s="29">
        <v>0</v>
      </c>
      <c r="AO311" s="29">
        <v>0</v>
      </c>
      <c r="AP311" s="29">
        <v>0</v>
      </c>
      <c r="AQ311" s="29">
        <v>0</v>
      </c>
      <c r="AR311" s="29">
        <v>0</v>
      </c>
      <c r="AS311" s="29">
        <v>0</v>
      </c>
      <c r="AT311" s="29">
        <v>0</v>
      </c>
      <c r="AU311" s="29">
        <v>0</v>
      </c>
      <c r="AV311" s="29">
        <v>0</v>
      </c>
      <c r="AW311" s="29">
        <v>0</v>
      </c>
      <c r="AX311" s="29">
        <v>0</v>
      </c>
      <c r="AY311" s="29">
        <v>0</v>
      </c>
      <c r="AZ311" s="29">
        <v>0</v>
      </c>
      <c r="BA311" s="29">
        <v>0</v>
      </c>
      <c r="BB311" s="29">
        <v>0</v>
      </c>
      <c r="BC311" s="29">
        <v>0</v>
      </c>
      <c r="BD311" s="29">
        <v>0</v>
      </c>
      <c r="BE311" s="29">
        <v>0</v>
      </c>
      <c r="BF311" s="29">
        <v>0</v>
      </c>
      <c r="BG311" s="29">
        <v>0</v>
      </c>
      <c r="BH311" s="29">
        <v>0</v>
      </c>
      <c r="BI311" s="29">
        <v>0</v>
      </c>
      <c r="BJ311" s="29">
        <v>0</v>
      </c>
      <c r="BK311" s="29">
        <v>0</v>
      </c>
      <c r="BL311" s="29">
        <v>0</v>
      </c>
      <c r="BM311" s="29">
        <v>0</v>
      </c>
      <c r="BN311" s="29">
        <v>0</v>
      </c>
      <c r="BO311" s="29">
        <v>0</v>
      </c>
      <c r="BP311" s="29">
        <v>0</v>
      </c>
      <c r="BQ311" s="29">
        <v>0</v>
      </c>
    </row>
    <row r="312" spans="1:69" ht="10.5" hidden="1" customHeight="1" outlineLevel="1">
      <c r="A312" s="11"/>
      <c r="B312" s="11"/>
      <c r="C312" s="11"/>
      <c r="D312" s="11">
        <v>0</v>
      </c>
      <c r="E312" s="11"/>
      <c r="F312" s="11"/>
      <c r="G312" s="11"/>
      <c r="H312" s="11"/>
      <c r="J312" s="29">
        <v>0</v>
      </c>
      <c r="K312" s="29">
        <v>0</v>
      </c>
      <c r="L312" s="29">
        <v>0</v>
      </c>
      <c r="M312" s="29">
        <v>0</v>
      </c>
      <c r="N312" s="29">
        <v>0</v>
      </c>
      <c r="O312" s="29">
        <v>0</v>
      </c>
      <c r="P312" s="29">
        <v>0</v>
      </c>
      <c r="Q312" s="29">
        <v>0</v>
      </c>
      <c r="R312" s="29">
        <v>0</v>
      </c>
      <c r="S312" s="29">
        <v>0</v>
      </c>
      <c r="T312" s="29">
        <v>0</v>
      </c>
      <c r="U312" s="29">
        <v>0</v>
      </c>
      <c r="V312" s="29">
        <v>0</v>
      </c>
      <c r="W312" s="29">
        <v>0</v>
      </c>
      <c r="X312" s="29">
        <v>0</v>
      </c>
      <c r="Y312" s="29">
        <v>0</v>
      </c>
      <c r="Z312" s="29">
        <v>0</v>
      </c>
      <c r="AA312" s="29">
        <v>0</v>
      </c>
      <c r="AB312" s="29">
        <v>0</v>
      </c>
      <c r="AC312" s="29">
        <v>0</v>
      </c>
      <c r="AD312" s="29">
        <v>0</v>
      </c>
      <c r="AE312" s="29">
        <v>0</v>
      </c>
      <c r="AF312" s="29">
        <v>0</v>
      </c>
      <c r="AG312" s="29">
        <v>0</v>
      </c>
      <c r="AH312" s="29">
        <v>0</v>
      </c>
      <c r="AI312" s="29">
        <v>0</v>
      </c>
      <c r="AJ312" s="29">
        <v>0</v>
      </c>
      <c r="AK312" s="29">
        <v>0</v>
      </c>
      <c r="AL312" s="29">
        <v>0</v>
      </c>
      <c r="AM312" s="29">
        <v>0</v>
      </c>
      <c r="AN312" s="29">
        <v>0</v>
      </c>
      <c r="AO312" s="29">
        <v>0</v>
      </c>
      <c r="AP312" s="29">
        <v>0</v>
      </c>
      <c r="AQ312" s="29">
        <v>0</v>
      </c>
      <c r="AR312" s="29">
        <v>0</v>
      </c>
      <c r="AS312" s="29">
        <v>0</v>
      </c>
      <c r="AT312" s="29">
        <v>0</v>
      </c>
      <c r="AU312" s="29">
        <v>0</v>
      </c>
      <c r="AV312" s="29">
        <v>0</v>
      </c>
      <c r="AW312" s="29">
        <v>0</v>
      </c>
      <c r="AX312" s="29">
        <v>0</v>
      </c>
      <c r="AY312" s="29">
        <v>0</v>
      </c>
      <c r="AZ312" s="29">
        <v>0</v>
      </c>
      <c r="BA312" s="29">
        <v>0</v>
      </c>
      <c r="BB312" s="29">
        <v>0</v>
      </c>
      <c r="BC312" s="29">
        <v>0</v>
      </c>
      <c r="BD312" s="29">
        <v>0</v>
      </c>
      <c r="BE312" s="29">
        <v>0</v>
      </c>
      <c r="BF312" s="29">
        <v>0</v>
      </c>
      <c r="BG312" s="29">
        <v>0</v>
      </c>
      <c r="BH312" s="29">
        <v>0</v>
      </c>
      <c r="BI312" s="29">
        <v>0</v>
      </c>
      <c r="BJ312" s="29">
        <v>0</v>
      </c>
      <c r="BK312" s="29">
        <v>0</v>
      </c>
      <c r="BL312" s="29">
        <v>0</v>
      </c>
      <c r="BM312" s="29">
        <v>0</v>
      </c>
      <c r="BN312" s="29">
        <v>0</v>
      </c>
      <c r="BO312" s="29">
        <v>0</v>
      </c>
      <c r="BP312" s="29">
        <v>0</v>
      </c>
      <c r="BQ312" s="29">
        <v>0</v>
      </c>
    </row>
    <row r="313" spans="1:69" ht="10.5" hidden="1" customHeight="1" outlineLevel="1">
      <c r="A313" s="11"/>
      <c r="B313" s="11"/>
      <c r="C313" s="11"/>
      <c r="D313" s="11">
        <v>0</v>
      </c>
      <c r="E313" s="11"/>
      <c r="F313" s="11"/>
      <c r="G313" s="11"/>
      <c r="H313" s="11"/>
      <c r="J313" s="29">
        <v>0</v>
      </c>
      <c r="K313" s="29">
        <v>0</v>
      </c>
      <c r="L313" s="29">
        <v>0</v>
      </c>
      <c r="M313" s="29">
        <v>0</v>
      </c>
      <c r="N313" s="29">
        <v>0</v>
      </c>
      <c r="O313" s="29">
        <v>0</v>
      </c>
      <c r="P313" s="29">
        <v>0</v>
      </c>
      <c r="Q313" s="29">
        <v>0</v>
      </c>
      <c r="R313" s="29">
        <v>0</v>
      </c>
      <c r="S313" s="29">
        <v>0</v>
      </c>
      <c r="T313" s="29">
        <v>0</v>
      </c>
      <c r="U313" s="29">
        <v>0</v>
      </c>
      <c r="V313" s="29">
        <v>0</v>
      </c>
      <c r="W313" s="29">
        <v>0</v>
      </c>
      <c r="X313" s="29">
        <v>0</v>
      </c>
      <c r="Y313" s="29">
        <v>0</v>
      </c>
      <c r="Z313" s="29">
        <v>0</v>
      </c>
      <c r="AA313" s="29">
        <v>0</v>
      </c>
      <c r="AB313" s="29">
        <v>0</v>
      </c>
      <c r="AC313" s="29">
        <v>0</v>
      </c>
      <c r="AD313" s="29">
        <v>0</v>
      </c>
      <c r="AE313" s="29">
        <v>0</v>
      </c>
      <c r="AF313" s="29">
        <v>0</v>
      </c>
      <c r="AG313" s="29">
        <v>0</v>
      </c>
      <c r="AH313" s="29">
        <v>0</v>
      </c>
      <c r="AI313" s="29">
        <v>0</v>
      </c>
      <c r="AJ313" s="29">
        <v>0</v>
      </c>
      <c r="AK313" s="29">
        <v>0</v>
      </c>
      <c r="AL313" s="29">
        <v>0</v>
      </c>
      <c r="AM313" s="29">
        <v>0</v>
      </c>
      <c r="AN313" s="29">
        <v>0</v>
      </c>
      <c r="AO313" s="29">
        <v>0</v>
      </c>
      <c r="AP313" s="29">
        <v>0</v>
      </c>
      <c r="AQ313" s="29">
        <v>0</v>
      </c>
      <c r="AR313" s="29">
        <v>0</v>
      </c>
      <c r="AS313" s="29">
        <v>0</v>
      </c>
      <c r="AT313" s="29">
        <v>0</v>
      </c>
      <c r="AU313" s="29">
        <v>0</v>
      </c>
      <c r="AV313" s="29">
        <v>0</v>
      </c>
      <c r="AW313" s="29">
        <v>0</v>
      </c>
      <c r="AX313" s="29">
        <v>0</v>
      </c>
      <c r="AY313" s="29">
        <v>0</v>
      </c>
      <c r="AZ313" s="29">
        <v>0</v>
      </c>
      <c r="BA313" s="29">
        <v>0</v>
      </c>
      <c r="BB313" s="29">
        <v>0</v>
      </c>
      <c r="BC313" s="29">
        <v>0</v>
      </c>
      <c r="BD313" s="29">
        <v>0</v>
      </c>
      <c r="BE313" s="29">
        <v>0</v>
      </c>
      <c r="BF313" s="29">
        <v>0</v>
      </c>
      <c r="BG313" s="29">
        <v>0</v>
      </c>
      <c r="BH313" s="29">
        <v>0</v>
      </c>
      <c r="BI313" s="29">
        <v>0</v>
      </c>
      <c r="BJ313" s="29">
        <v>0</v>
      </c>
      <c r="BK313" s="29">
        <v>0</v>
      </c>
      <c r="BL313" s="29">
        <v>0</v>
      </c>
      <c r="BM313" s="29">
        <v>0</v>
      </c>
      <c r="BN313" s="29">
        <v>0</v>
      </c>
      <c r="BO313" s="29">
        <v>0</v>
      </c>
      <c r="BP313" s="29">
        <v>0</v>
      </c>
      <c r="BQ313" s="29">
        <v>0</v>
      </c>
    </row>
    <row r="314" spans="1:69" ht="10.5" hidden="1" customHeight="1" outlineLevel="1">
      <c r="A314" s="11"/>
      <c r="B314" s="11"/>
      <c r="C314" s="11"/>
      <c r="D314" s="11">
        <v>0</v>
      </c>
      <c r="E314" s="11"/>
      <c r="F314" s="11"/>
      <c r="G314" s="11"/>
      <c r="H314" s="11"/>
      <c r="J314" s="29">
        <v>0</v>
      </c>
      <c r="K314" s="29">
        <v>0</v>
      </c>
      <c r="L314" s="29">
        <v>0</v>
      </c>
      <c r="M314" s="29">
        <v>0</v>
      </c>
      <c r="N314" s="29">
        <v>0</v>
      </c>
      <c r="O314" s="29">
        <v>0</v>
      </c>
      <c r="P314" s="29">
        <v>0</v>
      </c>
      <c r="Q314" s="29">
        <v>0</v>
      </c>
      <c r="R314" s="29">
        <v>0</v>
      </c>
      <c r="S314" s="29">
        <v>0</v>
      </c>
      <c r="T314" s="29">
        <v>0</v>
      </c>
      <c r="U314" s="29">
        <v>0</v>
      </c>
      <c r="V314" s="29">
        <v>0</v>
      </c>
      <c r="W314" s="29">
        <v>0</v>
      </c>
      <c r="X314" s="29">
        <v>0</v>
      </c>
      <c r="Y314" s="29">
        <v>0</v>
      </c>
      <c r="Z314" s="29">
        <v>0</v>
      </c>
      <c r="AA314" s="29">
        <v>0</v>
      </c>
      <c r="AB314" s="29">
        <v>0</v>
      </c>
      <c r="AC314" s="29">
        <v>0</v>
      </c>
      <c r="AD314" s="29">
        <v>0</v>
      </c>
      <c r="AE314" s="29">
        <v>0</v>
      </c>
      <c r="AF314" s="29">
        <v>0</v>
      </c>
      <c r="AG314" s="29">
        <v>0</v>
      </c>
      <c r="AH314" s="29">
        <v>0</v>
      </c>
      <c r="AI314" s="29">
        <v>0</v>
      </c>
      <c r="AJ314" s="29">
        <v>0</v>
      </c>
      <c r="AK314" s="29">
        <v>0</v>
      </c>
      <c r="AL314" s="29">
        <v>0</v>
      </c>
      <c r="AM314" s="29">
        <v>0</v>
      </c>
      <c r="AN314" s="29">
        <v>0</v>
      </c>
      <c r="AO314" s="29">
        <v>0</v>
      </c>
      <c r="AP314" s="29">
        <v>0</v>
      </c>
      <c r="AQ314" s="29">
        <v>0</v>
      </c>
      <c r="AR314" s="29">
        <v>0</v>
      </c>
      <c r="AS314" s="29">
        <v>0</v>
      </c>
      <c r="AT314" s="29">
        <v>0</v>
      </c>
      <c r="AU314" s="29">
        <v>0</v>
      </c>
      <c r="AV314" s="29">
        <v>0</v>
      </c>
      <c r="AW314" s="29">
        <v>0</v>
      </c>
      <c r="AX314" s="29">
        <v>0</v>
      </c>
      <c r="AY314" s="29">
        <v>0</v>
      </c>
      <c r="AZ314" s="29">
        <v>0</v>
      </c>
      <c r="BA314" s="29">
        <v>0</v>
      </c>
      <c r="BB314" s="29">
        <v>0</v>
      </c>
      <c r="BC314" s="29">
        <v>0</v>
      </c>
      <c r="BD314" s="29">
        <v>0</v>
      </c>
      <c r="BE314" s="29">
        <v>0</v>
      </c>
      <c r="BF314" s="29">
        <v>0</v>
      </c>
      <c r="BG314" s="29">
        <v>0</v>
      </c>
      <c r="BH314" s="29">
        <v>0</v>
      </c>
      <c r="BI314" s="29">
        <v>0</v>
      </c>
      <c r="BJ314" s="29">
        <v>0</v>
      </c>
      <c r="BK314" s="29">
        <v>0</v>
      </c>
      <c r="BL314" s="29">
        <v>0</v>
      </c>
      <c r="BM314" s="29">
        <v>0</v>
      </c>
      <c r="BN314" s="29">
        <v>0</v>
      </c>
      <c r="BO314" s="29">
        <v>0</v>
      </c>
      <c r="BP314" s="29">
        <v>0</v>
      </c>
      <c r="BQ314" s="29">
        <v>0</v>
      </c>
    </row>
    <row r="315" spans="1:69" ht="10.5" hidden="1" customHeight="1" outlineLevel="1">
      <c r="A315" s="11"/>
      <c r="B315" s="11"/>
      <c r="C315" s="11"/>
      <c r="D315" s="11">
        <v>0</v>
      </c>
      <c r="E315" s="11"/>
      <c r="F315" s="11"/>
      <c r="G315" s="11"/>
      <c r="H315" s="11"/>
      <c r="J315" s="29">
        <v>0</v>
      </c>
      <c r="K315" s="29">
        <v>0</v>
      </c>
      <c r="L315" s="29">
        <v>0</v>
      </c>
      <c r="M315" s="29">
        <v>0</v>
      </c>
      <c r="N315" s="29">
        <v>0</v>
      </c>
      <c r="O315" s="29">
        <v>0</v>
      </c>
      <c r="P315" s="29">
        <v>0</v>
      </c>
      <c r="Q315" s="29">
        <v>0</v>
      </c>
      <c r="R315" s="29">
        <v>0</v>
      </c>
      <c r="S315" s="29">
        <v>0</v>
      </c>
      <c r="T315" s="29">
        <v>0</v>
      </c>
      <c r="U315" s="29">
        <v>0</v>
      </c>
      <c r="V315" s="29">
        <v>0</v>
      </c>
      <c r="W315" s="29">
        <v>0</v>
      </c>
      <c r="X315" s="29">
        <v>0</v>
      </c>
      <c r="Y315" s="29">
        <v>0</v>
      </c>
      <c r="Z315" s="29">
        <v>0</v>
      </c>
      <c r="AA315" s="29">
        <v>0</v>
      </c>
      <c r="AB315" s="29">
        <v>0</v>
      </c>
      <c r="AC315" s="29">
        <v>0</v>
      </c>
      <c r="AD315" s="29">
        <v>0</v>
      </c>
      <c r="AE315" s="29">
        <v>0</v>
      </c>
      <c r="AF315" s="29">
        <v>0</v>
      </c>
      <c r="AG315" s="29">
        <v>0</v>
      </c>
      <c r="AH315" s="29">
        <v>0</v>
      </c>
      <c r="AI315" s="29">
        <v>0</v>
      </c>
      <c r="AJ315" s="29">
        <v>0</v>
      </c>
      <c r="AK315" s="29">
        <v>0</v>
      </c>
      <c r="AL315" s="29">
        <v>0</v>
      </c>
      <c r="AM315" s="29">
        <v>0</v>
      </c>
      <c r="AN315" s="29">
        <v>0</v>
      </c>
      <c r="AO315" s="29">
        <v>0</v>
      </c>
      <c r="AP315" s="29">
        <v>0</v>
      </c>
      <c r="AQ315" s="29">
        <v>0</v>
      </c>
      <c r="AR315" s="29">
        <v>0</v>
      </c>
      <c r="AS315" s="29">
        <v>0</v>
      </c>
      <c r="AT315" s="29">
        <v>0</v>
      </c>
      <c r="AU315" s="29">
        <v>0</v>
      </c>
      <c r="AV315" s="29">
        <v>0</v>
      </c>
      <c r="AW315" s="29">
        <v>0</v>
      </c>
      <c r="AX315" s="29">
        <v>0</v>
      </c>
      <c r="AY315" s="29">
        <v>0</v>
      </c>
      <c r="AZ315" s="29">
        <v>0</v>
      </c>
      <c r="BA315" s="29">
        <v>0</v>
      </c>
      <c r="BB315" s="29">
        <v>0</v>
      </c>
      <c r="BC315" s="29">
        <v>0</v>
      </c>
      <c r="BD315" s="29">
        <v>0</v>
      </c>
      <c r="BE315" s="29">
        <v>0</v>
      </c>
      <c r="BF315" s="29">
        <v>0</v>
      </c>
      <c r="BG315" s="29">
        <v>0</v>
      </c>
      <c r="BH315" s="29">
        <v>0</v>
      </c>
      <c r="BI315" s="29">
        <v>0</v>
      </c>
      <c r="BJ315" s="29">
        <v>0</v>
      </c>
      <c r="BK315" s="29">
        <v>0</v>
      </c>
      <c r="BL315" s="29">
        <v>0</v>
      </c>
      <c r="BM315" s="29">
        <v>0</v>
      </c>
      <c r="BN315" s="29">
        <v>0</v>
      </c>
      <c r="BO315" s="29">
        <v>0</v>
      </c>
      <c r="BP315" s="29">
        <v>0</v>
      </c>
      <c r="BQ315" s="29">
        <v>0</v>
      </c>
    </row>
    <row r="316" spans="1:69" ht="10.5" hidden="1" customHeight="1" outlineLevel="1">
      <c r="A316" s="11"/>
      <c r="B316" s="11"/>
      <c r="C316" s="11"/>
      <c r="D316" s="11">
        <v>0</v>
      </c>
      <c r="E316" s="11"/>
      <c r="F316" s="11"/>
      <c r="G316" s="11"/>
      <c r="H316" s="11"/>
      <c r="J316" s="29">
        <v>0</v>
      </c>
      <c r="K316" s="29">
        <v>0</v>
      </c>
      <c r="L316" s="29">
        <v>0</v>
      </c>
      <c r="M316" s="29">
        <v>0</v>
      </c>
      <c r="N316" s="29">
        <v>0</v>
      </c>
      <c r="O316" s="29">
        <v>0</v>
      </c>
      <c r="P316" s="29">
        <v>0</v>
      </c>
      <c r="Q316" s="29">
        <v>0</v>
      </c>
      <c r="R316" s="29">
        <v>0</v>
      </c>
      <c r="S316" s="29">
        <v>0</v>
      </c>
      <c r="T316" s="29">
        <v>0</v>
      </c>
      <c r="U316" s="29">
        <v>0</v>
      </c>
      <c r="V316" s="29">
        <v>0</v>
      </c>
      <c r="W316" s="29">
        <v>0</v>
      </c>
      <c r="X316" s="29">
        <v>0</v>
      </c>
      <c r="Y316" s="29">
        <v>0</v>
      </c>
      <c r="Z316" s="29">
        <v>0</v>
      </c>
      <c r="AA316" s="29">
        <v>0</v>
      </c>
      <c r="AB316" s="29">
        <v>0</v>
      </c>
      <c r="AC316" s="29">
        <v>0</v>
      </c>
      <c r="AD316" s="29">
        <v>0</v>
      </c>
      <c r="AE316" s="29">
        <v>0</v>
      </c>
      <c r="AF316" s="29">
        <v>0</v>
      </c>
      <c r="AG316" s="29">
        <v>0</v>
      </c>
      <c r="AH316" s="29">
        <v>0</v>
      </c>
      <c r="AI316" s="29">
        <v>0</v>
      </c>
      <c r="AJ316" s="29">
        <v>0</v>
      </c>
      <c r="AK316" s="29">
        <v>0</v>
      </c>
      <c r="AL316" s="29">
        <v>0</v>
      </c>
      <c r="AM316" s="29">
        <v>0</v>
      </c>
      <c r="AN316" s="29">
        <v>0</v>
      </c>
      <c r="AO316" s="29">
        <v>0</v>
      </c>
      <c r="AP316" s="29">
        <v>0</v>
      </c>
      <c r="AQ316" s="29">
        <v>0</v>
      </c>
      <c r="AR316" s="29">
        <v>0</v>
      </c>
      <c r="AS316" s="29">
        <v>0</v>
      </c>
      <c r="AT316" s="29">
        <v>0</v>
      </c>
      <c r="AU316" s="29">
        <v>0</v>
      </c>
      <c r="AV316" s="29">
        <v>0</v>
      </c>
      <c r="AW316" s="29">
        <v>0</v>
      </c>
      <c r="AX316" s="29">
        <v>0</v>
      </c>
      <c r="AY316" s="29">
        <v>0</v>
      </c>
      <c r="AZ316" s="29">
        <v>0</v>
      </c>
      <c r="BA316" s="29">
        <v>0</v>
      </c>
      <c r="BB316" s="29">
        <v>0</v>
      </c>
      <c r="BC316" s="29">
        <v>0</v>
      </c>
      <c r="BD316" s="29">
        <v>0</v>
      </c>
      <c r="BE316" s="29">
        <v>0</v>
      </c>
      <c r="BF316" s="29">
        <v>0</v>
      </c>
      <c r="BG316" s="29">
        <v>0</v>
      </c>
      <c r="BH316" s="29">
        <v>0</v>
      </c>
      <c r="BI316" s="29">
        <v>0</v>
      </c>
      <c r="BJ316" s="29">
        <v>0</v>
      </c>
      <c r="BK316" s="29">
        <v>0</v>
      </c>
      <c r="BL316" s="29">
        <v>0</v>
      </c>
      <c r="BM316" s="29">
        <v>0</v>
      </c>
      <c r="BN316" s="29">
        <v>0</v>
      </c>
      <c r="BO316" s="29">
        <v>0</v>
      </c>
      <c r="BP316" s="29">
        <v>0</v>
      </c>
      <c r="BQ316" s="29">
        <v>0</v>
      </c>
    </row>
    <row r="317" spans="1:69" ht="10.5" hidden="1" customHeight="1" outlineLevel="1">
      <c r="A317" s="11"/>
      <c r="B317" s="11"/>
      <c r="C317" s="11"/>
      <c r="D317" s="11">
        <v>0</v>
      </c>
      <c r="E317" s="11"/>
      <c r="F317" s="11"/>
      <c r="G317" s="11"/>
      <c r="H317" s="11"/>
      <c r="J317" s="29">
        <v>0</v>
      </c>
      <c r="K317" s="29">
        <v>0</v>
      </c>
      <c r="L317" s="29">
        <v>0</v>
      </c>
      <c r="M317" s="29">
        <v>0</v>
      </c>
      <c r="N317" s="29">
        <v>0</v>
      </c>
      <c r="O317" s="29">
        <v>0</v>
      </c>
      <c r="P317" s="29">
        <v>0</v>
      </c>
      <c r="Q317" s="29">
        <v>0</v>
      </c>
      <c r="R317" s="29">
        <v>0</v>
      </c>
      <c r="S317" s="29">
        <v>0</v>
      </c>
      <c r="T317" s="29">
        <v>0</v>
      </c>
      <c r="U317" s="29">
        <v>0</v>
      </c>
      <c r="V317" s="29">
        <v>0</v>
      </c>
      <c r="W317" s="29">
        <v>0</v>
      </c>
      <c r="X317" s="29">
        <v>0</v>
      </c>
      <c r="Y317" s="29">
        <v>0</v>
      </c>
      <c r="Z317" s="29">
        <v>0</v>
      </c>
      <c r="AA317" s="29">
        <v>0</v>
      </c>
      <c r="AB317" s="29">
        <v>0</v>
      </c>
      <c r="AC317" s="29">
        <v>0</v>
      </c>
      <c r="AD317" s="29">
        <v>0</v>
      </c>
      <c r="AE317" s="29">
        <v>0</v>
      </c>
      <c r="AF317" s="29">
        <v>0</v>
      </c>
      <c r="AG317" s="29">
        <v>0</v>
      </c>
      <c r="AH317" s="29">
        <v>0</v>
      </c>
      <c r="AI317" s="29">
        <v>0</v>
      </c>
      <c r="AJ317" s="29">
        <v>0</v>
      </c>
      <c r="AK317" s="29">
        <v>0</v>
      </c>
      <c r="AL317" s="29">
        <v>0</v>
      </c>
      <c r="AM317" s="29">
        <v>0</v>
      </c>
      <c r="AN317" s="29">
        <v>0</v>
      </c>
      <c r="AO317" s="29">
        <v>0</v>
      </c>
      <c r="AP317" s="29">
        <v>0</v>
      </c>
      <c r="AQ317" s="29">
        <v>0</v>
      </c>
      <c r="AR317" s="29">
        <v>0</v>
      </c>
      <c r="AS317" s="29">
        <v>0</v>
      </c>
      <c r="AT317" s="29">
        <v>0</v>
      </c>
      <c r="AU317" s="29">
        <v>0</v>
      </c>
      <c r="AV317" s="29">
        <v>0</v>
      </c>
      <c r="AW317" s="29">
        <v>0</v>
      </c>
      <c r="AX317" s="29">
        <v>0</v>
      </c>
      <c r="AY317" s="29">
        <v>0</v>
      </c>
      <c r="AZ317" s="29">
        <v>0</v>
      </c>
      <c r="BA317" s="29">
        <v>0</v>
      </c>
      <c r="BB317" s="29">
        <v>0</v>
      </c>
      <c r="BC317" s="29">
        <v>0</v>
      </c>
      <c r="BD317" s="29">
        <v>0</v>
      </c>
      <c r="BE317" s="29">
        <v>0</v>
      </c>
      <c r="BF317" s="29">
        <v>0</v>
      </c>
      <c r="BG317" s="29">
        <v>0</v>
      </c>
      <c r="BH317" s="29">
        <v>0</v>
      </c>
      <c r="BI317" s="29">
        <v>0</v>
      </c>
      <c r="BJ317" s="29">
        <v>0</v>
      </c>
      <c r="BK317" s="29">
        <v>0</v>
      </c>
      <c r="BL317" s="29">
        <v>0</v>
      </c>
      <c r="BM317" s="29">
        <v>0</v>
      </c>
      <c r="BN317" s="29">
        <v>0</v>
      </c>
      <c r="BO317" s="29">
        <v>0</v>
      </c>
      <c r="BP317" s="29">
        <v>0</v>
      </c>
      <c r="BQ317" s="29">
        <v>0</v>
      </c>
    </row>
    <row r="318" spans="1:69" ht="10.5" hidden="1" customHeight="1" outlineLevel="1">
      <c r="A318" s="11"/>
      <c r="B318" s="11"/>
      <c r="C318" s="11"/>
      <c r="D318" s="11">
        <v>0</v>
      </c>
      <c r="E318" s="11"/>
      <c r="F318" s="11"/>
      <c r="G318" s="11"/>
      <c r="H318" s="11"/>
      <c r="J318" s="29">
        <v>0</v>
      </c>
      <c r="K318" s="29">
        <v>0</v>
      </c>
      <c r="L318" s="29">
        <v>0</v>
      </c>
      <c r="M318" s="29">
        <v>0</v>
      </c>
      <c r="N318" s="29">
        <v>0</v>
      </c>
      <c r="O318" s="29">
        <v>0</v>
      </c>
      <c r="P318" s="29">
        <v>0</v>
      </c>
      <c r="Q318" s="29">
        <v>0</v>
      </c>
      <c r="R318" s="29">
        <v>0</v>
      </c>
      <c r="S318" s="29">
        <v>0</v>
      </c>
      <c r="T318" s="29">
        <v>0</v>
      </c>
      <c r="U318" s="29">
        <v>0</v>
      </c>
      <c r="V318" s="29">
        <v>0</v>
      </c>
      <c r="W318" s="29">
        <v>0</v>
      </c>
      <c r="X318" s="29">
        <v>0</v>
      </c>
      <c r="Y318" s="29">
        <v>0</v>
      </c>
      <c r="Z318" s="29">
        <v>0</v>
      </c>
      <c r="AA318" s="29">
        <v>0</v>
      </c>
      <c r="AB318" s="29">
        <v>0</v>
      </c>
      <c r="AC318" s="29">
        <v>0</v>
      </c>
      <c r="AD318" s="29">
        <v>0</v>
      </c>
      <c r="AE318" s="29">
        <v>0</v>
      </c>
      <c r="AF318" s="29">
        <v>0</v>
      </c>
      <c r="AG318" s="29">
        <v>0</v>
      </c>
      <c r="AH318" s="29">
        <v>0</v>
      </c>
      <c r="AI318" s="29">
        <v>0</v>
      </c>
      <c r="AJ318" s="29">
        <v>0</v>
      </c>
      <c r="AK318" s="29">
        <v>0</v>
      </c>
      <c r="AL318" s="29">
        <v>0</v>
      </c>
      <c r="AM318" s="29">
        <v>0</v>
      </c>
      <c r="AN318" s="29">
        <v>0</v>
      </c>
      <c r="AO318" s="29">
        <v>0</v>
      </c>
      <c r="AP318" s="29">
        <v>0</v>
      </c>
      <c r="AQ318" s="29">
        <v>0</v>
      </c>
      <c r="AR318" s="29">
        <v>0</v>
      </c>
      <c r="AS318" s="29">
        <v>0</v>
      </c>
      <c r="AT318" s="29">
        <v>0</v>
      </c>
      <c r="AU318" s="29">
        <v>0</v>
      </c>
      <c r="AV318" s="29">
        <v>0</v>
      </c>
      <c r="AW318" s="29">
        <v>0</v>
      </c>
      <c r="AX318" s="29">
        <v>0</v>
      </c>
      <c r="AY318" s="29">
        <v>0</v>
      </c>
      <c r="AZ318" s="29">
        <v>0</v>
      </c>
      <c r="BA318" s="29">
        <v>0</v>
      </c>
      <c r="BB318" s="29">
        <v>0</v>
      </c>
      <c r="BC318" s="29">
        <v>0</v>
      </c>
      <c r="BD318" s="29">
        <v>0</v>
      </c>
      <c r="BE318" s="29">
        <v>0</v>
      </c>
      <c r="BF318" s="29">
        <v>0</v>
      </c>
      <c r="BG318" s="29">
        <v>0</v>
      </c>
      <c r="BH318" s="29">
        <v>0</v>
      </c>
      <c r="BI318" s="29">
        <v>0</v>
      </c>
      <c r="BJ318" s="29">
        <v>0</v>
      </c>
      <c r="BK318" s="29">
        <v>0</v>
      </c>
      <c r="BL318" s="29">
        <v>0</v>
      </c>
      <c r="BM318" s="29">
        <v>0</v>
      </c>
      <c r="BN318" s="29">
        <v>0</v>
      </c>
      <c r="BO318" s="29">
        <v>0</v>
      </c>
      <c r="BP318" s="29">
        <v>0</v>
      </c>
      <c r="BQ318" s="29">
        <v>0</v>
      </c>
    </row>
    <row r="319" spans="1:69" ht="10.5" hidden="1" customHeight="1" outlineLevel="1">
      <c r="A319" s="11"/>
      <c r="B319" s="11"/>
      <c r="C319" s="11"/>
      <c r="D319" s="11">
        <v>0</v>
      </c>
      <c r="E319" s="11"/>
      <c r="F319" s="11"/>
      <c r="G319" s="11"/>
      <c r="H319" s="11"/>
      <c r="J319" s="29">
        <v>0</v>
      </c>
      <c r="K319" s="29">
        <v>0</v>
      </c>
      <c r="L319" s="29">
        <v>0</v>
      </c>
      <c r="M319" s="29">
        <v>0</v>
      </c>
      <c r="N319" s="29">
        <v>0</v>
      </c>
      <c r="O319" s="29">
        <v>0</v>
      </c>
      <c r="P319" s="29">
        <v>0</v>
      </c>
      <c r="Q319" s="29">
        <v>0</v>
      </c>
      <c r="R319" s="29">
        <v>0</v>
      </c>
      <c r="S319" s="29">
        <v>0</v>
      </c>
      <c r="T319" s="29">
        <v>0</v>
      </c>
      <c r="U319" s="29">
        <v>0</v>
      </c>
      <c r="V319" s="29">
        <v>0</v>
      </c>
      <c r="W319" s="29">
        <v>0</v>
      </c>
      <c r="X319" s="29">
        <v>0</v>
      </c>
      <c r="Y319" s="29">
        <v>0</v>
      </c>
      <c r="Z319" s="29">
        <v>0</v>
      </c>
      <c r="AA319" s="29">
        <v>0</v>
      </c>
      <c r="AB319" s="29">
        <v>0</v>
      </c>
      <c r="AC319" s="29">
        <v>0</v>
      </c>
      <c r="AD319" s="29">
        <v>0</v>
      </c>
      <c r="AE319" s="29">
        <v>0</v>
      </c>
      <c r="AF319" s="29">
        <v>0</v>
      </c>
      <c r="AG319" s="29">
        <v>0</v>
      </c>
      <c r="AH319" s="29">
        <v>0</v>
      </c>
      <c r="AI319" s="29">
        <v>0</v>
      </c>
      <c r="AJ319" s="29">
        <v>0</v>
      </c>
      <c r="AK319" s="29">
        <v>0</v>
      </c>
      <c r="AL319" s="29">
        <v>0</v>
      </c>
      <c r="AM319" s="29">
        <v>0</v>
      </c>
      <c r="AN319" s="29">
        <v>0</v>
      </c>
      <c r="AO319" s="29">
        <v>0</v>
      </c>
      <c r="AP319" s="29">
        <v>0</v>
      </c>
      <c r="AQ319" s="29">
        <v>0</v>
      </c>
      <c r="AR319" s="29">
        <v>0</v>
      </c>
      <c r="AS319" s="29">
        <v>0</v>
      </c>
      <c r="AT319" s="29">
        <v>0</v>
      </c>
      <c r="AU319" s="29">
        <v>0</v>
      </c>
      <c r="AV319" s="29">
        <v>0</v>
      </c>
      <c r="AW319" s="29">
        <v>0</v>
      </c>
      <c r="AX319" s="29">
        <v>0</v>
      </c>
      <c r="AY319" s="29">
        <v>0</v>
      </c>
      <c r="AZ319" s="29">
        <v>0</v>
      </c>
      <c r="BA319" s="29">
        <v>0</v>
      </c>
      <c r="BB319" s="29">
        <v>0</v>
      </c>
      <c r="BC319" s="29">
        <v>0</v>
      </c>
      <c r="BD319" s="29">
        <v>0</v>
      </c>
      <c r="BE319" s="29">
        <v>0</v>
      </c>
      <c r="BF319" s="29">
        <v>0</v>
      </c>
      <c r="BG319" s="29">
        <v>0</v>
      </c>
      <c r="BH319" s="29">
        <v>0</v>
      </c>
      <c r="BI319" s="29">
        <v>0</v>
      </c>
      <c r="BJ319" s="29">
        <v>0</v>
      </c>
      <c r="BK319" s="29">
        <v>0</v>
      </c>
      <c r="BL319" s="29">
        <v>0</v>
      </c>
      <c r="BM319" s="29">
        <v>0</v>
      </c>
      <c r="BN319" s="29">
        <v>0</v>
      </c>
      <c r="BO319" s="29">
        <v>0</v>
      </c>
      <c r="BP319" s="29">
        <v>0</v>
      </c>
      <c r="BQ319" s="29">
        <v>0</v>
      </c>
    </row>
    <row r="320" spans="1:69" ht="10.5" hidden="1" customHeight="1" outlineLevel="1">
      <c r="A320" s="11"/>
      <c r="B320" s="11"/>
      <c r="C320" s="11"/>
      <c r="D320" s="11">
        <v>0</v>
      </c>
      <c r="E320" s="11"/>
      <c r="F320" s="11"/>
      <c r="G320" s="11"/>
      <c r="H320" s="11"/>
      <c r="J320" s="29">
        <v>0</v>
      </c>
      <c r="K320" s="29">
        <v>0</v>
      </c>
      <c r="L320" s="29">
        <v>0</v>
      </c>
      <c r="M320" s="29">
        <v>0</v>
      </c>
      <c r="N320" s="29">
        <v>0</v>
      </c>
      <c r="O320" s="29">
        <v>0</v>
      </c>
      <c r="P320" s="29">
        <v>0</v>
      </c>
      <c r="Q320" s="29">
        <v>0</v>
      </c>
      <c r="R320" s="29">
        <v>0</v>
      </c>
      <c r="S320" s="29">
        <v>0</v>
      </c>
      <c r="T320" s="29">
        <v>0</v>
      </c>
      <c r="U320" s="29">
        <v>0</v>
      </c>
      <c r="V320" s="29">
        <v>0</v>
      </c>
      <c r="W320" s="29">
        <v>0</v>
      </c>
      <c r="X320" s="29">
        <v>0</v>
      </c>
      <c r="Y320" s="29">
        <v>0</v>
      </c>
      <c r="Z320" s="29">
        <v>0</v>
      </c>
      <c r="AA320" s="29">
        <v>0</v>
      </c>
      <c r="AB320" s="29">
        <v>0</v>
      </c>
      <c r="AC320" s="29">
        <v>0</v>
      </c>
      <c r="AD320" s="29">
        <v>0</v>
      </c>
      <c r="AE320" s="29">
        <v>0</v>
      </c>
      <c r="AF320" s="29">
        <v>0</v>
      </c>
      <c r="AG320" s="29">
        <v>0</v>
      </c>
      <c r="AH320" s="29">
        <v>0</v>
      </c>
      <c r="AI320" s="29">
        <v>0</v>
      </c>
      <c r="AJ320" s="29">
        <v>0</v>
      </c>
      <c r="AK320" s="29">
        <v>0</v>
      </c>
      <c r="AL320" s="29">
        <v>0</v>
      </c>
      <c r="AM320" s="29">
        <v>0</v>
      </c>
      <c r="AN320" s="29">
        <v>0</v>
      </c>
      <c r="AO320" s="29">
        <v>0</v>
      </c>
      <c r="AP320" s="29">
        <v>0</v>
      </c>
      <c r="AQ320" s="29">
        <v>0</v>
      </c>
      <c r="AR320" s="29">
        <v>0</v>
      </c>
      <c r="AS320" s="29">
        <v>0</v>
      </c>
      <c r="AT320" s="29">
        <v>0</v>
      </c>
      <c r="AU320" s="29">
        <v>0</v>
      </c>
      <c r="AV320" s="29">
        <v>0</v>
      </c>
      <c r="AW320" s="29">
        <v>0</v>
      </c>
      <c r="AX320" s="29">
        <v>0</v>
      </c>
      <c r="AY320" s="29">
        <v>0</v>
      </c>
      <c r="AZ320" s="29">
        <v>0</v>
      </c>
      <c r="BA320" s="29">
        <v>0</v>
      </c>
      <c r="BB320" s="29">
        <v>0</v>
      </c>
      <c r="BC320" s="29">
        <v>0</v>
      </c>
      <c r="BD320" s="29">
        <v>0</v>
      </c>
      <c r="BE320" s="29">
        <v>0</v>
      </c>
      <c r="BF320" s="29">
        <v>0</v>
      </c>
      <c r="BG320" s="29">
        <v>0</v>
      </c>
      <c r="BH320" s="29">
        <v>0</v>
      </c>
      <c r="BI320" s="29">
        <v>0</v>
      </c>
      <c r="BJ320" s="29">
        <v>0</v>
      </c>
      <c r="BK320" s="29">
        <v>0</v>
      </c>
      <c r="BL320" s="29">
        <v>0</v>
      </c>
      <c r="BM320" s="29">
        <v>0</v>
      </c>
      <c r="BN320" s="29">
        <v>0</v>
      </c>
      <c r="BO320" s="29">
        <v>0</v>
      </c>
      <c r="BP320" s="29">
        <v>0</v>
      </c>
      <c r="BQ320" s="29">
        <v>0</v>
      </c>
    </row>
    <row r="321" spans="1:69" ht="10.5" hidden="1" customHeight="1" outlineLevel="1">
      <c r="A321" s="11"/>
      <c r="B321" s="11"/>
      <c r="C321" s="11"/>
      <c r="D321" s="11">
        <v>0</v>
      </c>
      <c r="E321" s="11"/>
      <c r="F321" s="11"/>
      <c r="G321" s="11"/>
      <c r="H321" s="11"/>
      <c r="J321" s="29">
        <v>0</v>
      </c>
      <c r="K321" s="29">
        <v>0</v>
      </c>
      <c r="L321" s="29">
        <v>0</v>
      </c>
      <c r="M321" s="29">
        <v>0</v>
      </c>
      <c r="N321" s="29">
        <v>0</v>
      </c>
      <c r="O321" s="29">
        <v>0</v>
      </c>
      <c r="P321" s="29">
        <v>0</v>
      </c>
      <c r="Q321" s="29">
        <v>0</v>
      </c>
      <c r="R321" s="29">
        <v>0</v>
      </c>
      <c r="S321" s="29">
        <v>0</v>
      </c>
      <c r="T321" s="29">
        <v>0</v>
      </c>
      <c r="U321" s="29">
        <v>0</v>
      </c>
      <c r="V321" s="29">
        <v>0</v>
      </c>
      <c r="W321" s="29">
        <v>0</v>
      </c>
      <c r="X321" s="29">
        <v>0</v>
      </c>
      <c r="Y321" s="29">
        <v>0</v>
      </c>
      <c r="Z321" s="29">
        <v>0</v>
      </c>
      <c r="AA321" s="29">
        <v>0</v>
      </c>
      <c r="AB321" s="29">
        <v>0</v>
      </c>
      <c r="AC321" s="29">
        <v>0</v>
      </c>
      <c r="AD321" s="29">
        <v>0</v>
      </c>
      <c r="AE321" s="29">
        <v>0</v>
      </c>
      <c r="AF321" s="29">
        <v>0</v>
      </c>
      <c r="AG321" s="29">
        <v>0</v>
      </c>
      <c r="AH321" s="29">
        <v>0</v>
      </c>
      <c r="AI321" s="29">
        <v>0</v>
      </c>
      <c r="AJ321" s="29">
        <v>0</v>
      </c>
      <c r="AK321" s="29">
        <v>0</v>
      </c>
      <c r="AL321" s="29">
        <v>0</v>
      </c>
      <c r="AM321" s="29">
        <v>0</v>
      </c>
      <c r="AN321" s="29">
        <v>0</v>
      </c>
      <c r="AO321" s="29">
        <v>0</v>
      </c>
      <c r="AP321" s="29">
        <v>0</v>
      </c>
      <c r="AQ321" s="29">
        <v>0</v>
      </c>
      <c r="AR321" s="29">
        <v>0</v>
      </c>
      <c r="AS321" s="29">
        <v>0</v>
      </c>
      <c r="AT321" s="29">
        <v>0</v>
      </c>
      <c r="AU321" s="29">
        <v>0</v>
      </c>
      <c r="AV321" s="29">
        <v>0</v>
      </c>
      <c r="AW321" s="29">
        <v>0</v>
      </c>
      <c r="AX321" s="29">
        <v>0</v>
      </c>
      <c r="AY321" s="29">
        <v>0</v>
      </c>
      <c r="AZ321" s="29">
        <v>0</v>
      </c>
      <c r="BA321" s="29">
        <v>0</v>
      </c>
      <c r="BB321" s="29">
        <v>0</v>
      </c>
      <c r="BC321" s="29">
        <v>0</v>
      </c>
      <c r="BD321" s="29">
        <v>0</v>
      </c>
      <c r="BE321" s="29">
        <v>0</v>
      </c>
      <c r="BF321" s="29">
        <v>0</v>
      </c>
      <c r="BG321" s="29">
        <v>0</v>
      </c>
      <c r="BH321" s="29">
        <v>0</v>
      </c>
      <c r="BI321" s="29">
        <v>0</v>
      </c>
      <c r="BJ321" s="29">
        <v>0</v>
      </c>
      <c r="BK321" s="29">
        <v>0</v>
      </c>
      <c r="BL321" s="29">
        <v>0</v>
      </c>
      <c r="BM321" s="29">
        <v>0</v>
      </c>
      <c r="BN321" s="29">
        <v>0</v>
      </c>
      <c r="BO321" s="29">
        <v>0</v>
      </c>
      <c r="BP321" s="29">
        <v>0</v>
      </c>
      <c r="BQ321" s="29">
        <v>0</v>
      </c>
    </row>
    <row r="322" spans="1:69" ht="10.5" hidden="1" customHeight="1" outlineLevel="1">
      <c r="A322" s="11"/>
      <c r="B322" s="11"/>
      <c r="C322" s="11"/>
      <c r="D322" s="11">
        <v>0</v>
      </c>
      <c r="E322" s="11"/>
      <c r="F322" s="11"/>
      <c r="G322" s="11"/>
      <c r="H322" s="11"/>
      <c r="J322" s="29">
        <v>0</v>
      </c>
      <c r="K322" s="29">
        <v>0</v>
      </c>
      <c r="L322" s="29">
        <v>0</v>
      </c>
      <c r="M322" s="29">
        <v>0</v>
      </c>
      <c r="N322" s="29">
        <v>0</v>
      </c>
      <c r="O322" s="29">
        <v>0</v>
      </c>
      <c r="P322" s="29">
        <v>0</v>
      </c>
      <c r="Q322" s="29">
        <v>0</v>
      </c>
      <c r="R322" s="29">
        <v>0</v>
      </c>
      <c r="S322" s="29">
        <v>0</v>
      </c>
      <c r="T322" s="29">
        <v>0</v>
      </c>
      <c r="U322" s="29">
        <v>0</v>
      </c>
      <c r="V322" s="29">
        <v>0</v>
      </c>
      <c r="W322" s="29">
        <v>0</v>
      </c>
      <c r="X322" s="29">
        <v>0</v>
      </c>
      <c r="Y322" s="29">
        <v>0</v>
      </c>
      <c r="Z322" s="29">
        <v>0</v>
      </c>
      <c r="AA322" s="29">
        <v>0</v>
      </c>
      <c r="AB322" s="29">
        <v>0</v>
      </c>
      <c r="AC322" s="29">
        <v>0</v>
      </c>
      <c r="AD322" s="29">
        <v>0</v>
      </c>
      <c r="AE322" s="29">
        <v>0</v>
      </c>
      <c r="AF322" s="29">
        <v>0</v>
      </c>
      <c r="AG322" s="29">
        <v>0</v>
      </c>
      <c r="AH322" s="29">
        <v>0</v>
      </c>
      <c r="AI322" s="29">
        <v>0</v>
      </c>
      <c r="AJ322" s="29">
        <v>0</v>
      </c>
      <c r="AK322" s="29">
        <v>0</v>
      </c>
      <c r="AL322" s="29">
        <v>0</v>
      </c>
      <c r="AM322" s="29">
        <v>0</v>
      </c>
      <c r="AN322" s="29">
        <v>0</v>
      </c>
      <c r="AO322" s="29">
        <v>0</v>
      </c>
      <c r="AP322" s="29">
        <v>0</v>
      </c>
      <c r="AQ322" s="29">
        <v>0</v>
      </c>
      <c r="AR322" s="29">
        <v>0</v>
      </c>
      <c r="AS322" s="29">
        <v>0</v>
      </c>
      <c r="AT322" s="29">
        <v>0</v>
      </c>
      <c r="AU322" s="29">
        <v>0</v>
      </c>
      <c r="AV322" s="29">
        <v>0</v>
      </c>
      <c r="AW322" s="29">
        <v>0</v>
      </c>
      <c r="AX322" s="29">
        <v>0</v>
      </c>
      <c r="AY322" s="29">
        <v>0</v>
      </c>
      <c r="AZ322" s="29">
        <v>0</v>
      </c>
      <c r="BA322" s="29">
        <v>0</v>
      </c>
      <c r="BB322" s="29">
        <v>0</v>
      </c>
      <c r="BC322" s="29">
        <v>0</v>
      </c>
      <c r="BD322" s="29">
        <v>0</v>
      </c>
      <c r="BE322" s="29">
        <v>0</v>
      </c>
      <c r="BF322" s="29">
        <v>0</v>
      </c>
      <c r="BG322" s="29">
        <v>0</v>
      </c>
      <c r="BH322" s="29">
        <v>0</v>
      </c>
      <c r="BI322" s="29">
        <v>0</v>
      </c>
      <c r="BJ322" s="29">
        <v>0</v>
      </c>
      <c r="BK322" s="29">
        <v>0</v>
      </c>
      <c r="BL322" s="29">
        <v>0</v>
      </c>
      <c r="BM322" s="29">
        <v>0</v>
      </c>
      <c r="BN322" s="29">
        <v>0</v>
      </c>
      <c r="BO322" s="29">
        <v>0</v>
      </c>
      <c r="BP322" s="29">
        <v>0</v>
      </c>
      <c r="BQ322" s="29">
        <v>0</v>
      </c>
    </row>
    <row r="323" spans="1:69" ht="10.5" hidden="1" customHeight="1" outlineLevel="1">
      <c r="A323" s="11"/>
      <c r="B323" s="11"/>
      <c r="C323" s="11"/>
      <c r="D323" s="11">
        <v>0</v>
      </c>
      <c r="E323" s="11"/>
      <c r="F323" s="11"/>
      <c r="G323" s="11"/>
      <c r="H323" s="11"/>
      <c r="J323" s="29">
        <v>0</v>
      </c>
      <c r="K323" s="29">
        <v>0</v>
      </c>
      <c r="L323" s="29">
        <v>0</v>
      </c>
      <c r="M323" s="29">
        <v>0</v>
      </c>
      <c r="N323" s="29">
        <v>0</v>
      </c>
      <c r="O323" s="29">
        <v>0</v>
      </c>
      <c r="P323" s="29">
        <v>0</v>
      </c>
      <c r="Q323" s="29">
        <v>0</v>
      </c>
      <c r="R323" s="29">
        <v>0</v>
      </c>
      <c r="S323" s="29">
        <v>0</v>
      </c>
      <c r="T323" s="29">
        <v>0</v>
      </c>
      <c r="U323" s="29">
        <v>0</v>
      </c>
      <c r="V323" s="29">
        <v>0</v>
      </c>
      <c r="W323" s="29">
        <v>0</v>
      </c>
      <c r="X323" s="29">
        <v>0</v>
      </c>
      <c r="Y323" s="29">
        <v>0</v>
      </c>
      <c r="Z323" s="29">
        <v>0</v>
      </c>
      <c r="AA323" s="29">
        <v>0</v>
      </c>
      <c r="AB323" s="29">
        <v>0</v>
      </c>
      <c r="AC323" s="29">
        <v>0</v>
      </c>
      <c r="AD323" s="29">
        <v>0</v>
      </c>
      <c r="AE323" s="29">
        <v>0</v>
      </c>
      <c r="AF323" s="29">
        <v>0</v>
      </c>
      <c r="AG323" s="29">
        <v>0</v>
      </c>
      <c r="AH323" s="29">
        <v>0</v>
      </c>
      <c r="AI323" s="29">
        <v>0</v>
      </c>
      <c r="AJ323" s="29">
        <v>0</v>
      </c>
      <c r="AK323" s="29">
        <v>0</v>
      </c>
      <c r="AL323" s="29">
        <v>0</v>
      </c>
      <c r="AM323" s="29">
        <v>0</v>
      </c>
      <c r="AN323" s="29">
        <v>0</v>
      </c>
      <c r="AO323" s="29">
        <v>0</v>
      </c>
      <c r="AP323" s="29">
        <v>0</v>
      </c>
      <c r="AQ323" s="29">
        <v>0</v>
      </c>
      <c r="AR323" s="29">
        <v>0</v>
      </c>
      <c r="AS323" s="29">
        <v>0</v>
      </c>
      <c r="AT323" s="29">
        <v>0</v>
      </c>
      <c r="AU323" s="29">
        <v>0</v>
      </c>
      <c r="AV323" s="29">
        <v>0</v>
      </c>
      <c r="AW323" s="29">
        <v>0</v>
      </c>
      <c r="AX323" s="29">
        <v>0</v>
      </c>
      <c r="AY323" s="29">
        <v>0</v>
      </c>
      <c r="AZ323" s="29">
        <v>0</v>
      </c>
      <c r="BA323" s="29">
        <v>0</v>
      </c>
      <c r="BB323" s="29">
        <v>0</v>
      </c>
      <c r="BC323" s="29">
        <v>0</v>
      </c>
      <c r="BD323" s="29">
        <v>0</v>
      </c>
      <c r="BE323" s="29">
        <v>0</v>
      </c>
      <c r="BF323" s="29">
        <v>0</v>
      </c>
      <c r="BG323" s="29">
        <v>0</v>
      </c>
      <c r="BH323" s="29">
        <v>0</v>
      </c>
      <c r="BI323" s="29">
        <v>0</v>
      </c>
      <c r="BJ323" s="29">
        <v>0</v>
      </c>
      <c r="BK323" s="29">
        <v>0</v>
      </c>
      <c r="BL323" s="29">
        <v>0</v>
      </c>
      <c r="BM323" s="29">
        <v>0</v>
      </c>
      <c r="BN323" s="29">
        <v>0</v>
      </c>
      <c r="BO323" s="29">
        <v>0</v>
      </c>
      <c r="BP323" s="29">
        <v>0</v>
      </c>
      <c r="BQ323" s="29">
        <v>0</v>
      </c>
    </row>
    <row r="324" spans="1:69" ht="10.5" hidden="1" customHeight="1" outlineLevel="1">
      <c r="A324" s="11"/>
      <c r="B324" s="11"/>
      <c r="C324" s="11"/>
      <c r="D324" s="11">
        <v>0</v>
      </c>
      <c r="E324" s="11"/>
      <c r="F324" s="11"/>
      <c r="G324" s="11"/>
      <c r="H324" s="11"/>
      <c r="J324" s="29">
        <v>0</v>
      </c>
      <c r="K324" s="29">
        <v>0</v>
      </c>
      <c r="L324" s="29">
        <v>0</v>
      </c>
      <c r="M324" s="29">
        <v>0</v>
      </c>
      <c r="N324" s="29">
        <v>0</v>
      </c>
      <c r="O324" s="29">
        <v>0</v>
      </c>
      <c r="P324" s="29">
        <v>0</v>
      </c>
      <c r="Q324" s="29">
        <v>0</v>
      </c>
      <c r="R324" s="29">
        <v>0</v>
      </c>
      <c r="S324" s="29">
        <v>0</v>
      </c>
      <c r="T324" s="29">
        <v>0</v>
      </c>
      <c r="U324" s="29">
        <v>0</v>
      </c>
      <c r="V324" s="29">
        <v>0</v>
      </c>
      <c r="W324" s="29">
        <v>0</v>
      </c>
      <c r="X324" s="29">
        <v>0</v>
      </c>
      <c r="Y324" s="29">
        <v>0</v>
      </c>
      <c r="Z324" s="29">
        <v>0</v>
      </c>
      <c r="AA324" s="29">
        <v>0</v>
      </c>
      <c r="AB324" s="29">
        <v>0</v>
      </c>
      <c r="AC324" s="29">
        <v>0</v>
      </c>
      <c r="AD324" s="29">
        <v>0</v>
      </c>
      <c r="AE324" s="29">
        <v>0</v>
      </c>
      <c r="AF324" s="29">
        <v>0</v>
      </c>
      <c r="AG324" s="29">
        <v>0</v>
      </c>
      <c r="AH324" s="29">
        <v>0</v>
      </c>
      <c r="AI324" s="29">
        <v>0</v>
      </c>
      <c r="AJ324" s="29">
        <v>0</v>
      </c>
      <c r="AK324" s="29">
        <v>0</v>
      </c>
      <c r="AL324" s="29">
        <v>0</v>
      </c>
      <c r="AM324" s="29">
        <v>0</v>
      </c>
      <c r="AN324" s="29">
        <v>0</v>
      </c>
      <c r="AO324" s="29">
        <v>0</v>
      </c>
      <c r="AP324" s="29">
        <v>0</v>
      </c>
      <c r="AQ324" s="29">
        <v>0</v>
      </c>
      <c r="AR324" s="29">
        <v>0</v>
      </c>
      <c r="AS324" s="29">
        <v>0</v>
      </c>
      <c r="AT324" s="29">
        <v>0</v>
      </c>
      <c r="AU324" s="29">
        <v>0</v>
      </c>
      <c r="AV324" s="29">
        <v>0</v>
      </c>
      <c r="AW324" s="29">
        <v>0</v>
      </c>
      <c r="AX324" s="29">
        <v>0</v>
      </c>
      <c r="AY324" s="29">
        <v>0</v>
      </c>
      <c r="AZ324" s="29">
        <v>0</v>
      </c>
      <c r="BA324" s="29">
        <v>0</v>
      </c>
      <c r="BB324" s="29">
        <v>0</v>
      </c>
      <c r="BC324" s="29">
        <v>0</v>
      </c>
      <c r="BD324" s="29">
        <v>0</v>
      </c>
      <c r="BE324" s="29">
        <v>0</v>
      </c>
      <c r="BF324" s="29">
        <v>0</v>
      </c>
      <c r="BG324" s="29">
        <v>0</v>
      </c>
      <c r="BH324" s="29">
        <v>0</v>
      </c>
      <c r="BI324" s="29">
        <v>0</v>
      </c>
      <c r="BJ324" s="29">
        <v>0</v>
      </c>
      <c r="BK324" s="29">
        <v>0</v>
      </c>
      <c r="BL324" s="29">
        <v>0</v>
      </c>
      <c r="BM324" s="29">
        <v>0</v>
      </c>
      <c r="BN324" s="29">
        <v>0</v>
      </c>
      <c r="BO324" s="29">
        <v>0</v>
      </c>
      <c r="BP324" s="29">
        <v>0</v>
      </c>
      <c r="BQ324" s="29">
        <v>0</v>
      </c>
    </row>
    <row r="325" spans="1:69" ht="10.5" hidden="1" customHeight="1" outlineLevel="1">
      <c r="A325" s="11"/>
      <c r="B325" s="11"/>
      <c r="C325" s="11"/>
      <c r="D325" s="11">
        <v>0</v>
      </c>
      <c r="E325" s="11"/>
      <c r="F325" s="11"/>
      <c r="G325" s="11"/>
      <c r="H325" s="11"/>
      <c r="J325" s="29">
        <v>0</v>
      </c>
      <c r="K325" s="29">
        <v>0</v>
      </c>
      <c r="L325" s="29">
        <v>0</v>
      </c>
      <c r="M325" s="29">
        <v>0</v>
      </c>
      <c r="N325" s="29">
        <v>0</v>
      </c>
      <c r="O325" s="29">
        <v>0</v>
      </c>
      <c r="P325" s="29">
        <v>0</v>
      </c>
      <c r="Q325" s="29">
        <v>0</v>
      </c>
      <c r="R325" s="29">
        <v>0</v>
      </c>
      <c r="S325" s="29">
        <v>0</v>
      </c>
      <c r="T325" s="29">
        <v>0</v>
      </c>
      <c r="U325" s="29">
        <v>0</v>
      </c>
      <c r="V325" s="29">
        <v>0</v>
      </c>
      <c r="W325" s="29">
        <v>0</v>
      </c>
      <c r="X325" s="29">
        <v>0</v>
      </c>
      <c r="Y325" s="29">
        <v>0</v>
      </c>
      <c r="Z325" s="29">
        <v>0</v>
      </c>
      <c r="AA325" s="29">
        <v>0</v>
      </c>
      <c r="AB325" s="29">
        <v>0</v>
      </c>
      <c r="AC325" s="29">
        <v>0</v>
      </c>
      <c r="AD325" s="29">
        <v>0</v>
      </c>
      <c r="AE325" s="29">
        <v>0</v>
      </c>
      <c r="AF325" s="29">
        <v>0</v>
      </c>
      <c r="AG325" s="29">
        <v>0</v>
      </c>
      <c r="AH325" s="29">
        <v>0</v>
      </c>
      <c r="AI325" s="29">
        <v>0</v>
      </c>
      <c r="AJ325" s="29">
        <v>0</v>
      </c>
      <c r="AK325" s="29">
        <v>0</v>
      </c>
      <c r="AL325" s="29">
        <v>0</v>
      </c>
      <c r="AM325" s="29">
        <v>0</v>
      </c>
      <c r="AN325" s="29">
        <v>0</v>
      </c>
      <c r="AO325" s="29">
        <v>0</v>
      </c>
      <c r="AP325" s="29">
        <v>0</v>
      </c>
      <c r="AQ325" s="29">
        <v>0</v>
      </c>
      <c r="AR325" s="29">
        <v>0</v>
      </c>
      <c r="AS325" s="29">
        <v>0</v>
      </c>
      <c r="AT325" s="29">
        <v>0</v>
      </c>
      <c r="AU325" s="29">
        <v>0</v>
      </c>
      <c r="AV325" s="29">
        <v>0</v>
      </c>
      <c r="AW325" s="29">
        <v>0</v>
      </c>
      <c r="AX325" s="29">
        <v>0</v>
      </c>
      <c r="AY325" s="29">
        <v>0</v>
      </c>
      <c r="AZ325" s="29">
        <v>0</v>
      </c>
      <c r="BA325" s="29">
        <v>0</v>
      </c>
      <c r="BB325" s="29">
        <v>0</v>
      </c>
      <c r="BC325" s="29">
        <v>0</v>
      </c>
      <c r="BD325" s="29">
        <v>0</v>
      </c>
      <c r="BE325" s="29">
        <v>0</v>
      </c>
      <c r="BF325" s="29">
        <v>0</v>
      </c>
      <c r="BG325" s="29">
        <v>0</v>
      </c>
      <c r="BH325" s="29">
        <v>0</v>
      </c>
      <c r="BI325" s="29">
        <v>0</v>
      </c>
      <c r="BJ325" s="29">
        <v>0</v>
      </c>
      <c r="BK325" s="29">
        <v>0</v>
      </c>
      <c r="BL325" s="29">
        <v>0</v>
      </c>
      <c r="BM325" s="29">
        <v>0</v>
      </c>
      <c r="BN325" s="29">
        <v>0</v>
      </c>
      <c r="BO325" s="29">
        <v>0</v>
      </c>
      <c r="BP325" s="29">
        <v>0</v>
      </c>
      <c r="BQ325" s="29">
        <v>0</v>
      </c>
    </row>
    <row r="326" spans="1:69" ht="10.5" hidden="1" customHeight="1" outlineLevel="1">
      <c r="A326" s="11"/>
      <c r="B326" s="11"/>
      <c r="C326" s="11"/>
      <c r="D326" s="11">
        <v>0</v>
      </c>
      <c r="E326" s="11"/>
      <c r="F326" s="11"/>
      <c r="G326" s="11"/>
      <c r="H326" s="11"/>
      <c r="J326" s="29">
        <v>0</v>
      </c>
      <c r="K326" s="29">
        <v>0</v>
      </c>
      <c r="L326" s="29">
        <v>0</v>
      </c>
      <c r="M326" s="29">
        <v>0</v>
      </c>
      <c r="N326" s="29">
        <v>0</v>
      </c>
      <c r="O326" s="29">
        <v>0</v>
      </c>
      <c r="P326" s="29">
        <v>0</v>
      </c>
      <c r="Q326" s="29">
        <v>0</v>
      </c>
      <c r="R326" s="29">
        <v>0</v>
      </c>
      <c r="S326" s="29">
        <v>0</v>
      </c>
      <c r="T326" s="29">
        <v>0</v>
      </c>
      <c r="U326" s="29">
        <v>0</v>
      </c>
      <c r="V326" s="29">
        <v>0</v>
      </c>
      <c r="W326" s="29">
        <v>0</v>
      </c>
      <c r="X326" s="29">
        <v>0</v>
      </c>
      <c r="Y326" s="29">
        <v>0</v>
      </c>
      <c r="Z326" s="29">
        <v>0</v>
      </c>
      <c r="AA326" s="29">
        <v>0</v>
      </c>
      <c r="AB326" s="29">
        <v>0</v>
      </c>
      <c r="AC326" s="29">
        <v>0</v>
      </c>
      <c r="AD326" s="29">
        <v>0</v>
      </c>
      <c r="AE326" s="29">
        <v>0</v>
      </c>
      <c r="AF326" s="29">
        <v>0</v>
      </c>
      <c r="AG326" s="29">
        <v>0</v>
      </c>
      <c r="AH326" s="29">
        <v>0</v>
      </c>
      <c r="AI326" s="29">
        <v>0</v>
      </c>
      <c r="AJ326" s="29">
        <v>0</v>
      </c>
      <c r="AK326" s="29">
        <v>0</v>
      </c>
      <c r="AL326" s="29">
        <v>0</v>
      </c>
      <c r="AM326" s="29">
        <v>0</v>
      </c>
      <c r="AN326" s="29">
        <v>0</v>
      </c>
      <c r="AO326" s="29">
        <v>0</v>
      </c>
      <c r="AP326" s="29">
        <v>0</v>
      </c>
      <c r="AQ326" s="29">
        <v>0</v>
      </c>
      <c r="AR326" s="29">
        <v>0</v>
      </c>
      <c r="AS326" s="29">
        <v>0</v>
      </c>
      <c r="AT326" s="29">
        <v>0</v>
      </c>
      <c r="AU326" s="29">
        <v>0</v>
      </c>
      <c r="AV326" s="29">
        <v>0</v>
      </c>
      <c r="AW326" s="29">
        <v>0</v>
      </c>
      <c r="AX326" s="29">
        <v>0</v>
      </c>
      <c r="AY326" s="29">
        <v>0</v>
      </c>
      <c r="AZ326" s="29">
        <v>0</v>
      </c>
      <c r="BA326" s="29">
        <v>0</v>
      </c>
      <c r="BB326" s="29">
        <v>0</v>
      </c>
      <c r="BC326" s="29">
        <v>0</v>
      </c>
      <c r="BD326" s="29">
        <v>0</v>
      </c>
      <c r="BE326" s="29">
        <v>0</v>
      </c>
      <c r="BF326" s="29">
        <v>0</v>
      </c>
      <c r="BG326" s="29">
        <v>0</v>
      </c>
      <c r="BH326" s="29">
        <v>0</v>
      </c>
      <c r="BI326" s="29">
        <v>0</v>
      </c>
      <c r="BJ326" s="29">
        <v>0</v>
      </c>
      <c r="BK326" s="29">
        <v>0</v>
      </c>
      <c r="BL326" s="29">
        <v>0</v>
      </c>
      <c r="BM326" s="29">
        <v>0</v>
      </c>
      <c r="BN326" s="29">
        <v>0</v>
      </c>
      <c r="BO326" s="29">
        <v>0</v>
      </c>
      <c r="BP326" s="29">
        <v>0</v>
      </c>
      <c r="BQ326" s="29">
        <v>0</v>
      </c>
    </row>
    <row r="327" spans="1:69" ht="10.5" hidden="1" customHeight="1" outlineLevel="1">
      <c r="A327" s="11"/>
      <c r="B327" s="11"/>
      <c r="C327" s="11"/>
      <c r="D327" s="11">
        <v>0</v>
      </c>
      <c r="E327" s="11"/>
      <c r="F327" s="11"/>
      <c r="G327" s="11"/>
      <c r="H327" s="11"/>
      <c r="J327" s="29">
        <v>0</v>
      </c>
      <c r="K327" s="29">
        <v>0</v>
      </c>
      <c r="L327" s="29">
        <v>0</v>
      </c>
      <c r="M327" s="29">
        <v>0</v>
      </c>
      <c r="N327" s="29">
        <v>0</v>
      </c>
      <c r="O327" s="29">
        <v>0</v>
      </c>
      <c r="P327" s="29">
        <v>0</v>
      </c>
      <c r="Q327" s="29">
        <v>0</v>
      </c>
      <c r="R327" s="29">
        <v>0</v>
      </c>
      <c r="S327" s="29">
        <v>0</v>
      </c>
      <c r="T327" s="29">
        <v>0</v>
      </c>
      <c r="U327" s="29">
        <v>0</v>
      </c>
      <c r="V327" s="29">
        <v>0</v>
      </c>
      <c r="W327" s="29">
        <v>0</v>
      </c>
      <c r="X327" s="29">
        <v>0</v>
      </c>
      <c r="Y327" s="29">
        <v>0</v>
      </c>
      <c r="Z327" s="29">
        <v>0</v>
      </c>
      <c r="AA327" s="29">
        <v>0</v>
      </c>
      <c r="AB327" s="29">
        <v>0</v>
      </c>
      <c r="AC327" s="29">
        <v>0</v>
      </c>
      <c r="AD327" s="29">
        <v>0</v>
      </c>
      <c r="AE327" s="29">
        <v>0</v>
      </c>
      <c r="AF327" s="29">
        <v>0</v>
      </c>
      <c r="AG327" s="29">
        <v>0</v>
      </c>
      <c r="AH327" s="29">
        <v>0</v>
      </c>
      <c r="AI327" s="29">
        <v>0</v>
      </c>
      <c r="AJ327" s="29">
        <v>0</v>
      </c>
      <c r="AK327" s="29">
        <v>0</v>
      </c>
      <c r="AL327" s="29">
        <v>0</v>
      </c>
      <c r="AM327" s="29">
        <v>0</v>
      </c>
      <c r="AN327" s="29">
        <v>0</v>
      </c>
      <c r="AO327" s="29">
        <v>0</v>
      </c>
      <c r="AP327" s="29">
        <v>0</v>
      </c>
      <c r="AQ327" s="29">
        <v>0</v>
      </c>
      <c r="AR327" s="29">
        <v>0</v>
      </c>
      <c r="AS327" s="29">
        <v>0</v>
      </c>
      <c r="AT327" s="29">
        <v>0</v>
      </c>
      <c r="AU327" s="29">
        <v>0</v>
      </c>
      <c r="AV327" s="29">
        <v>0</v>
      </c>
      <c r="AW327" s="29">
        <v>0</v>
      </c>
      <c r="AX327" s="29">
        <v>0</v>
      </c>
      <c r="AY327" s="29">
        <v>0</v>
      </c>
      <c r="AZ327" s="29">
        <v>0</v>
      </c>
      <c r="BA327" s="29">
        <v>0</v>
      </c>
      <c r="BB327" s="29">
        <v>0</v>
      </c>
      <c r="BC327" s="29">
        <v>0</v>
      </c>
      <c r="BD327" s="29">
        <v>0</v>
      </c>
      <c r="BE327" s="29">
        <v>0</v>
      </c>
      <c r="BF327" s="29">
        <v>0</v>
      </c>
      <c r="BG327" s="29">
        <v>0</v>
      </c>
      <c r="BH327" s="29">
        <v>0</v>
      </c>
      <c r="BI327" s="29">
        <v>0</v>
      </c>
      <c r="BJ327" s="29">
        <v>0</v>
      </c>
      <c r="BK327" s="29">
        <v>0</v>
      </c>
      <c r="BL327" s="29">
        <v>0</v>
      </c>
      <c r="BM327" s="29">
        <v>0</v>
      </c>
      <c r="BN327" s="29">
        <v>0</v>
      </c>
      <c r="BO327" s="29">
        <v>0</v>
      </c>
      <c r="BP327" s="29">
        <v>0</v>
      </c>
      <c r="BQ327" s="29">
        <v>0</v>
      </c>
    </row>
    <row r="328" spans="1:69" ht="10.5" hidden="1" customHeight="1" outlineLevel="1">
      <c r="A328" s="11"/>
      <c r="B328" s="11"/>
      <c r="C328" s="11"/>
      <c r="D328" s="11">
        <v>0</v>
      </c>
      <c r="E328" s="11"/>
      <c r="F328" s="11"/>
      <c r="G328" s="11"/>
      <c r="H328" s="11"/>
      <c r="J328" s="29">
        <v>0</v>
      </c>
      <c r="K328" s="29">
        <v>0</v>
      </c>
      <c r="L328" s="29">
        <v>0</v>
      </c>
      <c r="M328" s="29">
        <v>0</v>
      </c>
      <c r="N328" s="29">
        <v>0</v>
      </c>
      <c r="O328" s="29">
        <v>0</v>
      </c>
      <c r="P328" s="29">
        <v>0</v>
      </c>
      <c r="Q328" s="29">
        <v>0</v>
      </c>
      <c r="R328" s="29">
        <v>0</v>
      </c>
      <c r="S328" s="29">
        <v>0</v>
      </c>
      <c r="T328" s="29">
        <v>0</v>
      </c>
      <c r="U328" s="29">
        <v>0</v>
      </c>
      <c r="V328" s="29">
        <v>0</v>
      </c>
      <c r="W328" s="29">
        <v>0</v>
      </c>
      <c r="X328" s="29">
        <v>0</v>
      </c>
      <c r="Y328" s="29">
        <v>0</v>
      </c>
      <c r="Z328" s="29">
        <v>0</v>
      </c>
      <c r="AA328" s="29">
        <v>0</v>
      </c>
      <c r="AB328" s="29">
        <v>0</v>
      </c>
      <c r="AC328" s="29">
        <v>0</v>
      </c>
      <c r="AD328" s="29">
        <v>0</v>
      </c>
      <c r="AE328" s="29">
        <v>0</v>
      </c>
      <c r="AF328" s="29">
        <v>0</v>
      </c>
      <c r="AG328" s="29">
        <v>0</v>
      </c>
      <c r="AH328" s="29">
        <v>0</v>
      </c>
      <c r="AI328" s="29">
        <v>0</v>
      </c>
      <c r="AJ328" s="29">
        <v>0</v>
      </c>
      <c r="AK328" s="29">
        <v>0</v>
      </c>
      <c r="AL328" s="29">
        <v>0</v>
      </c>
      <c r="AM328" s="29">
        <v>0</v>
      </c>
      <c r="AN328" s="29">
        <v>0</v>
      </c>
      <c r="AO328" s="29">
        <v>0</v>
      </c>
      <c r="AP328" s="29">
        <v>0</v>
      </c>
      <c r="AQ328" s="29">
        <v>0</v>
      </c>
      <c r="AR328" s="29">
        <v>0</v>
      </c>
      <c r="AS328" s="29">
        <v>0</v>
      </c>
      <c r="AT328" s="29">
        <v>0</v>
      </c>
      <c r="AU328" s="29">
        <v>0</v>
      </c>
      <c r="AV328" s="29">
        <v>0</v>
      </c>
      <c r="AW328" s="29">
        <v>0</v>
      </c>
      <c r="AX328" s="29">
        <v>0</v>
      </c>
      <c r="AY328" s="29">
        <v>0</v>
      </c>
      <c r="AZ328" s="29">
        <v>0</v>
      </c>
      <c r="BA328" s="29">
        <v>0</v>
      </c>
      <c r="BB328" s="29">
        <v>0</v>
      </c>
      <c r="BC328" s="29">
        <v>0</v>
      </c>
      <c r="BD328" s="29">
        <v>0</v>
      </c>
      <c r="BE328" s="29">
        <v>0</v>
      </c>
      <c r="BF328" s="29">
        <v>0</v>
      </c>
      <c r="BG328" s="29">
        <v>0</v>
      </c>
      <c r="BH328" s="29">
        <v>0</v>
      </c>
      <c r="BI328" s="29">
        <v>0</v>
      </c>
      <c r="BJ328" s="29">
        <v>0</v>
      </c>
      <c r="BK328" s="29">
        <v>0</v>
      </c>
      <c r="BL328" s="29">
        <v>0</v>
      </c>
      <c r="BM328" s="29">
        <v>0</v>
      </c>
      <c r="BN328" s="29">
        <v>0</v>
      </c>
      <c r="BO328" s="29">
        <v>0</v>
      </c>
      <c r="BP328" s="29">
        <v>0</v>
      </c>
      <c r="BQ328" s="29">
        <v>0</v>
      </c>
    </row>
    <row r="329" spans="1:69" ht="10.5" hidden="1" customHeight="1" outlineLevel="1">
      <c r="A329" s="11"/>
      <c r="B329" s="11"/>
      <c r="C329" s="11"/>
      <c r="D329" s="11">
        <v>0</v>
      </c>
      <c r="E329" s="11"/>
      <c r="F329" s="11"/>
      <c r="G329" s="11"/>
      <c r="H329" s="11"/>
      <c r="J329" s="29">
        <v>0</v>
      </c>
      <c r="K329" s="29">
        <v>0</v>
      </c>
      <c r="L329" s="29">
        <v>0</v>
      </c>
      <c r="M329" s="29">
        <v>0</v>
      </c>
      <c r="N329" s="29">
        <v>0</v>
      </c>
      <c r="O329" s="29">
        <v>0</v>
      </c>
      <c r="P329" s="29">
        <v>0</v>
      </c>
      <c r="Q329" s="29">
        <v>0</v>
      </c>
      <c r="R329" s="29">
        <v>0</v>
      </c>
      <c r="S329" s="29">
        <v>0</v>
      </c>
      <c r="T329" s="29">
        <v>0</v>
      </c>
      <c r="U329" s="29">
        <v>0</v>
      </c>
      <c r="V329" s="29">
        <v>0</v>
      </c>
      <c r="W329" s="29">
        <v>0</v>
      </c>
      <c r="X329" s="29">
        <v>0</v>
      </c>
      <c r="Y329" s="29">
        <v>0</v>
      </c>
      <c r="Z329" s="29">
        <v>0</v>
      </c>
      <c r="AA329" s="29">
        <v>0</v>
      </c>
      <c r="AB329" s="29">
        <v>0</v>
      </c>
      <c r="AC329" s="29">
        <v>0</v>
      </c>
      <c r="AD329" s="29">
        <v>0</v>
      </c>
      <c r="AE329" s="29">
        <v>0</v>
      </c>
      <c r="AF329" s="29">
        <v>0</v>
      </c>
      <c r="AG329" s="29">
        <v>0</v>
      </c>
      <c r="AH329" s="29">
        <v>0</v>
      </c>
      <c r="AI329" s="29">
        <v>0</v>
      </c>
      <c r="AJ329" s="29">
        <v>0</v>
      </c>
      <c r="AK329" s="29">
        <v>0</v>
      </c>
      <c r="AL329" s="29">
        <v>0</v>
      </c>
      <c r="AM329" s="29">
        <v>0</v>
      </c>
      <c r="AN329" s="29">
        <v>0</v>
      </c>
      <c r="AO329" s="29">
        <v>0</v>
      </c>
      <c r="AP329" s="29">
        <v>0</v>
      </c>
      <c r="AQ329" s="29">
        <v>0</v>
      </c>
      <c r="AR329" s="29">
        <v>0</v>
      </c>
      <c r="AS329" s="29">
        <v>0</v>
      </c>
      <c r="AT329" s="29">
        <v>0</v>
      </c>
      <c r="AU329" s="29">
        <v>0</v>
      </c>
      <c r="AV329" s="29">
        <v>0</v>
      </c>
      <c r="AW329" s="29">
        <v>0</v>
      </c>
      <c r="AX329" s="29">
        <v>0</v>
      </c>
      <c r="AY329" s="29">
        <v>0</v>
      </c>
      <c r="AZ329" s="29">
        <v>0</v>
      </c>
      <c r="BA329" s="29">
        <v>0</v>
      </c>
      <c r="BB329" s="29">
        <v>0</v>
      </c>
      <c r="BC329" s="29">
        <v>0</v>
      </c>
      <c r="BD329" s="29">
        <v>0</v>
      </c>
      <c r="BE329" s="29">
        <v>0</v>
      </c>
      <c r="BF329" s="29">
        <v>0</v>
      </c>
      <c r="BG329" s="29">
        <v>0</v>
      </c>
      <c r="BH329" s="29">
        <v>0</v>
      </c>
      <c r="BI329" s="29">
        <v>0</v>
      </c>
      <c r="BJ329" s="29">
        <v>0</v>
      </c>
      <c r="BK329" s="29">
        <v>0</v>
      </c>
      <c r="BL329" s="29">
        <v>0</v>
      </c>
      <c r="BM329" s="29">
        <v>0</v>
      </c>
      <c r="BN329" s="29">
        <v>0</v>
      </c>
      <c r="BO329" s="29">
        <v>0</v>
      </c>
      <c r="BP329" s="29">
        <v>0</v>
      </c>
      <c r="BQ329" s="29">
        <v>0</v>
      </c>
    </row>
    <row r="330" spans="1:69" ht="10.5" hidden="1" customHeight="1" outlineLevel="1">
      <c r="A330" s="11"/>
      <c r="B330" s="11"/>
      <c r="C330" s="11"/>
      <c r="D330" s="11">
        <v>0</v>
      </c>
      <c r="E330" s="11"/>
      <c r="F330" s="11"/>
      <c r="G330" s="11"/>
      <c r="H330" s="11"/>
      <c r="J330" s="29">
        <v>0</v>
      </c>
      <c r="K330" s="29">
        <v>0</v>
      </c>
      <c r="L330" s="29">
        <v>0</v>
      </c>
      <c r="M330" s="29">
        <v>0</v>
      </c>
      <c r="N330" s="29">
        <v>0</v>
      </c>
      <c r="O330" s="29">
        <v>0</v>
      </c>
      <c r="P330" s="29">
        <v>0</v>
      </c>
      <c r="Q330" s="29">
        <v>0</v>
      </c>
      <c r="R330" s="29">
        <v>0</v>
      </c>
      <c r="S330" s="29">
        <v>0</v>
      </c>
      <c r="T330" s="29">
        <v>0</v>
      </c>
      <c r="U330" s="29">
        <v>0</v>
      </c>
      <c r="V330" s="29">
        <v>0</v>
      </c>
      <c r="W330" s="29">
        <v>0</v>
      </c>
      <c r="X330" s="29">
        <v>0</v>
      </c>
      <c r="Y330" s="29">
        <v>0</v>
      </c>
      <c r="Z330" s="29">
        <v>0</v>
      </c>
      <c r="AA330" s="29">
        <v>0</v>
      </c>
      <c r="AB330" s="29">
        <v>0</v>
      </c>
      <c r="AC330" s="29">
        <v>0</v>
      </c>
      <c r="AD330" s="29">
        <v>0</v>
      </c>
      <c r="AE330" s="29">
        <v>0</v>
      </c>
      <c r="AF330" s="29">
        <v>0</v>
      </c>
      <c r="AG330" s="29">
        <v>0</v>
      </c>
      <c r="AH330" s="29">
        <v>0</v>
      </c>
      <c r="AI330" s="29">
        <v>0</v>
      </c>
      <c r="AJ330" s="29">
        <v>0</v>
      </c>
      <c r="AK330" s="29">
        <v>0</v>
      </c>
      <c r="AL330" s="29">
        <v>0</v>
      </c>
      <c r="AM330" s="29">
        <v>0</v>
      </c>
      <c r="AN330" s="29">
        <v>0</v>
      </c>
      <c r="AO330" s="29">
        <v>0</v>
      </c>
      <c r="AP330" s="29">
        <v>0</v>
      </c>
      <c r="AQ330" s="29">
        <v>0</v>
      </c>
      <c r="AR330" s="29">
        <v>0</v>
      </c>
      <c r="AS330" s="29">
        <v>0</v>
      </c>
      <c r="AT330" s="29">
        <v>0</v>
      </c>
      <c r="AU330" s="29">
        <v>0</v>
      </c>
      <c r="AV330" s="29">
        <v>0</v>
      </c>
      <c r="AW330" s="29">
        <v>0</v>
      </c>
      <c r="AX330" s="29">
        <v>0</v>
      </c>
      <c r="AY330" s="29">
        <v>0</v>
      </c>
      <c r="AZ330" s="29">
        <v>0</v>
      </c>
      <c r="BA330" s="29">
        <v>0</v>
      </c>
      <c r="BB330" s="29">
        <v>0</v>
      </c>
      <c r="BC330" s="29">
        <v>0</v>
      </c>
      <c r="BD330" s="29">
        <v>0</v>
      </c>
      <c r="BE330" s="29">
        <v>0</v>
      </c>
      <c r="BF330" s="29">
        <v>0</v>
      </c>
      <c r="BG330" s="29">
        <v>0</v>
      </c>
      <c r="BH330" s="29">
        <v>0</v>
      </c>
      <c r="BI330" s="29">
        <v>0</v>
      </c>
      <c r="BJ330" s="29">
        <v>0</v>
      </c>
      <c r="BK330" s="29">
        <v>0</v>
      </c>
      <c r="BL330" s="29">
        <v>0</v>
      </c>
      <c r="BM330" s="29">
        <v>0</v>
      </c>
      <c r="BN330" s="29">
        <v>0</v>
      </c>
      <c r="BO330" s="29">
        <v>0</v>
      </c>
      <c r="BP330" s="29">
        <v>0</v>
      </c>
      <c r="BQ330" s="29">
        <v>0</v>
      </c>
    </row>
    <row r="331" spans="1:69" ht="10.5" hidden="1" customHeight="1" outlineLevel="1">
      <c r="A331" s="11"/>
      <c r="B331" s="11"/>
      <c r="C331" s="11"/>
      <c r="D331" s="11">
        <v>0</v>
      </c>
      <c r="E331" s="11"/>
      <c r="F331" s="11"/>
      <c r="G331" s="11"/>
      <c r="H331" s="11"/>
      <c r="J331" s="29">
        <v>0</v>
      </c>
      <c r="K331" s="29">
        <v>0</v>
      </c>
      <c r="L331" s="29">
        <v>0</v>
      </c>
      <c r="M331" s="29">
        <v>0</v>
      </c>
      <c r="N331" s="29">
        <v>0</v>
      </c>
      <c r="O331" s="29">
        <v>0</v>
      </c>
      <c r="P331" s="29">
        <v>0</v>
      </c>
      <c r="Q331" s="29">
        <v>0</v>
      </c>
      <c r="R331" s="29">
        <v>0</v>
      </c>
      <c r="S331" s="29">
        <v>0</v>
      </c>
      <c r="T331" s="29">
        <v>0</v>
      </c>
      <c r="U331" s="29">
        <v>0</v>
      </c>
      <c r="V331" s="29">
        <v>0</v>
      </c>
      <c r="W331" s="29">
        <v>0</v>
      </c>
      <c r="X331" s="29">
        <v>0</v>
      </c>
      <c r="Y331" s="29">
        <v>0</v>
      </c>
      <c r="Z331" s="29">
        <v>0</v>
      </c>
      <c r="AA331" s="29">
        <v>0</v>
      </c>
      <c r="AB331" s="29">
        <v>0</v>
      </c>
      <c r="AC331" s="29">
        <v>0</v>
      </c>
      <c r="AD331" s="29">
        <v>0</v>
      </c>
      <c r="AE331" s="29">
        <v>0</v>
      </c>
      <c r="AF331" s="29">
        <v>0</v>
      </c>
      <c r="AG331" s="29">
        <v>0</v>
      </c>
      <c r="AH331" s="29">
        <v>0</v>
      </c>
      <c r="AI331" s="29">
        <v>0</v>
      </c>
      <c r="AJ331" s="29">
        <v>0</v>
      </c>
      <c r="AK331" s="29">
        <v>0</v>
      </c>
      <c r="AL331" s="29">
        <v>0</v>
      </c>
      <c r="AM331" s="29">
        <v>0</v>
      </c>
      <c r="AN331" s="29">
        <v>0</v>
      </c>
      <c r="AO331" s="29">
        <v>0</v>
      </c>
      <c r="AP331" s="29">
        <v>0</v>
      </c>
      <c r="AQ331" s="29">
        <v>0</v>
      </c>
      <c r="AR331" s="29">
        <v>0</v>
      </c>
      <c r="AS331" s="29">
        <v>0</v>
      </c>
      <c r="AT331" s="29">
        <v>0</v>
      </c>
      <c r="AU331" s="29">
        <v>0</v>
      </c>
      <c r="AV331" s="29">
        <v>0</v>
      </c>
      <c r="AW331" s="29">
        <v>0</v>
      </c>
      <c r="AX331" s="29">
        <v>0</v>
      </c>
      <c r="AY331" s="29">
        <v>0</v>
      </c>
      <c r="AZ331" s="29">
        <v>0</v>
      </c>
      <c r="BA331" s="29">
        <v>0</v>
      </c>
      <c r="BB331" s="29">
        <v>0</v>
      </c>
      <c r="BC331" s="29">
        <v>0</v>
      </c>
      <c r="BD331" s="29">
        <v>0</v>
      </c>
      <c r="BE331" s="29">
        <v>0</v>
      </c>
      <c r="BF331" s="29">
        <v>0</v>
      </c>
      <c r="BG331" s="29">
        <v>0</v>
      </c>
      <c r="BH331" s="29">
        <v>0</v>
      </c>
      <c r="BI331" s="29">
        <v>0</v>
      </c>
      <c r="BJ331" s="29">
        <v>0</v>
      </c>
      <c r="BK331" s="29">
        <v>0</v>
      </c>
      <c r="BL331" s="29">
        <v>0</v>
      </c>
      <c r="BM331" s="29">
        <v>0</v>
      </c>
      <c r="BN331" s="29">
        <v>0</v>
      </c>
      <c r="BO331" s="29">
        <v>0</v>
      </c>
      <c r="BP331" s="29">
        <v>0</v>
      </c>
      <c r="BQ331" s="29">
        <v>0</v>
      </c>
    </row>
    <row r="332" spans="1:69" ht="10.5" hidden="1" customHeight="1" outlineLevel="1">
      <c r="A332" s="11"/>
      <c r="B332" s="11"/>
      <c r="C332" s="11"/>
      <c r="D332" s="11">
        <v>0</v>
      </c>
      <c r="E332" s="11"/>
      <c r="F332" s="11"/>
      <c r="G332" s="11"/>
      <c r="H332" s="11"/>
      <c r="J332" s="29">
        <v>0</v>
      </c>
      <c r="K332" s="29">
        <v>0</v>
      </c>
      <c r="L332" s="29">
        <v>0</v>
      </c>
      <c r="M332" s="29">
        <v>0</v>
      </c>
      <c r="N332" s="29">
        <v>0</v>
      </c>
      <c r="O332" s="29">
        <v>0</v>
      </c>
      <c r="P332" s="29">
        <v>0</v>
      </c>
      <c r="Q332" s="29">
        <v>0</v>
      </c>
      <c r="R332" s="29">
        <v>0</v>
      </c>
      <c r="S332" s="29">
        <v>0</v>
      </c>
      <c r="T332" s="29">
        <v>0</v>
      </c>
      <c r="U332" s="29">
        <v>0</v>
      </c>
      <c r="V332" s="29">
        <v>0</v>
      </c>
      <c r="W332" s="29">
        <v>0</v>
      </c>
      <c r="X332" s="29">
        <v>0</v>
      </c>
      <c r="Y332" s="29">
        <v>0</v>
      </c>
      <c r="Z332" s="29">
        <v>0</v>
      </c>
      <c r="AA332" s="29">
        <v>0</v>
      </c>
      <c r="AB332" s="29">
        <v>0</v>
      </c>
      <c r="AC332" s="29">
        <v>0</v>
      </c>
      <c r="AD332" s="29">
        <v>0</v>
      </c>
      <c r="AE332" s="29">
        <v>0</v>
      </c>
      <c r="AF332" s="29">
        <v>0</v>
      </c>
      <c r="AG332" s="29">
        <v>0</v>
      </c>
      <c r="AH332" s="29">
        <v>0</v>
      </c>
      <c r="AI332" s="29">
        <v>0</v>
      </c>
      <c r="AJ332" s="29">
        <v>0</v>
      </c>
      <c r="AK332" s="29">
        <v>0</v>
      </c>
      <c r="AL332" s="29">
        <v>0</v>
      </c>
      <c r="AM332" s="29">
        <v>0</v>
      </c>
      <c r="AN332" s="29">
        <v>0</v>
      </c>
      <c r="AO332" s="29">
        <v>0</v>
      </c>
      <c r="AP332" s="29">
        <v>0</v>
      </c>
      <c r="AQ332" s="29">
        <v>0</v>
      </c>
      <c r="AR332" s="29">
        <v>0</v>
      </c>
      <c r="AS332" s="29">
        <v>0</v>
      </c>
      <c r="AT332" s="29">
        <v>0</v>
      </c>
      <c r="AU332" s="29">
        <v>0</v>
      </c>
      <c r="AV332" s="29">
        <v>0</v>
      </c>
      <c r="AW332" s="29">
        <v>0</v>
      </c>
      <c r="AX332" s="29">
        <v>0</v>
      </c>
      <c r="AY332" s="29">
        <v>0</v>
      </c>
      <c r="AZ332" s="29">
        <v>0</v>
      </c>
      <c r="BA332" s="29">
        <v>0</v>
      </c>
      <c r="BB332" s="29">
        <v>0</v>
      </c>
      <c r="BC332" s="29">
        <v>0</v>
      </c>
      <c r="BD332" s="29">
        <v>0</v>
      </c>
      <c r="BE332" s="29">
        <v>0</v>
      </c>
      <c r="BF332" s="29">
        <v>0</v>
      </c>
      <c r="BG332" s="29">
        <v>0</v>
      </c>
      <c r="BH332" s="29">
        <v>0</v>
      </c>
      <c r="BI332" s="29">
        <v>0</v>
      </c>
      <c r="BJ332" s="29">
        <v>0</v>
      </c>
      <c r="BK332" s="29">
        <v>0</v>
      </c>
      <c r="BL332" s="29">
        <v>0</v>
      </c>
      <c r="BM332" s="29">
        <v>0</v>
      </c>
      <c r="BN332" s="29">
        <v>0</v>
      </c>
      <c r="BO332" s="29">
        <v>0</v>
      </c>
      <c r="BP332" s="29">
        <v>0</v>
      </c>
      <c r="BQ332" s="29">
        <v>0</v>
      </c>
    </row>
    <row r="333" spans="1:69" ht="10.5" hidden="1" customHeight="1" outlineLevel="1">
      <c r="A333" s="11"/>
      <c r="B333" s="11"/>
      <c r="C333" s="11"/>
      <c r="D333" s="11">
        <v>0</v>
      </c>
      <c r="E333" s="11"/>
      <c r="F333" s="11"/>
      <c r="G333" s="11"/>
      <c r="H333" s="11"/>
      <c r="J333" s="29">
        <v>0</v>
      </c>
      <c r="K333" s="29">
        <v>0</v>
      </c>
      <c r="L333" s="29">
        <v>0</v>
      </c>
      <c r="M333" s="29">
        <v>0</v>
      </c>
      <c r="N333" s="29">
        <v>0</v>
      </c>
      <c r="O333" s="29">
        <v>0</v>
      </c>
      <c r="P333" s="29">
        <v>0</v>
      </c>
      <c r="Q333" s="29">
        <v>0</v>
      </c>
      <c r="R333" s="29">
        <v>0</v>
      </c>
      <c r="S333" s="29">
        <v>0</v>
      </c>
      <c r="T333" s="29">
        <v>0</v>
      </c>
      <c r="U333" s="29">
        <v>0</v>
      </c>
      <c r="V333" s="29">
        <v>0</v>
      </c>
      <c r="W333" s="29">
        <v>0</v>
      </c>
      <c r="X333" s="29">
        <v>0</v>
      </c>
      <c r="Y333" s="29">
        <v>0</v>
      </c>
      <c r="Z333" s="29">
        <v>0</v>
      </c>
      <c r="AA333" s="29">
        <v>0</v>
      </c>
      <c r="AB333" s="29">
        <v>0</v>
      </c>
      <c r="AC333" s="29">
        <v>0</v>
      </c>
      <c r="AD333" s="29">
        <v>0</v>
      </c>
      <c r="AE333" s="29">
        <v>0</v>
      </c>
      <c r="AF333" s="29">
        <v>0</v>
      </c>
      <c r="AG333" s="29">
        <v>0</v>
      </c>
      <c r="AH333" s="29">
        <v>0</v>
      </c>
      <c r="AI333" s="29">
        <v>0</v>
      </c>
      <c r="AJ333" s="29">
        <v>0</v>
      </c>
      <c r="AK333" s="29">
        <v>0</v>
      </c>
      <c r="AL333" s="29">
        <v>0</v>
      </c>
      <c r="AM333" s="29">
        <v>0</v>
      </c>
      <c r="AN333" s="29">
        <v>0</v>
      </c>
      <c r="AO333" s="29">
        <v>0</v>
      </c>
      <c r="AP333" s="29">
        <v>0</v>
      </c>
      <c r="AQ333" s="29">
        <v>0</v>
      </c>
      <c r="AR333" s="29">
        <v>0</v>
      </c>
      <c r="AS333" s="29">
        <v>0</v>
      </c>
      <c r="AT333" s="29">
        <v>0</v>
      </c>
      <c r="AU333" s="29">
        <v>0</v>
      </c>
      <c r="AV333" s="29">
        <v>0</v>
      </c>
      <c r="AW333" s="29">
        <v>0</v>
      </c>
      <c r="AX333" s="29">
        <v>0</v>
      </c>
      <c r="AY333" s="29">
        <v>0</v>
      </c>
      <c r="AZ333" s="29">
        <v>0</v>
      </c>
      <c r="BA333" s="29">
        <v>0</v>
      </c>
      <c r="BB333" s="29">
        <v>0</v>
      </c>
      <c r="BC333" s="29">
        <v>0</v>
      </c>
      <c r="BD333" s="29">
        <v>0</v>
      </c>
      <c r="BE333" s="29">
        <v>0</v>
      </c>
      <c r="BF333" s="29">
        <v>0</v>
      </c>
      <c r="BG333" s="29">
        <v>0</v>
      </c>
      <c r="BH333" s="29">
        <v>0</v>
      </c>
      <c r="BI333" s="29">
        <v>0</v>
      </c>
      <c r="BJ333" s="29">
        <v>0</v>
      </c>
      <c r="BK333" s="29">
        <v>0</v>
      </c>
      <c r="BL333" s="29">
        <v>0</v>
      </c>
      <c r="BM333" s="29">
        <v>0</v>
      </c>
      <c r="BN333" s="29">
        <v>0</v>
      </c>
      <c r="BO333" s="29">
        <v>0</v>
      </c>
      <c r="BP333" s="29">
        <v>0</v>
      </c>
      <c r="BQ333" s="29">
        <v>0</v>
      </c>
    </row>
    <row r="334" spans="1:69" ht="10.5" hidden="1" customHeight="1" outlineLevel="1">
      <c r="A334" s="11"/>
      <c r="B334" s="11"/>
      <c r="C334" s="11"/>
      <c r="D334" s="11">
        <v>0</v>
      </c>
      <c r="E334" s="11"/>
      <c r="F334" s="11"/>
      <c r="G334" s="11"/>
      <c r="H334" s="11"/>
      <c r="J334" s="29">
        <v>0</v>
      </c>
      <c r="K334" s="29">
        <v>0</v>
      </c>
      <c r="L334" s="29">
        <v>0</v>
      </c>
      <c r="M334" s="29">
        <v>0</v>
      </c>
      <c r="N334" s="29">
        <v>0</v>
      </c>
      <c r="O334" s="29">
        <v>0</v>
      </c>
      <c r="P334" s="29">
        <v>0</v>
      </c>
      <c r="Q334" s="29">
        <v>0</v>
      </c>
      <c r="R334" s="29">
        <v>0</v>
      </c>
      <c r="S334" s="29">
        <v>0</v>
      </c>
      <c r="T334" s="29">
        <v>0</v>
      </c>
      <c r="U334" s="29">
        <v>0</v>
      </c>
      <c r="V334" s="29">
        <v>0</v>
      </c>
      <c r="W334" s="29">
        <v>0</v>
      </c>
      <c r="X334" s="29">
        <v>0</v>
      </c>
      <c r="Y334" s="29">
        <v>0</v>
      </c>
      <c r="Z334" s="29">
        <v>0</v>
      </c>
      <c r="AA334" s="29">
        <v>0</v>
      </c>
      <c r="AB334" s="29">
        <v>0</v>
      </c>
      <c r="AC334" s="29">
        <v>0</v>
      </c>
      <c r="AD334" s="29">
        <v>0</v>
      </c>
      <c r="AE334" s="29">
        <v>0</v>
      </c>
      <c r="AF334" s="29">
        <v>0</v>
      </c>
      <c r="AG334" s="29">
        <v>0</v>
      </c>
      <c r="AH334" s="29">
        <v>0</v>
      </c>
      <c r="AI334" s="29">
        <v>0</v>
      </c>
      <c r="AJ334" s="29">
        <v>0</v>
      </c>
      <c r="AK334" s="29">
        <v>0</v>
      </c>
      <c r="AL334" s="29">
        <v>0</v>
      </c>
      <c r="AM334" s="29">
        <v>0</v>
      </c>
      <c r="AN334" s="29">
        <v>0</v>
      </c>
      <c r="AO334" s="29">
        <v>0</v>
      </c>
      <c r="AP334" s="29">
        <v>0</v>
      </c>
      <c r="AQ334" s="29">
        <v>0</v>
      </c>
      <c r="AR334" s="29">
        <v>0</v>
      </c>
      <c r="AS334" s="29">
        <v>0</v>
      </c>
      <c r="AT334" s="29">
        <v>0</v>
      </c>
      <c r="AU334" s="29">
        <v>0</v>
      </c>
      <c r="AV334" s="29">
        <v>0</v>
      </c>
      <c r="AW334" s="29">
        <v>0</v>
      </c>
      <c r="AX334" s="29">
        <v>0</v>
      </c>
      <c r="AY334" s="29">
        <v>0</v>
      </c>
      <c r="AZ334" s="29">
        <v>0</v>
      </c>
      <c r="BA334" s="29">
        <v>0</v>
      </c>
      <c r="BB334" s="29">
        <v>0</v>
      </c>
      <c r="BC334" s="29">
        <v>0</v>
      </c>
      <c r="BD334" s="29">
        <v>0</v>
      </c>
      <c r="BE334" s="29">
        <v>0</v>
      </c>
      <c r="BF334" s="29">
        <v>0</v>
      </c>
      <c r="BG334" s="29">
        <v>0</v>
      </c>
      <c r="BH334" s="29">
        <v>0</v>
      </c>
      <c r="BI334" s="29">
        <v>0</v>
      </c>
      <c r="BJ334" s="29">
        <v>0</v>
      </c>
      <c r="BK334" s="29">
        <v>0</v>
      </c>
      <c r="BL334" s="29">
        <v>0</v>
      </c>
      <c r="BM334" s="29">
        <v>0</v>
      </c>
      <c r="BN334" s="29">
        <v>0</v>
      </c>
      <c r="BO334" s="29">
        <v>0</v>
      </c>
      <c r="BP334" s="29">
        <v>0</v>
      </c>
      <c r="BQ334" s="29">
        <v>0</v>
      </c>
    </row>
    <row r="335" spans="1:69" ht="10.5" hidden="1" customHeight="1" outlineLevel="1">
      <c r="A335" s="11"/>
      <c r="B335" s="11"/>
      <c r="C335" s="11"/>
      <c r="D335" s="11">
        <v>0</v>
      </c>
      <c r="E335" s="11"/>
      <c r="F335" s="11"/>
      <c r="G335" s="11"/>
      <c r="H335" s="11"/>
      <c r="J335" s="29">
        <v>0</v>
      </c>
      <c r="K335" s="29">
        <v>0</v>
      </c>
      <c r="L335" s="29">
        <v>0</v>
      </c>
      <c r="M335" s="29">
        <v>0</v>
      </c>
      <c r="N335" s="29">
        <v>0</v>
      </c>
      <c r="O335" s="29">
        <v>0</v>
      </c>
      <c r="P335" s="29">
        <v>0</v>
      </c>
      <c r="Q335" s="29">
        <v>0</v>
      </c>
      <c r="R335" s="29">
        <v>0</v>
      </c>
      <c r="S335" s="29">
        <v>0</v>
      </c>
      <c r="T335" s="29">
        <v>0</v>
      </c>
      <c r="U335" s="29">
        <v>0</v>
      </c>
      <c r="V335" s="29">
        <v>0</v>
      </c>
      <c r="W335" s="29">
        <v>0</v>
      </c>
      <c r="X335" s="29">
        <v>0</v>
      </c>
      <c r="Y335" s="29">
        <v>0</v>
      </c>
      <c r="Z335" s="29">
        <v>0</v>
      </c>
      <c r="AA335" s="29">
        <v>0</v>
      </c>
      <c r="AB335" s="29">
        <v>0</v>
      </c>
      <c r="AC335" s="29">
        <v>0</v>
      </c>
      <c r="AD335" s="29">
        <v>0</v>
      </c>
      <c r="AE335" s="29">
        <v>0</v>
      </c>
      <c r="AF335" s="29">
        <v>0</v>
      </c>
      <c r="AG335" s="29">
        <v>0</v>
      </c>
      <c r="AH335" s="29">
        <v>0</v>
      </c>
      <c r="AI335" s="29">
        <v>0</v>
      </c>
      <c r="AJ335" s="29">
        <v>0</v>
      </c>
      <c r="AK335" s="29">
        <v>0</v>
      </c>
      <c r="AL335" s="29">
        <v>0</v>
      </c>
      <c r="AM335" s="29">
        <v>0</v>
      </c>
      <c r="AN335" s="29">
        <v>0</v>
      </c>
      <c r="AO335" s="29">
        <v>0</v>
      </c>
      <c r="AP335" s="29">
        <v>0</v>
      </c>
      <c r="AQ335" s="29">
        <v>0</v>
      </c>
      <c r="AR335" s="29">
        <v>0</v>
      </c>
      <c r="AS335" s="29">
        <v>0</v>
      </c>
      <c r="AT335" s="29">
        <v>0</v>
      </c>
      <c r="AU335" s="29">
        <v>0</v>
      </c>
      <c r="AV335" s="29">
        <v>0</v>
      </c>
      <c r="AW335" s="29">
        <v>0</v>
      </c>
      <c r="AX335" s="29">
        <v>0</v>
      </c>
      <c r="AY335" s="29">
        <v>0</v>
      </c>
      <c r="AZ335" s="29">
        <v>0</v>
      </c>
      <c r="BA335" s="29">
        <v>0</v>
      </c>
      <c r="BB335" s="29">
        <v>0</v>
      </c>
      <c r="BC335" s="29">
        <v>0</v>
      </c>
      <c r="BD335" s="29">
        <v>0</v>
      </c>
      <c r="BE335" s="29">
        <v>0</v>
      </c>
      <c r="BF335" s="29">
        <v>0</v>
      </c>
      <c r="BG335" s="29">
        <v>0</v>
      </c>
      <c r="BH335" s="29">
        <v>0</v>
      </c>
      <c r="BI335" s="29">
        <v>0</v>
      </c>
      <c r="BJ335" s="29">
        <v>0</v>
      </c>
      <c r="BK335" s="29">
        <v>0</v>
      </c>
      <c r="BL335" s="29">
        <v>0</v>
      </c>
      <c r="BM335" s="29">
        <v>0</v>
      </c>
      <c r="BN335" s="29">
        <v>0</v>
      </c>
      <c r="BO335" s="29">
        <v>0</v>
      </c>
      <c r="BP335" s="29">
        <v>0</v>
      </c>
      <c r="BQ335" s="29">
        <v>0</v>
      </c>
    </row>
    <row r="336" spans="1:69" ht="10.5" hidden="1" customHeight="1" outlineLevel="1">
      <c r="A336" s="11"/>
      <c r="B336" s="11"/>
      <c r="C336" s="11"/>
      <c r="D336" s="11">
        <v>0</v>
      </c>
      <c r="E336" s="11"/>
      <c r="F336" s="11"/>
      <c r="G336" s="11"/>
      <c r="H336" s="11"/>
      <c r="J336" s="29">
        <v>0</v>
      </c>
      <c r="K336" s="29">
        <v>0</v>
      </c>
      <c r="L336" s="29">
        <v>0</v>
      </c>
      <c r="M336" s="29">
        <v>0</v>
      </c>
      <c r="N336" s="29">
        <v>0</v>
      </c>
      <c r="O336" s="29">
        <v>0</v>
      </c>
      <c r="P336" s="29">
        <v>0</v>
      </c>
      <c r="Q336" s="29">
        <v>0</v>
      </c>
      <c r="R336" s="29">
        <v>0</v>
      </c>
      <c r="S336" s="29">
        <v>0</v>
      </c>
      <c r="T336" s="29">
        <v>0</v>
      </c>
      <c r="U336" s="29">
        <v>0</v>
      </c>
      <c r="V336" s="29">
        <v>0</v>
      </c>
      <c r="W336" s="29">
        <v>0</v>
      </c>
      <c r="X336" s="29">
        <v>0</v>
      </c>
      <c r="Y336" s="29">
        <v>0</v>
      </c>
      <c r="Z336" s="29">
        <v>0</v>
      </c>
      <c r="AA336" s="29">
        <v>0</v>
      </c>
      <c r="AB336" s="29">
        <v>0</v>
      </c>
      <c r="AC336" s="29">
        <v>0</v>
      </c>
      <c r="AD336" s="29">
        <v>0</v>
      </c>
      <c r="AE336" s="29">
        <v>0</v>
      </c>
      <c r="AF336" s="29">
        <v>0</v>
      </c>
      <c r="AG336" s="29">
        <v>0</v>
      </c>
      <c r="AH336" s="29">
        <v>0</v>
      </c>
      <c r="AI336" s="29">
        <v>0</v>
      </c>
      <c r="AJ336" s="29">
        <v>0</v>
      </c>
      <c r="AK336" s="29">
        <v>0</v>
      </c>
      <c r="AL336" s="29">
        <v>0</v>
      </c>
      <c r="AM336" s="29">
        <v>0</v>
      </c>
      <c r="AN336" s="29">
        <v>0</v>
      </c>
      <c r="AO336" s="29">
        <v>0</v>
      </c>
      <c r="AP336" s="29">
        <v>0</v>
      </c>
      <c r="AQ336" s="29">
        <v>0</v>
      </c>
      <c r="AR336" s="29">
        <v>0</v>
      </c>
      <c r="AS336" s="29">
        <v>0</v>
      </c>
      <c r="AT336" s="29">
        <v>0</v>
      </c>
      <c r="AU336" s="29">
        <v>0</v>
      </c>
      <c r="AV336" s="29">
        <v>0</v>
      </c>
      <c r="AW336" s="29">
        <v>0</v>
      </c>
      <c r="AX336" s="29">
        <v>0</v>
      </c>
      <c r="AY336" s="29">
        <v>0</v>
      </c>
      <c r="AZ336" s="29">
        <v>0</v>
      </c>
      <c r="BA336" s="29">
        <v>0</v>
      </c>
      <c r="BB336" s="29">
        <v>0</v>
      </c>
      <c r="BC336" s="29">
        <v>0</v>
      </c>
      <c r="BD336" s="29">
        <v>0</v>
      </c>
      <c r="BE336" s="29">
        <v>0</v>
      </c>
      <c r="BF336" s="29">
        <v>0</v>
      </c>
      <c r="BG336" s="29">
        <v>0</v>
      </c>
      <c r="BH336" s="29">
        <v>0</v>
      </c>
      <c r="BI336" s="29">
        <v>0</v>
      </c>
      <c r="BJ336" s="29">
        <v>0</v>
      </c>
      <c r="BK336" s="29">
        <v>0</v>
      </c>
      <c r="BL336" s="29">
        <v>0</v>
      </c>
      <c r="BM336" s="29">
        <v>0</v>
      </c>
      <c r="BN336" s="29">
        <v>0</v>
      </c>
      <c r="BO336" s="29">
        <v>0</v>
      </c>
      <c r="BP336" s="29">
        <v>0</v>
      </c>
      <c r="BQ336" s="29">
        <v>0</v>
      </c>
    </row>
    <row r="337" spans="1:69" ht="10.5" hidden="1" customHeight="1" outlineLevel="1">
      <c r="A337" s="11"/>
      <c r="B337" s="11"/>
      <c r="C337" s="11"/>
      <c r="D337" s="11">
        <v>0</v>
      </c>
      <c r="E337" s="11"/>
      <c r="F337" s="11"/>
      <c r="G337" s="11"/>
      <c r="H337" s="11"/>
      <c r="J337" s="29">
        <v>0</v>
      </c>
      <c r="K337" s="29">
        <v>0</v>
      </c>
      <c r="L337" s="29">
        <v>0</v>
      </c>
      <c r="M337" s="29">
        <v>0</v>
      </c>
      <c r="N337" s="29">
        <v>0</v>
      </c>
      <c r="O337" s="29">
        <v>0</v>
      </c>
      <c r="P337" s="29">
        <v>0</v>
      </c>
      <c r="Q337" s="29">
        <v>0</v>
      </c>
      <c r="R337" s="29">
        <v>0</v>
      </c>
      <c r="S337" s="29">
        <v>0</v>
      </c>
      <c r="T337" s="29">
        <v>0</v>
      </c>
      <c r="U337" s="29">
        <v>0</v>
      </c>
      <c r="V337" s="29">
        <v>0</v>
      </c>
      <c r="W337" s="29">
        <v>0</v>
      </c>
      <c r="X337" s="29">
        <v>0</v>
      </c>
      <c r="Y337" s="29">
        <v>0</v>
      </c>
      <c r="Z337" s="29">
        <v>0</v>
      </c>
      <c r="AA337" s="29">
        <v>0</v>
      </c>
      <c r="AB337" s="29">
        <v>0</v>
      </c>
      <c r="AC337" s="29">
        <v>0</v>
      </c>
      <c r="AD337" s="29">
        <v>0</v>
      </c>
      <c r="AE337" s="29">
        <v>0</v>
      </c>
      <c r="AF337" s="29">
        <v>0</v>
      </c>
      <c r="AG337" s="29">
        <v>0</v>
      </c>
      <c r="AH337" s="29">
        <v>0</v>
      </c>
      <c r="AI337" s="29">
        <v>0</v>
      </c>
      <c r="AJ337" s="29">
        <v>0</v>
      </c>
      <c r="AK337" s="29">
        <v>0</v>
      </c>
      <c r="AL337" s="29">
        <v>0</v>
      </c>
      <c r="AM337" s="29">
        <v>0</v>
      </c>
      <c r="AN337" s="29">
        <v>0</v>
      </c>
      <c r="AO337" s="29">
        <v>0</v>
      </c>
      <c r="AP337" s="29">
        <v>0</v>
      </c>
      <c r="AQ337" s="29">
        <v>0</v>
      </c>
      <c r="AR337" s="29">
        <v>0</v>
      </c>
      <c r="AS337" s="29">
        <v>0</v>
      </c>
      <c r="AT337" s="29">
        <v>0</v>
      </c>
      <c r="AU337" s="29">
        <v>0</v>
      </c>
      <c r="AV337" s="29">
        <v>0</v>
      </c>
      <c r="AW337" s="29">
        <v>0</v>
      </c>
      <c r="AX337" s="29">
        <v>0</v>
      </c>
      <c r="AY337" s="29">
        <v>0</v>
      </c>
      <c r="AZ337" s="29">
        <v>0</v>
      </c>
      <c r="BA337" s="29">
        <v>0</v>
      </c>
      <c r="BB337" s="29">
        <v>0</v>
      </c>
      <c r="BC337" s="29">
        <v>0</v>
      </c>
      <c r="BD337" s="29">
        <v>0</v>
      </c>
      <c r="BE337" s="29">
        <v>0</v>
      </c>
      <c r="BF337" s="29">
        <v>0</v>
      </c>
      <c r="BG337" s="29">
        <v>0</v>
      </c>
      <c r="BH337" s="29">
        <v>0</v>
      </c>
      <c r="BI337" s="29">
        <v>0</v>
      </c>
      <c r="BJ337" s="29">
        <v>0</v>
      </c>
      <c r="BK337" s="29">
        <v>0</v>
      </c>
      <c r="BL337" s="29">
        <v>0</v>
      </c>
      <c r="BM337" s="29">
        <v>0</v>
      </c>
      <c r="BN337" s="29">
        <v>0</v>
      </c>
      <c r="BO337" s="29">
        <v>0</v>
      </c>
      <c r="BP337" s="29">
        <v>0</v>
      </c>
      <c r="BQ337" s="29">
        <v>0</v>
      </c>
    </row>
    <row r="338" spans="1:69" ht="10.5" hidden="1" customHeight="1" outlineLevel="1">
      <c r="A338" s="11"/>
      <c r="B338" s="11"/>
      <c r="C338" s="11"/>
      <c r="D338" s="11">
        <v>0</v>
      </c>
      <c r="E338" s="11"/>
      <c r="F338" s="11"/>
      <c r="G338" s="11"/>
      <c r="H338" s="11"/>
      <c r="J338" s="29">
        <v>0</v>
      </c>
      <c r="K338" s="29">
        <v>0</v>
      </c>
      <c r="L338" s="29">
        <v>0</v>
      </c>
      <c r="M338" s="29">
        <v>0</v>
      </c>
      <c r="N338" s="29">
        <v>0</v>
      </c>
      <c r="O338" s="29">
        <v>0</v>
      </c>
      <c r="P338" s="29">
        <v>0</v>
      </c>
      <c r="Q338" s="29">
        <v>0</v>
      </c>
      <c r="R338" s="29">
        <v>0</v>
      </c>
      <c r="S338" s="29">
        <v>0</v>
      </c>
      <c r="T338" s="29">
        <v>0</v>
      </c>
      <c r="U338" s="29">
        <v>0</v>
      </c>
      <c r="V338" s="29">
        <v>0</v>
      </c>
      <c r="W338" s="29">
        <v>0</v>
      </c>
      <c r="X338" s="29">
        <v>0</v>
      </c>
      <c r="Y338" s="29">
        <v>0</v>
      </c>
      <c r="Z338" s="29">
        <v>0</v>
      </c>
      <c r="AA338" s="29">
        <v>0</v>
      </c>
      <c r="AB338" s="29">
        <v>0</v>
      </c>
      <c r="AC338" s="29">
        <v>0</v>
      </c>
      <c r="AD338" s="29">
        <v>0</v>
      </c>
      <c r="AE338" s="29">
        <v>0</v>
      </c>
      <c r="AF338" s="29">
        <v>0</v>
      </c>
      <c r="AG338" s="29">
        <v>0</v>
      </c>
      <c r="AH338" s="29">
        <v>0</v>
      </c>
      <c r="AI338" s="29">
        <v>0</v>
      </c>
      <c r="AJ338" s="29">
        <v>0</v>
      </c>
      <c r="AK338" s="29">
        <v>0</v>
      </c>
      <c r="AL338" s="29">
        <v>0</v>
      </c>
      <c r="AM338" s="29">
        <v>0</v>
      </c>
      <c r="AN338" s="29">
        <v>0</v>
      </c>
      <c r="AO338" s="29">
        <v>0</v>
      </c>
      <c r="AP338" s="29">
        <v>0</v>
      </c>
      <c r="AQ338" s="29">
        <v>0</v>
      </c>
      <c r="AR338" s="29">
        <v>0</v>
      </c>
      <c r="AS338" s="29">
        <v>0</v>
      </c>
      <c r="AT338" s="29">
        <v>0</v>
      </c>
      <c r="AU338" s="29">
        <v>0</v>
      </c>
      <c r="AV338" s="29">
        <v>0</v>
      </c>
      <c r="AW338" s="29">
        <v>0</v>
      </c>
      <c r="AX338" s="29">
        <v>0</v>
      </c>
      <c r="AY338" s="29">
        <v>0</v>
      </c>
      <c r="AZ338" s="29">
        <v>0</v>
      </c>
      <c r="BA338" s="29">
        <v>0</v>
      </c>
      <c r="BB338" s="29">
        <v>0</v>
      </c>
      <c r="BC338" s="29">
        <v>0</v>
      </c>
      <c r="BD338" s="29">
        <v>0</v>
      </c>
      <c r="BE338" s="29">
        <v>0</v>
      </c>
      <c r="BF338" s="29">
        <v>0</v>
      </c>
      <c r="BG338" s="29">
        <v>0</v>
      </c>
      <c r="BH338" s="29">
        <v>0</v>
      </c>
      <c r="BI338" s="29">
        <v>0</v>
      </c>
      <c r="BJ338" s="29">
        <v>0</v>
      </c>
      <c r="BK338" s="29">
        <v>0</v>
      </c>
      <c r="BL338" s="29">
        <v>0</v>
      </c>
      <c r="BM338" s="29">
        <v>0</v>
      </c>
      <c r="BN338" s="29">
        <v>0</v>
      </c>
      <c r="BO338" s="29">
        <v>0</v>
      </c>
      <c r="BP338" s="29">
        <v>0</v>
      </c>
      <c r="BQ338" s="29">
        <v>0</v>
      </c>
    </row>
    <row r="339" spans="1:69" ht="10.5" hidden="1" customHeight="1" outlineLevel="1">
      <c r="A339" s="11"/>
      <c r="B339" s="11"/>
      <c r="C339" s="11"/>
      <c r="D339" s="11">
        <v>0</v>
      </c>
      <c r="E339" s="11"/>
      <c r="F339" s="11"/>
      <c r="G339" s="11"/>
      <c r="H339" s="11"/>
      <c r="J339" s="29">
        <v>0</v>
      </c>
      <c r="K339" s="29">
        <v>0</v>
      </c>
      <c r="L339" s="29">
        <v>0</v>
      </c>
      <c r="M339" s="29">
        <v>0</v>
      </c>
      <c r="N339" s="29">
        <v>0</v>
      </c>
      <c r="O339" s="29">
        <v>0</v>
      </c>
      <c r="P339" s="29">
        <v>0</v>
      </c>
      <c r="Q339" s="29">
        <v>0</v>
      </c>
      <c r="R339" s="29">
        <v>0</v>
      </c>
      <c r="S339" s="29">
        <v>0</v>
      </c>
      <c r="T339" s="29">
        <v>0</v>
      </c>
      <c r="U339" s="29">
        <v>0</v>
      </c>
      <c r="V339" s="29">
        <v>0</v>
      </c>
      <c r="W339" s="29">
        <v>0</v>
      </c>
      <c r="X339" s="29">
        <v>0</v>
      </c>
      <c r="Y339" s="29">
        <v>0</v>
      </c>
      <c r="Z339" s="29">
        <v>0</v>
      </c>
      <c r="AA339" s="29">
        <v>0</v>
      </c>
      <c r="AB339" s="29">
        <v>0</v>
      </c>
      <c r="AC339" s="29">
        <v>0</v>
      </c>
      <c r="AD339" s="29">
        <v>0</v>
      </c>
      <c r="AE339" s="29">
        <v>0</v>
      </c>
      <c r="AF339" s="29">
        <v>0</v>
      </c>
      <c r="AG339" s="29">
        <v>0</v>
      </c>
      <c r="AH339" s="29">
        <v>0</v>
      </c>
      <c r="AI339" s="29">
        <v>0</v>
      </c>
      <c r="AJ339" s="29">
        <v>0</v>
      </c>
      <c r="AK339" s="29">
        <v>0</v>
      </c>
      <c r="AL339" s="29">
        <v>0</v>
      </c>
      <c r="AM339" s="29">
        <v>0</v>
      </c>
      <c r="AN339" s="29">
        <v>0</v>
      </c>
      <c r="AO339" s="29">
        <v>0</v>
      </c>
      <c r="AP339" s="29">
        <v>0</v>
      </c>
      <c r="AQ339" s="29">
        <v>0</v>
      </c>
      <c r="AR339" s="29">
        <v>0</v>
      </c>
      <c r="AS339" s="29">
        <v>0</v>
      </c>
      <c r="AT339" s="29">
        <v>0</v>
      </c>
      <c r="AU339" s="29">
        <v>0</v>
      </c>
      <c r="AV339" s="29">
        <v>0</v>
      </c>
      <c r="AW339" s="29">
        <v>0</v>
      </c>
      <c r="AX339" s="29">
        <v>0</v>
      </c>
      <c r="AY339" s="29">
        <v>0</v>
      </c>
      <c r="AZ339" s="29">
        <v>0</v>
      </c>
      <c r="BA339" s="29">
        <v>0</v>
      </c>
      <c r="BB339" s="29">
        <v>0</v>
      </c>
      <c r="BC339" s="29">
        <v>0</v>
      </c>
      <c r="BD339" s="29">
        <v>0</v>
      </c>
      <c r="BE339" s="29">
        <v>0</v>
      </c>
      <c r="BF339" s="29">
        <v>0</v>
      </c>
      <c r="BG339" s="29">
        <v>0</v>
      </c>
      <c r="BH339" s="29">
        <v>0</v>
      </c>
      <c r="BI339" s="29">
        <v>0</v>
      </c>
      <c r="BJ339" s="29">
        <v>0</v>
      </c>
      <c r="BK339" s="29">
        <v>0</v>
      </c>
      <c r="BL339" s="29">
        <v>0</v>
      </c>
      <c r="BM339" s="29">
        <v>0</v>
      </c>
      <c r="BN339" s="29">
        <v>0</v>
      </c>
      <c r="BO339" s="29">
        <v>0</v>
      </c>
      <c r="BP339" s="29">
        <v>0</v>
      </c>
      <c r="BQ339" s="29">
        <v>0</v>
      </c>
    </row>
    <row r="340" spans="1:69" ht="10.5" hidden="1" customHeight="1" outlineLevel="1">
      <c r="A340" s="11"/>
      <c r="B340" s="11"/>
      <c r="C340" s="11"/>
      <c r="D340" s="11">
        <v>0</v>
      </c>
      <c r="E340" s="11"/>
      <c r="F340" s="11"/>
      <c r="G340" s="11"/>
      <c r="H340" s="11"/>
      <c r="J340" s="29">
        <v>0</v>
      </c>
      <c r="K340" s="29">
        <v>0</v>
      </c>
      <c r="L340" s="29">
        <v>0</v>
      </c>
      <c r="M340" s="29">
        <v>0</v>
      </c>
      <c r="N340" s="29">
        <v>0</v>
      </c>
      <c r="O340" s="29">
        <v>0</v>
      </c>
      <c r="P340" s="29">
        <v>0</v>
      </c>
      <c r="Q340" s="29">
        <v>0</v>
      </c>
      <c r="R340" s="29">
        <v>0</v>
      </c>
      <c r="S340" s="29">
        <v>0</v>
      </c>
      <c r="T340" s="29">
        <v>0</v>
      </c>
      <c r="U340" s="29">
        <v>0</v>
      </c>
      <c r="V340" s="29">
        <v>0</v>
      </c>
      <c r="W340" s="29">
        <v>0</v>
      </c>
      <c r="X340" s="29">
        <v>0</v>
      </c>
      <c r="Y340" s="29">
        <v>0</v>
      </c>
      <c r="Z340" s="29">
        <v>0</v>
      </c>
      <c r="AA340" s="29">
        <v>0</v>
      </c>
      <c r="AB340" s="29">
        <v>0</v>
      </c>
      <c r="AC340" s="29">
        <v>0</v>
      </c>
      <c r="AD340" s="29">
        <v>0</v>
      </c>
      <c r="AE340" s="29">
        <v>0</v>
      </c>
      <c r="AF340" s="29">
        <v>0</v>
      </c>
      <c r="AG340" s="29">
        <v>0</v>
      </c>
      <c r="AH340" s="29">
        <v>0</v>
      </c>
      <c r="AI340" s="29">
        <v>0</v>
      </c>
      <c r="AJ340" s="29">
        <v>0</v>
      </c>
      <c r="AK340" s="29">
        <v>0</v>
      </c>
      <c r="AL340" s="29">
        <v>0</v>
      </c>
      <c r="AM340" s="29">
        <v>0</v>
      </c>
      <c r="AN340" s="29">
        <v>0</v>
      </c>
      <c r="AO340" s="29">
        <v>0</v>
      </c>
      <c r="AP340" s="29">
        <v>0</v>
      </c>
      <c r="AQ340" s="29">
        <v>0</v>
      </c>
      <c r="AR340" s="29">
        <v>0</v>
      </c>
      <c r="AS340" s="29">
        <v>0</v>
      </c>
      <c r="AT340" s="29">
        <v>0</v>
      </c>
      <c r="AU340" s="29">
        <v>0</v>
      </c>
      <c r="AV340" s="29">
        <v>0</v>
      </c>
      <c r="AW340" s="29">
        <v>0</v>
      </c>
      <c r="AX340" s="29">
        <v>0</v>
      </c>
      <c r="AY340" s="29">
        <v>0</v>
      </c>
      <c r="AZ340" s="29">
        <v>0</v>
      </c>
      <c r="BA340" s="29">
        <v>0</v>
      </c>
      <c r="BB340" s="29">
        <v>0</v>
      </c>
      <c r="BC340" s="29">
        <v>0</v>
      </c>
      <c r="BD340" s="29">
        <v>0</v>
      </c>
      <c r="BE340" s="29">
        <v>0</v>
      </c>
      <c r="BF340" s="29">
        <v>0</v>
      </c>
      <c r="BG340" s="29">
        <v>0</v>
      </c>
      <c r="BH340" s="29">
        <v>0</v>
      </c>
      <c r="BI340" s="29">
        <v>0</v>
      </c>
      <c r="BJ340" s="29">
        <v>0</v>
      </c>
      <c r="BK340" s="29">
        <v>0</v>
      </c>
      <c r="BL340" s="29">
        <v>0</v>
      </c>
      <c r="BM340" s="29">
        <v>0</v>
      </c>
      <c r="BN340" s="29">
        <v>0</v>
      </c>
      <c r="BO340" s="29">
        <v>0</v>
      </c>
      <c r="BP340" s="29">
        <v>0</v>
      </c>
      <c r="BQ340" s="29">
        <v>0</v>
      </c>
    </row>
    <row r="341" spans="1:69" ht="10.5" hidden="1" customHeight="1" outlineLevel="1">
      <c r="A341" s="11"/>
      <c r="B341" s="11"/>
      <c r="C341" s="11"/>
      <c r="D341" s="11">
        <v>0</v>
      </c>
      <c r="E341" s="11"/>
      <c r="F341" s="11"/>
      <c r="G341" s="11"/>
      <c r="H341" s="11"/>
      <c r="J341" s="29">
        <v>0</v>
      </c>
      <c r="K341" s="29">
        <v>0</v>
      </c>
      <c r="L341" s="29">
        <v>0</v>
      </c>
      <c r="M341" s="29">
        <v>0</v>
      </c>
      <c r="N341" s="29">
        <v>0</v>
      </c>
      <c r="O341" s="29">
        <v>0</v>
      </c>
      <c r="P341" s="29">
        <v>0</v>
      </c>
      <c r="Q341" s="29">
        <v>0</v>
      </c>
      <c r="R341" s="29">
        <v>0</v>
      </c>
      <c r="S341" s="29">
        <v>0</v>
      </c>
      <c r="T341" s="29">
        <v>0</v>
      </c>
      <c r="U341" s="29">
        <v>0</v>
      </c>
      <c r="V341" s="29">
        <v>0</v>
      </c>
      <c r="W341" s="29">
        <v>0</v>
      </c>
      <c r="X341" s="29">
        <v>0</v>
      </c>
      <c r="Y341" s="29">
        <v>0</v>
      </c>
      <c r="Z341" s="29">
        <v>0</v>
      </c>
      <c r="AA341" s="29">
        <v>0</v>
      </c>
      <c r="AB341" s="29">
        <v>0</v>
      </c>
      <c r="AC341" s="29">
        <v>0</v>
      </c>
      <c r="AD341" s="29">
        <v>0</v>
      </c>
      <c r="AE341" s="29">
        <v>0</v>
      </c>
      <c r="AF341" s="29">
        <v>0</v>
      </c>
      <c r="AG341" s="29">
        <v>0</v>
      </c>
      <c r="AH341" s="29">
        <v>0</v>
      </c>
      <c r="AI341" s="29">
        <v>0</v>
      </c>
      <c r="AJ341" s="29">
        <v>0</v>
      </c>
      <c r="AK341" s="29">
        <v>0</v>
      </c>
      <c r="AL341" s="29">
        <v>0</v>
      </c>
      <c r="AM341" s="29">
        <v>0</v>
      </c>
      <c r="AN341" s="29">
        <v>0</v>
      </c>
      <c r="AO341" s="29">
        <v>0</v>
      </c>
      <c r="AP341" s="29">
        <v>0</v>
      </c>
      <c r="AQ341" s="29">
        <v>0</v>
      </c>
      <c r="AR341" s="29">
        <v>0</v>
      </c>
      <c r="AS341" s="29">
        <v>0</v>
      </c>
      <c r="AT341" s="29">
        <v>0</v>
      </c>
      <c r="AU341" s="29">
        <v>0</v>
      </c>
      <c r="AV341" s="29">
        <v>0</v>
      </c>
      <c r="AW341" s="29">
        <v>0</v>
      </c>
      <c r="AX341" s="29">
        <v>0</v>
      </c>
      <c r="AY341" s="29">
        <v>0</v>
      </c>
      <c r="AZ341" s="29">
        <v>0</v>
      </c>
      <c r="BA341" s="29">
        <v>0</v>
      </c>
      <c r="BB341" s="29">
        <v>0</v>
      </c>
      <c r="BC341" s="29">
        <v>0</v>
      </c>
      <c r="BD341" s="29">
        <v>0</v>
      </c>
      <c r="BE341" s="29">
        <v>0</v>
      </c>
      <c r="BF341" s="29">
        <v>0</v>
      </c>
      <c r="BG341" s="29">
        <v>0</v>
      </c>
      <c r="BH341" s="29">
        <v>0</v>
      </c>
      <c r="BI341" s="29">
        <v>0</v>
      </c>
      <c r="BJ341" s="29">
        <v>0</v>
      </c>
      <c r="BK341" s="29">
        <v>0</v>
      </c>
      <c r="BL341" s="29">
        <v>0</v>
      </c>
      <c r="BM341" s="29">
        <v>0</v>
      </c>
      <c r="BN341" s="29">
        <v>0</v>
      </c>
      <c r="BO341" s="29">
        <v>0</v>
      </c>
      <c r="BP341" s="29">
        <v>0</v>
      </c>
      <c r="BQ341" s="29">
        <v>0</v>
      </c>
    </row>
    <row r="342" spans="1:69" ht="10.5" hidden="1" customHeight="1" outlineLevel="1">
      <c r="A342" s="11"/>
      <c r="B342" s="11"/>
      <c r="C342" s="11"/>
      <c r="D342" s="11">
        <v>0</v>
      </c>
      <c r="E342" s="11"/>
      <c r="F342" s="11"/>
      <c r="G342" s="11"/>
      <c r="H342" s="11"/>
      <c r="J342" s="29">
        <v>0</v>
      </c>
      <c r="K342" s="29">
        <v>0</v>
      </c>
      <c r="L342" s="29">
        <v>0</v>
      </c>
      <c r="M342" s="29">
        <v>0</v>
      </c>
      <c r="N342" s="29">
        <v>0</v>
      </c>
      <c r="O342" s="29">
        <v>0</v>
      </c>
      <c r="P342" s="29">
        <v>0</v>
      </c>
      <c r="Q342" s="29">
        <v>0</v>
      </c>
      <c r="R342" s="29">
        <v>0</v>
      </c>
      <c r="S342" s="29">
        <v>0</v>
      </c>
      <c r="T342" s="29">
        <v>0</v>
      </c>
      <c r="U342" s="29">
        <v>0</v>
      </c>
      <c r="V342" s="29">
        <v>0</v>
      </c>
      <c r="W342" s="29">
        <v>0</v>
      </c>
      <c r="X342" s="29">
        <v>0</v>
      </c>
      <c r="Y342" s="29">
        <v>0</v>
      </c>
      <c r="Z342" s="29">
        <v>0</v>
      </c>
      <c r="AA342" s="29">
        <v>0</v>
      </c>
      <c r="AB342" s="29">
        <v>0</v>
      </c>
      <c r="AC342" s="29">
        <v>0</v>
      </c>
      <c r="AD342" s="29">
        <v>0</v>
      </c>
      <c r="AE342" s="29">
        <v>0</v>
      </c>
      <c r="AF342" s="29">
        <v>0</v>
      </c>
      <c r="AG342" s="29">
        <v>0</v>
      </c>
      <c r="AH342" s="29">
        <v>0</v>
      </c>
      <c r="AI342" s="29">
        <v>0</v>
      </c>
      <c r="AJ342" s="29">
        <v>0</v>
      </c>
      <c r="AK342" s="29">
        <v>0</v>
      </c>
      <c r="AL342" s="29">
        <v>0</v>
      </c>
      <c r="AM342" s="29">
        <v>0</v>
      </c>
      <c r="AN342" s="29">
        <v>0</v>
      </c>
      <c r="AO342" s="29">
        <v>0</v>
      </c>
      <c r="AP342" s="29">
        <v>0</v>
      </c>
      <c r="AQ342" s="29">
        <v>0</v>
      </c>
      <c r="AR342" s="29">
        <v>0</v>
      </c>
      <c r="AS342" s="29">
        <v>0</v>
      </c>
      <c r="AT342" s="29">
        <v>0</v>
      </c>
      <c r="AU342" s="29">
        <v>0</v>
      </c>
      <c r="AV342" s="29">
        <v>0</v>
      </c>
      <c r="AW342" s="29">
        <v>0</v>
      </c>
      <c r="AX342" s="29">
        <v>0</v>
      </c>
      <c r="AY342" s="29">
        <v>0</v>
      </c>
      <c r="AZ342" s="29">
        <v>0</v>
      </c>
      <c r="BA342" s="29">
        <v>0</v>
      </c>
      <c r="BB342" s="29">
        <v>0</v>
      </c>
      <c r="BC342" s="29">
        <v>0</v>
      </c>
      <c r="BD342" s="29">
        <v>0</v>
      </c>
      <c r="BE342" s="29">
        <v>0</v>
      </c>
      <c r="BF342" s="29">
        <v>0</v>
      </c>
      <c r="BG342" s="29">
        <v>0</v>
      </c>
      <c r="BH342" s="29">
        <v>0</v>
      </c>
      <c r="BI342" s="29">
        <v>0</v>
      </c>
      <c r="BJ342" s="29">
        <v>0</v>
      </c>
      <c r="BK342" s="29">
        <v>0</v>
      </c>
      <c r="BL342" s="29">
        <v>0</v>
      </c>
      <c r="BM342" s="29">
        <v>0</v>
      </c>
      <c r="BN342" s="29">
        <v>0</v>
      </c>
      <c r="BO342" s="29">
        <v>0</v>
      </c>
      <c r="BP342" s="29">
        <v>0</v>
      </c>
      <c r="BQ342" s="29">
        <v>0</v>
      </c>
    </row>
    <row r="343" spans="1:69" ht="10.5" hidden="1" customHeight="1" outlineLevel="1">
      <c r="A343" s="11"/>
      <c r="B343" s="11"/>
      <c r="C343" s="11"/>
      <c r="D343" s="11">
        <v>0</v>
      </c>
      <c r="E343" s="11"/>
      <c r="F343" s="11"/>
      <c r="G343" s="11"/>
      <c r="H343" s="11"/>
      <c r="J343" s="29">
        <v>0</v>
      </c>
      <c r="K343" s="29">
        <v>0</v>
      </c>
      <c r="L343" s="29">
        <v>0</v>
      </c>
      <c r="M343" s="29">
        <v>0</v>
      </c>
      <c r="N343" s="29">
        <v>0</v>
      </c>
      <c r="O343" s="29">
        <v>0</v>
      </c>
      <c r="P343" s="29">
        <v>0</v>
      </c>
      <c r="Q343" s="29">
        <v>0</v>
      </c>
      <c r="R343" s="29">
        <v>0</v>
      </c>
      <c r="S343" s="29">
        <v>0</v>
      </c>
      <c r="T343" s="29">
        <v>0</v>
      </c>
      <c r="U343" s="29">
        <v>0</v>
      </c>
      <c r="V343" s="29">
        <v>0</v>
      </c>
      <c r="W343" s="29">
        <v>0</v>
      </c>
      <c r="X343" s="29">
        <v>0</v>
      </c>
      <c r="Y343" s="29">
        <v>0</v>
      </c>
      <c r="Z343" s="29">
        <v>0</v>
      </c>
      <c r="AA343" s="29">
        <v>0</v>
      </c>
      <c r="AB343" s="29">
        <v>0</v>
      </c>
      <c r="AC343" s="29">
        <v>0</v>
      </c>
      <c r="AD343" s="29">
        <v>0</v>
      </c>
      <c r="AE343" s="29">
        <v>0</v>
      </c>
      <c r="AF343" s="29">
        <v>0</v>
      </c>
      <c r="AG343" s="29">
        <v>0</v>
      </c>
      <c r="AH343" s="29">
        <v>0</v>
      </c>
      <c r="AI343" s="29">
        <v>0</v>
      </c>
      <c r="AJ343" s="29">
        <v>0</v>
      </c>
      <c r="AK343" s="29">
        <v>0</v>
      </c>
      <c r="AL343" s="29">
        <v>0</v>
      </c>
      <c r="AM343" s="29">
        <v>0</v>
      </c>
      <c r="AN343" s="29">
        <v>0</v>
      </c>
      <c r="AO343" s="29">
        <v>0</v>
      </c>
      <c r="AP343" s="29">
        <v>0</v>
      </c>
      <c r="AQ343" s="29">
        <v>0</v>
      </c>
      <c r="AR343" s="29">
        <v>0</v>
      </c>
      <c r="AS343" s="29">
        <v>0</v>
      </c>
      <c r="AT343" s="29">
        <v>0</v>
      </c>
      <c r="AU343" s="29">
        <v>0</v>
      </c>
      <c r="AV343" s="29">
        <v>0</v>
      </c>
      <c r="AW343" s="29">
        <v>0</v>
      </c>
      <c r="AX343" s="29">
        <v>0</v>
      </c>
      <c r="AY343" s="29">
        <v>0</v>
      </c>
      <c r="AZ343" s="29">
        <v>0</v>
      </c>
      <c r="BA343" s="29">
        <v>0</v>
      </c>
      <c r="BB343" s="29">
        <v>0</v>
      </c>
      <c r="BC343" s="29">
        <v>0</v>
      </c>
      <c r="BD343" s="29">
        <v>0</v>
      </c>
      <c r="BE343" s="29">
        <v>0</v>
      </c>
      <c r="BF343" s="29">
        <v>0</v>
      </c>
      <c r="BG343" s="29">
        <v>0</v>
      </c>
      <c r="BH343" s="29">
        <v>0</v>
      </c>
      <c r="BI343" s="29">
        <v>0</v>
      </c>
      <c r="BJ343" s="29">
        <v>0</v>
      </c>
      <c r="BK343" s="29">
        <v>0</v>
      </c>
      <c r="BL343" s="29">
        <v>0</v>
      </c>
      <c r="BM343" s="29">
        <v>0</v>
      </c>
      <c r="BN343" s="29">
        <v>0</v>
      </c>
      <c r="BO343" s="29">
        <v>0</v>
      </c>
      <c r="BP343" s="29">
        <v>0</v>
      </c>
      <c r="BQ343" s="29">
        <v>0</v>
      </c>
    </row>
    <row r="344" spans="1:69" ht="10.5" hidden="1" customHeight="1" outlineLevel="1">
      <c r="A344" s="11"/>
      <c r="B344" s="11"/>
      <c r="C344" s="11"/>
      <c r="D344" s="11">
        <v>0</v>
      </c>
      <c r="E344" s="11"/>
      <c r="F344" s="11"/>
      <c r="G344" s="11"/>
      <c r="H344" s="11"/>
      <c r="J344" s="29">
        <v>0</v>
      </c>
      <c r="K344" s="29">
        <v>0</v>
      </c>
      <c r="L344" s="29">
        <v>0</v>
      </c>
      <c r="M344" s="29">
        <v>0</v>
      </c>
      <c r="N344" s="29">
        <v>0</v>
      </c>
      <c r="O344" s="29">
        <v>0</v>
      </c>
      <c r="P344" s="29">
        <v>0</v>
      </c>
      <c r="Q344" s="29">
        <v>0</v>
      </c>
      <c r="R344" s="29">
        <v>0</v>
      </c>
      <c r="S344" s="29">
        <v>0</v>
      </c>
      <c r="T344" s="29">
        <v>0</v>
      </c>
      <c r="U344" s="29">
        <v>0</v>
      </c>
      <c r="V344" s="29">
        <v>0</v>
      </c>
      <c r="W344" s="29">
        <v>0</v>
      </c>
      <c r="X344" s="29">
        <v>0</v>
      </c>
      <c r="Y344" s="29">
        <v>0</v>
      </c>
      <c r="Z344" s="29">
        <v>0</v>
      </c>
      <c r="AA344" s="29">
        <v>0</v>
      </c>
      <c r="AB344" s="29">
        <v>0</v>
      </c>
      <c r="AC344" s="29">
        <v>0</v>
      </c>
      <c r="AD344" s="29">
        <v>0</v>
      </c>
      <c r="AE344" s="29">
        <v>0</v>
      </c>
      <c r="AF344" s="29">
        <v>0</v>
      </c>
      <c r="AG344" s="29">
        <v>0</v>
      </c>
      <c r="AH344" s="29">
        <v>0</v>
      </c>
      <c r="AI344" s="29">
        <v>0</v>
      </c>
      <c r="AJ344" s="29">
        <v>0</v>
      </c>
      <c r="AK344" s="29">
        <v>0</v>
      </c>
      <c r="AL344" s="29">
        <v>0</v>
      </c>
      <c r="AM344" s="29">
        <v>0</v>
      </c>
      <c r="AN344" s="29">
        <v>0</v>
      </c>
      <c r="AO344" s="29">
        <v>0</v>
      </c>
      <c r="AP344" s="29">
        <v>0</v>
      </c>
      <c r="AQ344" s="29">
        <v>0</v>
      </c>
      <c r="AR344" s="29">
        <v>0</v>
      </c>
      <c r="AS344" s="29">
        <v>0</v>
      </c>
      <c r="AT344" s="29">
        <v>0</v>
      </c>
      <c r="AU344" s="29">
        <v>0</v>
      </c>
      <c r="AV344" s="29">
        <v>0</v>
      </c>
      <c r="AW344" s="29">
        <v>0</v>
      </c>
      <c r="AX344" s="29">
        <v>0</v>
      </c>
      <c r="AY344" s="29">
        <v>0</v>
      </c>
      <c r="AZ344" s="29">
        <v>0</v>
      </c>
      <c r="BA344" s="29">
        <v>0</v>
      </c>
      <c r="BB344" s="29">
        <v>0</v>
      </c>
      <c r="BC344" s="29">
        <v>0</v>
      </c>
      <c r="BD344" s="29">
        <v>0</v>
      </c>
      <c r="BE344" s="29">
        <v>0</v>
      </c>
      <c r="BF344" s="29">
        <v>0</v>
      </c>
      <c r="BG344" s="29">
        <v>0</v>
      </c>
      <c r="BH344" s="29">
        <v>0</v>
      </c>
      <c r="BI344" s="29">
        <v>0</v>
      </c>
      <c r="BJ344" s="29">
        <v>0</v>
      </c>
      <c r="BK344" s="29">
        <v>0</v>
      </c>
      <c r="BL344" s="29">
        <v>0</v>
      </c>
      <c r="BM344" s="29">
        <v>0</v>
      </c>
      <c r="BN344" s="29">
        <v>0</v>
      </c>
      <c r="BO344" s="29">
        <v>0</v>
      </c>
      <c r="BP344" s="29">
        <v>0</v>
      </c>
      <c r="BQ344" s="29">
        <v>0</v>
      </c>
    </row>
    <row r="345" spans="1:69" ht="10.5" hidden="1" customHeight="1" outlineLevel="1">
      <c r="A345" s="11"/>
      <c r="B345" s="11"/>
      <c r="C345" s="11"/>
      <c r="D345" s="11">
        <v>0</v>
      </c>
      <c r="E345" s="11"/>
      <c r="F345" s="11"/>
      <c r="G345" s="11"/>
      <c r="H345" s="11"/>
      <c r="J345" s="29">
        <v>0</v>
      </c>
      <c r="K345" s="29">
        <v>0</v>
      </c>
      <c r="L345" s="29">
        <v>0</v>
      </c>
      <c r="M345" s="29">
        <v>0</v>
      </c>
      <c r="N345" s="29">
        <v>0</v>
      </c>
      <c r="O345" s="29">
        <v>0</v>
      </c>
      <c r="P345" s="29">
        <v>0</v>
      </c>
      <c r="Q345" s="29">
        <v>0</v>
      </c>
      <c r="R345" s="29">
        <v>0</v>
      </c>
      <c r="S345" s="29">
        <v>0</v>
      </c>
      <c r="T345" s="29">
        <v>0</v>
      </c>
      <c r="U345" s="29">
        <v>0</v>
      </c>
      <c r="V345" s="29">
        <v>0</v>
      </c>
      <c r="W345" s="29">
        <v>0</v>
      </c>
      <c r="X345" s="29">
        <v>0</v>
      </c>
      <c r="Y345" s="29">
        <v>0</v>
      </c>
      <c r="Z345" s="29">
        <v>0</v>
      </c>
      <c r="AA345" s="29">
        <v>0</v>
      </c>
      <c r="AB345" s="29">
        <v>0</v>
      </c>
      <c r="AC345" s="29">
        <v>0</v>
      </c>
      <c r="AD345" s="29">
        <v>0</v>
      </c>
      <c r="AE345" s="29">
        <v>0</v>
      </c>
      <c r="AF345" s="29">
        <v>0</v>
      </c>
      <c r="AG345" s="29">
        <v>0</v>
      </c>
      <c r="AH345" s="29">
        <v>0</v>
      </c>
      <c r="AI345" s="29">
        <v>0</v>
      </c>
      <c r="AJ345" s="29">
        <v>0</v>
      </c>
      <c r="AK345" s="29">
        <v>0</v>
      </c>
      <c r="AL345" s="29">
        <v>0</v>
      </c>
      <c r="AM345" s="29">
        <v>0</v>
      </c>
      <c r="AN345" s="29">
        <v>0</v>
      </c>
      <c r="AO345" s="29">
        <v>0</v>
      </c>
      <c r="AP345" s="29">
        <v>0</v>
      </c>
      <c r="AQ345" s="29">
        <v>0</v>
      </c>
      <c r="AR345" s="29">
        <v>0</v>
      </c>
      <c r="AS345" s="29">
        <v>0</v>
      </c>
      <c r="AT345" s="29">
        <v>0</v>
      </c>
      <c r="AU345" s="29">
        <v>0</v>
      </c>
      <c r="AV345" s="29">
        <v>0</v>
      </c>
      <c r="AW345" s="29">
        <v>0</v>
      </c>
      <c r="AX345" s="29">
        <v>0</v>
      </c>
      <c r="AY345" s="29">
        <v>0</v>
      </c>
      <c r="AZ345" s="29">
        <v>0</v>
      </c>
      <c r="BA345" s="29">
        <v>0</v>
      </c>
      <c r="BB345" s="29">
        <v>0</v>
      </c>
      <c r="BC345" s="29">
        <v>0</v>
      </c>
      <c r="BD345" s="29">
        <v>0</v>
      </c>
      <c r="BE345" s="29">
        <v>0</v>
      </c>
      <c r="BF345" s="29">
        <v>0</v>
      </c>
      <c r="BG345" s="29">
        <v>0</v>
      </c>
      <c r="BH345" s="29">
        <v>0</v>
      </c>
      <c r="BI345" s="29">
        <v>0</v>
      </c>
      <c r="BJ345" s="29">
        <v>0</v>
      </c>
      <c r="BK345" s="29">
        <v>0</v>
      </c>
      <c r="BL345" s="29">
        <v>0</v>
      </c>
      <c r="BM345" s="29">
        <v>0</v>
      </c>
      <c r="BN345" s="29">
        <v>0</v>
      </c>
      <c r="BO345" s="29">
        <v>0</v>
      </c>
      <c r="BP345" s="29">
        <v>0</v>
      </c>
      <c r="BQ345" s="29">
        <v>0</v>
      </c>
    </row>
    <row r="346" spans="1:69" ht="10.5" hidden="1" customHeight="1" outlineLevel="1">
      <c r="A346" s="11"/>
      <c r="B346" s="11"/>
      <c r="C346" s="11"/>
      <c r="D346" s="11">
        <v>0</v>
      </c>
      <c r="E346" s="11"/>
      <c r="F346" s="11"/>
      <c r="G346" s="11"/>
      <c r="H346" s="11"/>
      <c r="J346" s="29">
        <v>0</v>
      </c>
      <c r="K346" s="29">
        <v>0</v>
      </c>
      <c r="L346" s="29">
        <v>0</v>
      </c>
      <c r="M346" s="29">
        <v>0</v>
      </c>
      <c r="N346" s="29">
        <v>0</v>
      </c>
      <c r="O346" s="29">
        <v>0</v>
      </c>
      <c r="P346" s="29">
        <v>0</v>
      </c>
      <c r="Q346" s="29">
        <v>0</v>
      </c>
      <c r="R346" s="29">
        <v>0</v>
      </c>
      <c r="S346" s="29">
        <v>0</v>
      </c>
      <c r="T346" s="29">
        <v>0</v>
      </c>
      <c r="U346" s="29">
        <v>0</v>
      </c>
      <c r="V346" s="29">
        <v>0</v>
      </c>
      <c r="W346" s="29">
        <v>0</v>
      </c>
      <c r="X346" s="29">
        <v>0</v>
      </c>
      <c r="Y346" s="29">
        <v>0</v>
      </c>
      <c r="Z346" s="29">
        <v>0</v>
      </c>
      <c r="AA346" s="29">
        <v>0</v>
      </c>
      <c r="AB346" s="29">
        <v>0</v>
      </c>
      <c r="AC346" s="29">
        <v>0</v>
      </c>
      <c r="AD346" s="29">
        <v>0</v>
      </c>
      <c r="AE346" s="29">
        <v>0</v>
      </c>
      <c r="AF346" s="29">
        <v>0</v>
      </c>
      <c r="AG346" s="29">
        <v>0</v>
      </c>
      <c r="AH346" s="29">
        <v>0</v>
      </c>
      <c r="AI346" s="29">
        <v>0</v>
      </c>
      <c r="AJ346" s="29">
        <v>0</v>
      </c>
      <c r="AK346" s="29">
        <v>0</v>
      </c>
      <c r="AL346" s="29">
        <v>0</v>
      </c>
      <c r="AM346" s="29">
        <v>0</v>
      </c>
      <c r="AN346" s="29">
        <v>0</v>
      </c>
      <c r="AO346" s="29">
        <v>0</v>
      </c>
      <c r="AP346" s="29">
        <v>0</v>
      </c>
      <c r="AQ346" s="29">
        <v>0</v>
      </c>
      <c r="AR346" s="29">
        <v>0</v>
      </c>
      <c r="AS346" s="29">
        <v>0</v>
      </c>
      <c r="AT346" s="29">
        <v>0</v>
      </c>
      <c r="AU346" s="29">
        <v>0</v>
      </c>
      <c r="AV346" s="29">
        <v>0</v>
      </c>
      <c r="AW346" s="29">
        <v>0</v>
      </c>
      <c r="AX346" s="29">
        <v>0</v>
      </c>
      <c r="AY346" s="29">
        <v>0</v>
      </c>
      <c r="AZ346" s="29">
        <v>0</v>
      </c>
      <c r="BA346" s="29">
        <v>0</v>
      </c>
      <c r="BB346" s="29">
        <v>0</v>
      </c>
      <c r="BC346" s="29">
        <v>0</v>
      </c>
      <c r="BD346" s="29">
        <v>0</v>
      </c>
      <c r="BE346" s="29">
        <v>0</v>
      </c>
      <c r="BF346" s="29">
        <v>0</v>
      </c>
      <c r="BG346" s="29">
        <v>0</v>
      </c>
      <c r="BH346" s="29">
        <v>0</v>
      </c>
      <c r="BI346" s="29">
        <v>0</v>
      </c>
      <c r="BJ346" s="29">
        <v>0</v>
      </c>
      <c r="BK346" s="29">
        <v>0</v>
      </c>
      <c r="BL346" s="29">
        <v>0</v>
      </c>
      <c r="BM346" s="29">
        <v>0</v>
      </c>
      <c r="BN346" s="29">
        <v>0</v>
      </c>
      <c r="BO346" s="29">
        <v>0</v>
      </c>
      <c r="BP346" s="29">
        <v>0</v>
      </c>
      <c r="BQ346" s="29">
        <v>0</v>
      </c>
    </row>
    <row r="347" spans="1:69" ht="10.5" hidden="1" customHeight="1" outlineLevel="1">
      <c r="A347" s="11"/>
      <c r="B347" s="11"/>
      <c r="C347" s="11"/>
      <c r="D347" s="11">
        <v>0</v>
      </c>
      <c r="E347" s="11"/>
      <c r="F347" s="11"/>
      <c r="G347" s="11"/>
      <c r="H347" s="11"/>
      <c r="J347" s="29">
        <v>0</v>
      </c>
      <c r="K347" s="29">
        <v>0</v>
      </c>
      <c r="L347" s="29">
        <v>0</v>
      </c>
      <c r="M347" s="29">
        <v>0</v>
      </c>
      <c r="N347" s="29">
        <v>0</v>
      </c>
      <c r="O347" s="29">
        <v>0</v>
      </c>
      <c r="P347" s="29">
        <v>0</v>
      </c>
      <c r="Q347" s="29">
        <v>0</v>
      </c>
      <c r="R347" s="29">
        <v>0</v>
      </c>
      <c r="S347" s="29">
        <v>0</v>
      </c>
      <c r="T347" s="29">
        <v>0</v>
      </c>
      <c r="U347" s="29">
        <v>0</v>
      </c>
      <c r="V347" s="29">
        <v>0</v>
      </c>
      <c r="W347" s="29">
        <v>0</v>
      </c>
      <c r="X347" s="29">
        <v>0</v>
      </c>
      <c r="Y347" s="29">
        <v>0</v>
      </c>
      <c r="Z347" s="29">
        <v>0</v>
      </c>
      <c r="AA347" s="29">
        <v>0</v>
      </c>
      <c r="AB347" s="29">
        <v>0</v>
      </c>
      <c r="AC347" s="29">
        <v>0</v>
      </c>
      <c r="AD347" s="29">
        <v>0</v>
      </c>
      <c r="AE347" s="29">
        <v>0</v>
      </c>
      <c r="AF347" s="29">
        <v>0</v>
      </c>
      <c r="AG347" s="29">
        <v>0</v>
      </c>
      <c r="AH347" s="29">
        <v>0</v>
      </c>
      <c r="AI347" s="29">
        <v>0</v>
      </c>
      <c r="AJ347" s="29">
        <v>0</v>
      </c>
      <c r="AK347" s="29">
        <v>0</v>
      </c>
      <c r="AL347" s="29">
        <v>0</v>
      </c>
      <c r="AM347" s="29">
        <v>0</v>
      </c>
      <c r="AN347" s="29">
        <v>0</v>
      </c>
      <c r="AO347" s="29">
        <v>0</v>
      </c>
      <c r="AP347" s="29">
        <v>0</v>
      </c>
      <c r="AQ347" s="29">
        <v>0</v>
      </c>
      <c r="AR347" s="29">
        <v>0</v>
      </c>
      <c r="AS347" s="29">
        <v>0</v>
      </c>
      <c r="AT347" s="29">
        <v>0</v>
      </c>
      <c r="AU347" s="29">
        <v>0</v>
      </c>
      <c r="AV347" s="29">
        <v>0</v>
      </c>
      <c r="AW347" s="29">
        <v>0</v>
      </c>
      <c r="AX347" s="29">
        <v>0</v>
      </c>
      <c r="AY347" s="29">
        <v>0</v>
      </c>
      <c r="AZ347" s="29">
        <v>0</v>
      </c>
      <c r="BA347" s="29">
        <v>0</v>
      </c>
      <c r="BB347" s="29">
        <v>0</v>
      </c>
      <c r="BC347" s="29">
        <v>0</v>
      </c>
      <c r="BD347" s="29">
        <v>0</v>
      </c>
      <c r="BE347" s="29">
        <v>0</v>
      </c>
      <c r="BF347" s="29">
        <v>0</v>
      </c>
      <c r="BG347" s="29">
        <v>0</v>
      </c>
      <c r="BH347" s="29">
        <v>0</v>
      </c>
      <c r="BI347" s="29">
        <v>0</v>
      </c>
      <c r="BJ347" s="29">
        <v>0</v>
      </c>
      <c r="BK347" s="29">
        <v>0</v>
      </c>
      <c r="BL347" s="29">
        <v>0</v>
      </c>
      <c r="BM347" s="29">
        <v>0</v>
      </c>
      <c r="BN347" s="29">
        <v>0</v>
      </c>
      <c r="BO347" s="29">
        <v>0</v>
      </c>
      <c r="BP347" s="29">
        <v>0</v>
      </c>
      <c r="BQ347" s="29">
        <v>0</v>
      </c>
    </row>
    <row r="348" spans="1:69" ht="10.5" hidden="1" customHeight="1" outlineLevel="1">
      <c r="A348" s="11"/>
      <c r="B348" s="11"/>
      <c r="C348" s="11"/>
      <c r="D348" s="11">
        <v>0</v>
      </c>
      <c r="E348" s="11"/>
      <c r="F348" s="11"/>
      <c r="G348" s="11"/>
      <c r="H348" s="11"/>
      <c r="J348" s="29">
        <v>0</v>
      </c>
      <c r="K348" s="29">
        <v>0</v>
      </c>
      <c r="L348" s="29">
        <v>0</v>
      </c>
      <c r="M348" s="29">
        <v>0</v>
      </c>
      <c r="N348" s="29">
        <v>0</v>
      </c>
      <c r="O348" s="29">
        <v>0</v>
      </c>
      <c r="P348" s="29">
        <v>0</v>
      </c>
      <c r="Q348" s="29">
        <v>0</v>
      </c>
      <c r="R348" s="29">
        <v>0</v>
      </c>
      <c r="S348" s="29">
        <v>0</v>
      </c>
      <c r="T348" s="29">
        <v>0</v>
      </c>
      <c r="U348" s="29">
        <v>0</v>
      </c>
      <c r="V348" s="29">
        <v>0</v>
      </c>
      <c r="W348" s="29">
        <v>0</v>
      </c>
      <c r="X348" s="29">
        <v>0</v>
      </c>
      <c r="Y348" s="29">
        <v>0</v>
      </c>
      <c r="Z348" s="29">
        <v>0</v>
      </c>
      <c r="AA348" s="29">
        <v>0</v>
      </c>
      <c r="AB348" s="29">
        <v>0</v>
      </c>
      <c r="AC348" s="29">
        <v>0</v>
      </c>
      <c r="AD348" s="29">
        <v>0</v>
      </c>
      <c r="AE348" s="29">
        <v>0</v>
      </c>
      <c r="AF348" s="29">
        <v>0</v>
      </c>
      <c r="AG348" s="29">
        <v>0</v>
      </c>
      <c r="AH348" s="29">
        <v>0</v>
      </c>
      <c r="AI348" s="29">
        <v>0</v>
      </c>
      <c r="AJ348" s="29">
        <v>0</v>
      </c>
      <c r="AK348" s="29">
        <v>0</v>
      </c>
      <c r="AL348" s="29">
        <v>0</v>
      </c>
      <c r="AM348" s="29">
        <v>0</v>
      </c>
      <c r="AN348" s="29">
        <v>0</v>
      </c>
      <c r="AO348" s="29">
        <v>0</v>
      </c>
      <c r="AP348" s="29">
        <v>0</v>
      </c>
      <c r="AQ348" s="29">
        <v>0</v>
      </c>
      <c r="AR348" s="29">
        <v>0</v>
      </c>
      <c r="AS348" s="29">
        <v>0</v>
      </c>
      <c r="AT348" s="29">
        <v>0</v>
      </c>
      <c r="AU348" s="29">
        <v>0</v>
      </c>
      <c r="AV348" s="29">
        <v>0</v>
      </c>
      <c r="AW348" s="29">
        <v>0</v>
      </c>
      <c r="AX348" s="29">
        <v>0</v>
      </c>
      <c r="AY348" s="29">
        <v>0</v>
      </c>
      <c r="AZ348" s="29">
        <v>0</v>
      </c>
      <c r="BA348" s="29">
        <v>0</v>
      </c>
      <c r="BB348" s="29">
        <v>0</v>
      </c>
      <c r="BC348" s="29">
        <v>0</v>
      </c>
      <c r="BD348" s="29">
        <v>0</v>
      </c>
      <c r="BE348" s="29">
        <v>0</v>
      </c>
      <c r="BF348" s="29">
        <v>0</v>
      </c>
      <c r="BG348" s="29">
        <v>0</v>
      </c>
      <c r="BH348" s="29">
        <v>0</v>
      </c>
      <c r="BI348" s="29">
        <v>0</v>
      </c>
      <c r="BJ348" s="29">
        <v>0</v>
      </c>
      <c r="BK348" s="29">
        <v>0</v>
      </c>
      <c r="BL348" s="29">
        <v>0</v>
      </c>
      <c r="BM348" s="29">
        <v>0</v>
      </c>
      <c r="BN348" s="29">
        <v>0</v>
      </c>
      <c r="BO348" s="29">
        <v>0</v>
      </c>
      <c r="BP348" s="29">
        <v>0</v>
      </c>
      <c r="BQ348" s="29">
        <v>0</v>
      </c>
    </row>
    <row r="349" spans="1:69" ht="10.5" hidden="1" customHeight="1" outlineLevel="1">
      <c r="A349" s="11"/>
      <c r="B349" s="11"/>
      <c r="C349" s="11"/>
      <c r="D349" s="11">
        <v>0</v>
      </c>
      <c r="E349" s="11"/>
      <c r="F349" s="11"/>
      <c r="G349" s="11"/>
      <c r="H349" s="11"/>
      <c r="J349" s="29">
        <v>0</v>
      </c>
      <c r="K349" s="29">
        <v>0</v>
      </c>
      <c r="L349" s="29">
        <v>0</v>
      </c>
      <c r="M349" s="29">
        <v>0</v>
      </c>
      <c r="N349" s="29">
        <v>0</v>
      </c>
      <c r="O349" s="29">
        <v>0</v>
      </c>
      <c r="P349" s="29">
        <v>0</v>
      </c>
      <c r="Q349" s="29">
        <v>0</v>
      </c>
      <c r="R349" s="29">
        <v>0</v>
      </c>
      <c r="S349" s="29">
        <v>0</v>
      </c>
      <c r="T349" s="29">
        <v>0</v>
      </c>
      <c r="U349" s="29">
        <v>0</v>
      </c>
      <c r="V349" s="29">
        <v>0</v>
      </c>
      <c r="W349" s="29">
        <v>0</v>
      </c>
      <c r="X349" s="29">
        <v>0</v>
      </c>
      <c r="Y349" s="29">
        <v>0</v>
      </c>
      <c r="Z349" s="29">
        <v>0</v>
      </c>
      <c r="AA349" s="29">
        <v>0</v>
      </c>
      <c r="AB349" s="29">
        <v>0</v>
      </c>
      <c r="AC349" s="29">
        <v>0</v>
      </c>
      <c r="AD349" s="29">
        <v>0</v>
      </c>
      <c r="AE349" s="29">
        <v>0</v>
      </c>
      <c r="AF349" s="29">
        <v>0</v>
      </c>
      <c r="AG349" s="29">
        <v>0</v>
      </c>
      <c r="AH349" s="29">
        <v>0</v>
      </c>
      <c r="AI349" s="29">
        <v>0</v>
      </c>
      <c r="AJ349" s="29">
        <v>0</v>
      </c>
      <c r="AK349" s="29">
        <v>0</v>
      </c>
      <c r="AL349" s="29">
        <v>0</v>
      </c>
      <c r="AM349" s="29">
        <v>0</v>
      </c>
      <c r="AN349" s="29">
        <v>0</v>
      </c>
      <c r="AO349" s="29">
        <v>0</v>
      </c>
      <c r="AP349" s="29">
        <v>0</v>
      </c>
      <c r="AQ349" s="29">
        <v>0</v>
      </c>
      <c r="AR349" s="29">
        <v>0</v>
      </c>
      <c r="AS349" s="29">
        <v>0</v>
      </c>
      <c r="AT349" s="29">
        <v>0</v>
      </c>
      <c r="AU349" s="29">
        <v>0</v>
      </c>
      <c r="AV349" s="29">
        <v>0</v>
      </c>
      <c r="AW349" s="29">
        <v>0</v>
      </c>
      <c r="AX349" s="29">
        <v>0</v>
      </c>
      <c r="AY349" s="29">
        <v>0</v>
      </c>
      <c r="AZ349" s="29">
        <v>0</v>
      </c>
      <c r="BA349" s="29">
        <v>0</v>
      </c>
      <c r="BB349" s="29">
        <v>0</v>
      </c>
      <c r="BC349" s="29">
        <v>0</v>
      </c>
      <c r="BD349" s="29">
        <v>0</v>
      </c>
      <c r="BE349" s="29">
        <v>0</v>
      </c>
      <c r="BF349" s="29">
        <v>0</v>
      </c>
      <c r="BG349" s="29">
        <v>0</v>
      </c>
      <c r="BH349" s="29">
        <v>0</v>
      </c>
      <c r="BI349" s="29">
        <v>0</v>
      </c>
      <c r="BJ349" s="29">
        <v>0</v>
      </c>
      <c r="BK349" s="29">
        <v>0</v>
      </c>
      <c r="BL349" s="29">
        <v>0</v>
      </c>
      <c r="BM349" s="29">
        <v>0</v>
      </c>
      <c r="BN349" s="29">
        <v>0</v>
      </c>
      <c r="BO349" s="29">
        <v>0</v>
      </c>
      <c r="BP349" s="29">
        <v>0</v>
      </c>
      <c r="BQ349" s="29">
        <v>0</v>
      </c>
    </row>
    <row r="350" spans="1:69" ht="10.5" hidden="1" customHeight="1" outlineLevel="1">
      <c r="A350" s="11"/>
      <c r="B350" s="11"/>
      <c r="C350" s="11"/>
      <c r="D350" s="11">
        <v>0</v>
      </c>
      <c r="E350" s="11"/>
      <c r="F350" s="11"/>
      <c r="G350" s="11"/>
      <c r="H350" s="11"/>
      <c r="J350" s="29">
        <v>0</v>
      </c>
      <c r="K350" s="29">
        <v>0</v>
      </c>
      <c r="L350" s="29">
        <v>0</v>
      </c>
      <c r="M350" s="29">
        <v>0</v>
      </c>
      <c r="N350" s="29">
        <v>0</v>
      </c>
      <c r="O350" s="29">
        <v>0</v>
      </c>
      <c r="P350" s="29">
        <v>0</v>
      </c>
      <c r="Q350" s="29">
        <v>0</v>
      </c>
      <c r="R350" s="29">
        <v>0</v>
      </c>
      <c r="S350" s="29">
        <v>0</v>
      </c>
      <c r="T350" s="29">
        <v>0</v>
      </c>
      <c r="U350" s="29">
        <v>0</v>
      </c>
      <c r="V350" s="29">
        <v>0</v>
      </c>
      <c r="W350" s="29">
        <v>0</v>
      </c>
      <c r="X350" s="29">
        <v>0</v>
      </c>
      <c r="Y350" s="29">
        <v>0</v>
      </c>
      <c r="Z350" s="29">
        <v>0</v>
      </c>
      <c r="AA350" s="29">
        <v>0</v>
      </c>
      <c r="AB350" s="29">
        <v>0</v>
      </c>
      <c r="AC350" s="29">
        <v>0</v>
      </c>
      <c r="AD350" s="29">
        <v>0</v>
      </c>
      <c r="AE350" s="29">
        <v>0</v>
      </c>
      <c r="AF350" s="29">
        <v>0</v>
      </c>
      <c r="AG350" s="29">
        <v>0</v>
      </c>
      <c r="AH350" s="29">
        <v>0</v>
      </c>
      <c r="AI350" s="29">
        <v>0</v>
      </c>
      <c r="AJ350" s="29">
        <v>0</v>
      </c>
      <c r="AK350" s="29">
        <v>0</v>
      </c>
      <c r="AL350" s="29">
        <v>0</v>
      </c>
      <c r="AM350" s="29">
        <v>0</v>
      </c>
      <c r="AN350" s="29">
        <v>0</v>
      </c>
      <c r="AO350" s="29">
        <v>0</v>
      </c>
      <c r="AP350" s="29">
        <v>0</v>
      </c>
      <c r="AQ350" s="29">
        <v>0</v>
      </c>
      <c r="AR350" s="29">
        <v>0</v>
      </c>
      <c r="AS350" s="29">
        <v>0</v>
      </c>
      <c r="AT350" s="29">
        <v>0</v>
      </c>
      <c r="AU350" s="29">
        <v>0</v>
      </c>
      <c r="AV350" s="29">
        <v>0</v>
      </c>
      <c r="AW350" s="29">
        <v>0</v>
      </c>
      <c r="AX350" s="29">
        <v>0</v>
      </c>
      <c r="AY350" s="29">
        <v>0</v>
      </c>
      <c r="AZ350" s="29">
        <v>0</v>
      </c>
      <c r="BA350" s="29">
        <v>0</v>
      </c>
      <c r="BB350" s="29">
        <v>0</v>
      </c>
      <c r="BC350" s="29">
        <v>0</v>
      </c>
      <c r="BD350" s="29">
        <v>0</v>
      </c>
      <c r="BE350" s="29">
        <v>0</v>
      </c>
      <c r="BF350" s="29">
        <v>0</v>
      </c>
      <c r="BG350" s="29">
        <v>0</v>
      </c>
      <c r="BH350" s="29">
        <v>0</v>
      </c>
      <c r="BI350" s="29">
        <v>0</v>
      </c>
      <c r="BJ350" s="29">
        <v>0</v>
      </c>
      <c r="BK350" s="29">
        <v>0</v>
      </c>
      <c r="BL350" s="29">
        <v>0</v>
      </c>
      <c r="BM350" s="29">
        <v>0</v>
      </c>
      <c r="BN350" s="29">
        <v>0</v>
      </c>
      <c r="BO350" s="29">
        <v>0</v>
      </c>
      <c r="BP350" s="29">
        <v>0</v>
      </c>
      <c r="BQ350" s="29">
        <v>0</v>
      </c>
    </row>
    <row r="351" spans="1:69" ht="10.5" hidden="1" customHeight="1" outlineLevel="1">
      <c r="A351" s="11"/>
      <c r="B351" s="11"/>
      <c r="C351" s="11"/>
      <c r="D351" s="11">
        <v>0</v>
      </c>
      <c r="E351" s="11"/>
      <c r="F351" s="11"/>
      <c r="G351" s="11"/>
      <c r="H351" s="11"/>
      <c r="J351" s="29">
        <v>0</v>
      </c>
      <c r="K351" s="29">
        <v>0</v>
      </c>
      <c r="L351" s="29">
        <v>0</v>
      </c>
      <c r="M351" s="29">
        <v>0</v>
      </c>
      <c r="N351" s="29">
        <v>0</v>
      </c>
      <c r="O351" s="29">
        <v>0</v>
      </c>
      <c r="P351" s="29">
        <v>0</v>
      </c>
      <c r="Q351" s="29">
        <v>0</v>
      </c>
      <c r="R351" s="29">
        <v>0</v>
      </c>
      <c r="S351" s="29">
        <v>0</v>
      </c>
      <c r="T351" s="29">
        <v>0</v>
      </c>
      <c r="U351" s="29">
        <v>0</v>
      </c>
      <c r="V351" s="29">
        <v>0</v>
      </c>
      <c r="W351" s="29">
        <v>0</v>
      </c>
      <c r="X351" s="29">
        <v>0</v>
      </c>
      <c r="Y351" s="29">
        <v>0</v>
      </c>
      <c r="Z351" s="29">
        <v>0</v>
      </c>
      <c r="AA351" s="29">
        <v>0</v>
      </c>
      <c r="AB351" s="29">
        <v>0</v>
      </c>
      <c r="AC351" s="29">
        <v>0</v>
      </c>
      <c r="AD351" s="29">
        <v>0</v>
      </c>
      <c r="AE351" s="29">
        <v>0</v>
      </c>
      <c r="AF351" s="29">
        <v>0</v>
      </c>
      <c r="AG351" s="29">
        <v>0</v>
      </c>
      <c r="AH351" s="29">
        <v>0</v>
      </c>
      <c r="AI351" s="29">
        <v>0</v>
      </c>
      <c r="AJ351" s="29">
        <v>0</v>
      </c>
      <c r="AK351" s="29">
        <v>0</v>
      </c>
      <c r="AL351" s="29">
        <v>0</v>
      </c>
      <c r="AM351" s="29">
        <v>0</v>
      </c>
      <c r="AN351" s="29">
        <v>0</v>
      </c>
      <c r="AO351" s="29">
        <v>0</v>
      </c>
      <c r="AP351" s="29">
        <v>0</v>
      </c>
      <c r="AQ351" s="29">
        <v>0</v>
      </c>
      <c r="AR351" s="29">
        <v>0</v>
      </c>
      <c r="AS351" s="29">
        <v>0</v>
      </c>
      <c r="AT351" s="29">
        <v>0</v>
      </c>
      <c r="AU351" s="29">
        <v>0</v>
      </c>
      <c r="AV351" s="29">
        <v>0</v>
      </c>
      <c r="AW351" s="29">
        <v>0</v>
      </c>
      <c r="AX351" s="29">
        <v>0</v>
      </c>
      <c r="AY351" s="29">
        <v>0</v>
      </c>
      <c r="AZ351" s="29">
        <v>0</v>
      </c>
      <c r="BA351" s="29">
        <v>0</v>
      </c>
      <c r="BB351" s="29">
        <v>0</v>
      </c>
      <c r="BC351" s="29">
        <v>0</v>
      </c>
      <c r="BD351" s="29">
        <v>0</v>
      </c>
      <c r="BE351" s="29">
        <v>0</v>
      </c>
      <c r="BF351" s="29">
        <v>0</v>
      </c>
      <c r="BG351" s="29">
        <v>0</v>
      </c>
      <c r="BH351" s="29">
        <v>0</v>
      </c>
      <c r="BI351" s="29">
        <v>0</v>
      </c>
      <c r="BJ351" s="29">
        <v>0</v>
      </c>
      <c r="BK351" s="29">
        <v>0</v>
      </c>
      <c r="BL351" s="29">
        <v>0</v>
      </c>
      <c r="BM351" s="29">
        <v>0</v>
      </c>
      <c r="BN351" s="29">
        <v>0</v>
      </c>
      <c r="BO351" s="29">
        <v>0</v>
      </c>
      <c r="BP351" s="29">
        <v>0</v>
      </c>
      <c r="BQ351" s="29">
        <v>0</v>
      </c>
    </row>
    <row r="352" spans="1:69" ht="10.5" hidden="1" customHeight="1" outlineLevel="1">
      <c r="A352" s="11"/>
      <c r="B352" s="11"/>
      <c r="C352" s="11"/>
      <c r="D352" s="11">
        <v>0</v>
      </c>
      <c r="E352" s="11"/>
      <c r="F352" s="11"/>
      <c r="G352" s="11"/>
      <c r="H352" s="11"/>
      <c r="J352" s="29">
        <v>0</v>
      </c>
      <c r="K352" s="29">
        <v>0</v>
      </c>
      <c r="L352" s="29">
        <v>0</v>
      </c>
      <c r="M352" s="29">
        <v>0</v>
      </c>
      <c r="N352" s="29">
        <v>0</v>
      </c>
      <c r="O352" s="29">
        <v>0</v>
      </c>
      <c r="P352" s="29">
        <v>0</v>
      </c>
      <c r="Q352" s="29">
        <v>0</v>
      </c>
      <c r="R352" s="29">
        <v>0</v>
      </c>
      <c r="S352" s="29">
        <v>0</v>
      </c>
      <c r="T352" s="29">
        <v>0</v>
      </c>
      <c r="U352" s="29">
        <v>0</v>
      </c>
      <c r="V352" s="29">
        <v>0</v>
      </c>
      <c r="W352" s="29">
        <v>0</v>
      </c>
      <c r="X352" s="29">
        <v>0</v>
      </c>
      <c r="Y352" s="29">
        <v>0</v>
      </c>
      <c r="Z352" s="29">
        <v>0</v>
      </c>
      <c r="AA352" s="29">
        <v>0</v>
      </c>
      <c r="AB352" s="29">
        <v>0</v>
      </c>
      <c r="AC352" s="29">
        <v>0</v>
      </c>
      <c r="AD352" s="29">
        <v>0</v>
      </c>
      <c r="AE352" s="29">
        <v>0</v>
      </c>
      <c r="AF352" s="29">
        <v>0</v>
      </c>
      <c r="AG352" s="29">
        <v>0</v>
      </c>
      <c r="AH352" s="29">
        <v>0</v>
      </c>
      <c r="AI352" s="29">
        <v>0</v>
      </c>
      <c r="AJ352" s="29">
        <v>0</v>
      </c>
      <c r="AK352" s="29">
        <v>0</v>
      </c>
      <c r="AL352" s="29">
        <v>0</v>
      </c>
      <c r="AM352" s="29">
        <v>0</v>
      </c>
      <c r="AN352" s="29">
        <v>0</v>
      </c>
      <c r="AO352" s="29">
        <v>0</v>
      </c>
      <c r="AP352" s="29">
        <v>0</v>
      </c>
      <c r="AQ352" s="29">
        <v>0</v>
      </c>
      <c r="AR352" s="29">
        <v>0</v>
      </c>
      <c r="AS352" s="29">
        <v>0</v>
      </c>
      <c r="AT352" s="29">
        <v>0</v>
      </c>
      <c r="AU352" s="29">
        <v>0</v>
      </c>
      <c r="AV352" s="29">
        <v>0</v>
      </c>
      <c r="AW352" s="29">
        <v>0</v>
      </c>
      <c r="AX352" s="29">
        <v>0</v>
      </c>
      <c r="AY352" s="29">
        <v>0</v>
      </c>
      <c r="AZ352" s="29">
        <v>0</v>
      </c>
      <c r="BA352" s="29">
        <v>0</v>
      </c>
      <c r="BB352" s="29">
        <v>0</v>
      </c>
      <c r="BC352" s="29">
        <v>0</v>
      </c>
      <c r="BD352" s="29">
        <v>0</v>
      </c>
      <c r="BE352" s="29">
        <v>0</v>
      </c>
      <c r="BF352" s="29">
        <v>0</v>
      </c>
      <c r="BG352" s="29">
        <v>0</v>
      </c>
      <c r="BH352" s="29">
        <v>0</v>
      </c>
      <c r="BI352" s="29">
        <v>0</v>
      </c>
      <c r="BJ352" s="29">
        <v>0</v>
      </c>
      <c r="BK352" s="29">
        <v>0</v>
      </c>
      <c r="BL352" s="29">
        <v>0</v>
      </c>
      <c r="BM352" s="29">
        <v>0</v>
      </c>
      <c r="BN352" s="29">
        <v>0</v>
      </c>
      <c r="BO352" s="29">
        <v>0</v>
      </c>
      <c r="BP352" s="29">
        <v>0</v>
      </c>
      <c r="BQ352" s="29">
        <v>0</v>
      </c>
    </row>
    <row r="353" spans="1:69" ht="10.5" hidden="1" customHeight="1" outlineLevel="1">
      <c r="A353" s="11"/>
      <c r="B353" s="11"/>
      <c r="C353" s="11"/>
      <c r="D353" s="11">
        <v>0</v>
      </c>
      <c r="E353" s="11"/>
      <c r="F353" s="11"/>
      <c r="G353" s="11"/>
      <c r="H353" s="11"/>
      <c r="J353" s="29">
        <v>0</v>
      </c>
      <c r="K353" s="29">
        <v>0</v>
      </c>
      <c r="L353" s="29">
        <v>0</v>
      </c>
      <c r="M353" s="29">
        <v>0</v>
      </c>
      <c r="N353" s="29">
        <v>0</v>
      </c>
      <c r="O353" s="29">
        <v>0</v>
      </c>
      <c r="P353" s="29">
        <v>0</v>
      </c>
      <c r="Q353" s="29">
        <v>0</v>
      </c>
      <c r="R353" s="29">
        <v>0</v>
      </c>
      <c r="S353" s="29">
        <v>0</v>
      </c>
      <c r="T353" s="29">
        <v>0</v>
      </c>
      <c r="U353" s="29">
        <v>0</v>
      </c>
      <c r="V353" s="29">
        <v>0</v>
      </c>
      <c r="W353" s="29">
        <v>0</v>
      </c>
      <c r="X353" s="29">
        <v>0</v>
      </c>
      <c r="Y353" s="29">
        <v>0</v>
      </c>
      <c r="Z353" s="29">
        <v>0</v>
      </c>
      <c r="AA353" s="29">
        <v>0</v>
      </c>
      <c r="AB353" s="29">
        <v>0</v>
      </c>
      <c r="AC353" s="29">
        <v>0</v>
      </c>
      <c r="AD353" s="29">
        <v>0</v>
      </c>
      <c r="AE353" s="29">
        <v>0</v>
      </c>
      <c r="AF353" s="29">
        <v>0</v>
      </c>
      <c r="AG353" s="29">
        <v>0</v>
      </c>
      <c r="AH353" s="29">
        <v>0</v>
      </c>
      <c r="AI353" s="29">
        <v>0</v>
      </c>
      <c r="AJ353" s="29">
        <v>0</v>
      </c>
      <c r="AK353" s="29">
        <v>0</v>
      </c>
      <c r="AL353" s="29">
        <v>0</v>
      </c>
      <c r="AM353" s="29">
        <v>0</v>
      </c>
      <c r="AN353" s="29">
        <v>0</v>
      </c>
      <c r="AO353" s="29">
        <v>0</v>
      </c>
      <c r="AP353" s="29">
        <v>0</v>
      </c>
      <c r="AQ353" s="29">
        <v>0</v>
      </c>
      <c r="AR353" s="29">
        <v>0</v>
      </c>
      <c r="AS353" s="29">
        <v>0</v>
      </c>
      <c r="AT353" s="29">
        <v>0</v>
      </c>
      <c r="AU353" s="29">
        <v>0</v>
      </c>
      <c r="AV353" s="29">
        <v>0</v>
      </c>
      <c r="AW353" s="29">
        <v>0</v>
      </c>
      <c r="AX353" s="29">
        <v>0</v>
      </c>
      <c r="AY353" s="29">
        <v>0</v>
      </c>
      <c r="AZ353" s="29">
        <v>0</v>
      </c>
      <c r="BA353" s="29">
        <v>0</v>
      </c>
      <c r="BB353" s="29">
        <v>0</v>
      </c>
      <c r="BC353" s="29">
        <v>0</v>
      </c>
      <c r="BD353" s="29">
        <v>0</v>
      </c>
      <c r="BE353" s="29">
        <v>0</v>
      </c>
      <c r="BF353" s="29">
        <v>0</v>
      </c>
      <c r="BG353" s="29">
        <v>0</v>
      </c>
      <c r="BH353" s="29">
        <v>0</v>
      </c>
      <c r="BI353" s="29">
        <v>0</v>
      </c>
      <c r="BJ353" s="29">
        <v>0</v>
      </c>
      <c r="BK353" s="29">
        <v>0</v>
      </c>
      <c r="BL353" s="29">
        <v>0</v>
      </c>
      <c r="BM353" s="29">
        <v>0</v>
      </c>
      <c r="BN353" s="29">
        <v>0</v>
      </c>
      <c r="BO353" s="29">
        <v>0</v>
      </c>
      <c r="BP353" s="29">
        <v>0</v>
      </c>
      <c r="BQ353" s="29">
        <v>0</v>
      </c>
    </row>
    <row r="354" spans="1:69" ht="10.5" hidden="1" customHeight="1" outlineLevel="1">
      <c r="A354" s="11"/>
      <c r="B354" s="11"/>
      <c r="C354" s="11"/>
      <c r="D354" s="11">
        <v>0</v>
      </c>
      <c r="E354" s="11"/>
      <c r="F354" s="11"/>
      <c r="G354" s="11"/>
      <c r="H354" s="11"/>
      <c r="J354" s="29">
        <v>0</v>
      </c>
      <c r="K354" s="29">
        <v>0</v>
      </c>
      <c r="L354" s="29">
        <v>0</v>
      </c>
      <c r="M354" s="29">
        <v>0</v>
      </c>
      <c r="N354" s="29">
        <v>0</v>
      </c>
      <c r="O354" s="29">
        <v>0</v>
      </c>
      <c r="P354" s="29">
        <v>0</v>
      </c>
      <c r="Q354" s="29">
        <v>0</v>
      </c>
      <c r="R354" s="29">
        <v>0</v>
      </c>
      <c r="S354" s="29">
        <v>0</v>
      </c>
      <c r="T354" s="29">
        <v>0</v>
      </c>
      <c r="U354" s="29">
        <v>0</v>
      </c>
      <c r="V354" s="29">
        <v>0</v>
      </c>
      <c r="W354" s="29">
        <v>0</v>
      </c>
      <c r="X354" s="29">
        <v>0</v>
      </c>
      <c r="Y354" s="29">
        <v>0</v>
      </c>
      <c r="Z354" s="29">
        <v>0</v>
      </c>
      <c r="AA354" s="29">
        <v>0</v>
      </c>
      <c r="AB354" s="29">
        <v>0</v>
      </c>
      <c r="AC354" s="29">
        <v>0</v>
      </c>
      <c r="AD354" s="29">
        <v>0</v>
      </c>
      <c r="AE354" s="29">
        <v>0</v>
      </c>
      <c r="AF354" s="29">
        <v>0</v>
      </c>
      <c r="AG354" s="29">
        <v>0</v>
      </c>
      <c r="AH354" s="29">
        <v>0</v>
      </c>
      <c r="AI354" s="29">
        <v>0</v>
      </c>
      <c r="AJ354" s="29">
        <v>0</v>
      </c>
      <c r="AK354" s="29">
        <v>0</v>
      </c>
      <c r="AL354" s="29">
        <v>0</v>
      </c>
      <c r="AM354" s="29">
        <v>0</v>
      </c>
      <c r="AN354" s="29">
        <v>0</v>
      </c>
      <c r="AO354" s="29">
        <v>0</v>
      </c>
      <c r="AP354" s="29">
        <v>0</v>
      </c>
      <c r="AQ354" s="29">
        <v>0</v>
      </c>
      <c r="AR354" s="29">
        <v>0</v>
      </c>
      <c r="AS354" s="29">
        <v>0</v>
      </c>
      <c r="AT354" s="29">
        <v>0</v>
      </c>
      <c r="AU354" s="29">
        <v>0</v>
      </c>
      <c r="AV354" s="29">
        <v>0</v>
      </c>
      <c r="AW354" s="29">
        <v>0</v>
      </c>
      <c r="AX354" s="29">
        <v>0</v>
      </c>
      <c r="AY354" s="29">
        <v>0</v>
      </c>
      <c r="AZ354" s="29">
        <v>0</v>
      </c>
      <c r="BA354" s="29">
        <v>0</v>
      </c>
      <c r="BB354" s="29">
        <v>0</v>
      </c>
      <c r="BC354" s="29">
        <v>0</v>
      </c>
      <c r="BD354" s="29">
        <v>0</v>
      </c>
      <c r="BE354" s="29">
        <v>0</v>
      </c>
      <c r="BF354" s="29">
        <v>0</v>
      </c>
      <c r="BG354" s="29">
        <v>0</v>
      </c>
      <c r="BH354" s="29">
        <v>0</v>
      </c>
      <c r="BI354" s="29">
        <v>0</v>
      </c>
      <c r="BJ354" s="29">
        <v>0</v>
      </c>
      <c r="BK354" s="29">
        <v>0</v>
      </c>
      <c r="BL354" s="29">
        <v>0</v>
      </c>
      <c r="BM354" s="29">
        <v>0</v>
      </c>
      <c r="BN354" s="29">
        <v>0</v>
      </c>
      <c r="BO354" s="29">
        <v>0</v>
      </c>
      <c r="BP354" s="29">
        <v>0</v>
      </c>
      <c r="BQ354" s="29">
        <v>0</v>
      </c>
    </row>
    <row r="355" spans="1:69" ht="10.5" hidden="1" customHeight="1" outlineLevel="1">
      <c r="A355" s="11"/>
      <c r="B355" s="11"/>
      <c r="C355" s="11"/>
      <c r="D355" s="11">
        <v>0</v>
      </c>
      <c r="E355" s="11"/>
      <c r="F355" s="11"/>
      <c r="G355" s="11"/>
      <c r="H355" s="11"/>
      <c r="J355" s="29">
        <v>0</v>
      </c>
      <c r="K355" s="29">
        <v>0</v>
      </c>
      <c r="L355" s="29">
        <v>0</v>
      </c>
      <c r="M355" s="29">
        <v>0</v>
      </c>
      <c r="N355" s="29">
        <v>0</v>
      </c>
      <c r="O355" s="29">
        <v>0</v>
      </c>
      <c r="P355" s="29">
        <v>0</v>
      </c>
      <c r="Q355" s="29">
        <v>0</v>
      </c>
      <c r="R355" s="29">
        <v>0</v>
      </c>
      <c r="S355" s="29">
        <v>0</v>
      </c>
      <c r="T355" s="29">
        <v>0</v>
      </c>
      <c r="U355" s="29">
        <v>0</v>
      </c>
      <c r="V355" s="29">
        <v>0</v>
      </c>
      <c r="W355" s="29">
        <v>0</v>
      </c>
      <c r="X355" s="29">
        <v>0</v>
      </c>
      <c r="Y355" s="29">
        <v>0</v>
      </c>
      <c r="Z355" s="29">
        <v>0</v>
      </c>
      <c r="AA355" s="29">
        <v>0</v>
      </c>
      <c r="AB355" s="29">
        <v>0</v>
      </c>
      <c r="AC355" s="29">
        <v>0</v>
      </c>
      <c r="AD355" s="29">
        <v>0</v>
      </c>
      <c r="AE355" s="29">
        <v>0</v>
      </c>
      <c r="AF355" s="29">
        <v>0</v>
      </c>
      <c r="AG355" s="29">
        <v>0</v>
      </c>
      <c r="AH355" s="29">
        <v>0</v>
      </c>
      <c r="AI355" s="29">
        <v>0</v>
      </c>
      <c r="AJ355" s="29">
        <v>0</v>
      </c>
      <c r="AK355" s="29">
        <v>0</v>
      </c>
      <c r="AL355" s="29">
        <v>0</v>
      </c>
      <c r="AM355" s="29">
        <v>0</v>
      </c>
      <c r="AN355" s="29">
        <v>0</v>
      </c>
      <c r="AO355" s="29">
        <v>0</v>
      </c>
      <c r="AP355" s="29">
        <v>0</v>
      </c>
      <c r="AQ355" s="29">
        <v>0</v>
      </c>
      <c r="AR355" s="29">
        <v>0</v>
      </c>
      <c r="AS355" s="29">
        <v>0</v>
      </c>
      <c r="AT355" s="29">
        <v>0</v>
      </c>
      <c r="AU355" s="29">
        <v>0</v>
      </c>
      <c r="AV355" s="29">
        <v>0</v>
      </c>
      <c r="AW355" s="29">
        <v>0</v>
      </c>
      <c r="AX355" s="29">
        <v>0</v>
      </c>
      <c r="AY355" s="29">
        <v>0</v>
      </c>
      <c r="AZ355" s="29">
        <v>0</v>
      </c>
      <c r="BA355" s="29">
        <v>0</v>
      </c>
      <c r="BB355" s="29">
        <v>0</v>
      </c>
      <c r="BC355" s="29">
        <v>0</v>
      </c>
      <c r="BD355" s="29">
        <v>0</v>
      </c>
      <c r="BE355" s="29">
        <v>0</v>
      </c>
      <c r="BF355" s="29">
        <v>0</v>
      </c>
      <c r="BG355" s="29">
        <v>0</v>
      </c>
      <c r="BH355" s="29">
        <v>0</v>
      </c>
      <c r="BI355" s="29">
        <v>0</v>
      </c>
      <c r="BJ355" s="29">
        <v>0</v>
      </c>
      <c r="BK355" s="29">
        <v>0</v>
      </c>
      <c r="BL355" s="29">
        <v>0</v>
      </c>
      <c r="BM355" s="29">
        <v>0</v>
      </c>
      <c r="BN355" s="29">
        <v>0</v>
      </c>
      <c r="BO355" s="29">
        <v>0</v>
      </c>
      <c r="BP355" s="29">
        <v>0</v>
      </c>
      <c r="BQ355" s="29">
        <v>0</v>
      </c>
    </row>
    <row r="356" spans="1:69" ht="10.5" hidden="1" customHeight="1" outlineLevel="1">
      <c r="A356" s="11"/>
      <c r="B356" s="11"/>
      <c r="C356" s="11"/>
      <c r="D356" s="11">
        <v>0</v>
      </c>
      <c r="E356" s="11"/>
      <c r="F356" s="11"/>
      <c r="G356" s="11"/>
      <c r="H356" s="11"/>
      <c r="J356" s="29">
        <v>0</v>
      </c>
      <c r="K356" s="29">
        <v>0</v>
      </c>
      <c r="L356" s="29">
        <v>0</v>
      </c>
      <c r="M356" s="29">
        <v>0</v>
      </c>
      <c r="N356" s="29">
        <v>0</v>
      </c>
      <c r="O356" s="29">
        <v>0</v>
      </c>
      <c r="P356" s="29">
        <v>0</v>
      </c>
      <c r="Q356" s="29">
        <v>0</v>
      </c>
      <c r="R356" s="29">
        <v>0</v>
      </c>
      <c r="S356" s="29">
        <v>0</v>
      </c>
      <c r="T356" s="29">
        <v>0</v>
      </c>
      <c r="U356" s="29">
        <v>0</v>
      </c>
      <c r="V356" s="29">
        <v>0</v>
      </c>
      <c r="W356" s="29">
        <v>0</v>
      </c>
      <c r="X356" s="29">
        <v>0</v>
      </c>
      <c r="Y356" s="29">
        <v>0</v>
      </c>
      <c r="Z356" s="29">
        <v>0</v>
      </c>
      <c r="AA356" s="29">
        <v>0</v>
      </c>
      <c r="AB356" s="29">
        <v>0</v>
      </c>
      <c r="AC356" s="29">
        <v>0</v>
      </c>
      <c r="AD356" s="29">
        <v>0</v>
      </c>
      <c r="AE356" s="29">
        <v>0</v>
      </c>
      <c r="AF356" s="29">
        <v>0</v>
      </c>
      <c r="AG356" s="29">
        <v>0</v>
      </c>
      <c r="AH356" s="29">
        <v>0</v>
      </c>
      <c r="AI356" s="29">
        <v>0</v>
      </c>
      <c r="AJ356" s="29">
        <v>0</v>
      </c>
      <c r="AK356" s="29">
        <v>0</v>
      </c>
      <c r="AL356" s="29">
        <v>0</v>
      </c>
      <c r="AM356" s="29">
        <v>0</v>
      </c>
      <c r="AN356" s="29">
        <v>0</v>
      </c>
      <c r="AO356" s="29">
        <v>0</v>
      </c>
      <c r="AP356" s="29">
        <v>0</v>
      </c>
      <c r="AQ356" s="29">
        <v>0</v>
      </c>
      <c r="AR356" s="29">
        <v>0</v>
      </c>
      <c r="AS356" s="29">
        <v>0</v>
      </c>
      <c r="AT356" s="29">
        <v>0</v>
      </c>
      <c r="AU356" s="29">
        <v>0</v>
      </c>
      <c r="AV356" s="29">
        <v>0</v>
      </c>
      <c r="AW356" s="29">
        <v>0</v>
      </c>
      <c r="AX356" s="29">
        <v>0</v>
      </c>
      <c r="AY356" s="29">
        <v>0</v>
      </c>
      <c r="AZ356" s="29">
        <v>0</v>
      </c>
      <c r="BA356" s="29">
        <v>0</v>
      </c>
      <c r="BB356" s="29">
        <v>0</v>
      </c>
      <c r="BC356" s="29">
        <v>0</v>
      </c>
      <c r="BD356" s="29">
        <v>0</v>
      </c>
      <c r="BE356" s="29">
        <v>0</v>
      </c>
      <c r="BF356" s="29">
        <v>0</v>
      </c>
      <c r="BG356" s="29">
        <v>0</v>
      </c>
      <c r="BH356" s="29">
        <v>0</v>
      </c>
      <c r="BI356" s="29">
        <v>0</v>
      </c>
      <c r="BJ356" s="29">
        <v>0</v>
      </c>
      <c r="BK356" s="29">
        <v>0</v>
      </c>
      <c r="BL356" s="29">
        <v>0</v>
      </c>
      <c r="BM356" s="29">
        <v>0</v>
      </c>
      <c r="BN356" s="29">
        <v>0</v>
      </c>
      <c r="BO356" s="29">
        <v>0</v>
      </c>
      <c r="BP356" s="29">
        <v>0</v>
      </c>
      <c r="BQ356" s="29">
        <v>0</v>
      </c>
    </row>
    <row r="357" spans="1:69" ht="10.5" hidden="1" customHeight="1" outlineLevel="1">
      <c r="A357" s="11"/>
      <c r="B357" s="11"/>
      <c r="C357" s="11"/>
      <c r="D357" s="11">
        <v>0</v>
      </c>
      <c r="E357" s="11"/>
      <c r="F357" s="11"/>
      <c r="G357" s="11"/>
      <c r="H357" s="11"/>
      <c r="J357" s="29">
        <v>0</v>
      </c>
      <c r="K357" s="29">
        <v>0</v>
      </c>
      <c r="L357" s="29">
        <v>0</v>
      </c>
      <c r="M357" s="29">
        <v>0</v>
      </c>
      <c r="N357" s="29">
        <v>0</v>
      </c>
      <c r="O357" s="29">
        <v>0</v>
      </c>
      <c r="P357" s="29">
        <v>0</v>
      </c>
      <c r="Q357" s="29">
        <v>0</v>
      </c>
      <c r="R357" s="29">
        <v>0</v>
      </c>
      <c r="S357" s="29">
        <v>0</v>
      </c>
      <c r="T357" s="29">
        <v>0</v>
      </c>
      <c r="U357" s="29">
        <v>0</v>
      </c>
      <c r="V357" s="29">
        <v>0</v>
      </c>
      <c r="W357" s="29">
        <v>0</v>
      </c>
      <c r="X357" s="29">
        <v>0</v>
      </c>
      <c r="Y357" s="29">
        <v>0</v>
      </c>
      <c r="Z357" s="29">
        <v>0</v>
      </c>
      <c r="AA357" s="29">
        <v>0</v>
      </c>
      <c r="AB357" s="29">
        <v>0</v>
      </c>
      <c r="AC357" s="29">
        <v>0</v>
      </c>
      <c r="AD357" s="29">
        <v>0</v>
      </c>
      <c r="AE357" s="29">
        <v>0</v>
      </c>
      <c r="AF357" s="29">
        <v>0</v>
      </c>
      <c r="AG357" s="29">
        <v>0</v>
      </c>
      <c r="AH357" s="29">
        <v>0</v>
      </c>
      <c r="AI357" s="29">
        <v>0</v>
      </c>
      <c r="AJ357" s="29">
        <v>0</v>
      </c>
      <c r="AK357" s="29">
        <v>0</v>
      </c>
      <c r="AL357" s="29">
        <v>0</v>
      </c>
      <c r="AM357" s="29">
        <v>0</v>
      </c>
      <c r="AN357" s="29">
        <v>0</v>
      </c>
      <c r="AO357" s="29">
        <v>0</v>
      </c>
      <c r="AP357" s="29">
        <v>0</v>
      </c>
      <c r="AQ357" s="29">
        <v>0</v>
      </c>
      <c r="AR357" s="29">
        <v>0</v>
      </c>
      <c r="AS357" s="29">
        <v>0</v>
      </c>
      <c r="AT357" s="29">
        <v>0</v>
      </c>
      <c r="AU357" s="29">
        <v>0</v>
      </c>
      <c r="AV357" s="29">
        <v>0</v>
      </c>
      <c r="AW357" s="29">
        <v>0</v>
      </c>
      <c r="AX357" s="29">
        <v>0</v>
      </c>
      <c r="AY357" s="29">
        <v>0</v>
      </c>
      <c r="AZ357" s="29">
        <v>0</v>
      </c>
      <c r="BA357" s="29">
        <v>0</v>
      </c>
      <c r="BB357" s="29">
        <v>0</v>
      </c>
      <c r="BC357" s="29">
        <v>0</v>
      </c>
      <c r="BD357" s="29">
        <v>0</v>
      </c>
      <c r="BE357" s="29">
        <v>0</v>
      </c>
      <c r="BF357" s="29">
        <v>0</v>
      </c>
      <c r="BG357" s="29">
        <v>0</v>
      </c>
      <c r="BH357" s="29">
        <v>0</v>
      </c>
      <c r="BI357" s="29">
        <v>0</v>
      </c>
      <c r="BJ357" s="29">
        <v>0</v>
      </c>
      <c r="BK357" s="29">
        <v>0</v>
      </c>
      <c r="BL357" s="29">
        <v>0</v>
      </c>
      <c r="BM357" s="29">
        <v>0</v>
      </c>
      <c r="BN357" s="29">
        <v>0</v>
      </c>
      <c r="BO357" s="29">
        <v>0</v>
      </c>
      <c r="BP357" s="29">
        <v>0</v>
      </c>
      <c r="BQ357" s="29">
        <v>0</v>
      </c>
    </row>
    <row r="358" spans="1:69" ht="10.5" customHeight="1" collapsed="1">
      <c r="A358" s="11"/>
      <c r="B358" s="11"/>
      <c r="C358" s="11"/>
      <c r="D358" s="11"/>
      <c r="E358" s="11"/>
      <c r="F358" s="11"/>
      <c r="G358" s="11"/>
      <c r="H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c r="AO358" s="11"/>
      <c r="AP358" s="11"/>
      <c r="AQ358" s="11"/>
      <c r="AR358" s="11"/>
      <c r="AS358" s="11"/>
      <c r="AT358" s="11"/>
      <c r="AU358" s="11"/>
      <c r="AV358" s="11"/>
      <c r="AW358" s="11"/>
      <c r="AX358" s="11"/>
      <c r="AY358" s="11"/>
      <c r="AZ358" s="11"/>
      <c r="BA358" s="11"/>
      <c r="BB358" s="11"/>
      <c r="BC358" s="11"/>
      <c r="BD358" s="11"/>
      <c r="BE358" s="11"/>
      <c r="BF358" s="11"/>
      <c r="BG358" s="11"/>
      <c r="BH358" s="11"/>
      <c r="BI358" s="11"/>
      <c r="BJ358" s="11"/>
      <c r="BK358" s="11"/>
      <c r="BL358" s="11"/>
      <c r="BM358" s="11"/>
      <c r="BN358" s="11"/>
      <c r="BO358" s="11"/>
      <c r="BP358" s="11"/>
      <c r="BQ358" s="11"/>
    </row>
    <row r="359" spans="1:69" ht="10.5" customHeight="1">
      <c r="A359" s="11"/>
      <c r="B359" s="11"/>
      <c r="C359" s="11"/>
      <c r="D359" s="11"/>
      <c r="E359" s="11"/>
      <c r="F359" s="11"/>
      <c r="G359" s="11"/>
      <c r="H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c r="AO359" s="11"/>
      <c r="AP359" s="11"/>
      <c r="AQ359" s="11"/>
      <c r="AR359" s="11"/>
      <c r="AS359" s="11"/>
      <c r="AT359" s="11"/>
      <c r="AU359" s="11"/>
      <c r="AV359" s="11"/>
      <c r="AW359" s="11"/>
      <c r="AX359" s="11"/>
      <c r="AY359" s="11"/>
      <c r="AZ359" s="11"/>
      <c r="BA359" s="11"/>
      <c r="BB359" s="11"/>
      <c r="BC359" s="11"/>
      <c r="BD359" s="11"/>
      <c r="BE359" s="11"/>
      <c r="BF359" s="11"/>
      <c r="BG359" s="11"/>
      <c r="BH359" s="11"/>
      <c r="BI359" s="11"/>
      <c r="BJ359" s="11"/>
      <c r="BK359" s="11"/>
      <c r="BL359" s="11"/>
      <c r="BM359" s="11"/>
      <c r="BN359" s="11"/>
      <c r="BO359" s="11"/>
      <c r="BP359" s="11"/>
      <c r="BQ359" s="11"/>
    </row>
    <row r="360" spans="1:69">
      <c r="A360" s="11"/>
      <c r="B360" s="11"/>
      <c r="C360" s="11"/>
      <c r="D360" s="102" t="s">
        <v>235</v>
      </c>
      <c r="E360" s="11"/>
      <c r="F360" s="11"/>
      <c r="G360" s="11"/>
      <c r="H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c r="AO360" s="11"/>
      <c r="AP360" s="11"/>
      <c r="AQ360" s="11"/>
      <c r="AR360" s="11"/>
      <c r="AS360" s="11"/>
      <c r="AT360" s="11"/>
      <c r="AU360" s="11"/>
      <c r="AV360" s="11"/>
      <c r="AW360" s="11"/>
      <c r="AX360" s="11"/>
      <c r="AY360" s="11"/>
      <c r="AZ360" s="11"/>
      <c r="BA360" s="11"/>
      <c r="BB360" s="11"/>
      <c r="BC360" s="11"/>
      <c r="BD360" s="11"/>
      <c r="BE360" s="11"/>
      <c r="BF360" s="11"/>
      <c r="BG360" s="11"/>
      <c r="BH360" s="11"/>
      <c r="BI360" s="11"/>
      <c r="BJ360" s="11"/>
      <c r="BK360" s="11"/>
      <c r="BL360" s="11"/>
      <c r="BM360" s="11"/>
      <c r="BN360" s="11"/>
      <c r="BO360" s="11"/>
      <c r="BP360" s="11"/>
      <c r="BQ360" s="11"/>
    </row>
    <row r="361" spans="1:69">
      <c r="A361" s="11"/>
      <c r="B361" s="11"/>
      <c r="C361" s="11"/>
      <c r="D361" s="12"/>
      <c r="E361" s="11"/>
      <c r="F361" s="11"/>
      <c r="G361" s="11"/>
      <c r="H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c r="AO361" s="11"/>
      <c r="AP361" s="11"/>
      <c r="AQ361" s="11"/>
      <c r="AR361" s="11"/>
      <c r="AS361" s="11"/>
      <c r="AT361" s="11"/>
      <c r="AU361" s="11"/>
      <c r="AV361" s="11"/>
      <c r="AW361" s="11"/>
      <c r="AX361" s="11"/>
      <c r="AY361" s="11"/>
      <c r="AZ361" s="11"/>
      <c r="BA361" s="11"/>
      <c r="BB361" s="11"/>
      <c r="BC361" s="11"/>
      <c r="BD361" s="11"/>
      <c r="BE361" s="11"/>
      <c r="BF361" s="11"/>
      <c r="BG361" s="11"/>
      <c r="BH361" s="11"/>
      <c r="BI361" s="11"/>
      <c r="BJ361" s="11"/>
      <c r="BK361" s="11"/>
      <c r="BL361" s="11"/>
      <c r="BM361" s="11"/>
      <c r="BN361" s="11"/>
      <c r="BO361" s="11"/>
      <c r="BP361" s="11"/>
      <c r="BQ361" s="11"/>
    </row>
    <row r="362" spans="1:69">
      <c r="A362" s="11"/>
      <c r="B362" s="11"/>
      <c r="C362" s="11"/>
      <c r="D362" s="11"/>
      <c r="E362" s="11" t="s">
        <v>235</v>
      </c>
      <c r="F362" s="11"/>
      <c r="G362" s="11"/>
      <c r="H362" s="11"/>
      <c r="J362" s="32">
        <v>0</v>
      </c>
      <c r="K362" s="29">
        <v>0</v>
      </c>
      <c r="L362" s="29">
        <v>0</v>
      </c>
      <c r="M362" s="29">
        <v>0</v>
      </c>
      <c r="N362" s="29">
        <v>0</v>
      </c>
      <c r="O362" s="29">
        <v>0</v>
      </c>
      <c r="P362" s="29">
        <v>0</v>
      </c>
      <c r="Q362" s="29">
        <v>0</v>
      </c>
      <c r="R362" s="29">
        <v>0</v>
      </c>
      <c r="S362" s="29">
        <v>0</v>
      </c>
      <c r="T362" s="29">
        <v>0</v>
      </c>
      <c r="U362" s="29">
        <v>0</v>
      </c>
      <c r="V362" s="29">
        <v>0</v>
      </c>
      <c r="W362" s="29">
        <v>0</v>
      </c>
      <c r="X362" s="29">
        <v>0</v>
      </c>
      <c r="Y362" s="29">
        <v>0</v>
      </c>
      <c r="Z362" s="29">
        <v>0</v>
      </c>
      <c r="AA362" s="29">
        <v>0</v>
      </c>
      <c r="AB362" s="29">
        <v>0</v>
      </c>
      <c r="AC362" s="29">
        <v>0</v>
      </c>
      <c r="AD362" s="29">
        <v>0</v>
      </c>
      <c r="AE362" s="29">
        <v>0</v>
      </c>
      <c r="AF362" s="29">
        <v>0</v>
      </c>
      <c r="AG362" s="29">
        <v>0</v>
      </c>
      <c r="AH362" s="29">
        <v>0</v>
      </c>
      <c r="AI362" s="29">
        <v>0</v>
      </c>
      <c r="AJ362" s="29">
        <v>0</v>
      </c>
      <c r="AK362" s="29">
        <v>0</v>
      </c>
      <c r="AL362" s="29">
        <v>0</v>
      </c>
      <c r="AM362" s="29">
        <v>0</v>
      </c>
      <c r="AN362" s="29">
        <v>0</v>
      </c>
      <c r="AO362" s="29">
        <v>0</v>
      </c>
      <c r="AP362" s="29">
        <v>0</v>
      </c>
      <c r="AQ362" s="29">
        <v>0</v>
      </c>
      <c r="AR362" s="29">
        <v>0</v>
      </c>
      <c r="AS362" s="29">
        <v>0</v>
      </c>
      <c r="AT362" s="29">
        <v>0</v>
      </c>
      <c r="AU362" s="29">
        <v>0</v>
      </c>
      <c r="AV362" s="29">
        <v>0</v>
      </c>
      <c r="AW362" s="29">
        <v>0</v>
      </c>
      <c r="AX362" s="29">
        <v>0</v>
      </c>
      <c r="AY362" s="29">
        <v>0</v>
      </c>
      <c r="AZ362" s="29">
        <v>0</v>
      </c>
      <c r="BA362" s="29">
        <v>0</v>
      </c>
      <c r="BB362" s="29">
        <v>0</v>
      </c>
      <c r="BC362" s="29">
        <v>0</v>
      </c>
      <c r="BD362" s="29">
        <v>0</v>
      </c>
      <c r="BE362" s="29">
        <v>0</v>
      </c>
      <c r="BF362" s="29">
        <v>0</v>
      </c>
      <c r="BG362" s="29">
        <v>0</v>
      </c>
      <c r="BH362" s="29">
        <v>0</v>
      </c>
      <c r="BI362" s="29">
        <v>0</v>
      </c>
      <c r="BJ362" s="29">
        <v>0</v>
      </c>
      <c r="BK362" s="29">
        <v>0</v>
      </c>
      <c r="BL362" s="29">
        <v>0</v>
      </c>
      <c r="BM362" s="29">
        <v>0</v>
      </c>
      <c r="BN362" s="29">
        <v>0</v>
      </c>
      <c r="BO362" s="29">
        <v>0</v>
      </c>
      <c r="BP362" s="29">
        <v>0</v>
      </c>
      <c r="BQ362" s="29">
        <v>0</v>
      </c>
    </row>
    <row r="363" spans="1:69" ht="10.5" hidden="1" customHeight="1" outlineLevel="1">
      <c r="A363" s="11"/>
      <c r="B363" s="11"/>
      <c r="C363" s="11"/>
      <c r="D363" s="11">
        <v>1</v>
      </c>
      <c r="E363" s="11"/>
      <c r="F363" s="11"/>
      <c r="G363" s="11"/>
      <c r="H363" s="11"/>
      <c r="J363" s="29">
        <v>0</v>
      </c>
      <c r="K363" s="29">
        <v>0</v>
      </c>
      <c r="L363" s="29">
        <v>0</v>
      </c>
      <c r="M363" s="29">
        <v>0</v>
      </c>
      <c r="N363" s="29">
        <v>0</v>
      </c>
      <c r="O363" s="29">
        <v>0</v>
      </c>
      <c r="P363" s="29">
        <v>0</v>
      </c>
      <c r="Q363" s="29">
        <v>0</v>
      </c>
      <c r="R363" s="29">
        <v>0</v>
      </c>
      <c r="S363" s="29">
        <v>0</v>
      </c>
      <c r="T363" s="29">
        <v>0</v>
      </c>
      <c r="U363" s="29">
        <v>0</v>
      </c>
      <c r="V363" s="29">
        <v>0</v>
      </c>
      <c r="W363" s="29">
        <v>0</v>
      </c>
      <c r="X363" s="29">
        <v>0</v>
      </c>
      <c r="Y363" s="29">
        <v>0</v>
      </c>
      <c r="Z363" s="29">
        <v>0</v>
      </c>
      <c r="AA363" s="29">
        <v>0</v>
      </c>
      <c r="AB363" s="29">
        <v>0</v>
      </c>
      <c r="AC363" s="29">
        <v>0</v>
      </c>
      <c r="AD363" s="29">
        <v>0</v>
      </c>
      <c r="AE363" s="29">
        <v>0</v>
      </c>
      <c r="AF363" s="29">
        <v>0</v>
      </c>
      <c r="AG363" s="29">
        <v>0</v>
      </c>
      <c r="AH363" s="29">
        <v>0</v>
      </c>
      <c r="AI363" s="29">
        <v>0</v>
      </c>
      <c r="AJ363" s="29">
        <v>0</v>
      </c>
      <c r="AK363" s="29">
        <v>0</v>
      </c>
      <c r="AL363" s="29">
        <v>0</v>
      </c>
      <c r="AM363" s="29">
        <v>0</v>
      </c>
      <c r="AN363" s="29">
        <v>0</v>
      </c>
      <c r="AO363" s="29">
        <v>0</v>
      </c>
      <c r="AP363" s="29">
        <v>0</v>
      </c>
      <c r="AQ363" s="29">
        <v>0</v>
      </c>
      <c r="AR363" s="29">
        <v>0</v>
      </c>
      <c r="AS363" s="29">
        <v>0</v>
      </c>
      <c r="AT363" s="29">
        <v>0</v>
      </c>
      <c r="AU363" s="29">
        <v>0</v>
      </c>
      <c r="AV363" s="29">
        <v>0</v>
      </c>
      <c r="AW363" s="29">
        <v>0</v>
      </c>
      <c r="AX363" s="29">
        <v>0</v>
      </c>
      <c r="AY363" s="29">
        <v>0</v>
      </c>
      <c r="AZ363" s="29">
        <v>0</v>
      </c>
      <c r="BA363" s="29">
        <v>0</v>
      </c>
      <c r="BB363" s="29">
        <v>0</v>
      </c>
      <c r="BC363" s="29">
        <v>0</v>
      </c>
      <c r="BD363" s="29">
        <v>0</v>
      </c>
      <c r="BE363" s="29">
        <v>0</v>
      </c>
      <c r="BF363" s="29">
        <v>0</v>
      </c>
      <c r="BG363" s="29">
        <v>0</v>
      </c>
      <c r="BH363" s="29">
        <v>0</v>
      </c>
      <c r="BI363" s="29">
        <v>0</v>
      </c>
      <c r="BJ363" s="29">
        <v>0</v>
      </c>
      <c r="BK363" s="29">
        <v>0</v>
      </c>
      <c r="BL363" s="29">
        <v>0</v>
      </c>
      <c r="BM363" s="29">
        <v>0</v>
      </c>
      <c r="BN363" s="29">
        <v>0</v>
      </c>
      <c r="BO363" s="29">
        <v>0</v>
      </c>
      <c r="BP363" s="29">
        <v>0</v>
      </c>
      <c r="BQ363" s="29">
        <v>0</v>
      </c>
    </row>
    <row r="364" spans="1:69" ht="10.5" hidden="1" customHeight="1" outlineLevel="1">
      <c r="A364" s="11"/>
      <c r="B364" s="11"/>
      <c r="C364" s="11"/>
      <c r="D364" s="11">
        <v>0</v>
      </c>
      <c r="E364" s="11"/>
      <c r="F364" s="11"/>
      <c r="G364" s="11"/>
      <c r="H364" s="11"/>
      <c r="J364" s="29">
        <v>0</v>
      </c>
      <c r="K364" s="29">
        <v>0</v>
      </c>
      <c r="L364" s="29">
        <v>0</v>
      </c>
      <c r="M364" s="29">
        <v>0</v>
      </c>
      <c r="N364" s="29">
        <v>0</v>
      </c>
      <c r="O364" s="29">
        <v>0</v>
      </c>
      <c r="P364" s="29">
        <v>0</v>
      </c>
      <c r="Q364" s="29">
        <v>0</v>
      </c>
      <c r="R364" s="29">
        <v>0</v>
      </c>
      <c r="S364" s="29">
        <v>0</v>
      </c>
      <c r="T364" s="29">
        <v>0</v>
      </c>
      <c r="U364" s="29">
        <v>0</v>
      </c>
      <c r="V364" s="29">
        <v>0</v>
      </c>
      <c r="W364" s="29">
        <v>0</v>
      </c>
      <c r="X364" s="29">
        <v>0</v>
      </c>
      <c r="Y364" s="29">
        <v>0</v>
      </c>
      <c r="Z364" s="29">
        <v>0</v>
      </c>
      <c r="AA364" s="29">
        <v>0</v>
      </c>
      <c r="AB364" s="29">
        <v>0</v>
      </c>
      <c r="AC364" s="29">
        <v>0</v>
      </c>
      <c r="AD364" s="29">
        <v>0</v>
      </c>
      <c r="AE364" s="29">
        <v>0</v>
      </c>
      <c r="AF364" s="29">
        <v>0</v>
      </c>
      <c r="AG364" s="29">
        <v>0</v>
      </c>
      <c r="AH364" s="29">
        <v>0</v>
      </c>
      <c r="AI364" s="29">
        <v>0</v>
      </c>
      <c r="AJ364" s="29">
        <v>0</v>
      </c>
      <c r="AK364" s="29">
        <v>0</v>
      </c>
      <c r="AL364" s="29">
        <v>0</v>
      </c>
      <c r="AM364" s="29">
        <v>0</v>
      </c>
      <c r="AN364" s="29">
        <v>0</v>
      </c>
      <c r="AO364" s="29">
        <v>0</v>
      </c>
      <c r="AP364" s="29">
        <v>0</v>
      </c>
      <c r="AQ364" s="29">
        <v>0</v>
      </c>
      <c r="AR364" s="29">
        <v>0</v>
      </c>
      <c r="AS364" s="29">
        <v>0</v>
      </c>
      <c r="AT364" s="29">
        <v>0</v>
      </c>
      <c r="AU364" s="29">
        <v>0</v>
      </c>
      <c r="AV364" s="29">
        <v>0</v>
      </c>
      <c r="AW364" s="29">
        <v>0</v>
      </c>
      <c r="AX364" s="29">
        <v>0</v>
      </c>
      <c r="AY364" s="29">
        <v>0</v>
      </c>
      <c r="AZ364" s="29">
        <v>0</v>
      </c>
      <c r="BA364" s="29">
        <v>0</v>
      </c>
      <c r="BB364" s="29">
        <v>0</v>
      </c>
      <c r="BC364" s="29">
        <v>0</v>
      </c>
      <c r="BD364" s="29">
        <v>0</v>
      </c>
      <c r="BE364" s="29">
        <v>0</v>
      </c>
      <c r="BF364" s="29">
        <v>0</v>
      </c>
      <c r="BG364" s="29">
        <v>0</v>
      </c>
      <c r="BH364" s="29">
        <v>0</v>
      </c>
      <c r="BI364" s="29">
        <v>0</v>
      </c>
      <c r="BJ364" s="29">
        <v>0</v>
      </c>
      <c r="BK364" s="29">
        <v>0</v>
      </c>
      <c r="BL364" s="29">
        <v>0</v>
      </c>
      <c r="BM364" s="29">
        <v>0</v>
      </c>
      <c r="BN364" s="29">
        <v>0</v>
      </c>
      <c r="BO364" s="29">
        <v>0</v>
      </c>
      <c r="BP364" s="29">
        <v>0</v>
      </c>
      <c r="BQ364" s="29">
        <v>0</v>
      </c>
    </row>
    <row r="365" spans="1:69" ht="10.5" hidden="1" customHeight="1" outlineLevel="1">
      <c r="A365" s="11"/>
      <c r="B365" s="11"/>
      <c r="C365" s="11"/>
      <c r="D365" s="11">
        <v>0</v>
      </c>
      <c r="E365" s="11"/>
      <c r="F365" s="11"/>
      <c r="G365" s="11"/>
      <c r="H365" s="11"/>
      <c r="J365" s="29">
        <v>0</v>
      </c>
      <c r="K365" s="29">
        <v>0</v>
      </c>
      <c r="L365" s="29">
        <v>0</v>
      </c>
      <c r="M365" s="29">
        <v>0</v>
      </c>
      <c r="N365" s="29">
        <v>0</v>
      </c>
      <c r="O365" s="29">
        <v>0</v>
      </c>
      <c r="P365" s="29">
        <v>0</v>
      </c>
      <c r="Q365" s="29">
        <v>0</v>
      </c>
      <c r="R365" s="29">
        <v>0</v>
      </c>
      <c r="S365" s="29">
        <v>0</v>
      </c>
      <c r="T365" s="29">
        <v>0</v>
      </c>
      <c r="U365" s="29">
        <v>0</v>
      </c>
      <c r="V365" s="29">
        <v>0</v>
      </c>
      <c r="W365" s="29">
        <v>0</v>
      </c>
      <c r="X365" s="29">
        <v>0</v>
      </c>
      <c r="Y365" s="29">
        <v>0</v>
      </c>
      <c r="Z365" s="29">
        <v>0</v>
      </c>
      <c r="AA365" s="29">
        <v>0</v>
      </c>
      <c r="AB365" s="29">
        <v>0</v>
      </c>
      <c r="AC365" s="29">
        <v>0</v>
      </c>
      <c r="AD365" s="29">
        <v>0</v>
      </c>
      <c r="AE365" s="29">
        <v>0</v>
      </c>
      <c r="AF365" s="29">
        <v>0</v>
      </c>
      <c r="AG365" s="29">
        <v>0</v>
      </c>
      <c r="AH365" s="29">
        <v>0</v>
      </c>
      <c r="AI365" s="29">
        <v>0</v>
      </c>
      <c r="AJ365" s="29">
        <v>0</v>
      </c>
      <c r="AK365" s="29">
        <v>0</v>
      </c>
      <c r="AL365" s="29">
        <v>0</v>
      </c>
      <c r="AM365" s="29">
        <v>0</v>
      </c>
      <c r="AN365" s="29">
        <v>0</v>
      </c>
      <c r="AO365" s="29">
        <v>0</v>
      </c>
      <c r="AP365" s="29">
        <v>0</v>
      </c>
      <c r="AQ365" s="29">
        <v>0</v>
      </c>
      <c r="AR365" s="29">
        <v>0</v>
      </c>
      <c r="AS365" s="29">
        <v>0</v>
      </c>
      <c r="AT365" s="29">
        <v>0</v>
      </c>
      <c r="AU365" s="29">
        <v>0</v>
      </c>
      <c r="AV365" s="29">
        <v>0</v>
      </c>
      <c r="AW365" s="29">
        <v>0</v>
      </c>
      <c r="AX365" s="29">
        <v>0</v>
      </c>
      <c r="AY365" s="29">
        <v>0</v>
      </c>
      <c r="AZ365" s="29">
        <v>0</v>
      </c>
      <c r="BA365" s="29">
        <v>0</v>
      </c>
      <c r="BB365" s="29">
        <v>0</v>
      </c>
      <c r="BC365" s="29">
        <v>0</v>
      </c>
      <c r="BD365" s="29">
        <v>0</v>
      </c>
      <c r="BE365" s="29">
        <v>0</v>
      </c>
      <c r="BF365" s="29">
        <v>0</v>
      </c>
      <c r="BG365" s="29">
        <v>0</v>
      </c>
      <c r="BH365" s="29">
        <v>0</v>
      </c>
      <c r="BI365" s="29">
        <v>0</v>
      </c>
      <c r="BJ365" s="29">
        <v>0</v>
      </c>
      <c r="BK365" s="29">
        <v>0</v>
      </c>
      <c r="BL365" s="29">
        <v>0</v>
      </c>
      <c r="BM365" s="29">
        <v>0</v>
      </c>
      <c r="BN365" s="29">
        <v>0</v>
      </c>
      <c r="BO365" s="29">
        <v>0</v>
      </c>
      <c r="BP365" s="29">
        <v>0</v>
      </c>
      <c r="BQ365" s="29">
        <v>0</v>
      </c>
    </row>
    <row r="366" spans="1:69" ht="10.5" hidden="1" customHeight="1" outlineLevel="1">
      <c r="A366" s="11"/>
      <c r="B366" s="11"/>
      <c r="C366" s="11"/>
      <c r="D366" s="11">
        <v>0</v>
      </c>
      <c r="E366" s="11"/>
      <c r="F366" s="11"/>
      <c r="G366" s="11"/>
      <c r="H366" s="11"/>
      <c r="J366" s="29">
        <v>0</v>
      </c>
      <c r="K366" s="29">
        <v>0</v>
      </c>
      <c r="L366" s="29">
        <v>0</v>
      </c>
      <c r="M366" s="29">
        <v>0</v>
      </c>
      <c r="N366" s="29">
        <v>0</v>
      </c>
      <c r="O366" s="29">
        <v>0</v>
      </c>
      <c r="P366" s="29">
        <v>0</v>
      </c>
      <c r="Q366" s="29">
        <v>0</v>
      </c>
      <c r="R366" s="29">
        <v>0</v>
      </c>
      <c r="S366" s="29">
        <v>0</v>
      </c>
      <c r="T366" s="29">
        <v>0</v>
      </c>
      <c r="U366" s="29">
        <v>0</v>
      </c>
      <c r="V366" s="29">
        <v>0</v>
      </c>
      <c r="W366" s="29">
        <v>0</v>
      </c>
      <c r="X366" s="29">
        <v>0</v>
      </c>
      <c r="Y366" s="29">
        <v>0</v>
      </c>
      <c r="Z366" s="29">
        <v>0</v>
      </c>
      <c r="AA366" s="29">
        <v>0</v>
      </c>
      <c r="AB366" s="29">
        <v>0</v>
      </c>
      <c r="AC366" s="29">
        <v>0</v>
      </c>
      <c r="AD366" s="29">
        <v>0</v>
      </c>
      <c r="AE366" s="29">
        <v>0</v>
      </c>
      <c r="AF366" s="29">
        <v>0</v>
      </c>
      <c r="AG366" s="29">
        <v>0</v>
      </c>
      <c r="AH366" s="29">
        <v>0</v>
      </c>
      <c r="AI366" s="29">
        <v>0</v>
      </c>
      <c r="AJ366" s="29">
        <v>0</v>
      </c>
      <c r="AK366" s="29">
        <v>0</v>
      </c>
      <c r="AL366" s="29">
        <v>0</v>
      </c>
      <c r="AM366" s="29">
        <v>0</v>
      </c>
      <c r="AN366" s="29">
        <v>0</v>
      </c>
      <c r="AO366" s="29">
        <v>0</v>
      </c>
      <c r="AP366" s="29">
        <v>0</v>
      </c>
      <c r="AQ366" s="29">
        <v>0</v>
      </c>
      <c r="AR366" s="29">
        <v>0</v>
      </c>
      <c r="AS366" s="29">
        <v>0</v>
      </c>
      <c r="AT366" s="29">
        <v>0</v>
      </c>
      <c r="AU366" s="29">
        <v>0</v>
      </c>
      <c r="AV366" s="29">
        <v>0</v>
      </c>
      <c r="AW366" s="29">
        <v>0</v>
      </c>
      <c r="AX366" s="29">
        <v>0</v>
      </c>
      <c r="AY366" s="29">
        <v>0</v>
      </c>
      <c r="AZ366" s="29">
        <v>0</v>
      </c>
      <c r="BA366" s="29">
        <v>0</v>
      </c>
      <c r="BB366" s="29">
        <v>0</v>
      </c>
      <c r="BC366" s="29">
        <v>0</v>
      </c>
      <c r="BD366" s="29">
        <v>0</v>
      </c>
      <c r="BE366" s="29">
        <v>0</v>
      </c>
      <c r="BF366" s="29">
        <v>0</v>
      </c>
      <c r="BG366" s="29">
        <v>0</v>
      </c>
      <c r="BH366" s="29">
        <v>0</v>
      </c>
      <c r="BI366" s="29">
        <v>0</v>
      </c>
      <c r="BJ366" s="29">
        <v>0</v>
      </c>
      <c r="BK366" s="29">
        <v>0</v>
      </c>
      <c r="BL366" s="29">
        <v>0</v>
      </c>
      <c r="BM366" s="29">
        <v>0</v>
      </c>
      <c r="BN366" s="29">
        <v>0</v>
      </c>
      <c r="BO366" s="29">
        <v>0</v>
      </c>
      <c r="BP366" s="29">
        <v>0</v>
      </c>
      <c r="BQ366" s="29">
        <v>0</v>
      </c>
    </row>
    <row r="367" spans="1:69" ht="10.5" hidden="1" customHeight="1" outlineLevel="1">
      <c r="A367" s="11"/>
      <c r="B367" s="11"/>
      <c r="C367" s="11"/>
      <c r="D367" s="11">
        <v>0</v>
      </c>
      <c r="E367" s="11"/>
      <c r="F367" s="11"/>
      <c r="G367" s="11"/>
      <c r="H367" s="11"/>
      <c r="J367" s="29">
        <v>0</v>
      </c>
      <c r="K367" s="29">
        <v>0</v>
      </c>
      <c r="L367" s="29">
        <v>0</v>
      </c>
      <c r="M367" s="29">
        <v>0</v>
      </c>
      <c r="N367" s="29">
        <v>0</v>
      </c>
      <c r="O367" s="29">
        <v>0</v>
      </c>
      <c r="P367" s="29">
        <v>0</v>
      </c>
      <c r="Q367" s="29">
        <v>0</v>
      </c>
      <c r="R367" s="29">
        <v>0</v>
      </c>
      <c r="S367" s="29">
        <v>0</v>
      </c>
      <c r="T367" s="29">
        <v>0</v>
      </c>
      <c r="U367" s="29">
        <v>0</v>
      </c>
      <c r="V367" s="29">
        <v>0</v>
      </c>
      <c r="W367" s="29">
        <v>0</v>
      </c>
      <c r="X367" s="29">
        <v>0</v>
      </c>
      <c r="Y367" s="29">
        <v>0</v>
      </c>
      <c r="Z367" s="29">
        <v>0</v>
      </c>
      <c r="AA367" s="29">
        <v>0</v>
      </c>
      <c r="AB367" s="29">
        <v>0</v>
      </c>
      <c r="AC367" s="29">
        <v>0</v>
      </c>
      <c r="AD367" s="29">
        <v>0</v>
      </c>
      <c r="AE367" s="29">
        <v>0</v>
      </c>
      <c r="AF367" s="29">
        <v>0</v>
      </c>
      <c r="AG367" s="29">
        <v>0</v>
      </c>
      <c r="AH367" s="29">
        <v>0</v>
      </c>
      <c r="AI367" s="29">
        <v>0</v>
      </c>
      <c r="AJ367" s="29">
        <v>0</v>
      </c>
      <c r="AK367" s="29">
        <v>0</v>
      </c>
      <c r="AL367" s="29">
        <v>0</v>
      </c>
      <c r="AM367" s="29">
        <v>0</v>
      </c>
      <c r="AN367" s="29">
        <v>0</v>
      </c>
      <c r="AO367" s="29">
        <v>0</v>
      </c>
      <c r="AP367" s="29">
        <v>0</v>
      </c>
      <c r="AQ367" s="29">
        <v>0</v>
      </c>
      <c r="AR367" s="29">
        <v>0</v>
      </c>
      <c r="AS367" s="29">
        <v>0</v>
      </c>
      <c r="AT367" s="29">
        <v>0</v>
      </c>
      <c r="AU367" s="29">
        <v>0</v>
      </c>
      <c r="AV367" s="29">
        <v>0</v>
      </c>
      <c r="AW367" s="29">
        <v>0</v>
      </c>
      <c r="AX367" s="29">
        <v>0</v>
      </c>
      <c r="AY367" s="29">
        <v>0</v>
      </c>
      <c r="AZ367" s="29">
        <v>0</v>
      </c>
      <c r="BA367" s="29">
        <v>0</v>
      </c>
      <c r="BB367" s="29">
        <v>0</v>
      </c>
      <c r="BC367" s="29">
        <v>0</v>
      </c>
      <c r="BD367" s="29">
        <v>0</v>
      </c>
      <c r="BE367" s="29">
        <v>0</v>
      </c>
      <c r="BF367" s="29">
        <v>0</v>
      </c>
      <c r="BG367" s="29">
        <v>0</v>
      </c>
      <c r="BH367" s="29">
        <v>0</v>
      </c>
      <c r="BI367" s="29">
        <v>0</v>
      </c>
      <c r="BJ367" s="29">
        <v>0</v>
      </c>
      <c r="BK367" s="29">
        <v>0</v>
      </c>
      <c r="BL367" s="29">
        <v>0</v>
      </c>
      <c r="BM367" s="29">
        <v>0</v>
      </c>
      <c r="BN367" s="29">
        <v>0</v>
      </c>
      <c r="BO367" s="29">
        <v>0</v>
      </c>
      <c r="BP367" s="29">
        <v>0</v>
      </c>
      <c r="BQ367" s="29">
        <v>0</v>
      </c>
    </row>
    <row r="368" spans="1:69" ht="10.5" hidden="1" customHeight="1" outlineLevel="1">
      <c r="A368" s="11"/>
      <c r="B368" s="11"/>
      <c r="C368" s="11"/>
      <c r="D368" s="11">
        <v>0</v>
      </c>
      <c r="E368" s="11"/>
      <c r="F368" s="11"/>
      <c r="G368" s="11"/>
      <c r="H368" s="11"/>
      <c r="J368" s="29">
        <v>0</v>
      </c>
      <c r="K368" s="29">
        <v>0</v>
      </c>
      <c r="L368" s="29">
        <v>0</v>
      </c>
      <c r="M368" s="29">
        <v>0</v>
      </c>
      <c r="N368" s="29">
        <v>0</v>
      </c>
      <c r="O368" s="29">
        <v>0</v>
      </c>
      <c r="P368" s="29">
        <v>0</v>
      </c>
      <c r="Q368" s="29">
        <v>0</v>
      </c>
      <c r="R368" s="29">
        <v>0</v>
      </c>
      <c r="S368" s="29">
        <v>0</v>
      </c>
      <c r="T368" s="29">
        <v>0</v>
      </c>
      <c r="U368" s="29">
        <v>0</v>
      </c>
      <c r="V368" s="29">
        <v>0</v>
      </c>
      <c r="W368" s="29">
        <v>0</v>
      </c>
      <c r="X368" s="29">
        <v>0</v>
      </c>
      <c r="Y368" s="29">
        <v>0</v>
      </c>
      <c r="Z368" s="29">
        <v>0</v>
      </c>
      <c r="AA368" s="29">
        <v>0</v>
      </c>
      <c r="AB368" s="29">
        <v>0</v>
      </c>
      <c r="AC368" s="29">
        <v>0</v>
      </c>
      <c r="AD368" s="29">
        <v>0</v>
      </c>
      <c r="AE368" s="29">
        <v>0</v>
      </c>
      <c r="AF368" s="29">
        <v>0</v>
      </c>
      <c r="AG368" s="29">
        <v>0</v>
      </c>
      <c r="AH368" s="29">
        <v>0</v>
      </c>
      <c r="AI368" s="29">
        <v>0</v>
      </c>
      <c r="AJ368" s="29">
        <v>0</v>
      </c>
      <c r="AK368" s="29">
        <v>0</v>
      </c>
      <c r="AL368" s="29">
        <v>0</v>
      </c>
      <c r="AM368" s="29">
        <v>0</v>
      </c>
      <c r="AN368" s="29">
        <v>0</v>
      </c>
      <c r="AO368" s="29">
        <v>0</v>
      </c>
      <c r="AP368" s="29">
        <v>0</v>
      </c>
      <c r="AQ368" s="29">
        <v>0</v>
      </c>
      <c r="AR368" s="29">
        <v>0</v>
      </c>
      <c r="AS368" s="29">
        <v>0</v>
      </c>
      <c r="AT368" s="29">
        <v>0</v>
      </c>
      <c r="AU368" s="29">
        <v>0</v>
      </c>
      <c r="AV368" s="29">
        <v>0</v>
      </c>
      <c r="AW368" s="29">
        <v>0</v>
      </c>
      <c r="AX368" s="29">
        <v>0</v>
      </c>
      <c r="AY368" s="29">
        <v>0</v>
      </c>
      <c r="AZ368" s="29">
        <v>0</v>
      </c>
      <c r="BA368" s="29">
        <v>0</v>
      </c>
      <c r="BB368" s="29">
        <v>0</v>
      </c>
      <c r="BC368" s="29">
        <v>0</v>
      </c>
      <c r="BD368" s="29">
        <v>0</v>
      </c>
      <c r="BE368" s="29">
        <v>0</v>
      </c>
      <c r="BF368" s="29">
        <v>0</v>
      </c>
      <c r="BG368" s="29">
        <v>0</v>
      </c>
      <c r="BH368" s="29">
        <v>0</v>
      </c>
      <c r="BI368" s="29">
        <v>0</v>
      </c>
      <c r="BJ368" s="29">
        <v>0</v>
      </c>
      <c r="BK368" s="29">
        <v>0</v>
      </c>
      <c r="BL368" s="29">
        <v>0</v>
      </c>
      <c r="BM368" s="29">
        <v>0</v>
      </c>
      <c r="BN368" s="29">
        <v>0</v>
      </c>
      <c r="BO368" s="29">
        <v>0</v>
      </c>
      <c r="BP368" s="29">
        <v>0</v>
      </c>
      <c r="BQ368" s="29">
        <v>0</v>
      </c>
    </row>
    <row r="369" spans="1:69" ht="10.5" hidden="1" customHeight="1" outlineLevel="1">
      <c r="A369" s="11"/>
      <c r="B369" s="11"/>
      <c r="C369" s="11"/>
      <c r="D369" s="11">
        <v>0</v>
      </c>
      <c r="E369" s="11"/>
      <c r="F369" s="11"/>
      <c r="G369" s="11"/>
      <c r="H369" s="11"/>
      <c r="J369" s="29">
        <v>0</v>
      </c>
      <c r="K369" s="29">
        <v>0</v>
      </c>
      <c r="L369" s="29">
        <v>0</v>
      </c>
      <c r="M369" s="29">
        <v>0</v>
      </c>
      <c r="N369" s="29">
        <v>0</v>
      </c>
      <c r="O369" s="29">
        <v>0</v>
      </c>
      <c r="P369" s="29">
        <v>0</v>
      </c>
      <c r="Q369" s="29">
        <v>0</v>
      </c>
      <c r="R369" s="29">
        <v>0</v>
      </c>
      <c r="S369" s="29">
        <v>0</v>
      </c>
      <c r="T369" s="29">
        <v>0</v>
      </c>
      <c r="U369" s="29">
        <v>0</v>
      </c>
      <c r="V369" s="29">
        <v>0</v>
      </c>
      <c r="W369" s="29">
        <v>0</v>
      </c>
      <c r="X369" s="29">
        <v>0</v>
      </c>
      <c r="Y369" s="29">
        <v>0</v>
      </c>
      <c r="Z369" s="29">
        <v>0</v>
      </c>
      <c r="AA369" s="29">
        <v>0</v>
      </c>
      <c r="AB369" s="29">
        <v>0</v>
      </c>
      <c r="AC369" s="29">
        <v>0</v>
      </c>
      <c r="AD369" s="29">
        <v>0</v>
      </c>
      <c r="AE369" s="29">
        <v>0</v>
      </c>
      <c r="AF369" s="29">
        <v>0</v>
      </c>
      <c r="AG369" s="29">
        <v>0</v>
      </c>
      <c r="AH369" s="29">
        <v>0</v>
      </c>
      <c r="AI369" s="29">
        <v>0</v>
      </c>
      <c r="AJ369" s="29">
        <v>0</v>
      </c>
      <c r="AK369" s="29">
        <v>0</v>
      </c>
      <c r="AL369" s="29">
        <v>0</v>
      </c>
      <c r="AM369" s="29">
        <v>0</v>
      </c>
      <c r="AN369" s="29">
        <v>0</v>
      </c>
      <c r="AO369" s="29">
        <v>0</v>
      </c>
      <c r="AP369" s="29">
        <v>0</v>
      </c>
      <c r="AQ369" s="29">
        <v>0</v>
      </c>
      <c r="AR369" s="29">
        <v>0</v>
      </c>
      <c r="AS369" s="29">
        <v>0</v>
      </c>
      <c r="AT369" s="29">
        <v>0</v>
      </c>
      <c r="AU369" s="29">
        <v>0</v>
      </c>
      <c r="AV369" s="29">
        <v>0</v>
      </c>
      <c r="AW369" s="29">
        <v>0</v>
      </c>
      <c r="AX369" s="29">
        <v>0</v>
      </c>
      <c r="AY369" s="29">
        <v>0</v>
      </c>
      <c r="AZ369" s="29">
        <v>0</v>
      </c>
      <c r="BA369" s="29">
        <v>0</v>
      </c>
      <c r="BB369" s="29">
        <v>0</v>
      </c>
      <c r="BC369" s="29">
        <v>0</v>
      </c>
      <c r="BD369" s="29">
        <v>0</v>
      </c>
      <c r="BE369" s="29">
        <v>0</v>
      </c>
      <c r="BF369" s="29">
        <v>0</v>
      </c>
      <c r="BG369" s="29">
        <v>0</v>
      </c>
      <c r="BH369" s="29">
        <v>0</v>
      </c>
      <c r="BI369" s="29">
        <v>0</v>
      </c>
      <c r="BJ369" s="29">
        <v>0</v>
      </c>
      <c r="BK369" s="29">
        <v>0</v>
      </c>
      <c r="BL369" s="29">
        <v>0</v>
      </c>
      <c r="BM369" s="29">
        <v>0</v>
      </c>
      <c r="BN369" s="29">
        <v>0</v>
      </c>
      <c r="BO369" s="29">
        <v>0</v>
      </c>
      <c r="BP369" s="29">
        <v>0</v>
      </c>
      <c r="BQ369" s="29">
        <v>0</v>
      </c>
    </row>
    <row r="370" spans="1:69" ht="10.5" hidden="1" customHeight="1" outlineLevel="1">
      <c r="A370" s="11"/>
      <c r="B370" s="11"/>
      <c r="C370" s="11"/>
      <c r="D370" s="11">
        <v>0</v>
      </c>
      <c r="E370" s="11"/>
      <c r="F370" s="11"/>
      <c r="G370" s="11"/>
      <c r="H370" s="11"/>
      <c r="J370" s="29">
        <v>0</v>
      </c>
      <c r="K370" s="29">
        <v>0</v>
      </c>
      <c r="L370" s="29">
        <v>0</v>
      </c>
      <c r="M370" s="29">
        <v>0</v>
      </c>
      <c r="N370" s="29">
        <v>0</v>
      </c>
      <c r="O370" s="29">
        <v>0</v>
      </c>
      <c r="P370" s="29">
        <v>0</v>
      </c>
      <c r="Q370" s="29">
        <v>0</v>
      </c>
      <c r="R370" s="29">
        <v>0</v>
      </c>
      <c r="S370" s="29">
        <v>0</v>
      </c>
      <c r="T370" s="29">
        <v>0</v>
      </c>
      <c r="U370" s="29">
        <v>0</v>
      </c>
      <c r="V370" s="29">
        <v>0</v>
      </c>
      <c r="W370" s="29">
        <v>0</v>
      </c>
      <c r="X370" s="29">
        <v>0</v>
      </c>
      <c r="Y370" s="29">
        <v>0</v>
      </c>
      <c r="Z370" s="29">
        <v>0</v>
      </c>
      <c r="AA370" s="29">
        <v>0</v>
      </c>
      <c r="AB370" s="29">
        <v>0</v>
      </c>
      <c r="AC370" s="29">
        <v>0</v>
      </c>
      <c r="AD370" s="29">
        <v>0</v>
      </c>
      <c r="AE370" s="29">
        <v>0</v>
      </c>
      <c r="AF370" s="29">
        <v>0</v>
      </c>
      <c r="AG370" s="29">
        <v>0</v>
      </c>
      <c r="AH370" s="29">
        <v>0</v>
      </c>
      <c r="AI370" s="29">
        <v>0</v>
      </c>
      <c r="AJ370" s="29">
        <v>0</v>
      </c>
      <c r="AK370" s="29">
        <v>0</v>
      </c>
      <c r="AL370" s="29">
        <v>0</v>
      </c>
      <c r="AM370" s="29">
        <v>0</v>
      </c>
      <c r="AN370" s="29">
        <v>0</v>
      </c>
      <c r="AO370" s="29">
        <v>0</v>
      </c>
      <c r="AP370" s="29">
        <v>0</v>
      </c>
      <c r="AQ370" s="29">
        <v>0</v>
      </c>
      <c r="AR370" s="29">
        <v>0</v>
      </c>
      <c r="AS370" s="29">
        <v>0</v>
      </c>
      <c r="AT370" s="29">
        <v>0</v>
      </c>
      <c r="AU370" s="29">
        <v>0</v>
      </c>
      <c r="AV370" s="29">
        <v>0</v>
      </c>
      <c r="AW370" s="29">
        <v>0</v>
      </c>
      <c r="AX370" s="29">
        <v>0</v>
      </c>
      <c r="AY370" s="29">
        <v>0</v>
      </c>
      <c r="AZ370" s="29">
        <v>0</v>
      </c>
      <c r="BA370" s="29">
        <v>0</v>
      </c>
      <c r="BB370" s="29">
        <v>0</v>
      </c>
      <c r="BC370" s="29">
        <v>0</v>
      </c>
      <c r="BD370" s="29">
        <v>0</v>
      </c>
      <c r="BE370" s="29">
        <v>0</v>
      </c>
      <c r="BF370" s="29">
        <v>0</v>
      </c>
      <c r="BG370" s="29">
        <v>0</v>
      </c>
      <c r="BH370" s="29">
        <v>0</v>
      </c>
      <c r="BI370" s="29">
        <v>0</v>
      </c>
      <c r="BJ370" s="29">
        <v>0</v>
      </c>
      <c r="BK370" s="29">
        <v>0</v>
      </c>
      <c r="BL370" s="29">
        <v>0</v>
      </c>
      <c r="BM370" s="29">
        <v>0</v>
      </c>
      <c r="BN370" s="29">
        <v>0</v>
      </c>
      <c r="BO370" s="29">
        <v>0</v>
      </c>
      <c r="BP370" s="29">
        <v>0</v>
      </c>
      <c r="BQ370" s="29">
        <v>0</v>
      </c>
    </row>
    <row r="371" spans="1:69" ht="10.5" hidden="1" customHeight="1" outlineLevel="1">
      <c r="A371" s="11"/>
      <c r="B371" s="11"/>
      <c r="C371" s="11"/>
      <c r="D371" s="11">
        <v>0</v>
      </c>
      <c r="E371" s="11"/>
      <c r="F371" s="11"/>
      <c r="G371" s="11"/>
      <c r="H371" s="11"/>
      <c r="J371" s="29">
        <v>0</v>
      </c>
      <c r="K371" s="29">
        <v>0</v>
      </c>
      <c r="L371" s="29">
        <v>0</v>
      </c>
      <c r="M371" s="29">
        <v>0</v>
      </c>
      <c r="N371" s="29">
        <v>0</v>
      </c>
      <c r="O371" s="29">
        <v>0</v>
      </c>
      <c r="P371" s="29">
        <v>0</v>
      </c>
      <c r="Q371" s="29">
        <v>0</v>
      </c>
      <c r="R371" s="29">
        <v>0</v>
      </c>
      <c r="S371" s="29">
        <v>0</v>
      </c>
      <c r="T371" s="29">
        <v>0</v>
      </c>
      <c r="U371" s="29">
        <v>0</v>
      </c>
      <c r="V371" s="29">
        <v>0</v>
      </c>
      <c r="W371" s="29">
        <v>0</v>
      </c>
      <c r="X371" s="29">
        <v>0</v>
      </c>
      <c r="Y371" s="29">
        <v>0</v>
      </c>
      <c r="Z371" s="29">
        <v>0</v>
      </c>
      <c r="AA371" s="29">
        <v>0</v>
      </c>
      <c r="AB371" s="29">
        <v>0</v>
      </c>
      <c r="AC371" s="29">
        <v>0</v>
      </c>
      <c r="AD371" s="29">
        <v>0</v>
      </c>
      <c r="AE371" s="29">
        <v>0</v>
      </c>
      <c r="AF371" s="29">
        <v>0</v>
      </c>
      <c r="AG371" s="29">
        <v>0</v>
      </c>
      <c r="AH371" s="29">
        <v>0</v>
      </c>
      <c r="AI371" s="29">
        <v>0</v>
      </c>
      <c r="AJ371" s="29">
        <v>0</v>
      </c>
      <c r="AK371" s="29">
        <v>0</v>
      </c>
      <c r="AL371" s="29">
        <v>0</v>
      </c>
      <c r="AM371" s="29">
        <v>0</v>
      </c>
      <c r="AN371" s="29">
        <v>0</v>
      </c>
      <c r="AO371" s="29">
        <v>0</v>
      </c>
      <c r="AP371" s="29">
        <v>0</v>
      </c>
      <c r="AQ371" s="29">
        <v>0</v>
      </c>
      <c r="AR371" s="29">
        <v>0</v>
      </c>
      <c r="AS371" s="29">
        <v>0</v>
      </c>
      <c r="AT371" s="29">
        <v>0</v>
      </c>
      <c r="AU371" s="29">
        <v>0</v>
      </c>
      <c r="AV371" s="29">
        <v>0</v>
      </c>
      <c r="AW371" s="29">
        <v>0</v>
      </c>
      <c r="AX371" s="29">
        <v>0</v>
      </c>
      <c r="AY371" s="29">
        <v>0</v>
      </c>
      <c r="AZ371" s="29">
        <v>0</v>
      </c>
      <c r="BA371" s="29">
        <v>0</v>
      </c>
      <c r="BB371" s="29">
        <v>0</v>
      </c>
      <c r="BC371" s="29">
        <v>0</v>
      </c>
      <c r="BD371" s="29">
        <v>0</v>
      </c>
      <c r="BE371" s="29">
        <v>0</v>
      </c>
      <c r="BF371" s="29">
        <v>0</v>
      </c>
      <c r="BG371" s="29">
        <v>0</v>
      </c>
      <c r="BH371" s="29">
        <v>0</v>
      </c>
      <c r="BI371" s="29">
        <v>0</v>
      </c>
      <c r="BJ371" s="29">
        <v>0</v>
      </c>
      <c r="BK371" s="29">
        <v>0</v>
      </c>
      <c r="BL371" s="29">
        <v>0</v>
      </c>
      <c r="BM371" s="29">
        <v>0</v>
      </c>
      <c r="BN371" s="29">
        <v>0</v>
      </c>
      <c r="BO371" s="29">
        <v>0</v>
      </c>
      <c r="BP371" s="29">
        <v>0</v>
      </c>
      <c r="BQ371" s="29">
        <v>0</v>
      </c>
    </row>
    <row r="372" spans="1:69" ht="10.5" hidden="1" customHeight="1" outlineLevel="1">
      <c r="A372" s="11"/>
      <c r="B372" s="11"/>
      <c r="C372" s="11"/>
      <c r="D372" s="11">
        <v>0</v>
      </c>
      <c r="E372" s="11"/>
      <c r="F372" s="11"/>
      <c r="G372" s="11"/>
      <c r="H372" s="11"/>
      <c r="J372" s="29">
        <v>0</v>
      </c>
      <c r="K372" s="29">
        <v>0</v>
      </c>
      <c r="L372" s="29">
        <v>0</v>
      </c>
      <c r="M372" s="29">
        <v>0</v>
      </c>
      <c r="N372" s="29">
        <v>0</v>
      </c>
      <c r="O372" s="29">
        <v>0</v>
      </c>
      <c r="P372" s="29">
        <v>0</v>
      </c>
      <c r="Q372" s="29">
        <v>0</v>
      </c>
      <c r="R372" s="29">
        <v>0</v>
      </c>
      <c r="S372" s="29">
        <v>0</v>
      </c>
      <c r="T372" s="29">
        <v>0</v>
      </c>
      <c r="U372" s="29">
        <v>0</v>
      </c>
      <c r="V372" s="29">
        <v>0</v>
      </c>
      <c r="W372" s="29">
        <v>0</v>
      </c>
      <c r="X372" s="29">
        <v>0</v>
      </c>
      <c r="Y372" s="29">
        <v>0</v>
      </c>
      <c r="Z372" s="29">
        <v>0</v>
      </c>
      <c r="AA372" s="29">
        <v>0</v>
      </c>
      <c r="AB372" s="29">
        <v>0</v>
      </c>
      <c r="AC372" s="29">
        <v>0</v>
      </c>
      <c r="AD372" s="29">
        <v>0</v>
      </c>
      <c r="AE372" s="29">
        <v>0</v>
      </c>
      <c r="AF372" s="29">
        <v>0</v>
      </c>
      <c r="AG372" s="29">
        <v>0</v>
      </c>
      <c r="AH372" s="29">
        <v>0</v>
      </c>
      <c r="AI372" s="29">
        <v>0</v>
      </c>
      <c r="AJ372" s="29">
        <v>0</v>
      </c>
      <c r="AK372" s="29">
        <v>0</v>
      </c>
      <c r="AL372" s="29">
        <v>0</v>
      </c>
      <c r="AM372" s="29">
        <v>0</v>
      </c>
      <c r="AN372" s="29">
        <v>0</v>
      </c>
      <c r="AO372" s="29">
        <v>0</v>
      </c>
      <c r="AP372" s="29">
        <v>0</v>
      </c>
      <c r="AQ372" s="29">
        <v>0</v>
      </c>
      <c r="AR372" s="29">
        <v>0</v>
      </c>
      <c r="AS372" s="29">
        <v>0</v>
      </c>
      <c r="AT372" s="29">
        <v>0</v>
      </c>
      <c r="AU372" s="29">
        <v>0</v>
      </c>
      <c r="AV372" s="29">
        <v>0</v>
      </c>
      <c r="AW372" s="29">
        <v>0</v>
      </c>
      <c r="AX372" s="29">
        <v>0</v>
      </c>
      <c r="AY372" s="29">
        <v>0</v>
      </c>
      <c r="AZ372" s="29">
        <v>0</v>
      </c>
      <c r="BA372" s="29">
        <v>0</v>
      </c>
      <c r="BB372" s="29">
        <v>0</v>
      </c>
      <c r="BC372" s="29">
        <v>0</v>
      </c>
      <c r="BD372" s="29">
        <v>0</v>
      </c>
      <c r="BE372" s="29">
        <v>0</v>
      </c>
      <c r="BF372" s="29">
        <v>0</v>
      </c>
      <c r="BG372" s="29">
        <v>0</v>
      </c>
      <c r="BH372" s="29">
        <v>0</v>
      </c>
      <c r="BI372" s="29">
        <v>0</v>
      </c>
      <c r="BJ372" s="29">
        <v>0</v>
      </c>
      <c r="BK372" s="29">
        <v>0</v>
      </c>
      <c r="BL372" s="29">
        <v>0</v>
      </c>
      <c r="BM372" s="29">
        <v>0</v>
      </c>
      <c r="BN372" s="29">
        <v>0</v>
      </c>
      <c r="BO372" s="29">
        <v>0</v>
      </c>
      <c r="BP372" s="29">
        <v>0</v>
      </c>
      <c r="BQ372" s="29">
        <v>0</v>
      </c>
    </row>
    <row r="373" spans="1:69" ht="10.5" hidden="1" customHeight="1" outlineLevel="1">
      <c r="A373" s="11"/>
      <c r="B373" s="11"/>
      <c r="C373" s="11"/>
      <c r="D373" s="11">
        <v>0</v>
      </c>
      <c r="E373" s="11"/>
      <c r="F373" s="11"/>
      <c r="G373" s="11"/>
      <c r="H373" s="11"/>
      <c r="J373" s="29">
        <v>0</v>
      </c>
      <c r="K373" s="29">
        <v>0</v>
      </c>
      <c r="L373" s="29">
        <v>0</v>
      </c>
      <c r="M373" s="29">
        <v>0</v>
      </c>
      <c r="N373" s="29">
        <v>0</v>
      </c>
      <c r="O373" s="29">
        <v>0</v>
      </c>
      <c r="P373" s="29">
        <v>0</v>
      </c>
      <c r="Q373" s="29">
        <v>0</v>
      </c>
      <c r="R373" s="29">
        <v>0</v>
      </c>
      <c r="S373" s="29">
        <v>0</v>
      </c>
      <c r="T373" s="29">
        <v>0</v>
      </c>
      <c r="U373" s="29">
        <v>0</v>
      </c>
      <c r="V373" s="29">
        <v>0</v>
      </c>
      <c r="W373" s="29">
        <v>0</v>
      </c>
      <c r="X373" s="29">
        <v>0</v>
      </c>
      <c r="Y373" s="29">
        <v>0</v>
      </c>
      <c r="Z373" s="29">
        <v>0</v>
      </c>
      <c r="AA373" s="29">
        <v>0</v>
      </c>
      <c r="AB373" s="29">
        <v>0</v>
      </c>
      <c r="AC373" s="29">
        <v>0</v>
      </c>
      <c r="AD373" s="29">
        <v>0</v>
      </c>
      <c r="AE373" s="29">
        <v>0</v>
      </c>
      <c r="AF373" s="29">
        <v>0</v>
      </c>
      <c r="AG373" s="29">
        <v>0</v>
      </c>
      <c r="AH373" s="29">
        <v>0</v>
      </c>
      <c r="AI373" s="29">
        <v>0</v>
      </c>
      <c r="AJ373" s="29">
        <v>0</v>
      </c>
      <c r="AK373" s="29">
        <v>0</v>
      </c>
      <c r="AL373" s="29">
        <v>0</v>
      </c>
      <c r="AM373" s="29">
        <v>0</v>
      </c>
      <c r="AN373" s="29">
        <v>0</v>
      </c>
      <c r="AO373" s="29">
        <v>0</v>
      </c>
      <c r="AP373" s="29">
        <v>0</v>
      </c>
      <c r="AQ373" s="29">
        <v>0</v>
      </c>
      <c r="AR373" s="29">
        <v>0</v>
      </c>
      <c r="AS373" s="29">
        <v>0</v>
      </c>
      <c r="AT373" s="29">
        <v>0</v>
      </c>
      <c r="AU373" s="29">
        <v>0</v>
      </c>
      <c r="AV373" s="29">
        <v>0</v>
      </c>
      <c r="AW373" s="29">
        <v>0</v>
      </c>
      <c r="AX373" s="29">
        <v>0</v>
      </c>
      <c r="AY373" s="29">
        <v>0</v>
      </c>
      <c r="AZ373" s="29">
        <v>0</v>
      </c>
      <c r="BA373" s="29">
        <v>0</v>
      </c>
      <c r="BB373" s="29">
        <v>0</v>
      </c>
      <c r="BC373" s="29">
        <v>0</v>
      </c>
      <c r="BD373" s="29">
        <v>0</v>
      </c>
      <c r="BE373" s="29">
        <v>0</v>
      </c>
      <c r="BF373" s="29">
        <v>0</v>
      </c>
      <c r="BG373" s="29">
        <v>0</v>
      </c>
      <c r="BH373" s="29">
        <v>0</v>
      </c>
      <c r="BI373" s="29">
        <v>0</v>
      </c>
      <c r="BJ373" s="29">
        <v>0</v>
      </c>
      <c r="BK373" s="29">
        <v>0</v>
      </c>
      <c r="BL373" s="29">
        <v>0</v>
      </c>
      <c r="BM373" s="29">
        <v>0</v>
      </c>
      <c r="BN373" s="29">
        <v>0</v>
      </c>
      <c r="BO373" s="29">
        <v>0</v>
      </c>
      <c r="BP373" s="29">
        <v>0</v>
      </c>
      <c r="BQ373" s="29">
        <v>0</v>
      </c>
    </row>
    <row r="374" spans="1:69" ht="10.5" hidden="1" customHeight="1" outlineLevel="1">
      <c r="A374" s="11"/>
      <c r="B374" s="11"/>
      <c r="C374" s="11"/>
      <c r="D374" s="11">
        <v>0</v>
      </c>
      <c r="E374" s="11"/>
      <c r="F374" s="11"/>
      <c r="G374" s="11"/>
      <c r="H374" s="11"/>
      <c r="J374" s="29">
        <v>0</v>
      </c>
      <c r="K374" s="29">
        <v>0</v>
      </c>
      <c r="L374" s="29">
        <v>0</v>
      </c>
      <c r="M374" s="29">
        <v>0</v>
      </c>
      <c r="N374" s="29">
        <v>0</v>
      </c>
      <c r="O374" s="29">
        <v>0</v>
      </c>
      <c r="P374" s="29">
        <v>0</v>
      </c>
      <c r="Q374" s="29">
        <v>0</v>
      </c>
      <c r="R374" s="29">
        <v>0</v>
      </c>
      <c r="S374" s="29">
        <v>0</v>
      </c>
      <c r="T374" s="29">
        <v>0</v>
      </c>
      <c r="U374" s="29">
        <v>0</v>
      </c>
      <c r="V374" s="29">
        <v>0</v>
      </c>
      <c r="W374" s="29">
        <v>0</v>
      </c>
      <c r="X374" s="29">
        <v>0</v>
      </c>
      <c r="Y374" s="29">
        <v>0</v>
      </c>
      <c r="Z374" s="29">
        <v>0</v>
      </c>
      <c r="AA374" s="29">
        <v>0</v>
      </c>
      <c r="AB374" s="29">
        <v>0</v>
      </c>
      <c r="AC374" s="29">
        <v>0</v>
      </c>
      <c r="AD374" s="29">
        <v>0</v>
      </c>
      <c r="AE374" s="29">
        <v>0</v>
      </c>
      <c r="AF374" s="29">
        <v>0</v>
      </c>
      <c r="AG374" s="29">
        <v>0</v>
      </c>
      <c r="AH374" s="29">
        <v>0</v>
      </c>
      <c r="AI374" s="29">
        <v>0</v>
      </c>
      <c r="AJ374" s="29">
        <v>0</v>
      </c>
      <c r="AK374" s="29">
        <v>0</v>
      </c>
      <c r="AL374" s="29">
        <v>0</v>
      </c>
      <c r="AM374" s="29">
        <v>0</v>
      </c>
      <c r="AN374" s="29">
        <v>0</v>
      </c>
      <c r="AO374" s="29">
        <v>0</v>
      </c>
      <c r="AP374" s="29">
        <v>0</v>
      </c>
      <c r="AQ374" s="29">
        <v>0</v>
      </c>
      <c r="AR374" s="29">
        <v>0</v>
      </c>
      <c r="AS374" s="29">
        <v>0</v>
      </c>
      <c r="AT374" s="29">
        <v>0</v>
      </c>
      <c r="AU374" s="29">
        <v>0</v>
      </c>
      <c r="AV374" s="29">
        <v>0</v>
      </c>
      <c r="AW374" s="29">
        <v>0</v>
      </c>
      <c r="AX374" s="29">
        <v>0</v>
      </c>
      <c r="AY374" s="29">
        <v>0</v>
      </c>
      <c r="AZ374" s="29">
        <v>0</v>
      </c>
      <c r="BA374" s="29">
        <v>0</v>
      </c>
      <c r="BB374" s="29">
        <v>0</v>
      </c>
      <c r="BC374" s="29">
        <v>0</v>
      </c>
      <c r="BD374" s="29">
        <v>0</v>
      </c>
      <c r="BE374" s="29">
        <v>0</v>
      </c>
      <c r="BF374" s="29">
        <v>0</v>
      </c>
      <c r="BG374" s="29">
        <v>0</v>
      </c>
      <c r="BH374" s="29">
        <v>0</v>
      </c>
      <c r="BI374" s="29">
        <v>0</v>
      </c>
      <c r="BJ374" s="29">
        <v>0</v>
      </c>
      <c r="BK374" s="29">
        <v>0</v>
      </c>
      <c r="BL374" s="29">
        <v>0</v>
      </c>
      <c r="BM374" s="29">
        <v>0</v>
      </c>
      <c r="BN374" s="29">
        <v>0</v>
      </c>
      <c r="BO374" s="29">
        <v>0</v>
      </c>
      <c r="BP374" s="29">
        <v>0</v>
      </c>
      <c r="BQ374" s="29">
        <v>0</v>
      </c>
    </row>
    <row r="375" spans="1:69" ht="10.5" hidden="1" customHeight="1" outlineLevel="1">
      <c r="A375" s="11"/>
      <c r="B375" s="11"/>
      <c r="C375" s="11"/>
      <c r="D375" s="11">
        <v>0</v>
      </c>
      <c r="E375" s="11"/>
      <c r="F375" s="11"/>
      <c r="G375" s="11"/>
      <c r="H375" s="11"/>
      <c r="J375" s="29">
        <v>0</v>
      </c>
      <c r="K375" s="29">
        <v>0</v>
      </c>
      <c r="L375" s="29">
        <v>0</v>
      </c>
      <c r="M375" s="29">
        <v>0</v>
      </c>
      <c r="N375" s="29">
        <v>0</v>
      </c>
      <c r="O375" s="29">
        <v>0</v>
      </c>
      <c r="P375" s="29">
        <v>0</v>
      </c>
      <c r="Q375" s="29">
        <v>0</v>
      </c>
      <c r="R375" s="29">
        <v>0</v>
      </c>
      <c r="S375" s="29">
        <v>0</v>
      </c>
      <c r="T375" s="29">
        <v>0</v>
      </c>
      <c r="U375" s="29">
        <v>0</v>
      </c>
      <c r="V375" s="29">
        <v>0</v>
      </c>
      <c r="W375" s="29">
        <v>0</v>
      </c>
      <c r="X375" s="29">
        <v>0</v>
      </c>
      <c r="Y375" s="29">
        <v>0</v>
      </c>
      <c r="Z375" s="29">
        <v>0</v>
      </c>
      <c r="AA375" s="29">
        <v>0</v>
      </c>
      <c r="AB375" s="29">
        <v>0</v>
      </c>
      <c r="AC375" s="29">
        <v>0</v>
      </c>
      <c r="AD375" s="29">
        <v>0</v>
      </c>
      <c r="AE375" s="29">
        <v>0</v>
      </c>
      <c r="AF375" s="29">
        <v>0</v>
      </c>
      <c r="AG375" s="29">
        <v>0</v>
      </c>
      <c r="AH375" s="29">
        <v>0</v>
      </c>
      <c r="AI375" s="29">
        <v>0</v>
      </c>
      <c r="AJ375" s="29">
        <v>0</v>
      </c>
      <c r="AK375" s="29">
        <v>0</v>
      </c>
      <c r="AL375" s="29">
        <v>0</v>
      </c>
      <c r="AM375" s="29">
        <v>0</v>
      </c>
      <c r="AN375" s="29">
        <v>0</v>
      </c>
      <c r="AO375" s="29">
        <v>0</v>
      </c>
      <c r="AP375" s="29">
        <v>0</v>
      </c>
      <c r="AQ375" s="29">
        <v>0</v>
      </c>
      <c r="AR375" s="29">
        <v>0</v>
      </c>
      <c r="AS375" s="29">
        <v>0</v>
      </c>
      <c r="AT375" s="29">
        <v>0</v>
      </c>
      <c r="AU375" s="29">
        <v>0</v>
      </c>
      <c r="AV375" s="29">
        <v>0</v>
      </c>
      <c r="AW375" s="29">
        <v>0</v>
      </c>
      <c r="AX375" s="29">
        <v>0</v>
      </c>
      <c r="AY375" s="29">
        <v>0</v>
      </c>
      <c r="AZ375" s="29">
        <v>0</v>
      </c>
      <c r="BA375" s="29">
        <v>0</v>
      </c>
      <c r="BB375" s="29">
        <v>0</v>
      </c>
      <c r="BC375" s="29">
        <v>0</v>
      </c>
      <c r="BD375" s="29">
        <v>0</v>
      </c>
      <c r="BE375" s="29">
        <v>0</v>
      </c>
      <c r="BF375" s="29">
        <v>0</v>
      </c>
      <c r="BG375" s="29">
        <v>0</v>
      </c>
      <c r="BH375" s="29">
        <v>0</v>
      </c>
      <c r="BI375" s="29">
        <v>0</v>
      </c>
      <c r="BJ375" s="29">
        <v>0</v>
      </c>
      <c r="BK375" s="29">
        <v>0</v>
      </c>
      <c r="BL375" s="29">
        <v>0</v>
      </c>
      <c r="BM375" s="29">
        <v>0</v>
      </c>
      <c r="BN375" s="29">
        <v>0</v>
      </c>
      <c r="BO375" s="29">
        <v>0</v>
      </c>
      <c r="BP375" s="29">
        <v>0</v>
      </c>
      <c r="BQ375" s="29">
        <v>0</v>
      </c>
    </row>
    <row r="376" spans="1:69" ht="10.5" hidden="1" customHeight="1" outlineLevel="1">
      <c r="A376" s="11"/>
      <c r="B376" s="11"/>
      <c r="C376" s="11"/>
      <c r="D376" s="11">
        <v>0</v>
      </c>
      <c r="E376" s="11"/>
      <c r="F376" s="11"/>
      <c r="G376" s="11"/>
      <c r="H376" s="11"/>
      <c r="J376" s="29">
        <v>0</v>
      </c>
      <c r="K376" s="29">
        <v>0</v>
      </c>
      <c r="L376" s="29">
        <v>0</v>
      </c>
      <c r="M376" s="29">
        <v>0</v>
      </c>
      <c r="N376" s="29">
        <v>0</v>
      </c>
      <c r="O376" s="29">
        <v>0</v>
      </c>
      <c r="P376" s="29">
        <v>0</v>
      </c>
      <c r="Q376" s="29">
        <v>0</v>
      </c>
      <c r="R376" s="29">
        <v>0</v>
      </c>
      <c r="S376" s="29">
        <v>0</v>
      </c>
      <c r="T376" s="29">
        <v>0</v>
      </c>
      <c r="U376" s="29">
        <v>0</v>
      </c>
      <c r="V376" s="29">
        <v>0</v>
      </c>
      <c r="W376" s="29">
        <v>0</v>
      </c>
      <c r="X376" s="29">
        <v>0</v>
      </c>
      <c r="Y376" s="29">
        <v>0</v>
      </c>
      <c r="Z376" s="29">
        <v>0</v>
      </c>
      <c r="AA376" s="29">
        <v>0</v>
      </c>
      <c r="AB376" s="29">
        <v>0</v>
      </c>
      <c r="AC376" s="29">
        <v>0</v>
      </c>
      <c r="AD376" s="29">
        <v>0</v>
      </c>
      <c r="AE376" s="29">
        <v>0</v>
      </c>
      <c r="AF376" s="29">
        <v>0</v>
      </c>
      <c r="AG376" s="29">
        <v>0</v>
      </c>
      <c r="AH376" s="29">
        <v>0</v>
      </c>
      <c r="AI376" s="29">
        <v>0</v>
      </c>
      <c r="AJ376" s="29">
        <v>0</v>
      </c>
      <c r="AK376" s="29">
        <v>0</v>
      </c>
      <c r="AL376" s="29">
        <v>0</v>
      </c>
      <c r="AM376" s="29">
        <v>0</v>
      </c>
      <c r="AN376" s="29">
        <v>0</v>
      </c>
      <c r="AO376" s="29">
        <v>0</v>
      </c>
      <c r="AP376" s="29">
        <v>0</v>
      </c>
      <c r="AQ376" s="29">
        <v>0</v>
      </c>
      <c r="AR376" s="29">
        <v>0</v>
      </c>
      <c r="AS376" s="29">
        <v>0</v>
      </c>
      <c r="AT376" s="29">
        <v>0</v>
      </c>
      <c r="AU376" s="29">
        <v>0</v>
      </c>
      <c r="AV376" s="29">
        <v>0</v>
      </c>
      <c r="AW376" s="29">
        <v>0</v>
      </c>
      <c r="AX376" s="29">
        <v>0</v>
      </c>
      <c r="AY376" s="29">
        <v>0</v>
      </c>
      <c r="AZ376" s="29">
        <v>0</v>
      </c>
      <c r="BA376" s="29">
        <v>0</v>
      </c>
      <c r="BB376" s="29">
        <v>0</v>
      </c>
      <c r="BC376" s="29">
        <v>0</v>
      </c>
      <c r="BD376" s="29">
        <v>0</v>
      </c>
      <c r="BE376" s="29">
        <v>0</v>
      </c>
      <c r="BF376" s="29">
        <v>0</v>
      </c>
      <c r="BG376" s="29">
        <v>0</v>
      </c>
      <c r="BH376" s="29">
        <v>0</v>
      </c>
      <c r="BI376" s="29">
        <v>0</v>
      </c>
      <c r="BJ376" s="29">
        <v>0</v>
      </c>
      <c r="BK376" s="29">
        <v>0</v>
      </c>
      <c r="BL376" s="29">
        <v>0</v>
      </c>
      <c r="BM376" s="29">
        <v>0</v>
      </c>
      <c r="BN376" s="29">
        <v>0</v>
      </c>
      <c r="BO376" s="29">
        <v>0</v>
      </c>
      <c r="BP376" s="29">
        <v>0</v>
      </c>
      <c r="BQ376" s="29">
        <v>0</v>
      </c>
    </row>
    <row r="377" spans="1:69" ht="10.5" hidden="1" customHeight="1" outlineLevel="1">
      <c r="A377" s="11"/>
      <c r="B377" s="11"/>
      <c r="C377" s="11"/>
      <c r="D377" s="11">
        <v>0</v>
      </c>
      <c r="E377" s="11"/>
      <c r="F377" s="11"/>
      <c r="G377" s="11"/>
      <c r="H377" s="11"/>
      <c r="J377" s="29">
        <v>0</v>
      </c>
      <c r="K377" s="29">
        <v>0</v>
      </c>
      <c r="L377" s="29">
        <v>0</v>
      </c>
      <c r="M377" s="29">
        <v>0</v>
      </c>
      <c r="N377" s="29">
        <v>0</v>
      </c>
      <c r="O377" s="29">
        <v>0</v>
      </c>
      <c r="P377" s="29">
        <v>0</v>
      </c>
      <c r="Q377" s="29">
        <v>0</v>
      </c>
      <c r="R377" s="29">
        <v>0</v>
      </c>
      <c r="S377" s="29">
        <v>0</v>
      </c>
      <c r="T377" s="29">
        <v>0</v>
      </c>
      <c r="U377" s="29">
        <v>0</v>
      </c>
      <c r="V377" s="29">
        <v>0</v>
      </c>
      <c r="W377" s="29">
        <v>0</v>
      </c>
      <c r="X377" s="29">
        <v>0</v>
      </c>
      <c r="Y377" s="29">
        <v>0</v>
      </c>
      <c r="Z377" s="29">
        <v>0</v>
      </c>
      <c r="AA377" s="29">
        <v>0</v>
      </c>
      <c r="AB377" s="29">
        <v>0</v>
      </c>
      <c r="AC377" s="29">
        <v>0</v>
      </c>
      <c r="AD377" s="29">
        <v>0</v>
      </c>
      <c r="AE377" s="29">
        <v>0</v>
      </c>
      <c r="AF377" s="29">
        <v>0</v>
      </c>
      <c r="AG377" s="29">
        <v>0</v>
      </c>
      <c r="AH377" s="29">
        <v>0</v>
      </c>
      <c r="AI377" s="29">
        <v>0</v>
      </c>
      <c r="AJ377" s="29">
        <v>0</v>
      </c>
      <c r="AK377" s="29">
        <v>0</v>
      </c>
      <c r="AL377" s="29">
        <v>0</v>
      </c>
      <c r="AM377" s="29">
        <v>0</v>
      </c>
      <c r="AN377" s="29">
        <v>0</v>
      </c>
      <c r="AO377" s="29">
        <v>0</v>
      </c>
      <c r="AP377" s="29">
        <v>0</v>
      </c>
      <c r="AQ377" s="29">
        <v>0</v>
      </c>
      <c r="AR377" s="29">
        <v>0</v>
      </c>
      <c r="AS377" s="29">
        <v>0</v>
      </c>
      <c r="AT377" s="29">
        <v>0</v>
      </c>
      <c r="AU377" s="29">
        <v>0</v>
      </c>
      <c r="AV377" s="29">
        <v>0</v>
      </c>
      <c r="AW377" s="29">
        <v>0</v>
      </c>
      <c r="AX377" s="29">
        <v>0</v>
      </c>
      <c r="AY377" s="29">
        <v>0</v>
      </c>
      <c r="AZ377" s="29">
        <v>0</v>
      </c>
      <c r="BA377" s="29">
        <v>0</v>
      </c>
      <c r="BB377" s="29">
        <v>0</v>
      </c>
      <c r="BC377" s="29">
        <v>0</v>
      </c>
      <c r="BD377" s="29">
        <v>0</v>
      </c>
      <c r="BE377" s="29">
        <v>0</v>
      </c>
      <c r="BF377" s="29">
        <v>0</v>
      </c>
      <c r="BG377" s="29">
        <v>0</v>
      </c>
      <c r="BH377" s="29">
        <v>0</v>
      </c>
      <c r="BI377" s="29">
        <v>0</v>
      </c>
      <c r="BJ377" s="29">
        <v>0</v>
      </c>
      <c r="BK377" s="29">
        <v>0</v>
      </c>
      <c r="BL377" s="29">
        <v>0</v>
      </c>
      <c r="BM377" s="29">
        <v>0</v>
      </c>
      <c r="BN377" s="29">
        <v>0</v>
      </c>
      <c r="BO377" s="29">
        <v>0</v>
      </c>
      <c r="BP377" s="29">
        <v>0</v>
      </c>
      <c r="BQ377" s="29">
        <v>0</v>
      </c>
    </row>
    <row r="378" spans="1:69" ht="10.5" hidden="1" customHeight="1" outlineLevel="1">
      <c r="A378" s="11"/>
      <c r="B378" s="11"/>
      <c r="C378" s="11"/>
      <c r="D378" s="11">
        <v>0</v>
      </c>
      <c r="E378" s="11"/>
      <c r="F378" s="11"/>
      <c r="G378" s="11"/>
      <c r="H378" s="11"/>
      <c r="J378" s="29">
        <v>0</v>
      </c>
      <c r="K378" s="29">
        <v>0</v>
      </c>
      <c r="L378" s="29">
        <v>0</v>
      </c>
      <c r="M378" s="29">
        <v>0</v>
      </c>
      <c r="N378" s="29">
        <v>0</v>
      </c>
      <c r="O378" s="29">
        <v>0</v>
      </c>
      <c r="P378" s="29">
        <v>0</v>
      </c>
      <c r="Q378" s="29">
        <v>0</v>
      </c>
      <c r="R378" s="29">
        <v>0</v>
      </c>
      <c r="S378" s="29">
        <v>0</v>
      </c>
      <c r="T378" s="29">
        <v>0</v>
      </c>
      <c r="U378" s="29">
        <v>0</v>
      </c>
      <c r="V378" s="29">
        <v>0</v>
      </c>
      <c r="W378" s="29">
        <v>0</v>
      </c>
      <c r="X378" s="29">
        <v>0</v>
      </c>
      <c r="Y378" s="29">
        <v>0</v>
      </c>
      <c r="Z378" s="29">
        <v>0</v>
      </c>
      <c r="AA378" s="29">
        <v>0</v>
      </c>
      <c r="AB378" s="29">
        <v>0</v>
      </c>
      <c r="AC378" s="29">
        <v>0</v>
      </c>
      <c r="AD378" s="29">
        <v>0</v>
      </c>
      <c r="AE378" s="29">
        <v>0</v>
      </c>
      <c r="AF378" s="29">
        <v>0</v>
      </c>
      <c r="AG378" s="29">
        <v>0</v>
      </c>
      <c r="AH378" s="29">
        <v>0</v>
      </c>
      <c r="AI378" s="29">
        <v>0</v>
      </c>
      <c r="AJ378" s="29">
        <v>0</v>
      </c>
      <c r="AK378" s="29">
        <v>0</v>
      </c>
      <c r="AL378" s="29">
        <v>0</v>
      </c>
      <c r="AM378" s="29">
        <v>0</v>
      </c>
      <c r="AN378" s="29">
        <v>0</v>
      </c>
      <c r="AO378" s="29">
        <v>0</v>
      </c>
      <c r="AP378" s="29">
        <v>0</v>
      </c>
      <c r="AQ378" s="29">
        <v>0</v>
      </c>
      <c r="AR378" s="29">
        <v>0</v>
      </c>
      <c r="AS378" s="29">
        <v>0</v>
      </c>
      <c r="AT378" s="29">
        <v>0</v>
      </c>
      <c r="AU378" s="29">
        <v>0</v>
      </c>
      <c r="AV378" s="29">
        <v>0</v>
      </c>
      <c r="AW378" s="29">
        <v>0</v>
      </c>
      <c r="AX378" s="29">
        <v>0</v>
      </c>
      <c r="AY378" s="29">
        <v>0</v>
      </c>
      <c r="AZ378" s="29">
        <v>0</v>
      </c>
      <c r="BA378" s="29">
        <v>0</v>
      </c>
      <c r="BB378" s="29">
        <v>0</v>
      </c>
      <c r="BC378" s="29">
        <v>0</v>
      </c>
      <c r="BD378" s="29">
        <v>0</v>
      </c>
      <c r="BE378" s="29">
        <v>0</v>
      </c>
      <c r="BF378" s="29">
        <v>0</v>
      </c>
      <c r="BG378" s="29">
        <v>0</v>
      </c>
      <c r="BH378" s="29">
        <v>0</v>
      </c>
      <c r="BI378" s="29">
        <v>0</v>
      </c>
      <c r="BJ378" s="29">
        <v>0</v>
      </c>
      <c r="BK378" s="29">
        <v>0</v>
      </c>
      <c r="BL378" s="29">
        <v>0</v>
      </c>
      <c r="BM378" s="29">
        <v>0</v>
      </c>
      <c r="BN378" s="29">
        <v>0</v>
      </c>
      <c r="BO378" s="29">
        <v>0</v>
      </c>
      <c r="BP378" s="29">
        <v>0</v>
      </c>
      <c r="BQ378" s="29">
        <v>0</v>
      </c>
    </row>
    <row r="379" spans="1:69" ht="10.5" hidden="1" customHeight="1" outlineLevel="1">
      <c r="A379" s="11"/>
      <c r="B379" s="11"/>
      <c r="C379" s="11"/>
      <c r="D379" s="11">
        <v>0</v>
      </c>
      <c r="E379" s="11"/>
      <c r="F379" s="11"/>
      <c r="G379" s="11"/>
      <c r="H379" s="11"/>
      <c r="J379" s="29">
        <v>0</v>
      </c>
      <c r="K379" s="29">
        <v>0</v>
      </c>
      <c r="L379" s="29">
        <v>0</v>
      </c>
      <c r="M379" s="29">
        <v>0</v>
      </c>
      <c r="N379" s="29">
        <v>0</v>
      </c>
      <c r="O379" s="29">
        <v>0</v>
      </c>
      <c r="P379" s="29">
        <v>0</v>
      </c>
      <c r="Q379" s="29">
        <v>0</v>
      </c>
      <c r="R379" s="29">
        <v>0</v>
      </c>
      <c r="S379" s="29">
        <v>0</v>
      </c>
      <c r="T379" s="29">
        <v>0</v>
      </c>
      <c r="U379" s="29">
        <v>0</v>
      </c>
      <c r="V379" s="29">
        <v>0</v>
      </c>
      <c r="W379" s="29">
        <v>0</v>
      </c>
      <c r="X379" s="29">
        <v>0</v>
      </c>
      <c r="Y379" s="29">
        <v>0</v>
      </c>
      <c r="Z379" s="29">
        <v>0</v>
      </c>
      <c r="AA379" s="29">
        <v>0</v>
      </c>
      <c r="AB379" s="29">
        <v>0</v>
      </c>
      <c r="AC379" s="29">
        <v>0</v>
      </c>
      <c r="AD379" s="29">
        <v>0</v>
      </c>
      <c r="AE379" s="29">
        <v>0</v>
      </c>
      <c r="AF379" s="29">
        <v>0</v>
      </c>
      <c r="AG379" s="29">
        <v>0</v>
      </c>
      <c r="AH379" s="29">
        <v>0</v>
      </c>
      <c r="AI379" s="29">
        <v>0</v>
      </c>
      <c r="AJ379" s="29">
        <v>0</v>
      </c>
      <c r="AK379" s="29">
        <v>0</v>
      </c>
      <c r="AL379" s="29">
        <v>0</v>
      </c>
      <c r="AM379" s="29">
        <v>0</v>
      </c>
      <c r="AN379" s="29">
        <v>0</v>
      </c>
      <c r="AO379" s="29">
        <v>0</v>
      </c>
      <c r="AP379" s="29">
        <v>0</v>
      </c>
      <c r="AQ379" s="29">
        <v>0</v>
      </c>
      <c r="AR379" s="29">
        <v>0</v>
      </c>
      <c r="AS379" s="29">
        <v>0</v>
      </c>
      <c r="AT379" s="29">
        <v>0</v>
      </c>
      <c r="AU379" s="29">
        <v>0</v>
      </c>
      <c r="AV379" s="29">
        <v>0</v>
      </c>
      <c r="AW379" s="29">
        <v>0</v>
      </c>
      <c r="AX379" s="29">
        <v>0</v>
      </c>
      <c r="AY379" s="29">
        <v>0</v>
      </c>
      <c r="AZ379" s="29">
        <v>0</v>
      </c>
      <c r="BA379" s="29">
        <v>0</v>
      </c>
      <c r="BB379" s="29">
        <v>0</v>
      </c>
      <c r="BC379" s="29">
        <v>0</v>
      </c>
      <c r="BD379" s="29">
        <v>0</v>
      </c>
      <c r="BE379" s="29">
        <v>0</v>
      </c>
      <c r="BF379" s="29">
        <v>0</v>
      </c>
      <c r="BG379" s="29">
        <v>0</v>
      </c>
      <c r="BH379" s="29">
        <v>0</v>
      </c>
      <c r="BI379" s="29">
        <v>0</v>
      </c>
      <c r="BJ379" s="29">
        <v>0</v>
      </c>
      <c r="BK379" s="29">
        <v>0</v>
      </c>
      <c r="BL379" s="29">
        <v>0</v>
      </c>
      <c r="BM379" s="29">
        <v>0</v>
      </c>
      <c r="BN379" s="29">
        <v>0</v>
      </c>
      <c r="BO379" s="29">
        <v>0</v>
      </c>
      <c r="BP379" s="29">
        <v>0</v>
      </c>
      <c r="BQ379" s="29">
        <v>0</v>
      </c>
    </row>
    <row r="380" spans="1:69" ht="10.5" hidden="1" customHeight="1" outlineLevel="1">
      <c r="A380" s="11"/>
      <c r="B380" s="11"/>
      <c r="C380" s="11"/>
      <c r="D380" s="11">
        <v>0</v>
      </c>
      <c r="E380" s="11"/>
      <c r="F380" s="11"/>
      <c r="G380" s="11"/>
      <c r="H380" s="11"/>
      <c r="J380" s="29">
        <v>0</v>
      </c>
      <c r="K380" s="29">
        <v>0</v>
      </c>
      <c r="L380" s="29">
        <v>0</v>
      </c>
      <c r="M380" s="29">
        <v>0</v>
      </c>
      <c r="N380" s="29">
        <v>0</v>
      </c>
      <c r="O380" s="29">
        <v>0</v>
      </c>
      <c r="P380" s="29">
        <v>0</v>
      </c>
      <c r="Q380" s="29">
        <v>0</v>
      </c>
      <c r="R380" s="29">
        <v>0</v>
      </c>
      <c r="S380" s="29">
        <v>0</v>
      </c>
      <c r="T380" s="29">
        <v>0</v>
      </c>
      <c r="U380" s="29">
        <v>0</v>
      </c>
      <c r="V380" s="29">
        <v>0</v>
      </c>
      <c r="W380" s="29">
        <v>0</v>
      </c>
      <c r="X380" s="29">
        <v>0</v>
      </c>
      <c r="Y380" s="29">
        <v>0</v>
      </c>
      <c r="Z380" s="29">
        <v>0</v>
      </c>
      <c r="AA380" s="29">
        <v>0</v>
      </c>
      <c r="AB380" s="29">
        <v>0</v>
      </c>
      <c r="AC380" s="29">
        <v>0</v>
      </c>
      <c r="AD380" s="29">
        <v>0</v>
      </c>
      <c r="AE380" s="29">
        <v>0</v>
      </c>
      <c r="AF380" s="29">
        <v>0</v>
      </c>
      <c r="AG380" s="29">
        <v>0</v>
      </c>
      <c r="AH380" s="29">
        <v>0</v>
      </c>
      <c r="AI380" s="29">
        <v>0</v>
      </c>
      <c r="AJ380" s="29">
        <v>0</v>
      </c>
      <c r="AK380" s="29">
        <v>0</v>
      </c>
      <c r="AL380" s="29">
        <v>0</v>
      </c>
      <c r="AM380" s="29">
        <v>0</v>
      </c>
      <c r="AN380" s="29">
        <v>0</v>
      </c>
      <c r="AO380" s="29">
        <v>0</v>
      </c>
      <c r="AP380" s="29">
        <v>0</v>
      </c>
      <c r="AQ380" s="29">
        <v>0</v>
      </c>
      <c r="AR380" s="29">
        <v>0</v>
      </c>
      <c r="AS380" s="29">
        <v>0</v>
      </c>
      <c r="AT380" s="29">
        <v>0</v>
      </c>
      <c r="AU380" s="29">
        <v>0</v>
      </c>
      <c r="AV380" s="29">
        <v>0</v>
      </c>
      <c r="AW380" s="29">
        <v>0</v>
      </c>
      <c r="AX380" s="29">
        <v>0</v>
      </c>
      <c r="AY380" s="29">
        <v>0</v>
      </c>
      <c r="AZ380" s="29">
        <v>0</v>
      </c>
      <c r="BA380" s="29">
        <v>0</v>
      </c>
      <c r="BB380" s="29">
        <v>0</v>
      </c>
      <c r="BC380" s="29">
        <v>0</v>
      </c>
      <c r="BD380" s="29">
        <v>0</v>
      </c>
      <c r="BE380" s="29">
        <v>0</v>
      </c>
      <c r="BF380" s="29">
        <v>0</v>
      </c>
      <c r="BG380" s="29">
        <v>0</v>
      </c>
      <c r="BH380" s="29">
        <v>0</v>
      </c>
      <c r="BI380" s="29">
        <v>0</v>
      </c>
      <c r="BJ380" s="29">
        <v>0</v>
      </c>
      <c r="BK380" s="29">
        <v>0</v>
      </c>
      <c r="BL380" s="29">
        <v>0</v>
      </c>
      <c r="BM380" s="29">
        <v>0</v>
      </c>
      <c r="BN380" s="29">
        <v>0</v>
      </c>
      <c r="BO380" s="29">
        <v>0</v>
      </c>
      <c r="BP380" s="29">
        <v>0</v>
      </c>
      <c r="BQ380" s="29">
        <v>0</v>
      </c>
    </row>
    <row r="381" spans="1:69" ht="10.5" hidden="1" customHeight="1" outlineLevel="1">
      <c r="A381" s="11"/>
      <c r="B381" s="11"/>
      <c r="C381" s="11"/>
      <c r="D381" s="11">
        <v>0</v>
      </c>
      <c r="E381" s="11"/>
      <c r="F381" s="11"/>
      <c r="G381" s="11"/>
      <c r="H381" s="11"/>
      <c r="J381" s="29">
        <v>0</v>
      </c>
      <c r="K381" s="29">
        <v>0</v>
      </c>
      <c r="L381" s="29">
        <v>0</v>
      </c>
      <c r="M381" s="29">
        <v>0</v>
      </c>
      <c r="N381" s="29">
        <v>0</v>
      </c>
      <c r="O381" s="29">
        <v>0</v>
      </c>
      <c r="P381" s="29">
        <v>0</v>
      </c>
      <c r="Q381" s="29">
        <v>0</v>
      </c>
      <c r="R381" s="29">
        <v>0</v>
      </c>
      <c r="S381" s="29">
        <v>0</v>
      </c>
      <c r="T381" s="29">
        <v>0</v>
      </c>
      <c r="U381" s="29">
        <v>0</v>
      </c>
      <c r="V381" s="29">
        <v>0</v>
      </c>
      <c r="W381" s="29">
        <v>0</v>
      </c>
      <c r="X381" s="29">
        <v>0</v>
      </c>
      <c r="Y381" s="29">
        <v>0</v>
      </c>
      <c r="Z381" s="29">
        <v>0</v>
      </c>
      <c r="AA381" s="29">
        <v>0</v>
      </c>
      <c r="AB381" s="29">
        <v>0</v>
      </c>
      <c r="AC381" s="29">
        <v>0</v>
      </c>
      <c r="AD381" s="29">
        <v>0</v>
      </c>
      <c r="AE381" s="29">
        <v>0</v>
      </c>
      <c r="AF381" s="29">
        <v>0</v>
      </c>
      <c r="AG381" s="29">
        <v>0</v>
      </c>
      <c r="AH381" s="29">
        <v>0</v>
      </c>
      <c r="AI381" s="29">
        <v>0</v>
      </c>
      <c r="AJ381" s="29">
        <v>0</v>
      </c>
      <c r="AK381" s="29">
        <v>0</v>
      </c>
      <c r="AL381" s="29">
        <v>0</v>
      </c>
      <c r="AM381" s="29">
        <v>0</v>
      </c>
      <c r="AN381" s="29">
        <v>0</v>
      </c>
      <c r="AO381" s="29">
        <v>0</v>
      </c>
      <c r="AP381" s="29">
        <v>0</v>
      </c>
      <c r="AQ381" s="29">
        <v>0</v>
      </c>
      <c r="AR381" s="29">
        <v>0</v>
      </c>
      <c r="AS381" s="29">
        <v>0</v>
      </c>
      <c r="AT381" s="29">
        <v>0</v>
      </c>
      <c r="AU381" s="29">
        <v>0</v>
      </c>
      <c r="AV381" s="29">
        <v>0</v>
      </c>
      <c r="AW381" s="29">
        <v>0</v>
      </c>
      <c r="AX381" s="29">
        <v>0</v>
      </c>
      <c r="AY381" s="29">
        <v>0</v>
      </c>
      <c r="AZ381" s="29">
        <v>0</v>
      </c>
      <c r="BA381" s="29">
        <v>0</v>
      </c>
      <c r="BB381" s="29">
        <v>0</v>
      </c>
      <c r="BC381" s="29">
        <v>0</v>
      </c>
      <c r="BD381" s="29">
        <v>0</v>
      </c>
      <c r="BE381" s="29">
        <v>0</v>
      </c>
      <c r="BF381" s="29">
        <v>0</v>
      </c>
      <c r="BG381" s="29">
        <v>0</v>
      </c>
      <c r="BH381" s="29">
        <v>0</v>
      </c>
      <c r="BI381" s="29">
        <v>0</v>
      </c>
      <c r="BJ381" s="29">
        <v>0</v>
      </c>
      <c r="BK381" s="29">
        <v>0</v>
      </c>
      <c r="BL381" s="29">
        <v>0</v>
      </c>
      <c r="BM381" s="29">
        <v>0</v>
      </c>
      <c r="BN381" s="29">
        <v>0</v>
      </c>
      <c r="BO381" s="29">
        <v>0</v>
      </c>
      <c r="BP381" s="29">
        <v>0</v>
      </c>
      <c r="BQ381" s="29">
        <v>0</v>
      </c>
    </row>
    <row r="382" spans="1:69" ht="10.5" hidden="1" customHeight="1" outlineLevel="1">
      <c r="A382" s="11"/>
      <c r="B382" s="11"/>
      <c r="C382" s="11"/>
      <c r="D382" s="11">
        <v>0</v>
      </c>
      <c r="E382" s="11"/>
      <c r="F382" s="11"/>
      <c r="G382" s="11"/>
      <c r="H382" s="11"/>
      <c r="J382" s="29">
        <v>0</v>
      </c>
      <c r="K382" s="29">
        <v>0</v>
      </c>
      <c r="L382" s="29">
        <v>0</v>
      </c>
      <c r="M382" s="29">
        <v>0</v>
      </c>
      <c r="N382" s="29">
        <v>0</v>
      </c>
      <c r="O382" s="29">
        <v>0</v>
      </c>
      <c r="P382" s="29">
        <v>0</v>
      </c>
      <c r="Q382" s="29">
        <v>0</v>
      </c>
      <c r="R382" s="29">
        <v>0</v>
      </c>
      <c r="S382" s="29">
        <v>0</v>
      </c>
      <c r="T382" s="29">
        <v>0</v>
      </c>
      <c r="U382" s="29">
        <v>0</v>
      </c>
      <c r="V382" s="29">
        <v>0</v>
      </c>
      <c r="W382" s="29">
        <v>0</v>
      </c>
      <c r="X382" s="29">
        <v>0</v>
      </c>
      <c r="Y382" s="29">
        <v>0</v>
      </c>
      <c r="Z382" s="29">
        <v>0</v>
      </c>
      <c r="AA382" s="29">
        <v>0</v>
      </c>
      <c r="AB382" s="29">
        <v>0</v>
      </c>
      <c r="AC382" s="29">
        <v>0</v>
      </c>
      <c r="AD382" s="29">
        <v>0</v>
      </c>
      <c r="AE382" s="29">
        <v>0</v>
      </c>
      <c r="AF382" s="29">
        <v>0</v>
      </c>
      <c r="AG382" s="29">
        <v>0</v>
      </c>
      <c r="AH382" s="29">
        <v>0</v>
      </c>
      <c r="AI382" s="29">
        <v>0</v>
      </c>
      <c r="AJ382" s="29">
        <v>0</v>
      </c>
      <c r="AK382" s="29">
        <v>0</v>
      </c>
      <c r="AL382" s="29">
        <v>0</v>
      </c>
      <c r="AM382" s="29">
        <v>0</v>
      </c>
      <c r="AN382" s="29">
        <v>0</v>
      </c>
      <c r="AO382" s="29">
        <v>0</v>
      </c>
      <c r="AP382" s="29">
        <v>0</v>
      </c>
      <c r="AQ382" s="29">
        <v>0</v>
      </c>
      <c r="AR382" s="29">
        <v>0</v>
      </c>
      <c r="AS382" s="29">
        <v>0</v>
      </c>
      <c r="AT382" s="29">
        <v>0</v>
      </c>
      <c r="AU382" s="29">
        <v>0</v>
      </c>
      <c r="AV382" s="29">
        <v>0</v>
      </c>
      <c r="AW382" s="29">
        <v>0</v>
      </c>
      <c r="AX382" s="29">
        <v>0</v>
      </c>
      <c r="AY382" s="29">
        <v>0</v>
      </c>
      <c r="AZ382" s="29">
        <v>0</v>
      </c>
      <c r="BA382" s="29">
        <v>0</v>
      </c>
      <c r="BB382" s="29">
        <v>0</v>
      </c>
      <c r="BC382" s="29">
        <v>0</v>
      </c>
      <c r="BD382" s="29">
        <v>0</v>
      </c>
      <c r="BE382" s="29">
        <v>0</v>
      </c>
      <c r="BF382" s="29">
        <v>0</v>
      </c>
      <c r="BG382" s="29">
        <v>0</v>
      </c>
      <c r="BH382" s="29">
        <v>0</v>
      </c>
      <c r="BI382" s="29">
        <v>0</v>
      </c>
      <c r="BJ382" s="29">
        <v>0</v>
      </c>
      <c r="BK382" s="29">
        <v>0</v>
      </c>
      <c r="BL382" s="29">
        <v>0</v>
      </c>
      <c r="BM382" s="29">
        <v>0</v>
      </c>
      <c r="BN382" s="29">
        <v>0</v>
      </c>
      <c r="BO382" s="29">
        <v>0</v>
      </c>
      <c r="BP382" s="29">
        <v>0</v>
      </c>
      <c r="BQ382" s="29">
        <v>0</v>
      </c>
    </row>
    <row r="383" spans="1:69" ht="10.5" hidden="1" customHeight="1" outlineLevel="1">
      <c r="A383" s="11"/>
      <c r="B383" s="11"/>
      <c r="C383" s="11"/>
      <c r="D383" s="11">
        <v>0</v>
      </c>
      <c r="E383" s="11"/>
      <c r="F383" s="11"/>
      <c r="G383" s="11"/>
      <c r="H383" s="11"/>
      <c r="J383" s="29">
        <v>0</v>
      </c>
      <c r="K383" s="29">
        <v>0</v>
      </c>
      <c r="L383" s="29">
        <v>0</v>
      </c>
      <c r="M383" s="29">
        <v>0</v>
      </c>
      <c r="N383" s="29">
        <v>0</v>
      </c>
      <c r="O383" s="29">
        <v>0</v>
      </c>
      <c r="P383" s="29">
        <v>0</v>
      </c>
      <c r="Q383" s="29">
        <v>0</v>
      </c>
      <c r="R383" s="29">
        <v>0</v>
      </c>
      <c r="S383" s="29">
        <v>0</v>
      </c>
      <c r="T383" s="29">
        <v>0</v>
      </c>
      <c r="U383" s="29">
        <v>0</v>
      </c>
      <c r="V383" s="29">
        <v>0</v>
      </c>
      <c r="W383" s="29">
        <v>0</v>
      </c>
      <c r="X383" s="29">
        <v>0</v>
      </c>
      <c r="Y383" s="29">
        <v>0</v>
      </c>
      <c r="Z383" s="29">
        <v>0</v>
      </c>
      <c r="AA383" s="29">
        <v>0</v>
      </c>
      <c r="AB383" s="29">
        <v>0</v>
      </c>
      <c r="AC383" s="29">
        <v>0</v>
      </c>
      <c r="AD383" s="29">
        <v>0</v>
      </c>
      <c r="AE383" s="29">
        <v>0</v>
      </c>
      <c r="AF383" s="29">
        <v>0</v>
      </c>
      <c r="AG383" s="29">
        <v>0</v>
      </c>
      <c r="AH383" s="29">
        <v>0</v>
      </c>
      <c r="AI383" s="29">
        <v>0</v>
      </c>
      <c r="AJ383" s="29">
        <v>0</v>
      </c>
      <c r="AK383" s="29">
        <v>0</v>
      </c>
      <c r="AL383" s="29">
        <v>0</v>
      </c>
      <c r="AM383" s="29">
        <v>0</v>
      </c>
      <c r="AN383" s="29">
        <v>0</v>
      </c>
      <c r="AO383" s="29">
        <v>0</v>
      </c>
      <c r="AP383" s="29">
        <v>0</v>
      </c>
      <c r="AQ383" s="29">
        <v>0</v>
      </c>
      <c r="AR383" s="29">
        <v>0</v>
      </c>
      <c r="AS383" s="29">
        <v>0</v>
      </c>
      <c r="AT383" s="29">
        <v>0</v>
      </c>
      <c r="AU383" s="29">
        <v>0</v>
      </c>
      <c r="AV383" s="29">
        <v>0</v>
      </c>
      <c r="AW383" s="29">
        <v>0</v>
      </c>
      <c r="AX383" s="29">
        <v>0</v>
      </c>
      <c r="AY383" s="29">
        <v>0</v>
      </c>
      <c r="AZ383" s="29">
        <v>0</v>
      </c>
      <c r="BA383" s="29">
        <v>0</v>
      </c>
      <c r="BB383" s="29">
        <v>0</v>
      </c>
      <c r="BC383" s="29">
        <v>0</v>
      </c>
      <c r="BD383" s="29">
        <v>0</v>
      </c>
      <c r="BE383" s="29">
        <v>0</v>
      </c>
      <c r="BF383" s="29">
        <v>0</v>
      </c>
      <c r="BG383" s="29">
        <v>0</v>
      </c>
      <c r="BH383" s="29">
        <v>0</v>
      </c>
      <c r="BI383" s="29">
        <v>0</v>
      </c>
      <c r="BJ383" s="29">
        <v>0</v>
      </c>
      <c r="BK383" s="29">
        <v>0</v>
      </c>
      <c r="BL383" s="29">
        <v>0</v>
      </c>
      <c r="BM383" s="29">
        <v>0</v>
      </c>
      <c r="BN383" s="29">
        <v>0</v>
      </c>
      <c r="BO383" s="29">
        <v>0</v>
      </c>
      <c r="BP383" s="29">
        <v>0</v>
      </c>
      <c r="BQ383" s="29">
        <v>0</v>
      </c>
    </row>
    <row r="384" spans="1:69" ht="10.5" hidden="1" customHeight="1" outlineLevel="1">
      <c r="A384" s="11"/>
      <c r="B384" s="11"/>
      <c r="C384" s="11"/>
      <c r="D384" s="11">
        <v>0</v>
      </c>
      <c r="E384" s="11"/>
      <c r="F384" s="11"/>
      <c r="G384" s="11"/>
      <c r="H384" s="11"/>
      <c r="J384" s="29">
        <v>0</v>
      </c>
      <c r="K384" s="29">
        <v>0</v>
      </c>
      <c r="L384" s="29">
        <v>0</v>
      </c>
      <c r="M384" s="29">
        <v>0</v>
      </c>
      <c r="N384" s="29">
        <v>0</v>
      </c>
      <c r="O384" s="29">
        <v>0</v>
      </c>
      <c r="P384" s="29">
        <v>0</v>
      </c>
      <c r="Q384" s="29">
        <v>0</v>
      </c>
      <c r="R384" s="29">
        <v>0</v>
      </c>
      <c r="S384" s="29">
        <v>0</v>
      </c>
      <c r="T384" s="29">
        <v>0</v>
      </c>
      <c r="U384" s="29">
        <v>0</v>
      </c>
      <c r="V384" s="29">
        <v>0</v>
      </c>
      <c r="W384" s="29">
        <v>0</v>
      </c>
      <c r="X384" s="29">
        <v>0</v>
      </c>
      <c r="Y384" s="29">
        <v>0</v>
      </c>
      <c r="Z384" s="29">
        <v>0</v>
      </c>
      <c r="AA384" s="29">
        <v>0</v>
      </c>
      <c r="AB384" s="29">
        <v>0</v>
      </c>
      <c r="AC384" s="29">
        <v>0</v>
      </c>
      <c r="AD384" s="29">
        <v>0</v>
      </c>
      <c r="AE384" s="29">
        <v>0</v>
      </c>
      <c r="AF384" s="29">
        <v>0</v>
      </c>
      <c r="AG384" s="29">
        <v>0</v>
      </c>
      <c r="AH384" s="29">
        <v>0</v>
      </c>
      <c r="AI384" s="29">
        <v>0</v>
      </c>
      <c r="AJ384" s="29">
        <v>0</v>
      </c>
      <c r="AK384" s="29">
        <v>0</v>
      </c>
      <c r="AL384" s="29">
        <v>0</v>
      </c>
      <c r="AM384" s="29">
        <v>0</v>
      </c>
      <c r="AN384" s="29">
        <v>0</v>
      </c>
      <c r="AO384" s="29">
        <v>0</v>
      </c>
      <c r="AP384" s="29">
        <v>0</v>
      </c>
      <c r="AQ384" s="29">
        <v>0</v>
      </c>
      <c r="AR384" s="29">
        <v>0</v>
      </c>
      <c r="AS384" s="29">
        <v>0</v>
      </c>
      <c r="AT384" s="29">
        <v>0</v>
      </c>
      <c r="AU384" s="29">
        <v>0</v>
      </c>
      <c r="AV384" s="29">
        <v>0</v>
      </c>
      <c r="AW384" s="29">
        <v>0</v>
      </c>
      <c r="AX384" s="29">
        <v>0</v>
      </c>
      <c r="AY384" s="29">
        <v>0</v>
      </c>
      <c r="AZ384" s="29">
        <v>0</v>
      </c>
      <c r="BA384" s="29">
        <v>0</v>
      </c>
      <c r="BB384" s="29">
        <v>0</v>
      </c>
      <c r="BC384" s="29">
        <v>0</v>
      </c>
      <c r="BD384" s="29">
        <v>0</v>
      </c>
      <c r="BE384" s="29">
        <v>0</v>
      </c>
      <c r="BF384" s="29">
        <v>0</v>
      </c>
      <c r="BG384" s="29">
        <v>0</v>
      </c>
      <c r="BH384" s="29">
        <v>0</v>
      </c>
      <c r="BI384" s="29">
        <v>0</v>
      </c>
      <c r="BJ384" s="29">
        <v>0</v>
      </c>
      <c r="BK384" s="29">
        <v>0</v>
      </c>
      <c r="BL384" s="29">
        <v>0</v>
      </c>
      <c r="BM384" s="29">
        <v>0</v>
      </c>
      <c r="BN384" s="29">
        <v>0</v>
      </c>
      <c r="BO384" s="29">
        <v>0</v>
      </c>
      <c r="BP384" s="29">
        <v>0</v>
      </c>
      <c r="BQ384" s="29">
        <v>0</v>
      </c>
    </row>
    <row r="385" spans="1:69" ht="10.5" hidden="1" customHeight="1" outlineLevel="1">
      <c r="A385" s="11"/>
      <c r="B385" s="11"/>
      <c r="C385" s="11"/>
      <c r="D385" s="11">
        <v>0</v>
      </c>
      <c r="E385" s="11"/>
      <c r="F385" s="11"/>
      <c r="G385" s="11"/>
      <c r="H385" s="11"/>
      <c r="J385" s="29">
        <v>0</v>
      </c>
      <c r="K385" s="29">
        <v>0</v>
      </c>
      <c r="L385" s="29">
        <v>0</v>
      </c>
      <c r="M385" s="29">
        <v>0</v>
      </c>
      <c r="N385" s="29">
        <v>0</v>
      </c>
      <c r="O385" s="29">
        <v>0</v>
      </c>
      <c r="P385" s="29">
        <v>0</v>
      </c>
      <c r="Q385" s="29">
        <v>0</v>
      </c>
      <c r="R385" s="29">
        <v>0</v>
      </c>
      <c r="S385" s="29">
        <v>0</v>
      </c>
      <c r="T385" s="29">
        <v>0</v>
      </c>
      <c r="U385" s="29">
        <v>0</v>
      </c>
      <c r="V385" s="29">
        <v>0</v>
      </c>
      <c r="W385" s="29">
        <v>0</v>
      </c>
      <c r="X385" s="29">
        <v>0</v>
      </c>
      <c r="Y385" s="29">
        <v>0</v>
      </c>
      <c r="Z385" s="29">
        <v>0</v>
      </c>
      <c r="AA385" s="29">
        <v>0</v>
      </c>
      <c r="AB385" s="29">
        <v>0</v>
      </c>
      <c r="AC385" s="29">
        <v>0</v>
      </c>
      <c r="AD385" s="29">
        <v>0</v>
      </c>
      <c r="AE385" s="29">
        <v>0</v>
      </c>
      <c r="AF385" s="29">
        <v>0</v>
      </c>
      <c r="AG385" s="29">
        <v>0</v>
      </c>
      <c r="AH385" s="29">
        <v>0</v>
      </c>
      <c r="AI385" s="29">
        <v>0</v>
      </c>
      <c r="AJ385" s="29">
        <v>0</v>
      </c>
      <c r="AK385" s="29">
        <v>0</v>
      </c>
      <c r="AL385" s="29">
        <v>0</v>
      </c>
      <c r="AM385" s="29">
        <v>0</v>
      </c>
      <c r="AN385" s="29">
        <v>0</v>
      </c>
      <c r="AO385" s="29">
        <v>0</v>
      </c>
      <c r="AP385" s="29">
        <v>0</v>
      </c>
      <c r="AQ385" s="29">
        <v>0</v>
      </c>
      <c r="AR385" s="29">
        <v>0</v>
      </c>
      <c r="AS385" s="29">
        <v>0</v>
      </c>
      <c r="AT385" s="29">
        <v>0</v>
      </c>
      <c r="AU385" s="29">
        <v>0</v>
      </c>
      <c r="AV385" s="29">
        <v>0</v>
      </c>
      <c r="AW385" s="29">
        <v>0</v>
      </c>
      <c r="AX385" s="29">
        <v>0</v>
      </c>
      <c r="AY385" s="29">
        <v>0</v>
      </c>
      <c r="AZ385" s="29">
        <v>0</v>
      </c>
      <c r="BA385" s="29">
        <v>0</v>
      </c>
      <c r="BB385" s="29">
        <v>0</v>
      </c>
      <c r="BC385" s="29">
        <v>0</v>
      </c>
      <c r="BD385" s="29">
        <v>0</v>
      </c>
      <c r="BE385" s="29">
        <v>0</v>
      </c>
      <c r="BF385" s="29">
        <v>0</v>
      </c>
      <c r="BG385" s="29">
        <v>0</v>
      </c>
      <c r="BH385" s="29">
        <v>0</v>
      </c>
      <c r="BI385" s="29">
        <v>0</v>
      </c>
      <c r="BJ385" s="29">
        <v>0</v>
      </c>
      <c r="BK385" s="29">
        <v>0</v>
      </c>
      <c r="BL385" s="29">
        <v>0</v>
      </c>
      <c r="BM385" s="29">
        <v>0</v>
      </c>
      <c r="BN385" s="29">
        <v>0</v>
      </c>
      <c r="BO385" s="29">
        <v>0</v>
      </c>
      <c r="BP385" s="29">
        <v>0</v>
      </c>
      <c r="BQ385" s="29">
        <v>0</v>
      </c>
    </row>
    <row r="386" spans="1:69" ht="10.5" hidden="1" customHeight="1" outlineLevel="1">
      <c r="A386" s="11"/>
      <c r="B386" s="11"/>
      <c r="C386" s="11"/>
      <c r="D386" s="11">
        <v>0</v>
      </c>
      <c r="E386" s="11"/>
      <c r="F386" s="11"/>
      <c r="G386" s="11"/>
      <c r="H386" s="11"/>
      <c r="J386" s="29">
        <v>0</v>
      </c>
      <c r="K386" s="29">
        <v>0</v>
      </c>
      <c r="L386" s="29">
        <v>0</v>
      </c>
      <c r="M386" s="29">
        <v>0</v>
      </c>
      <c r="N386" s="29">
        <v>0</v>
      </c>
      <c r="O386" s="29">
        <v>0</v>
      </c>
      <c r="P386" s="29">
        <v>0</v>
      </c>
      <c r="Q386" s="29">
        <v>0</v>
      </c>
      <c r="R386" s="29">
        <v>0</v>
      </c>
      <c r="S386" s="29">
        <v>0</v>
      </c>
      <c r="T386" s="29">
        <v>0</v>
      </c>
      <c r="U386" s="29">
        <v>0</v>
      </c>
      <c r="V386" s="29">
        <v>0</v>
      </c>
      <c r="W386" s="29">
        <v>0</v>
      </c>
      <c r="X386" s="29">
        <v>0</v>
      </c>
      <c r="Y386" s="29">
        <v>0</v>
      </c>
      <c r="Z386" s="29">
        <v>0</v>
      </c>
      <c r="AA386" s="29">
        <v>0</v>
      </c>
      <c r="AB386" s="29">
        <v>0</v>
      </c>
      <c r="AC386" s="29">
        <v>0</v>
      </c>
      <c r="AD386" s="29">
        <v>0</v>
      </c>
      <c r="AE386" s="29">
        <v>0</v>
      </c>
      <c r="AF386" s="29">
        <v>0</v>
      </c>
      <c r="AG386" s="29">
        <v>0</v>
      </c>
      <c r="AH386" s="29">
        <v>0</v>
      </c>
      <c r="AI386" s="29">
        <v>0</v>
      </c>
      <c r="AJ386" s="29">
        <v>0</v>
      </c>
      <c r="AK386" s="29">
        <v>0</v>
      </c>
      <c r="AL386" s="29">
        <v>0</v>
      </c>
      <c r="AM386" s="29">
        <v>0</v>
      </c>
      <c r="AN386" s="29">
        <v>0</v>
      </c>
      <c r="AO386" s="29">
        <v>0</v>
      </c>
      <c r="AP386" s="29">
        <v>0</v>
      </c>
      <c r="AQ386" s="29">
        <v>0</v>
      </c>
      <c r="AR386" s="29">
        <v>0</v>
      </c>
      <c r="AS386" s="29">
        <v>0</v>
      </c>
      <c r="AT386" s="29">
        <v>0</v>
      </c>
      <c r="AU386" s="29">
        <v>0</v>
      </c>
      <c r="AV386" s="29">
        <v>0</v>
      </c>
      <c r="AW386" s="29">
        <v>0</v>
      </c>
      <c r="AX386" s="29">
        <v>0</v>
      </c>
      <c r="AY386" s="29">
        <v>0</v>
      </c>
      <c r="AZ386" s="29">
        <v>0</v>
      </c>
      <c r="BA386" s="29">
        <v>0</v>
      </c>
      <c r="BB386" s="29">
        <v>0</v>
      </c>
      <c r="BC386" s="29">
        <v>0</v>
      </c>
      <c r="BD386" s="29">
        <v>0</v>
      </c>
      <c r="BE386" s="29">
        <v>0</v>
      </c>
      <c r="BF386" s="29">
        <v>0</v>
      </c>
      <c r="BG386" s="29">
        <v>0</v>
      </c>
      <c r="BH386" s="29">
        <v>0</v>
      </c>
      <c r="BI386" s="29">
        <v>0</v>
      </c>
      <c r="BJ386" s="29">
        <v>0</v>
      </c>
      <c r="BK386" s="29">
        <v>0</v>
      </c>
      <c r="BL386" s="29">
        <v>0</v>
      </c>
      <c r="BM386" s="29">
        <v>0</v>
      </c>
      <c r="BN386" s="29">
        <v>0</v>
      </c>
      <c r="BO386" s="29">
        <v>0</v>
      </c>
      <c r="BP386" s="29">
        <v>0</v>
      </c>
      <c r="BQ386" s="29">
        <v>0</v>
      </c>
    </row>
    <row r="387" spans="1:69" ht="10.5" hidden="1" customHeight="1" outlineLevel="1">
      <c r="A387" s="11"/>
      <c r="B387" s="11"/>
      <c r="C387" s="11"/>
      <c r="D387" s="11">
        <v>0</v>
      </c>
      <c r="E387" s="11"/>
      <c r="F387" s="11"/>
      <c r="G387" s="11"/>
      <c r="H387" s="11"/>
      <c r="J387" s="29">
        <v>0</v>
      </c>
      <c r="K387" s="29">
        <v>0</v>
      </c>
      <c r="L387" s="29">
        <v>0</v>
      </c>
      <c r="M387" s="29">
        <v>0</v>
      </c>
      <c r="N387" s="29">
        <v>0</v>
      </c>
      <c r="O387" s="29">
        <v>0</v>
      </c>
      <c r="P387" s="29">
        <v>0</v>
      </c>
      <c r="Q387" s="29">
        <v>0</v>
      </c>
      <c r="R387" s="29">
        <v>0</v>
      </c>
      <c r="S387" s="29">
        <v>0</v>
      </c>
      <c r="T387" s="29">
        <v>0</v>
      </c>
      <c r="U387" s="29">
        <v>0</v>
      </c>
      <c r="V387" s="29">
        <v>0</v>
      </c>
      <c r="W387" s="29">
        <v>0</v>
      </c>
      <c r="X387" s="29">
        <v>0</v>
      </c>
      <c r="Y387" s="29">
        <v>0</v>
      </c>
      <c r="Z387" s="29">
        <v>0</v>
      </c>
      <c r="AA387" s="29">
        <v>0</v>
      </c>
      <c r="AB387" s="29">
        <v>0</v>
      </c>
      <c r="AC387" s="29">
        <v>0</v>
      </c>
      <c r="AD387" s="29">
        <v>0</v>
      </c>
      <c r="AE387" s="29">
        <v>0</v>
      </c>
      <c r="AF387" s="29">
        <v>0</v>
      </c>
      <c r="AG387" s="29">
        <v>0</v>
      </c>
      <c r="AH387" s="29">
        <v>0</v>
      </c>
      <c r="AI387" s="29">
        <v>0</v>
      </c>
      <c r="AJ387" s="29">
        <v>0</v>
      </c>
      <c r="AK387" s="29">
        <v>0</v>
      </c>
      <c r="AL387" s="29">
        <v>0</v>
      </c>
      <c r="AM387" s="29">
        <v>0</v>
      </c>
      <c r="AN387" s="29">
        <v>0</v>
      </c>
      <c r="AO387" s="29">
        <v>0</v>
      </c>
      <c r="AP387" s="29">
        <v>0</v>
      </c>
      <c r="AQ387" s="29">
        <v>0</v>
      </c>
      <c r="AR387" s="29">
        <v>0</v>
      </c>
      <c r="AS387" s="29">
        <v>0</v>
      </c>
      <c r="AT387" s="29">
        <v>0</v>
      </c>
      <c r="AU387" s="29">
        <v>0</v>
      </c>
      <c r="AV387" s="29">
        <v>0</v>
      </c>
      <c r="AW387" s="29">
        <v>0</v>
      </c>
      <c r="AX387" s="29">
        <v>0</v>
      </c>
      <c r="AY387" s="29">
        <v>0</v>
      </c>
      <c r="AZ387" s="29">
        <v>0</v>
      </c>
      <c r="BA387" s="29">
        <v>0</v>
      </c>
      <c r="BB387" s="29">
        <v>0</v>
      </c>
      <c r="BC387" s="29">
        <v>0</v>
      </c>
      <c r="BD387" s="29">
        <v>0</v>
      </c>
      <c r="BE387" s="29">
        <v>0</v>
      </c>
      <c r="BF387" s="29">
        <v>0</v>
      </c>
      <c r="BG387" s="29">
        <v>0</v>
      </c>
      <c r="BH387" s="29">
        <v>0</v>
      </c>
      <c r="BI387" s="29">
        <v>0</v>
      </c>
      <c r="BJ387" s="29">
        <v>0</v>
      </c>
      <c r="BK387" s="29">
        <v>0</v>
      </c>
      <c r="BL387" s="29">
        <v>0</v>
      </c>
      <c r="BM387" s="29">
        <v>0</v>
      </c>
      <c r="BN387" s="29">
        <v>0</v>
      </c>
      <c r="BO387" s="29">
        <v>0</v>
      </c>
      <c r="BP387" s="29">
        <v>0</v>
      </c>
      <c r="BQ387" s="29">
        <v>0</v>
      </c>
    </row>
    <row r="388" spans="1:69" ht="10.5" hidden="1" customHeight="1" outlineLevel="1">
      <c r="A388" s="11"/>
      <c r="B388" s="11"/>
      <c r="C388" s="11"/>
      <c r="D388" s="11">
        <v>0</v>
      </c>
      <c r="E388" s="11"/>
      <c r="F388" s="11"/>
      <c r="G388" s="11"/>
      <c r="H388" s="11"/>
      <c r="J388" s="29">
        <v>0</v>
      </c>
      <c r="K388" s="29">
        <v>0</v>
      </c>
      <c r="L388" s="29">
        <v>0</v>
      </c>
      <c r="M388" s="29">
        <v>0</v>
      </c>
      <c r="N388" s="29">
        <v>0</v>
      </c>
      <c r="O388" s="29">
        <v>0</v>
      </c>
      <c r="P388" s="29">
        <v>0</v>
      </c>
      <c r="Q388" s="29">
        <v>0</v>
      </c>
      <c r="R388" s="29">
        <v>0</v>
      </c>
      <c r="S388" s="29">
        <v>0</v>
      </c>
      <c r="T388" s="29">
        <v>0</v>
      </c>
      <c r="U388" s="29">
        <v>0</v>
      </c>
      <c r="V388" s="29">
        <v>0</v>
      </c>
      <c r="W388" s="29">
        <v>0</v>
      </c>
      <c r="X388" s="29">
        <v>0</v>
      </c>
      <c r="Y388" s="29">
        <v>0</v>
      </c>
      <c r="Z388" s="29">
        <v>0</v>
      </c>
      <c r="AA388" s="29">
        <v>0</v>
      </c>
      <c r="AB388" s="29">
        <v>0</v>
      </c>
      <c r="AC388" s="29">
        <v>0</v>
      </c>
      <c r="AD388" s="29">
        <v>0</v>
      </c>
      <c r="AE388" s="29">
        <v>0</v>
      </c>
      <c r="AF388" s="29">
        <v>0</v>
      </c>
      <c r="AG388" s="29">
        <v>0</v>
      </c>
      <c r="AH388" s="29">
        <v>0</v>
      </c>
      <c r="AI388" s="29">
        <v>0</v>
      </c>
      <c r="AJ388" s="29">
        <v>0</v>
      </c>
      <c r="AK388" s="29">
        <v>0</v>
      </c>
      <c r="AL388" s="29">
        <v>0</v>
      </c>
      <c r="AM388" s="29">
        <v>0</v>
      </c>
      <c r="AN388" s="29">
        <v>0</v>
      </c>
      <c r="AO388" s="29">
        <v>0</v>
      </c>
      <c r="AP388" s="29">
        <v>0</v>
      </c>
      <c r="AQ388" s="29">
        <v>0</v>
      </c>
      <c r="AR388" s="29">
        <v>0</v>
      </c>
      <c r="AS388" s="29">
        <v>0</v>
      </c>
      <c r="AT388" s="29">
        <v>0</v>
      </c>
      <c r="AU388" s="29">
        <v>0</v>
      </c>
      <c r="AV388" s="29">
        <v>0</v>
      </c>
      <c r="AW388" s="29">
        <v>0</v>
      </c>
      <c r="AX388" s="29">
        <v>0</v>
      </c>
      <c r="AY388" s="29">
        <v>0</v>
      </c>
      <c r="AZ388" s="29">
        <v>0</v>
      </c>
      <c r="BA388" s="29">
        <v>0</v>
      </c>
      <c r="BB388" s="29">
        <v>0</v>
      </c>
      <c r="BC388" s="29">
        <v>0</v>
      </c>
      <c r="BD388" s="29">
        <v>0</v>
      </c>
      <c r="BE388" s="29">
        <v>0</v>
      </c>
      <c r="BF388" s="29">
        <v>0</v>
      </c>
      <c r="BG388" s="29">
        <v>0</v>
      </c>
      <c r="BH388" s="29">
        <v>0</v>
      </c>
      <c r="BI388" s="29">
        <v>0</v>
      </c>
      <c r="BJ388" s="29">
        <v>0</v>
      </c>
      <c r="BK388" s="29">
        <v>0</v>
      </c>
      <c r="BL388" s="29">
        <v>0</v>
      </c>
      <c r="BM388" s="29">
        <v>0</v>
      </c>
      <c r="BN388" s="29">
        <v>0</v>
      </c>
      <c r="BO388" s="29">
        <v>0</v>
      </c>
      <c r="BP388" s="29">
        <v>0</v>
      </c>
      <c r="BQ388" s="29">
        <v>0</v>
      </c>
    </row>
    <row r="389" spans="1:69" ht="10.5" hidden="1" customHeight="1" outlineLevel="1">
      <c r="A389" s="11"/>
      <c r="B389" s="11"/>
      <c r="C389" s="11"/>
      <c r="D389" s="11">
        <v>0</v>
      </c>
      <c r="E389" s="11"/>
      <c r="F389" s="11"/>
      <c r="G389" s="11"/>
      <c r="H389" s="11"/>
      <c r="J389" s="29">
        <v>0</v>
      </c>
      <c r="K389" s="29">
        <v>0</v>
      </c>
      <c r="L389" s="29">
        <v>0</v>
      </c>
      <c r="M389" s="29">
        <v>0</v>
      </c>
      <c r="N389" s="29">
        <v>0</v>
      </c>
      <c r="O389" s="29">
        <v>0</v>
      </c>
      <c r="P389" s="29">
        <v>0</v>
      </c>
      <c r="Q389" s="29">
        <v>0</v>
      </c>
      <c r="R389" s="29">
        <v>0</v>
      </c>
      <c r="S389" s="29">
        <v>0</v>
      </c>
      <c r="T389" s="29">
        <v>0</v>
      </c>
      <c r="U389" s="29">
        <v>0</v>
      </c>
      <c r="V389" s="29">
        <v>0</v>
      </c>
      <c r="W389" s="29">
        <v>0</v>
      </c>
      <c r="X389" s="29">
        <v>0</v>
      </c>
      <c r="Y389" s="29">
        <v>0</v>
      </c>
      <c r="Z389" s="29">
        <v>0</v>
      </c>
      <c r="AA389" s="29">
        <v>0</v>
      </c>
      <c r="AB389" s="29">
        <v>0</v>
      </c>
      <c r="AC389" s="29">
        <v>0</v>
      </c>
      <c r="AD389" s="29">
        <v>0</v>
      </c>
      <c r="AE389" s="29">
        <v>0</v>
      </c>
      <c r="AF389" s="29">
        <v>0</v>
      </c>
      <c r="AG389" s="29">
        <v>0</v>
      </c>
      <c r="AH389" s="29">
        <v>0</v>
      </c>
      <c r="AI389" s="29">
        <v>0</v>
      </c>
      <c r="AJ389" s="29">
        <v>0</v>
      </c>
      <c r="AK389" s="29">
        <v>0</v>
      </c>
      <c r="AL389" s="29">
        <v>0</v>
      </c>
      <c r="AM389" s="29">
        <v>0</v>
      </c>
      <c r="AN389" s="29">
        <v>0</v>
      </c>
      <c r="AO389" s="29">
        <v>0</v>
      </c>
      <c r="AP389" s="29">
        <v>0</v>
      </c>
      <c r="AQ389" s="29">
        <v>0</v>
      </c>
      <c r="AR389" s="29">
        <v>0</v>
      </c>
      <c r="AS389" s="29">
        <v>0</v>
      </c>
      <c r="AT389" s="29">
        <v>0</v>
      </c>
      <c r="AU389" s="29">
        <v>0</v>
      </c>
      <c r="AV389" s="29">
        <v>0</v>
      </c>
      <c r="AW389" s="29">
        <v>0</v>
      </c>
      <c r="AX389" s="29">
        <v>0</v>
      </c>
      <c r="AY389" s="29">
        <v>0</v>
      </c>
      <c r="AZ389" s="29">
        <v>0</v>
      </c>
      <c r="BA389" s="29">
        <v>0</v>
      </c>
      <c r="BB389" s="29">
        <v>0</v>
      </c>
      <c r="BC389" s="29">
        <v>0</v>
      </c>
      <c r="BD389" s="29">
        <v>0</v>
      </c>
      <c r="BE389" s="29">
        <v>0</v>
      </c>
      <c r="BF389" s="29">
        <v>0</v>
      </c>
      <c r="BG389" s="29">
        <v>0</v>
      </c>
      <c r="BH389" s="29">
        <v>0</v>
      </c>
      <c r="BI389" s="29">
        <v>0</v>
      </c>
      <c r="BJ389" s="29">
        <v>0</v>
      </c>
      <c r="BK389" s="29">
        <v>0</v>
      </c>
      <c r="BL389" s="29">
        <v>0</v>
      </c>
      <c r="BM389" s="29">
        <v>0</v>
      </c>
      <c r="BN389" s="29">
        <v>0</v>
      </c>
      <c r="BO389" s="29">
        <v>0</v>
      </c>
      <c r="BP389" s="29">
        <v>0</v>
      </c>
      <c r="BQ389" s="29">
        <v>0</v>
      </c>
    </row>
    <row r="390" spans="1:69" ht="10.5" hidden="1" customHeight="1" outlineLevel="1">
      <c r="A390" s="11"/>
      <c r="B390" s="11"/>
      <c r="C390" s="11"/>
      <c r="D390" s="11">
        <v>0</v>
      </c>
      <c r="E390" s="11"/>
      <c r="F390" s="11"/>
      <c r="G390" s="11"/>
      <c r="H390" s="11"/>
      <c r="J390" s="29">
        <v>0</v>
      </c>
      <c r="K390" s="29">
        <v>0</v>
      </c>
      <c r="L390" s="29">
        <v>0</v>
      </c>
      <c r="M390" s="29">
        <v>0</v>
      </c>
      <c r="N390" s="29">
        <v>0</v>
      </c>
      <c r="O390" s="29">
        <v>0</v>
      </c>
      <c r="P390" s="29">
        <v>0</v>
      </c>
      <c r="Q390" s="29">
        <v>0</v>
      </c>
      <c r="R390" s="29">
        <v>0</v>
      </c>
      <c r="S390" s="29">
        <v>0</v>
      </c>
      <c r="T390" s="29">
        <v>0</v>
      </c>
      <c r="U390" s="29">
        <v>0</v>
      </c>
      <c r="V390" s="29">
        <v>0</v>
      </c>
      <c r="W390" s="29">
        <v>0</v>
      </c>
      <c r="X390" s="29">
        <v>0</v>
      </c>
      <c r="Y390" s="29">
        <v>0</v>
      </c>
      <c r="Z390" s="29">
        <v>0</v>
      </c>
      <c r="AA390" s="29">
        <v>0</v>
      </c>
      <c r="AB390" s="29">
        <v>0</v>
      </c>
      <c r="AC390" s="29">
        <v>0</v>
      </c>
      <c r="AD390" s="29">
        <v>0</v>
      </c>
      <c r="AE390" s="29">
        <v>0</v>
      </c>
      <c r="AF390" s="29">
        <v>0</v>
      </c>
      <c r="AG390" s="29">
        <v>0</v>
      </c>
      <c r="AH390" s="29">
        <v>0</v>
      </c>
      <c r="AI390" s="29">
        <v>0</v>
      </c>
      <c r="AJ390" s="29">
        <v>0</v>
      </c>
      <c r="AK390" s="29">
        <v>0</v>
      </c>
      <c r="AL390" s="29">
        <v>0</v>
      </c>
      <c r="AM390" s="29">
        <v>0</v>
      </c>
      <c r="AN390" s="29">
        <v>0</v>
      </c>
      <c r="AO390" s="29">
        <v>0</v>
      </c>
      <c r="AP390" s="29">
        <v>0</v>
      </c>
      <c r="AQ390" s="29">
        <v>0</v>
      </c>
      <c r="AR390" s="29">
        <v>0</v>
      </c>
      <c r="AS390" s="29">
        <v>0</v>
      </c>
      <c r="AT390" s="29">
        <v>0</v>
      </c>
      <c r="AU390" s="29">
        <v>0</v>
      </c>
      <c r="AV390" s="29">
        <v>0</v>
      </c>
      <c r="AW390" s="29">
        <v>0</v>
      </c>
      <c r="AX390" s="29">
        <v>0</v>
      </c>
      <c r="AY390" s="29">
        <v>0</v>
      </c>
      <c r="AZ390" s="29">
        <v>0</v>
      </c>
      <c r="BA390" s="29">
        <v>0</v>
      </c>
      <c r="BB390" s="29">
        <v>0</v>
      </c>
      <c r="BC390" s="29">
        <v>0</v>
      </c>
      <c r="BD390" s="29">
        <v>0</v>
      </c>
      <c r="BE390" s="29">
        <v>0</v>
      </c>
      <c r="BF390" s="29">
        <v>0</v>
      </c>
      <c r="BG390" s="29">
        <v>0</v>
      </c>
      <c r="BH390" s="29">
        <v>0</v>
      </c>
      <c r="BI390" s="29">
        <v>0</v>
      </c>
      <c r="BJ390" s="29">
        <v>0</v>
      </c>
      <c r="BK390" s="29">
        <v>0</v>
      </c>
      <c r="BL390" s="29">
        <v>0</v>
      </c>
      <c r="BM390" s="29">
        <v>0</v>
      </c>
      <c r="BN390" s="29">
        <v>0</v>
      </c>
      <c r="BO390" s="29">
        <v>0</v>
      </c>
      <c r="BP390" s="29">
        <v>0</v>
      </c>
      <c r="BQ390" s="29">
        <v>0</v>
      </c>
    </row>
    <row r="391" spans="1:69" ht="10.5" hidden="1" customHeight="1" outlineLevel="1">
      <c r="A391" s="11"/>
      <c r="B391" s="11"/>
      <c r="C391" s="11"/>
      <c r="D391" s="11">
        <v>0</v>
      </c>
      <c r="E391" s="11"/>
      <c r="F391" s="11"/>
      <c r="G391" s="11"/>
      <c r="H391" s="11"/>
      <c r="J391" s="29">
        <v>0</v>
      </c>
      <c r="K391" s="29">
        <v>0</v>
      </c>
      <c r="L391" s="29">
        <v>0</v>
      </c>
      <c r="M391" s="29">
        <v>0</v>
      </c>
      <c r="N391" s="29">
        <v>0</v>
      </c>
      <c r="O391" s="29">
        <v>0</v>
      </c>
      <c r="P391" s="29">
        <v>0</v>
      </c>
      <c r="Q391" s="29">
        <v>0</v>
      </c>
      <c r="R391" s="29">
        <v>0</v>
      </c>
      <c r="S391" s="29">
        <v>0</v>
      </c>
      <c r="T391" s="29">
        <v>0</v>
      </c>
      <c r="U391" s="29">
        <v>0</v>
      </c>
      <c r="V391" s="29">
        <v>0</v>
      </c>
      <c r="W391" s="29">
        <v>0</v>
      </c>
      <c r="X391" s="29">
        <v>0</v>
      </c>
      <c r="Y391" s="29">
        <v>0</v>
      </c>
      <c r="Z391" s="29">
        <v>0</v>
      </c>
      <c r="AA391" s="29">
        <v>0</v>
      </c>
      <c r="AB391" s="29">
        <v>0</v>
      </c>
      <c r="AC391" s="29">
        <v>0</v>
      </c>
      <c r="AD391" s="29">
        <v>0</v>
      </c>
      <c r="AE391" s="29">
        <v>0</v>
      </c>
      <c r="AF391" s="29">
        <v>0</v>
      </c>
      <c r="AG391" s="29">
        <v>0</v>
      </c>
      <c r="AH391" s="29">
        <v>0</v>
      </c>
      <c r="AI391" s="29">
        <v>0</v>
      </c>
      <c r="AJ391" s="29">
        <v>0</v>
      </c>
      <c r="AK391" s="29">
        <v>0</v>
      </c>
      <c r="AL391" s="29">
        <v>0</v>
      </c>
      <c r="AM391" s="29">
        <v>0</v>
      </c>
      <c r="AN391" s="29">
        <v>0</v>
      </c>
      <c r="AO391" s="29">
        <v>0</v>
      </c>
      <c r="AP391" s="29">
        <v>0</v>
      </c>
      <c r="AQ391" s="29">
        <v>0</v>
      </c>
      <c r="AR391" s="29">
        <v>0</v>
      </c>
      <c r="AS391" s="29">
        <v>0</v>
      </c>
      <c r="AT391" s="29">
        <v>0</v>
      </c>
      <c r="AU391" s="29">
        <v>0</v>
      </c>
      <c r="AV391" s="29">
        <v>0</v>
      </c>
      <c r="AW391" s="29">
        <v>0</v>
      </c>
      <c r="AX391" s="29">
        <v>0</v>
      </c>
      <c r="AY391" s="29">
        <v>0</v>
      </c>
      <c r="AZ391" s="29">
        <v>0</v>
      </c>
      <c r="BA391" s="29">
        <v>0</v>
      </c>
      <c r="BB391" s="29">
        <v>0</v>
      </c>
      <c r="BC391" s="29">
        <v>0</v>
      </c>
      <c r="BD391" s="29">
        <v>0</v>
      </c>
      <c r="BE391" s="29">
        <v>0</v>
      </c>
      <c r="BF391" s="29">
        <v>0</v>
      </c>
      <c r="BG391" s="29">
        <v>0</v>
      </c>
      <c r="BH391" s="29">
        <v>0</v>
      </c>
      <c r="BI391" s="29">
        <v>0</v>
      </c>
      <c r="BJ391" s="29">
        <v>0</v>
      </c>
      <c r="BK391" s="29">
        <v>0</v>
      </c>
      <c r="BL391" s="29">
        <v>0</v>
      </c>
      <c r="BM391" s="29">
        <v>0</v>
      </c>
      <c r="BN391" s="29">
        <v>0</v>
      </c>
      <c r="BO391" s="29">
        <v>0</v>
      </c>
      <c r="BP391" s="29">
        <v>0</v>
      </c>
      <c r="BQ391" s="29">
        <v>0</v>
      </c>
    </row>
    <row r="392" spans="1:69" ht="10.5" hidden="1" customHeight="1" outlineLevel="1">
      <c r="A392" s="11"/>
      <c r="B392" s="11"/>
      <c r="C392" s="11"/>
      <c r="D392" s="11">
        <v>0</v>
      </c>
      <c r="E392" s="11"/>
      <c r="F392" s="11"/>
      <c r="G392" s="11"/>
      <c r="H392" s="11"/>
      <c r="J392" s="29">
        <v>0</v>
      </c>
      <c r="K392" s="29">
        <v>0</v>
      </c>
      <c r="L392" s="29">
        <v>0</v>
      </c>
      <c r="M392" s="29">
        <v>0</v>
      </c>
      <c r="N392" s="29">
        <v>0</v>
      </c>
      <c r="O392" s="29">
        <v>0</v>
      </c>
      <c r="P392" s="29">
        <v>0</v>
      </c>
      <c r="Q392" s="29">
        <v>0</v>
      </c>
      <c r="R392" s="29">
        <v>0</v>
      </c>
      <c r="S392" s="29">
        <v>0</v>
      </c>
      <c r="T392" s="29">
        <v>0</v>
      </c>
      <c r="U392" s="29">
        <v>0</v>
      </c>
      <c r="V392" s="29">
        <v>0</v>
      </c>
      <c r="W392" s="29">
        <v>0</v>
      </c>
      <c r="X392" s="29">
        <v>0</v>
      </c>
      <c r="Y392" s="29">
        <v>0</v>
      </c>
      <c r="Z392" s="29">
        <v>0</v>
      </c>
      <c r="AA392" s="29">
        <v>0</v>
      </c>
      <c r="AB392" s="29">
        <v>0</v>
      </c>
      <c r="AC392" s="29">
        <v>0</v>
      </c>
      <c r="AD392" s="29">
        <v>0</v>
      </c>
      <c r="AE392" s="29">
        <v>0</v>
      </c>
      <c r="AF392" s="29">
        <v>0</v>
      </c>
      <c r="AG392" s="29">
        <v>0</v>
      </c>
      <c r="AH392" s="29">
        <v>0</v>
      </c>
      <c r="AI392" s="29">
        <v>0</v>
      </c>
      <c r="AJ392" s="29">
        <v>0</v>
      </c>
      <c r="AK392" s="29">
        <v>0</v>
      </c>
      <c r="AL392" s="29">
        <v>0</v>
      </c>
      <c r="AM392" s="29">
        <v>0</v>
      </c>
      <c r="AN392" s="29">
        <v>0</v>
      </c>
      <c r="AO392" s="29">
        <v>0</v>
      </c>
      <c r="AP392" s="29">
        <v>0</v>
      </c>
      <c r="AQ392" s="29">
        <v>0</v>
      </c>
      <c r="AR392" s="29">
        <v>0</v>
      </c>
      <c r="AS392" s="29">
        <v>0</v>
      </c>
      <c r="AT392" s="29">
        <v>0</v>
      </c>
      <c r="AU392" s="29">
        <v>0</v>
      </c>
      <c r="AV392" s="29">
        <v>0</v>
      </c>
      <c r="AW392" s="29">
        <v>0</v>
      </c>
      <c r="AX392" s="29">
        <v>0</v>
      </c>
      <c r="AY392" s="29">
        <v>0</v>
      </c>
      <c r="AZ392" s="29">
        <v>0</v>
      </c>
      <c r="BA392" s="29">
        <v>0</v>
      </c>
      <c r="BB392" s="29">
        <v>0</v>
      </c>
      <c r="BC392" s="29">
        <v>0</v>
      </c>
      <c r="BD392" s="29">
        <v>0</v>
      </c>
      <c r="BE392" s="29">
        <v>0</v>
      </c>
      <c r="BF392" s="29">
        <v>0</v>
      </c>
      <c r="BG392" s="29">
        <v>0</v>
      </c>
      <c r="BH392" s="29">
        <v>0</v>
      </c>
      <c r="BI392" s="29">
        <v>0</v>
      </c>
      <c r="BJ392" s="29">
        <v>0</v>
      </c>
      <c r="BK392" s="29">
        <v>0</v>
      </c>
      <c r="BL392" s="29">
        <v>0</v>
      </c>
      <c r="BM392" s="29">
        <v>0</v>
      </c>
      <c r="BN392" s="29">
        <v>0</v>
      </c>
      <c r="BO392" s="29">
        <v>0</v>
      </c>
      <c r="BP392" s="29">
        <v>0</v>
      </c>
      <c r="BQ392" s="29">
        <v>0</v>
      </c>
    </row>
    <row r="393" spans="1:69" ht="10.5" hidden="1" customHeight="1" outlineLevel="1">
      <c r="A393" s="11"/>
      <c r="B393" s="11"/>
      <c r="C393" s="11"/>
      <c r="D393" s="11">
        <v>0</v>
      </c>
      <c r="E393" s="11"/>
      <c r="F393" s="11"/>
      <c r="G393" s="11"/>
      <c r="H393" s="11"/>
      <c r="J393" s="29">
        <v>0</v>
      </c>
      <c r="K393" s="29">
        <v>0</v>
      </c>
      <c r="L393" s="29">
        <v>0</v>
      </c>
      <c r="M393" s="29">
        <v>0</v>
      </c>
      <c r="N393" s="29">
        <v>0</v>
      </c>
      <c r="O393" s="29">
        <v>0</v>
      </c>
      <c r="P393" s="29">
        <v>0</v>
      </c>
      <c r="Q393" s="29">
        <v>0</v>
      </c>
      <c r="R393" s="29">
        <v>0</v>
      </c>
      <c r="S393" s="29">
        <v>0</v>
      </c>
      <c r="T393" s="29">
        <v>0</v>
      </c>
      <c r="U393" s="29">
        <v>0</v>
      </c>
      <c r="V393" s="29">
        <v>0</v>
      </c>
      <c r="W393" s="29">
        <v>0</v>
      </c>
      <c r="X393" s="29">
        <v>0</v>
      </c>
      <c r="Y393" s="29">
        <v>0</v>
      </c>
      <c r="Z393" s="29">
        <v>0</v>
      </c>
      <c r="AA393" s="29">
        <v>0</v>
      </c>
      <c r="AB393" s="29">
        <v>0</v>
      </c>
      <c r="AC393" s="29">
        <v>0</v>
      </c>
      <c r="AD393" s="29">
        <v>0</v>
      </c>
      <c r="AE393" s="29">
        <v>0</v>
      </c>
      <c r="AF393" s="29">
        <v>0</v>
      </c>
      <c r="AG393" s="29">
        <v>0</v>
      </c>
      <c r="AH393" s="29">
        <v>0</v>
      </c>
      <c r="AI393" s="29">
        <v>0</v>
      </c>
      <c r="AJ393" s="29">
        <v>0</v>
      </c>
      <c r="AK393" s="29">
        <v>0</v>
      </c>
      <c r="AL393" s="29">
        <v>0</v>
      </c>
      <c r="AM393" s="29">
        <v>0</v>
      </c>
      <c r="AN393" s="29">
        <v>0</v>
      </c>
      <c r="AO393" s="29">
        <v>0</v>
      </c>
      <c r="AP393" s="29">
        <v>0</v>
      </c>
      <c r="AQ393" s="29">
        <v>0</v>
      </c>
      <c r="AR393" s="29">
        <v>0</v>
      </c>
      <c r="AS393" s="29">
        <v>0</v>
      </c>
      <c r="AT393" s="29">
        <v>0</v>
      </c>
      <c r="AU393" s="29">
        <v>0</v>
      </c>
      <c r="AV393" s="29">
        <v>0</v>
      </c>
      <c r="AW393" s="29">
        <v>0</v>
      </c>
      <c r="AX393" s="29">
        <v>0</v>
      </c>
      <c r="AY393" s="29">
        <v>0</v>
      </c>
      <c r="AZ393" s="29">
        <v>0</v>
      </c>
      <c r="BA393" s="29">
        <v>0</v>
      </c>
      <c r="BB393" s="29">
        <v>0</v>
      </c>
      <c r="BC393" s="29">
        <v>0</v>
      </c>
      <c r="BD393" s="29">
        <v>0</v>
      </c>
      <c r="BE393" s="29">
        <v>0</v>
      </c>
      <c r="BF393" s="29">
        <v>0</v>
      </c>
      <c r="BG393" s="29">
        <v>0</v>
      </c>
      <c r="BH393" s="29">
        <v>0</v>
      </c>
      <c r="BI393" s="29">
        <v>0</v>
      </c>
      <c r="BJ393" s="29">
        <v>0</v>
      </c>
      <c r="BK393" s="29">
        <v>0</v>
      </c>
      <c r="BL393" s="29">
        <v>0</v>
      </c>
      <c r="BM393" s="29">
        <v>0</v>
      </c>
      <c r="BN393" s="29">
        <v>0</v>
      </c>
      <c r="BO393" s="29">
        <v>0</v>
      </c>
      <c r="BP393" s="29">
        <v>0</v>
      </c>
      <c r="BQ393" s="29">
        <v>0</v>
      </c>
    </row>
    <row r="394" spans="1:69" ht="10.5" hidden="1" customHeight="1" outlineLevel="1">
      <c r="A394" s="11"/>
      <c r="B394" s="11"/>
      <c r="C394" s="11"/>
      <c r="D394" s="11">
        <v>0</v>
      </c>
      <c r="E394" s="11"/>
      <c r="F394" s="11"/>
      <c r="G394" s="11"/>
      <c r="H394" s="11"/>
      <c r="J394" s="29">
        <v>0</v>
      </c>
      <c r="K394" s="29">
        <v>0</v>
      </c>
      <c r="L394" s="29">
        <v>0</v>
      </c>
      <c r="M394" s="29">
        <v>0</v>
      </c>
      <c r="N394" s="29">
        <v>0</v>
      </c>
      <c r="O394" s="29">
        <v>0</v>
      </c>
      <c r="P394" s="29">
        <v>0</v>
      </c>
      <c r="Q394" s="29">
        <v>0</v>
      </c>
      <c r="R394" s="29">
        <v>0</v>
      </c>
      <c r="S394" s="29">
        <v>0</v>
      </c>
      <c r="T394" s="29">
        <v>0</v>
      </c>
      <c r="U394" s="29">
        <v>0</v>
      </c>
      <c r="V394" s="29">
        <v>0</v>
      </c>
      <c r="W394" s="29">
        <v>0</v>
      </c>
      <c r="X394" s="29">
        <v>0</v>
      </c>
      <c r="Y394" s="29">
        <v>0</v>
      </c>
      <c r="Z394" s="29">
        <v>0</v>
      </c>
      <c r="AA394" s="29">
        <v>0</v>
      </c>
      <c r="AB394" s="29">
        <v>0</v>
      </c>
      <c r="AC394" s="29">
        <v>0</v>
      </c>
      <c r="AD394" s="29">
        <v>0</v>
      </c>
      <c r="AE394" s="29">
        <v>0</v>
      </c>
      <c r="AF394" s="29">
        <v>0</v>
      </c>
      <c r="AG394" s="29">
        <v>0</v>
      </c>
      <c r="AH394" s="29">
        <v>0</v>
      </c>
      <c r="AI394" s="29">
        <v>0</v>
      </c>
      <c r="AJ394" s="29">
        <v>0</v>
      </c>
      <c r="AK394" s="29">
        <v>0</v>
      </c>
      <c r="AL394" s="29">
        <v>0</v>
      </c>
      <c r="AM394" s="29">
        <v>0</v>
      </c>
      <c r="AN394" s="29">
        <v>0</v>
      </c>
      <c r="AO394" s="29">
        <v>0</v>
      </c>
      <c r="AP394" s="29">
        <v>0</v>
      </c>
      <c r="AQ394" s="29">
        <v>0</v>
      </c>
      <c r="AR394" s="29">
        <v>0</v>
      </c>
      <c r="AS394" s="29">
        <v>0</v>
      </c>
      <c r="AT394" s="29">
        <v>0</v>
      </c>
      <c r="AU394" s="29">
        <v>0</v>
      </c>
      <c r="AV394" s="29">
        <v>0</v>
      </c>
      <c r="AW394" s="29">
        <v>0</v>
      </c>
      <c r="AX394" s="29">
        <v>0</v>
      </c>
      <c r="AY394" s="29">
        <v>0</v>
      </c>
      <c r="AZ394" s="29">
        <v>0</v>
      </c>
      <c r="BA394" s="29">
        <v>0</v>
      </c>
      <c r="BB394" s="29">
        <v>0</v>
      </c>
      <c r="BC394" s="29">
        <v>0</v>
      </c>
      <c r="BD394" s="29">
        <v>0</v>
      </c>
      <c r="BE394" s="29">
        <v>0</v>
      </c>
      <c r="BF394" s="29">
        <v>0</v>
      </c>
      <c r="BG394" s="29">
        <v>0</v>
      </c>
      <c r="BH394" s="29">
        <v>0</v>
      </c>
      <c r="BI394" s="29">
        <v>0</v>
      </c>
      <c r="BJ394" s="29">
        <v>0</v>
      </c>
      <c r="BK394" s="29">
        <v>0</v>
      </c>
      <c r="BL394" s="29">
        <v>0</v>
      </c>
      <c r="BM394" s="29">
        <v>0</v>
      </c>
      <c r="BN394" s="29">
        <v>0</v>
      </c>
      <c r="BO394" s="29">
        <v>0</v>
      </c>
      <c r="BP394" s="29">
        <v>0</v>
      </c>
      <c r="BQ394" s="29">
        <v>0</v>
      </c>
    </row>
    <row r="395" spans="1:69" ht="10.5" hidden="1" customHeight="1" outlineLevel="1">
      <c r="A395" s="11"/>
      <c r="B395" s="11"/>
      <c r="C395" s="11"/>
      <c r="D395" s="11">
        <v>0</v>
      </c>
      <c r="E395" s="11"/>
      <c r="F395" s="11"/>
      <c r="G395" s="11"/>
      <c r="H395" s="11"/>
      <c r="J395" s="29">
        <v>0</v>
      </c>
      <c r="K395" s="29">
        <v>0</v>
      </c>
      <c r="L395" s="29">
        <v>0</v>
      </c>
      <c r="M395" s="29">
        <v>0</v>
      </c>
      <c r="N395" s="29">
        <v>0</v>
      </c>
      <c r="O395" s="29">
        <v>0</v>
      </c>
      <c r="P395" s="29">
        <v>0</v>
      </c>
      <c r="Q395" s="29">
        <v>0</v>
      </c>
      <c r="R395" s="29">
        <v>0</v>
      </c>
      <c r="S395" s="29">
        <v>0</v>
      </c>
      <c r="T395" s="29">
        <v>0</v>
      </c>
      <c r="U395" s="29">
        <v>0</v>
      </c>
      <c r="V395" s="29">
        <v>0</v>
      </c>
      <c r="W395" s="29">
        <v>0</v>
      </c>
      <c r="X395" s="29">
        <v>0</v>
      </c>
      <c r="Y395" s="29">
        <v>0</v>
      </c>
      <c r="Z395" s="29">
        <v>0</v>
      </c>
      <c r="AA395" s="29">
        <v>0</v>
      </c>
      <c r="AB395" s="29">
        <v>0</v>
      </c>
      <c r="AC395" s="29">
        <v>0</v>
      </c>
      <c r="AD395" s="29">
        <v>0</v>
      </c>
      <c r="AE395" s="29">
        <v>0</v>
      </c>
      <c r="AF395" s="29">
        <v>0</v>
      </c>
      <c r="AG395" s="29">
        <v>0</v>
      </c>
      <c r="AH395" s="29">
        <v>0</v>
      </c>
      <c r="AI395" s="29">
        <v>0</v>
      </c>
      <c r="AJ395" s="29">
        <v>0</v>
      </c>
      <c r="AK395" s="29">
        <v>0</v>
      </c>
      <c r="AL395" s="29">
        <v>0</v>
      </c>
      <c r="AM395" s="29">
        <v>0</v>
      </c>
      <c r="AN395" s="29">
        <v>0</v>
      </c>
      <c r="AO395" s="29">
        <v>0</v>
      </c>
      <c r="AP395" s="29">
        <v>0</v>
      </c>
      <c r="AQ395" s="29">
        <v>0</v>
      </c>
      <c r="AR395" s="29">
        <v>0</v>
      </c>
      <c r="AS395" s="29">
        <v>0</v>
      </c>
      <c r="AT395" s="29">
        <v>0</v>
      </c>
      <c r="AU395" s="29">
        <v>0</v>
      </c>
      <c r="AV395" s="29">
        <v>0</v>
      </c>
      <c r="AW395" s="29">
        <v>0</v>
      </c>
      <c r="AX395" s="29">
        <v>0</v>
      </c>
      <c r="AY395" s="29">
        <v>0</v>
      </c>
      <c r="AZ395" s="29">
        <v>0</v>
      </c>
      <c r="BA395" s="29">
        <v>0</v>
      </c>
      <c r="BB395" s="29">
        <v>0</v>
      </c>
      <c r="BC395" s="29">
        <v>0</v>
      </c>
      <c r="BD395" s="29">
        <v>0</v>
      </c>
      <c r="BE395" s="29">
        <v>0</v>
      </c>
      <c r="BF395" s="29">
        <v>0</v>
      </c>
      <c r="BG395" s="29">
        <v>0</v>
      </c>
      <c r="BH395" s="29">
        <v>0</v>
      </c>
      <c r="BI395" s="29">
        <v>0</v>
      </c>
      <c r="BJ395" s="29">
        <v>0</v>
      </c>
      <c r="BK395" s="29">
        <v>0</v>
      </c>
      <c r="BL395" s="29">
        <v>0</v>
      </c>
      <c r="BM395" s="29">
        <v>0</v>
      </c>
      <c r="BN395" s="29">
        <v>0</v>
      </c>
      <c r="BO395" s="29">
        <v>0</v>
      </c>
      <c r="BP395" s="29">
        <v>0</v>
      </c>
      <c r="BQ395" s="29">
        <v>0</v>
      </c>
    </row>
    <row r="396" spans="1:69" ht="10.5" hidden="1" customHeight="1" outlineLevel="1">
      <c r="A396" s="11"/>
      <c r="B396" s="11"/>
      <c r="C396" s="11"/>
      <c r="D396" s="11">
        <v>0</v>
      </c>
      <c r="E396" s="11"/>
      <c r="F396" s="11"/>
      <c r="G396" s="11"/>
      <c r="H396" s="11"/>
      <c r="J396" s="29">
        <v>0</v>
      </c>
      <c r="K396" s="29">
        <v>0</v>
      </c>
      <c r="L396" s="29">
        <v>0</v>
      </c>
      <c r="M396" s="29">
        <v>0</v>
      </c>
      <c r="N396" s="29">
        <v>0</v>
      </c>
      <c r="O396" s="29">
        <v>0</v>
      </c>
      <c r="P396" s="29">
        <v>0</v>
      </c>
      <c r="Q396" s="29">
        <v>0</v>
      </c>
      <c r="R396" s="29">
        <v>0</v>
      </c>
      <c r="S396" s="29">
        <v>0</v>
      </c>
      <c r="T396" s="29">
        <v>0</v>
      </c>
      <c r="U396" s="29">
        <v>0</v>
      </c>
      <c r="V396" s="29">
        <v>0</v>
      </c>
      <c r="W396" s="29">
        <v>0</v>
      </c>
      <c r="X396" s="29">
        <v>0</v>
      </c>
      <c r="Y396" s="29">
        <v>0</v>
      </c>
      <c r="Z396" s="29">
        <v>0</v>
      </c>
      <c r="AA396" s="29">
        <v>0</v>
      </c>
      <c r="AB396" s="29">
        <v>0</v>
      </c>
      <c r="AC396" s="29">
        <v>0</v>
      </c>
      <c r="AD396" s="29">
        <v>0</v>
      </c>
      <c r="AE396" s="29">
        <v>0</v>
      </c>
      <c r="AF396" s="29">
        <v>0</v>
      </c>
      <c r="AG396" s="29">
        <v>0</v>
      </c>
      <c r="AH396" s="29">
        <v>0</v>
      </c>
      <c r="AI396" s="29">
        <v>0</v>
      </c>
      <c r="AJ396" s="29">
        <v>0</v>
      </c>
      <c r="AK396" s="29">
        <v>0</v>
      </c>
      <c r="AL396" s="29">
        <v>0</v>
      </c>
      <c r="AM396" s="29">
        <v>0</v>
      </c>
      <c r="AN396" s="29">
        <v>0</v>
      </c>
      <c r="AO396" s="29">
        <v>0</v>
      </c>
      <c r="AP396" s="29">
        <v>0</v>
      </c>
      <c r="AQ396" s="29">
        <v>0</v>
      </c>
      <c r="AR396" s="29">
        <v>0</v>
      </c>
      <c r="AS396" s="29">
        <v>0</v>
      </c>
      <c r="AT396" s="29">
        <v>0</v>
      </c>
      <c r="AU396" s="29">
        <v>0</v>
      </c>
      <c r="AV396" s="29">
        <v>0</v>
      </c>
      <c r="AW396" s="29">
        <v>0</v>
      </c>
      <c r="AX396" s="29">
        <v>0</v>
      </c>
      <c r="AY396" s="29">
        <v>0</v>
      </c>
      <c r="AZ396" s="29">
        <v>0</v>
      </c>
      <c r="BA396" s="29">
        <v>0</v>
      </c>
      <c r="BB396" s="29">
        <v>0</v>
      </c>
      <c r="BC396" s="29">
        <v>0</v>
      </c>
      <c r="BD396" s="29">
        <v>0</v>
      </c>
      <c r="BE396" s="29">
        <v>0</v>
      </c>
      <c r="BF396" s="29">
        <v>0</v>
      </c>
      <c r="BG396" s="29">
        <v>0</v>
      </c>
      <c r="BH396" s="29">
        <v>0</v>
      </c>
      <c r="BI396" s="29">
        <v>0</v>
      </c>
      <c r="BJ396" s="29">
        <v>0</v>
      </c>
      <c r="BK396" s="29">
        <v>0</v>
      </c>
      <c r="BL396" s="29">
        <v>0</v>
      </c>
      <c r="BM396" s="29">
        <v>0</v>
      </c>
      <c r="BN396" s="29">
        <v>0</v>
      </c>
      <c r="BO396" s="29">
        <v>0</v>
      </c>
      <c r="BP396" s="29">
        <v>0</v>
      </c>
      <c r="BQ396" s="29">
        <v>0</v>
      </c>
    </row>
    <row r="397" spans="1:69" ht="10.5" hidden="1" customHeight="1" outlineLevel="1">
      <c r="A397" s="11"/>
      <c r="B397" s="11"/>
      <c r="C397" s="11"/>
      <c r="D397" s="11">
        <v>0</v>
      </c>
      <c r="E397" s="11"/>
      <c r="F397" s="11"/>
      <c r="G397" s="11"/>
      <c r="H397" s="11"/>
      <c r="J397" s="29">
        <v>0</v>
      </c>
      <c r="K397" s="29">
        <v>0</v>
      </c>
      <c r="L397" s="29">
        <v>0</v>
      </c>
      <c r="M397" s="29">
        <v>0</v>
      </c>
      <c r="N397" s="29">
        <v>0</v>
      </c>
      <c r="O397" s="29">
        <v>0</v>
      </c>
      <c r="P397" s="29">
        <v>0</v>
      </c>
      <c r="Q397" s="29">
        <v>0</v>
      </c>
      <c r="R397" s="29">
        <v>0</v>
      </c>
      <c r="S397" s="29">
        <v>0</v>
      </c>
      <c r="T397" s="29">
        <v>0</v>
      </c>
      <c r="U397" s="29">
        <v>0</v>
      </c>
      <c r="V397" s="29">
        <v>0</v>
      </c>
      <c r="W397" s="29">
        <v>0</v>
      </c>
      <c r="X397" s="29">
        <v>0</v>
      </c>
      <c r="Y397" s="29">
        <v>0</v>
      </c>
      <c r="Z397" s="29">
        <v>0</v>
      </c>
      <c r="AA397" s="29">
        <v>0</v>
      </c>
      <c r="AB397" s="29">
        <v>0</v>
      </c>
      <c r="AC397" s="29">
        <v>0</v>
      </c>
      <c r="AD397" s="29">
        <v>0</v>
      </c>
      <c r="AE397" s="29">
        <v>0</v>
      </c>
      <c r="AF397" s="29">
        <v>0</v>
      </c>
      <c r="AG397" s="29">
        <v>0</v>
      </c>
      <c r="AH397" s="29">
        <v>0</v>
      </c>
      <c r="AI397" s="29">
        <v>0</v>
      </c>
      <c r="AJ397" s="29">
        <v>0</v>
      </c>
      <c r="AK397" s="29">
        <v>0</v>
      </c>
      <c r="AL397" s="29">
        <v>0</v>
      </c>
      <c r="AM397" s="29">
        <v>0</v>
      </c>
      <c r="AN397" s="29">
        <v>0</v>
      </c>
      <c r="AO397" s="29">
        <v>0</v>
      </c>
      <c r="AP397" s="29">
        <v>0</v>
      </c>
      <c r="AQ397" s="29">
        <v>0</v>
      </c>
      <c r="AR397" s="29">
        <v>0</v>
      </c>
      <c r="AS397" s="29">
        <v>0</v>
      </c>
      <c r="AT397" s="29">
        <v>0</v>
      </c>
      <c r="AU397" s="29">
        <v>0</v>
      </c>
      <c r="AV397" s="29">
        <v>0</v>
      </c>
      <c r="AW397" s="29">
        <v>0</v>
      </c>
      <c r="AX397" s="29">
        <v>0</v>
      </c>
      <c r="AY397" s="29">
        <v>0</v>
      </c>
      <c r="AZ397" s="29">
        <v>0</v>
      </c>
      <c r="BA397" s="29">
        <v>0</v>
      </c>
      <c r="BB397" s="29">
        <v>0</v>
      </c>
      <c r="BC397" s="29">
        <v>0</v>
      </c>
      <c r="BD397" s="29">
        <v>0</v>
      </c>
      <c r="BE397" s="29">
        <v>0</v>
      </c>
      <c r="BF397" s="29">
        <v>0</v>
      </c>
      <c r="BG397" s="29">
        <v>0</v>
      </c>
      <c r="BH397" s="29">
        <v>0</v>
      </c>
      <c r="BI397" s="29">
        <v>0</v>
      </c>
      <c r="BJ397" s="29">
        <v>0</v>
      </c>
      <c r="BK397" s="29">
        <v>0</v>
      </c>
      <c r="BL397" s="29">
        <v>0</v>
      </c>
      <c r="BM397" s="29">
        <v>0</v>
      </c>
      <c r="BN397" s="29">
        <v>0</v>
      </c>
      <c r="BO397" s="29">
        <v>0</v>
      </c>
      <c r="BP397" s="29">
        <v>0</v>
      </c>
      <c r="BQ397" s="29">
        <v>0</v>
      </c>
    </row>
    <row r="398" spans="1:69" ht="10.5" hidden="1" customHeight="1" outlineLevel="1">
      <c r="A398" s="11"/>
      <c r="B398" s="11"/>
      <c r="C398" s="11"/>
      <c r="D398" s="11">
        <v>0</v>
      </c>
      <c r="E398" s="11"/>
      <c r="F398" s="11"/>
      <c r="G398" s="11"/>
      <c r="H398" s="11"/>
      <c r="J398" s="29">
        <v>0</v>
      </c>
      <c r="K398" s="29">
        <v>0</v>
      </c>
      <c r="L398" s="29">
        <v>0</v>
      </c>
      <c r="M398" s="29">
        <v>0</v>
      </c>
      <c r="N398" s="29">
        <v>0</v>
      </c>
      <c r="O398" s="29">
        <v>0</v>
      </c>
      <c r="P398" s="29">
        <v>0</v>
      </c>
      <c r="Q398" s="29">
        <v>0</v>
      </c>
      <c r="R398" s="29">
        <v>0</v>
      </c>
      <c r="S398" s="29">
        <v>0</v>
      </c>
      <c r="T398" s="29">
        <v>0</v>
      </c>
      <c r="U398" s="29">
        <v>0</v>
      </c>
      <c r="V398" s="29">
        <v>0</v>
      </c>
      <c r="W398" s="29">
        <v>0</v>
      </c>
      <c r="X398" s="29">
        <v>0</v>
      </c>
      <c r="Y398" s="29">
        <v>0</v>
      </c>
      <c r="Z398" s="29">
        <v>0</v>
      </c>
      <c r="AA398" s="29">
        <v>0</v>
      </c>
      <c r="AB398" s="29">
        <v>0</v>
      </c>
      <c r="AC398" s="29">
        <v>0</v>
      </c>
      <c r="AD398" s="29">
        <v>0</v>
      </c>
      <c r="AE398" s="29">
        <v>0</v>
      </c>
      <c r="AF398" s="29">
        <v>0</v>
      </c>
      <c r="AG398" s="29">
        <v>0</v>
      </c>
      <c r="AH398" s="29">
        <v>0</v>
      </c>
      <c r="AI398" s="29">
        <v>0</v>
      </c>
      <c r="AJ398" s="29">
        <v>0</v>
      </c>
      <c r="AK398" s="29">
        <v>0</v>
      </c>
      <c r="AL398" s="29">
        <v>0</v>
      </c>
      <c r="AM398" s="29">
        <v>0</v>
      </c>
      <c r="AN398" s="29">
        <v>0</v>
      </c>
      <c r="AO398" s="29">
        <v>0</v>
      </c>
      <c r="AP398" s="29">
        <v>0</v>
      </c>
      <c r="AQ398" s="29">
        <v>0</v>
      </c>
      <c r="AR398" s="29">
        <v>0</v>
      </c>
      <c r="AS398" s="29">
        <v>0</v>
      </c>
      <c r="AT398" s="29">
        <v>0</v>
      </c>
      <c r="AU398" s="29">
        <v>0</v>
      </c>
      <c r="AV398" s="29">
        <v>0</v>
      </c>
      <c r="AW398" s="29">
        <v>0</v>
      </c>
      <c r="AX398" s="29">
        <v>0</v>
      </c>
      <c r="AY398" s="29">
        <v>0</v>
      </c>
      <c r="AZ398" s="29">
        <v>0</v>
      </c>
      <c r="BA398" s="29">
        <v>0</v>
      </c>
      <c r="BB398" s="29">
        <v>0</v>
      </c>
      <c r="BC398" s="29">
        <v>0</v>
      </c>
      <c r="BD398" s="29">
        <v>0</v>
      </c>
      <c r="BE398" s="29">
        <v>0</v>
      </c>
      <c r="BF398" s="29">
        <v>0</v>
      </c>
      <c r="BG398" s="29">
        <v>0</v>
      </c>
      <c r="BH398" s="29">
        <v>0</v>
      </c>
      <c r="BI398" s="29">
        <v>0</v>
      </c>
      <c r="BJ398" s="29">
        <v>0</v>
      </c>
      <c r="BK398" s="29">
        <v>0</v>
      </c>
      <c r="BL398" s="29">
        <v>0</v>
      </c>
      <c r="BM398" s="29">
        <v>0</v>
      </c>
      <c r="BN398" s="29">
        <v>0</v>
      </c>
      <c r="BO398" s="29">
        <v>0</v>
      </c>
      <c r="BP398" s="29">
        <v>0</v>
      </c>
      <c r="BQ398" s="29">
        <v>0</v>
      </c>
    </row>
    <row r="399" spans="1:69" ht="10.5" hidden="1" customHeight="1" outlineLevel="1">
      <c r="A399" s="11"/>
      <c r="B399" s="11"/>
      <c r="C399" s="11"/>
      <c r="D399" s="11">
        <v>0</v>
      </c>
      <c r="E399" s="11"/>
      <c r="F399" s="11"/>
      <c r="G399" s="11"/>
      <c r="H399" s="11"/>
      <c r="J399" s="29">
        <v>0</v>
      </c>
      <c r="K399" s="29">
        <v>0</v>
      </c>
      <c r="L399" s="29">
        <v>0</v>
      </c>
      <c r="M399" s="29">
        <v>0</v>
      </c>
      <c r="N399" s="29">
        <v>0</v>
      </c>
      <c r="O399" s="29">
        <v>0</v>
      </c>
      <c r="P399" s="29">
        <v>0</v>
      </c>
      <c r="Q399" s="29">
        <v>0</v>
      </c>
      <c r="R399" s="29">
        <v>0</v>
      </c>
      <c r="S399" s="29">
        <v>0</v>
      </c>
      <c r="T399" s="29">
        <v>0</v>
      </c>
      <c r="U399" s="29">
        <v>0</v>
      </c>
      <c r="V399" s="29">
        <v>0</v>
      </c>
      <c r="W399" s="29">
        <v>0</v>
      </c>
      <c r="X399" s="29">
        <v>0</v>
      </c>
      <c r="Y399" s="29">
        <v>0</v>
      </c>
      <c r="Z399" s="29">
        <v>0</v>
      </c>
      <c r="AA399" s="29">
        <v>0</v>
      </c>
      <c r="AB399" s="29">
        <v>0</v>
      </c>
      <c r="AC399" s="29">
        <v>0</v>
      </c>
      <c r="AD399" s="29">
        <v>0</v>
      </c>
      <c r="AE399" s="29">
        <v>0</v>
      </c>
      <c r="AF399" s="29">
        <v>0</v>
      </c>
      <c r="AG399" s="29">
        <v>0</v>
      </c>
      <c r="AH399" s="29">
        <v>0</v>
      </c>
      <c r="AI399" s="29">
        <v>0</v>
      </c>
      <c r="AJ399" s="29">
        <v>0</v>
      </c>
      <c r="AK399" s="29">
        <v>0</v>
      </c>
      <c r="AL399" s="29">
        <v>0</v>
      </c>
      <c r="AM399" s="29">
        <v>0</v>
      </c>
      <c r="AN399" s="29">
        <v>0</v>
      </c>
      <c r="AO399" s="29">
        <v>0</v>
      </c>
      <c r="AP399" s="29">
        <v>0</v>
      </c>
      <c r="AQ399" s="29">
        <v>0</v>
      </c>
      <c r="AR399" s="29">
        <v>0</v>
      </c>
      <c r="AS399" s="29">
        <v>0</v>
      </c>
      <c r="AT399" s="29">
        <v>0</v>
      </c>
      <c r="AU399" s="29">
        <v>0</v>
      </c>
      <c r="AV399" s="29">
        <v>0</v>
      </c>
      <c r="AW399" s="29">
        <v>0</v>
      </c>
      <c r="AX399" s="29">
        <v>0</v>
      </c>
      <c r="AY399" s="29">
        <v>0</v>
      </c>
      <c r="AZ399" s="29">
        <v>0</v>
      </c>
      <c r="BA399" s="29">
        <v>0</v>
      </c>
      <c r="BB399" s="29">
        <v>0</v>
      </c>
      <c r="BC399" s="29">
        <v>0</v>
      </c>
      <c r="BD399" s="29">
        <v>0</v>
      </c>
      <c r="BE399" s="29">
        <v>0</v>
      </c>
      <c r="BF399" s="29">
        <v>0</v>
      </c>
      <c r="BG399" s="29">
        <v>0</v>
      </c>
      <c r="BH399" s="29">
        <v>0</v>
      </c>
      <c r="BI399" s="29">
        <v>0</v>
      </c>
      <c r="BJ399" s="29">
        <v>0</v>
      </c>
      <c r="BK399" s="29">
        <v>0</v>
      </c>
      <c r="BL399" s="29">
        <v>0</v>
      </c>
      <c r="BM399" s="29">
        <v>0</v>
      </c>
      <c r="BN399" s="29">
        <v>0</v>
      </c>
      <c r="BO399" s="29">
        <v>0</v>
      </c>
      <c r="BP399" s="29">
        <v>0</v>
      </c>
      <c r="BQ399" s="29">
        <v>0</v>
      </c>
    </row>
    <row r="400" spans="1:69" ht="10.5" hidden="1" customHeight="1" outlineLevel="1">
      <c r="A400" s="11"/>
      <c r="B400" s="11"/>
      <c r="C400" s="11"/>
      <c r="D400" s="11">
        <v>0</v>
      </c>
      <c r="E400" s="11"/>
      <c r="F400" s="11"/>
      <c r="G400" s="11"/>
      <c r="H400" s="11"/>
      <c r="J400" s="29">
        <v>0</v>
      </c>
      <c r="K400" s="29">
        <v>0</v>
      </c>
      <c r="L400" s="29">
        <v>0</v>
      </c>
      <c r="M400" s="29">
        <v>0</v>
      </c>
      <c r="N400" s="29">
        <v>0</v>
      </c>
      <c r="O400" s="29">
        <v>0</v>
      </c>
      <c r="P400" s="29">
        <v>0</v>
      </c>
      <c r="Q400" s="29">
        <v>0</v>
      </c>
      <c r="R400" s="29">
        <v>0</v>
      </c>
      <c r="S400" s="29">
        <v>0</v>
      </c>
      <c r="T400" s="29">
        <v>0</v>
      </c>
      <c r="U400" s="29">
        <v>0</v>
      </c>
      <c r="V400" s="29">
        <v>0</v>
      </c>
      <c r="W400" s="29">
        <v>0</v>
      </c>
      <c r="X400" s="29">
        <v>0</v>
      </c>
      <c r="Y400" s="29">
        <v>0</v>
      </c>
      <c r="Z400" s="29">
        <v>0</v>
      </c>
      <c r="AA400" s="29">
        <v>0</v>
      </c>
      <c r="AB400" s="29">
        <v>0</v>
      </c>
      <c r="AC400" s="29">
        <v>0</v>
      </c>
      <c r="AD400" s="29">
        <v>0</v>
      </c>
      <c r="AE400" s="29">
        <v>0</v>
      </c>
      <c r="AF400" s="29">
        <v>0</v>
      </c>
      <c r="AG400" s="29">
        <v>0</v>
      </c>
      <c r="AH400" s="29">
        <v>0</v>
      </c>
      <c r="AI400" s="29">
        <v>0</v>
      </c>
      <c r="AJ400" s="29">
        <v>0</v>
      </c>
      <c r="AK400" s="29">
        <v>0</v>
      </c>
      <c r="AL400" s="29">
        <v>0</v>
      </c>
      <c r="AM400" s="29">
        <v>0</v>
      </c>
      <c r="AN400" s="29">
        <v>0</v>
      </c>
      <c r="AO400" s="29">
        <v>0</v>
      </c>
      <c r="AP400" s="29">
        <v>0</v>
      </c>
      <c r="AQ400" s="29">
        <v>0</v>
      </c>
      <c r="AR400" s="29">
        <v>0</v>
      </c>
      <c r="AS400" s="29">
        <v>0</v>
      </c>
      <c r="AT400" s="29">
        <v>0</v>
      </c>
      <c r="AU400" s="29">
        <v>0</v>
      </c>
      <c r="AV400" s="29">
        <v>0</v>
      </c>
      <c r="AW400" s="29">
        <v>0</v>
      </c>
      <c r="AX400" s="29">
        <v>0</v>
      </c>
      <c r="AY400" s="29">
        <v>0</v>
      </c>
      <c r="AZ400" s="29">
        <v>0</v>
      </c>
      <c r="BA400" s="29">
        <v>0</v>
      </c>
      <c r="BB400" s="29">
        <v>0</v>
      </c>
      <c r="BC400" s="29">
        <v>0</v>
      </c>
      <c r="BD400" s="29">
        <v>0</v>
      </c>
      <c r="BE400" s="29">
        <v>0</v>
      </c>
      <c r="BF400" s="29">
        <v>0</v>
      </c>
      <c r="BG400" s="29">
        <v>0</v>
      </c>
      <c r="BH400" s="29">
        <v>0</v>
      </c>
      <c r="BI400" s="29">
        <v>0</v>
      </c>
      <c r="BJ400" s="29">
        <v>0</v>
      </c>
      <c r="BK400" s="29">
        <v>0</v>
      </c>
      <c r="BL400" s="29">
        <v>0</v>
      </c>
      <c r="BM400" s="29">
        <v>0</v>
      </c>
      <c r="BN400" s="29">
        <v>0</v>
      </c>
      <c r="BO400" s="29">
        <v>0</v>
      </c>
      <c r="BP400" s="29">
        <v>0</v>
      </c>
      <c r="BQ400" s="29">
        <v>0</v>
      </c>
    </row>
    <row r="401" spans="1:69" ht="10.5" hidden="1" customHeight="1" outlineLevel="1">
      <c r="A401" s="11"/>
      <c r="B401" s="11"/>
      <c r="C401" s="11"/>
      <c r="D401" s="11">
        <v>0</v>
      </c>
      <c r="E401" s="11"/>
      <c r="F401" s="11"/>
      <c r="G401" s="11"/>
      <c r="H401" s="11"/>
      <c r="J401" s="29">
        <v>0</v>
      </c>
      <c r="K401" s="29">
        <v>0</v>
      </c>
      <c r="L401" s="29">
        <v>0</v>
      </c>
      <c r="M401" s="29">
        <v>0</v>
      </c>
      <c r="N401" s="29">
        <v>0</v>
      </c>
      <c r="O401" s="29">
        <v>0</v>
      </c>
      <c r="P401" s="29">
        <v>0</v>
      </c>
      <c r="Q401" s="29">
        <v>0</v>
      </c>
      <c r="R401" s="29">
        <v>0</v>
      </c>
      <c r="S401" s="29">
        <v>0</v>
      </c>
      <c r="T401" s="29">
        <v>0</v>
      </c>
      <c r="U401" s="29">
        <v>0</v>
      </c>
      <c r="V401" s="29">
        <v>0</v>
      </c>
      <c r="W401" s="29">
        <v>0</v>
      </c>
      <c r="X401" s="29">
        <v>0</v>
      </c>
      <c r="Y401" s="29">
        <v>0</v>
      </c>
      <c r="Z401" s="29">
        <v>0</v>
      </c>
      <c r="AA401" s="29">
        <v>0</v>
      </c>
      <c r="AB401" s="29">
        <v>0</v>
      </c>
      <c r="AC401" s="29">
        <v>0</v>
      </c>
      <c r="AD401" s="29">
        <v>0</v>
      </c>
      <c r="AE401" s="29">
        <v>0</v>
      </c>
      <c r="AF401" s="29">
        <v>0</v>
      </c>
      <c r="AG401" s="29">
        <v>0</v>
      </c>
      <c r="AH401" s="29">
        <v>0</v>
      </c>
      <c r="AI401" s="29">
        <v>0</v>
      </c>
      <c r="AJ401" s="29">
        <v>0</v>
      </c>
      <c r="AK401" s="29">
        <v>0</v>
      </c>
      <c r="AL401" s="29">
        <v>0</v>
      </c>
      <c r="AM401" s="29">
        <v>0</v>
      </c>
      <c r="AN401" s="29">
        <v>0</v>
      </c>
      <c r="AO401" s="29">
        <v>0</v>
      </c>
      <c r="AP401" s="29">
        <v>0</v>
      </c>
      <c r="AQ401" s="29">
        <v>0</v>
      </c>
      <c r="AR401" s="29">
        <v>0</v>
      </c>
      <c r="AS401" s="29">
        <v>0</v>
      </c>
      <c r="AT401" s="29">
        <v>0</v>
      </c>
      <c r="AU401" s="29">
        <v>0</v>
      </c>
      <c r="AV401" s="29">
        <v>0</v>
      </c>
      <c r="AW401" s="29">
        <v>0</v>
      </c>
      <c r="AX401" s="29">
        <v>0</v>
      </c>
      <c r="AY401" s="29">
        <v>0</v>
      </c>
      <c r="AZ401" s="29">
        <v>0</v>
      </c>
      <c r="BA401" s="29">
        <v>0</v>
      </c>
      <c r="BB401" s="29">
        <v>0</v>
      </c>
      <c r="BC401" s="29">
        <v>0</v>
      </c>
      <c r="BD401" s="29">
        <v>0</v>
      </c>
      <c r="BE401" s="29">
        <v>0</v>
      </c>
      <c r="BF401" s="29">
        <v>0</v>
      </c>
      <c r="BG401" s="29">
        <v>0</v>
      </c>
      <c r="BH401" s="29">
        <v>0</v>
      </c>
      <c r="BI401" s="29">
        <v>0</v>
      </c>
      <c r="BJ401" s="29">
        <v>0</v>
      </c>
      <c r="BK401" s="29">
        <v>0</v>
      </c>
      <c r="BL401" s="29">
        <v>0</v>
      </c>
      <c r="BM401" s="29">
        <v>0</v>
      </c>
      <c r="BN401" s="29">
        <v>0</v>
      </c>
      <c r="BO401" s="29">
        <v>0</v>
      </c>
      <c r="BP401" s="29">
        <v>0</v>
      </c>
      <c r="BQ401" s="29">
        <v>0</v>
      </c>
    </row>
    <row r="402" spans="1:69" ht="10.5" hidden="1" customHeight="1" outlineLevel="1">
      <c r="A402" s="11"/>
      <c r="B402" s="11"/>
      <c r="C402" s="11"/>
      <c r="D402" s="11">
        <v>0</v>
      </c>
      <c r="E402" s="11"/>
      <c r="F402" s="11"/>
      <c r="G402" s="11"/>
      <c r="H402" s="11"/>
      <c r="J402" s="29">
        <v>0</v>
      </c>
      <c r="K402" s="29">
        <v>0</v>
      </c>
      <c r="L402" s="29">
        <v>0</v>
      </c>
      <c r="M402" s="29">
        <v>0</v>
      </c>
      <c r="N402" s="29">
        <v>0</v>
      </c>
      <c r="O402" s="29">
        <v>0</v>
      </c>
      <c r="P402" s="29">
        <v>0</v>
      </c>
      <c r="Q402" s="29">
        <v>0</v>
      </c>
      <c r="R402" s="29">
        <v>0</v>
      </c>
      <c r="S402" s="29">
        <v>0</v>
      </c>
      <c r="T402" s="29">
        <v>0</v>
      </c>
      <c r="U402" s="29">
        <v>0</v>
      </c>
      <c r="V402" s="29">
        <v>0</v>
      </c>
      <c r="W402" s="29">
        <v>0</v>
      </c>
      <c r="X402" s="29">
        <v>0</v>
      </c>
      <c r="Y402" s="29">
        <v>0</v>
      </c>
      <c r="Z402" s="29">
        <v>0</v>
      </c>
      <c r="AA402" s="29">
        <v>0</v>
      </c>
      <c r="AB402" s="29">
        <v>0</v>
      </c>
      <c r="AC402" s="29">
        <v>0</v>
      </c>
      <c r="AD402" s="29">
        <v>0</v>
      </c>
      <c r="AE402" s="29">
        <v>0</v>
      </c>
      <c r="AF402" s="29">
        <v>0</v>
      </c>
      <c r="AG402" s="29">
        <v>0</v>
      </c>
      <c r="AH402" s="29">
        <v>0</v>
      </c>
      <c r="AI402" s="29">
        <v>0</v>
      </c>
      <c r="AJ402" s="29">
        <v>0</v>
      </c>
      <c r="AK402" s="29">
        <v>0</v>
      </c>
      <c r="AL402" s="29">
        <v>0</v>
      </c>
      <c r="AM402" s="29">
        <v>0</v>
      </c>
      <c r="AN402" s="29">
        <v>0</v>
      </c>
      <c r="AO402" s="29">
        <v>0</v>
      </c>
      <c r="AP402" s="29">
        <v>0</v>
      </c>
      <c r="AQ402" s="29">
        <v>0</v>
      </c>
      <c r="AR402" s="29">
        <v>0</v>
      </c>
      <c r="AS402" s="29">
        <v>0</v>
      </c>
      <c r="AT402" s="29">
        <v>0</v>
      </c>
      <c r="AU402" s="29">
        <v>0</v>
      </c>
      <c r="AV402" s="29">
        <v>0</v>
      </c>
      <c r="AW402" s="29">
        <v>0</v>
      </c>
      <c r="AX402" s="29">
        <v>0</v>
      </c>
      <c r="AY402" s="29">
        <v>0</v>
      </c>
      <c r="AZ402" s="29">
        <v>0</v>
      </c>
      <c r="BA402" s="29">
        <v>0</v>
      </c>
      <c r="BB402" s="29">
        <v>0</v>
      </c>
      <c r="BC402" s="29">
        <v>0</v>
      </c>
      <c r="BD402" s="29">
        <v>0</v>
      </c>
      <c r="BE402" s="29">
        <v>0</v>
      </c>
      <c r="BF402" s="29">
        <v>0</v>
      </c>
      <c r="BG402" s="29">
        <v>0</v>
      </c>
      <c r="BH402" s="29">
        <v>0</v>
      </c>
      <c r="BI402" s="29">
        <v>0</v>
      </c>
      <c r="BJ402" s="29">
        <v>0</v>
      </c>
      <c r="BK402" s="29">
        <v>0</v>
      </c>
      <c r="BL402" s="29">
        <v>0</v>
      </c>
      <c r="BM402" s="29">
        <v>0</v>
      </c>
      <c r="BN402" s="29">
        <v>0</v>
      </c>
      <c r="BO402" s="29">
        <v>0</v>
      </c>
      <c r="BP402" s="29">
        <v>0</v>
      </c>
      <c r="BQ402" s="29">
        <v>0</v>
      </c>
    </row>
    <row r="403" spans="1:69" ht="10.5" hidden="1" customHeight="1" outlineLevel="1">
      <c r="A403" s="11"/>
      <c r="B403" s="11"/>
      <c r="C403" s="11"/>
      <c r="D403" s="11">
        <v>0</v>
      </c>
      <c r="E403" s="11"/>
      <c r="F403" s="11"/>
      <c r="G403" s="11"/>
      <c r="H403" s="11"/>
      <c r="J403" s="29">
        <v>0</v>
      </c>
      <c r="K403" s="29">
        <v>0</v>
      </c>
      <c r="L403" s="29">
        <v>0</v>
      </c>
      <c r="M403" s="29">
        <v>0</v>
      </c>
      <c r="N403" s="29">
        <v>0</v>
      </c>
      <c r="O403" s="29">
        <v>0</v>
      </c>
      <c r="P403" s="29">
        <v>0</v>
      </c>
      <c r="Q403" s="29">
        <v>0</v>
      </c>
      <c r="R403" s="29">
        <v>0</v>
      </c>
      <c r="S403" s="29">
        <v>0</v>
      </c>
      <c r="T403" s="29">
        <v>0</v>
      </c>
      <c r="U403" s="29">
        <v>0</v>
      </c>
      <c r="V403" s="29">
        <v>0</v>
      </c>
      <c r="W403" s="29">
        <v>0</v>
      </c>
      <c r="X403" s="29">
        <v>0</v>
      </c>
      <c r="Y403" s="29">
        <v>0</v>
      </c>
      <c r="Z403" s="29">
        <v>0</v>
      </c>
      <c r="AA403" s="29">
        <v>0</v>
      </c>
      <c r="AB403" s="29">
        <v>0</v>
      </c>
      <c r="AC403" s="29">
        <v>0</v>
      </c>
      <c r="AD403" s="29">
        <v>0</v>
      </c>
      <c r="AE403" s="29">
        <v>0</v>
      </c>
      <c r="AF403" s="29">
        <v>0</v>
      </c>
      <c r="AG403" s="29">
        <v>0</v>
      </c>
      <c r="AH403" s="29">
        <v>0</v>
      </c>
      <c r="AI403" s="29">
        <v>0</v>
      </c>
      <c r="AJ403" s="29">
        <v>0</v>
      </c>
      <c r="AK403" s="29">
        <v>0</v>
      </c>
      <c r="AL403" s="29">
        <v>0</v>
      </c>
      <c r="AM403" s="29">
        <v>0</v>
      </c>
      <c r="AN403" s="29">
        <v>0</v>
      </c>
      <c r="AO403" s="29">
        <v>0</v>
      </c>
      <c r="AP403" s="29">
        <v>0</v>
      </c>
      <c r="AQ403" s="29">
        <v>0</v>
      </c>
      <c r="AR403" s="29">
        <v>0</v>
      </c>
      <c r="AS403" s="29">
        <v>0</v>
      </c>
      <c r="AT403" s="29">
        <v>0</v>
      </c>
      <c r="AU403" s="29">
        <v>0</v>
      </c>
      <c r="AV403" s="29">
        <v>0</v>
      </c>
      <c r="AW403" s="29">
        <v>0</v>
      </c>
      <c r="AX403" s="29">
        <v>0</v>
      </c>
      <c r="AY403" s="29">
        <v>0</v>
      </c>
      <c r="AZ403" s="29">
        <v>0</v>
      </c>
      <c r="BA403" s="29">
        <v>0</v>
      </c>
      <c r="BB403" s="29">
        <v>0</v>
      </c>
      <c r="BC403" s="29">
        <v>0</v>
      </c>
      <c r="BD403" s="29">
        <v>0</v>
      </c>
      <c r="BE403" s="29">
        <v>0</v>
      </c>
      <c r="BF403" s="29">
        <v>0</v>
      </c>
      <c r="BG403" s="29">
        <v>0</v>
      </c>
      <c r="BH403" s="29">
        <v>0</v>
      </c>
      <c r="BI403" s="29">
        <v>0</v>
      </c>
      <c r="BJ403" s="29">
        <v>0</v>
      </c>
      <c r="BK403" s="29">
        <v>0</v>
      </c>
      <c r="BL403" s="29">
        <v>0</v>
      </c>
      <c r="BM403" s="29">
        <v>0</v>
      </c>
      <c r="BN403" s="29">
        <v>0</v>
      </c>
      <c r="BO403" s="29">
        <v>0</v>
      </c>
      <c r="BP403" s="29">
        <v>0</v>
      </c>
      <c r="BQ403" s="29">
        <v>0</v>
      </c>
    </row>
    <row r="404" spans="1:69" ht="10.5" hidden="1" customHeight="1" outlineLevel="1">
      <c r="A404" s="11"/>
      <c r="B404" s="11"/>
      <c r="C404" s="11"/>
      <c r="D404" s="11">
        <v>0</v>
      </c>
      <c r="E404" s="11"/>
      <c r="F404" s="11"/>
      <c r="G404" s="11"/>
      <c r="H404" s="11"/>
      <c r="J404" s="29">
        <v>0</v>
      </c>
      <c r="K404" s="29">
        <v>0</v>
      </c>
      <c r="L404" s="29">
        <v>0</v>
      </c>
      <c r="M404" s="29">
        <v>0</v>
      </c>
      <c r="N404" s="29">
        <v>0</v>
      </c>
      <c r="O404" s="29">
        <v>0</v>
      </c>
      <c r="P404" s="29">
        <v>0</v>
      </c>
      <c r="Q404" s="29">
        <v>0</v>
      </c>
      <c r="R404" s="29">
        <v>0</v>
      </c>
      <c r="S404" s="29">
        <v>0</v>
      </c>
      <c r="T404" s="29">
        <v>0</v>
      </c>
      <c r="U404" s="29">
        <v>0</v>
      </c>
      <c r="V404" s="29">
        <v>0</v>
      </c>
      <c r="W404" s="29">
        <v>0</v>
      </c>
      <c r="X404" s="29">
        <v>0</v>
      </c>
      <c r="Y404" s="29">
        <v>0</v>
      </c>
      <c r="Z404" s="29">
        <v>0</v>
      </c>
      <c r="AA404" s="29">
        <v>0</v>
      </c>
      <c r="AB404" s="29">
        <v>0</v>
      </c>
      <c r="AC404" s="29">
        <v>0</v>
      </c>
      <c r="AD404" s="29">
        <v>0</v>
      </c>
      <c r="AE404" s="29">
        <v>0</v>
      </c>
      <c r="AF404" s="29">
        <v>0</v>
      </c>
      <c r="AG404" s="29">
        <v>0</v>
      </c>
      <c r="AH404" s="29">
        <v>0</v>
      </c>
      <c r="AI404" s="29">
        <v>0</v>
      </c>
      <c r="AJ404" s="29">
        <v>0</v>
      </c>
      <c r="AK404" s="29">
        <v>0</v>
      </c>
      <c r="AL404" s="29">
        <v>0</v>
      </c>
      <c r="AM404" s="29">
        <v>0</v>
      </c>
      <c r="AN404" s="29">
        <v>0</v>
      </c>
      <c r="AO404" s="29">
        <v>0</v>
      </c>
      <c r="AP404" s="29">
        <v>0</v>
      </c>
      <c r="AQ404" s="29">
        <v>0</v>
      </c>
      <c r="AR404" s="29">
        <v>0</v>
      </c>
      <c r="AS404" s="29">
        <v>0</v>
      </c>
      <c r="AT404" s="29">
        <v>0</v>
      </c>
      <c r="AU404" s="29">
        <v>0</v>
      </c>
      <c r="AV404" s="29">
        <v>0</v>
      </c>
      <c r="AW404" s="29">
        <v>0</v>
      </c>
      <c r="AX404" s="29">
        <v>0</v>
      </c>
      <c r="AY404" s="29">
        <v>0</v>
      </c>
      <c r="AZ404" s="29">
        <v>0</v>
      </c>
      <c r="BA404" s="29">
        <v>0</v>
      </c>
      <c r="BB404" s="29">
        <v>0</v>
      </c>
      <c r="BC404" s="29">
        <v>0</v>
      </c>
      <c r="BD404" s="29">
        <v>0</v>
      </c>
      <c r="BE404" s="29">
        <v>0</v>
      </c>
      <c r="BF404" s="29">
        <v>0</v>
      </c>
      <c r="BG404" s="29">
        <v>0</v>
      </c>
      <c r="BH404" s="29">
        <v>0</v>
      </c>
      <c r="BI404" s="29">
        <v>0</v>
      </c>
      <c r="BJ404" s="29">
        <v>0</v>
      </c>
      <c r="BK404" s="29">
        <v>0</v>
      </c>
      <c r="BL404" s="29">
        <v>0</v>
      </c>
      <c r="BM404" s="29">
        <v>0</v>
      </c>
      <c r="BN404" s="29">
        <v>0</v>
      </c>
      <c r="BO404" s="29">
        <v>0</v>
      </c>
      <c r="BP404" s="29">
        <v>0</v>
      </c>
      <c r="BQ404" s="29">
        <v>0</v>
      </c>
    </row>
    <row r="405" spans="1:69" ht="10.5" hidden="1" customHeight="1" outlineLevel="1">
      <c r="A405" s="11"/>
      <c r="B405" s="11"/>
      <c r="C405" s="11"/>
      <c r="D405" s="11">
        <v>0</v>
      </c>
      <c r="E405" s="11"/>
      <c r="F405" s="11"/>
      <c r="G405" s="11"/>
      <c r="H405" s="11"/>
      <c r="J405" s="29">
        <v>0</v>
      </c>
      <c r="K405" s="29">
        <v>0</v>
      </c>
      <c r="L405" s="29">
        <v>0</v>
      </c>
      <c r="M405" s="29">
        <v>0</v>
      </c>
      <c r="N405" s="29">
        <v>0</v>
      </c>
      <c r="O405" s="29">
        <v>0</v>
      </c>
      <c r="P405" s="29">
        <v>0</v>
      </c>
      <c r="Q405" s="29">
        <v>0</v>
      </c>
      <c r="R405" s="29">
        <v>0</v>
      </c>
      <c r="S405" s="29">
        <v>0</v>
      </c>
      <c r="T405" s="29">
        <v>0</v>
      </c>
      <c r="U405" s="29">
        <v>0</v>
      </c>
      <c r="V405" s="29">
        <v>0</v>
      </c>
      <c r="W405" s="29">
        <v>0</v>
      </c>
      <c r="X405" s="29">
        <v>0</v>
      </c>
      <c r="Y405" s="29">
        <v>0</v>
      </c>
      <c r="Z405" s="29">
        <v>0</v>
      </c>
      <c r="AA405" s="29">
        <v>0</v>
      </c>
      <c r="AB405" s="29">
        <v>0</v>
      </c>
      <c r="AC405" s="29">
        <v>0</v>
      </c>
      <c r="AD405" s="29">
        <v>0</v>
      </c>
      <c r="AE405" s="29">
        <v>0</v>
      </c>
      <c r="AF405" s="29">
        <v>0</v>
      </c>
      <c r="AG405" s="29">
        <v>0</v>
      </c>
      <c r="AH405" s="29">
        <v>0</v>
      </c>
      <c r="AI405" s="29">
        <v>0</v>
      </c>
      <c r="AJ405" s="29">
        <v>0</v>
      </c>
      <c r="AK405" s="29">
        <v>0</v>
      </c>
      <c r="AL405" s="29">
        <v>0</v>
      </c>
      <c r="AM405" s="29">
        <v>0</v>
      </c>
      <c r="AN405" s="29">
        <v>0</v>
      </c>
      <c r="AO405" s="29">
        <v>0</v>
      </c>
      <c r="AP405" s="29">
        <v>0</v>
      </c>
      <c r="AQ405" s="29">
        <v>0</v>
      </c>
      <c r="AR405" s="29">
        <v>0</v>
      </c>
      <c r="AS405" s="29">
        <v>0</v>
      </c>
      <c r="AT405" s="29">
        <v>0</v>
      </c>
      <c r="AU405" s="29">
        <v>0</v>
      </c>
      <c r="AV405" s="29">
        <v>0</v>
      </c>
      <c r="AW405" s="29">
        <v>0</v>
      </c>
      <c r="AX405" s="29">
        <v>0</v>
      </c>
      <c r="AY405" s="29">
        <v>0</v>
      </c>
      <c r="AZ405" s="29">
        <v>0</v>
      </c>
      <c r="BA405" s="29">
        <v>0</v>
      </c>
      <c r="BB405" s="29">
        <v>0</v>
      </c>
      <c r="BC405" s="29">
        <v>0</v>
      </c>
      <c r="BD405" s="29">
        <v>0</v>
      </c>
      <c r="BE405" s="29">
        <v>0</v>
      </c>
      <c r="BF405" s="29">
        <v>0</v>
      </c>
      <c r="BG405" s="29">
        <v>0</v>
      </c>
      <c r="BH405" s="29">
        <v>0</v>
      </c>
      <c r="BI405" s="29">
        <v>0</v>
      </c>
      <c r="BJ405" s="29">
        <v>0</v>
      </c>
      <c r="BK405" s="29">
        <v>0</v>
      </c>
      <c r="BL405" s="29">
        <v>0</v>
      </c>
      <c r="BM405" s="29">
        <v>0</v>
      </c>
      <c r="BN405" s="29">
        <v>0</v>
      </c>
      <c r="BO405" s="29">
        <v>0</v>
      </c>
      <c r="BP405" s="29">
        <v>0</v>
      </c>
      <c r="BQ405" s="29">
        <v>0</v>
      </c>
    </row>
    <row r="406" spans="1:69" ht="10.5" hidden="1" customHeight="1" outlineLevel="1">
      <c r="A406" s="11"/>
      <c r="B406" s="11"/>
      <c r="C406" s="11"/>
      <c r="D406" s="11">
        <v>0</v>
      </c>
      <c r="E406" s="11"/>
      <c r="F406" s="11"/>
      <c r="G406" s="11"/>
      <c r="H406" s="11"/>
      <c r="J406" s="29">
        <v>0</v>
      </c>
      <c r="K406" s="29">
        <v>0</v>
      </c>
      <c r="L406" s="29">
        <v>0</v>
      </c>
      <c r="M406" s="29">
        <v>0</v>
      </c>
      <c r="N406" s="29">
        <v>0</v>
      </c>
      <c r="O406" s="29">
        <v>0</v>
      </c>
      <c r="P406" s="29">
        <v>0</v>
      </c>
      <c r="Q406" s="29">
        <v>0</v>
      </c>
      <c r="R406" s="29">
        <v>0</v>
      </c>
      <c r="S406" s="29">
        <v>0</v>
      </c>
      <c r="T406" s="29">
        <v>0</v>
      </c>
      <c r="U406" s="29">
        <v>0</v>
      </c>
      <c r="V406" s="29">
        <v>0</v>
      </c>
      <c r="W406" s="29">
        <v>0</v>
      </c>
      <c r="X406" s="29">
        <v>0</v>
      </c>
      <c r="Y406" s="29">
        <v>0</v>
      </c>
      <c r="Z406" s="29">
        <v>0</v>
      </c>
      <c r="AA406" s="29">
        <v>0</v>
      </c>
      <c r="AB406" s="29">
        <v>0</v>
      </c>
      <c r="AC406" s="29">
        <v>0</v>
      </c>
      <c r="AD406" s="29">
        <v>0</v>
      </c>
      <c r="AE406" s="29">
        <v>0</v>
      </c>
      <c r="AF406" s="29">
        <v>0</v>
      </c>
      <c r="AG406" s="29">
        <v>0</v>
      </c>
      <c r="AH406" s="29">
        <v>0</v>
      </c>
      <c r="AI406" s="29">
        <v>0</v>
      </c>
      <c r="AJ406" s="29">
        <v>0</v>
      </c>
      <c r="AK406" s="29">
        <v>0</v>
      </c>
      <c r="AL406" s="29">
        <v>0</v>
      </c>
      <c r="AM406" s="29">
        <v>0</v>
      </c>
      <c r="AN406" s="29">
        <v>0</v>
      </c>
      <c r="AO406" s="29">
        <v>0</v>
      </c>
      <c r="AP406" s="29">
        <v>0</v>
      </c>
      <c r="AQ406" s="29">
        <v>0</v>
      </c>
      <c r="AR406" s="29">
        <v>0</v>
      </c>
      <c r="AS406" s="29">
        <v>0</v>
      </c>
      <c r="AT406" s="29">
        <v>0</v>
      </c>
      <c r="AU406" s="29">
        <v>0</v>
      </c>
      <c r="AV406" s="29">
        <v>0</v>
      </c>
      <c r="AW406" s="29">
        <v>0</v>
      </c>
      <c r="AX406" s="29">
        <v>0</v>
      </c>
      <c r="AY406" s="29">
        <v>0</v>
      </c>
      <c r="AZ406" s="29">
        <v>0</v>
      </c>
      <c r="BA406" s="29">
        <v>0</v>
      </c>
      <c r="BB406" s="29">
        <v>0</v>
      </c>
      <c r="BC406" s="29">
        <v>0</v>
      </c>
      <c r="BD406" s="29">
        <v>0</v>
      </c>
      <c r="BE406" s="29">
        <v>0</v>
      </c>
      <c r="BF406" s="29">
        <v>0</v>
      </c>
      <c r="BG406" s="29">
        <v>0</v>
      </c>
      <c r="BH406" s="29">
        <v>0</v>
      </c>
      <c r="BI406" s="29">
        <v>0</v>
      </c>
      <c r="BJ406" s="29">
        <v>0</v>
      </c>
      <c r="BK406" s="29">
        <v>0</v>
      </c>
      <c r="BL406" s="29">
        <v>0</v>
      </c>
      <c r="BM406" s="29">
        <v>0</v>
      </c>
      <c r="BN406" s="29">
        <v>0</v>
      </c>
      <c r="BO406" s="29">
        <v>0</v>
      </c>
      <c r="BP406" s="29">
        <v>0</v>
      </c>
      <c r="BQ406" s="29">
        <v>0</v>
      </c>
    </row>
    <row r="407" spans="1:69" ht="10.5" hidden="1" customHeight="1" outlineLevel="1">
      <c r="A407" s="11"/>
      <c r="B407" s="11"/>
      <c r="C407" s="11"/>
      <c r="D407" s="11">
        <v>0</v>
      </c>
      <c r="E407" s="11"/>
      <c r="F407" s="11"/>
      <c r="G407" s="11"/>
      <c r="H407" s="11"/>
      <c r="J407" s="29">
        <v>0</v>
      </c>
      <c r="K407" s="29">
        <v>0</v>
      </c>
      <c r="L407" s="29">
        <v>0</v>
      </c>
      <c r="M407" s="29">
        <v>0</v>
      </c>
      <c r="N407" s="29">
        <v>0</v>
      </c>
      <c r="O407" s="29">
        <v>0</v>
      </c>
      <c r="P407" s="29">
        <v>0</v>
      </c>
      <c r="Q407" s="29">
        <v>0</v>
      </c>
      <c r="R407" s="29">
        <v>0</v>
      </c>
      <c r="S407" s="29">
        <v>0</v>
      </c>
      <c r="T407" s="29">
        <v>0</v>
      </c>
      <c r="U407" s="29">
        <v>0</v>
      </c>
      <c r="V407" s="29">
        <v>0</v>
      </c>
      <c r="W407" s="29">
        <v>0</v>
      </c>
      <c r="X407" s="29">
        <v>0</v>
      </c>
      <c r="Y407" s="29">
        <v>0</v>
      </c>
      <c r="Z407" s="29">
        <v>0</v>
      </c>
      <c r="AA407" s="29">
        <v>0</v>
      </c>
      <c r="AB407" s="29">
        <v>0</v>
      </c>
      <c r="AC407" s="29">
        <v>0</v>
      </c>
      <c r="AD407" s="29">
        <v>0</v>
      </c>
      <c r="AE407" s="29">
        <v>0</v>
      </c>
      <c r="AF407" s="29">
        <v>0</v>
      </c>
      <c r="AG407" s="29">
        <v>0</v>
      </c>
      <c r="AH407" s="29">
        <v>0</v>
      </c>
      <c r="AI407" s="29">
        <v>0</v>
      </c>
      <c r="AJ407" s="29">
        <v>0</v>
      </c>
      <c r="AK407" s="29">
        <v>0</v>
      </c>
      <c r="AL407" s="29">
        <v>0</v>
      </c>
      <c r="AM407" s="29">
        <v>0</v>
      </c>
      <c r="AN407" s="29">
        <v>0</v>
      </c>
      <c r="AO407" s="29">
        <v>0</v>
      </c>
      <c r="AP407" s="29">
        <v>0</v>
      </c>
      <c r="AQ407" s="29">
        <v>0</v>
      </c>
      <c r="AR407" s="29">
        <v>0</v>
      </c>
      <c r="AS407" s="29">
        <v>0</v>
      </c>
      <c r="AT407" s="29">
        <v>0</v>
      </c>
      <c r="AU407" s="29">
        <v>0</v>
      </c>
      <c r="AV407" s="29">
        <v>0</v>
      </c>
      <c r="AW407" s="29">
        <v>0</v>
      </c>
      <c r="AX407" s="29">
        <v>0</v>
      </c>
      <c r="AY407" s="29">
        <v>0</v>
      </c>
      <c r="AZ407" s="29">
        <v>0</v>
      </c>
      <c r="BA407" s="29">
        <v>0</v>
      </c>
      <c r="BB407" s="29">
        <v>0</v>
      </c>
      <c r="BC407" s="29">
        <v>0</v>
      </c>
      <c r="BD407" s="29">
        <v>0</v>
      </c>
      <c r="BE407" s="29">
        <v>0</v>
      </c>
      <c r="BF407" s="29">
        <v>0</v>
      </c>
      <c r="BG407" s="29">
        <v>0</v>
      </c>
      <c r="BH407" s="29">
        <v>0</v>
      </c>
      <c r="BI407" s="29">
        <v>0</v>
      </c>
      <c r="BJ407" s="29">
        <v>0</v>
      </c>
      <c r="BK407" s="29">
        <v>0</v>
      </c>
      <c r="BL407" s="29">
        <v>0</v>
      </c>
      <c r="BM407" s="29">
        <v>0</v>
      </c>
      <c r="BN407" s="29">
        <v>0</v>
      </c>
      <c r="BO407" s="29">
        <v>0</v>
      </c>
      <c r="BP407" s="29">
        <v>0</v>
      </c>
      <c r="BQ407" s="29">
        <v>0</v>
      </c>
    </row>
    <row r="408" spans="1:69" ht="10.5" hidden="1" customHeight="1" outlineLevel="1">
      <c r="A408" s="11"/>
      <c r="B408" s="11"/>
      <c r="C408" s="11"/>
      <c r="D408" s="11">
        <v>0</v>
      </c>
      <c r="E408" s="11"/>
      <c r="F408" s="11"/>
      <c r="G408" s="11"/>
      <c r="H408" s="11"/>
      <c r="J408" s="29">
        <v>0</v>
      </c>
      <c r="K408" s="29">
        <v>0</v>
      </c>
      <c r="L408" s="29">
        <v>0</v>
      </c>
      <c r="M408" s="29">
        <v>0</v>
      </c>
      <c r="N408" s="29">
        <v>0</v>
      </c>
      <c r="O408" s="29">
        <v>0</v>
      </c>
      <c r="P408" s="29">
        <v>0</v>
      </c>
      <c r="Q408" s="29">
        <v>0</v>
      </c>
      <c r="R408" s="29">
        <v>0</v>
      </c>
      <c r="S408" s="29">
        <v>0</v>
      </c>
      <c r="T408" s="29">
        <v>0</v>
      </c>
      <c r="U408" s="29">
        <v>0</v>
      </c>
      <c r="V408" s="29">
        <v>0</v>
      </c>
      <c r="W408" s="29">
        <v>0</v>
      </c>
      <c r="X408" s="29">
        <v>0</v>
      </c>
      <c r="Y408" s="29">
        <v>0</v>
      </c>
      <c r="Z408" s="29">
        <v>0</v>
      </c>
      <c r="AA408" s="29">
        <v>0</v>
      </c>
      <c r="AB408" s="29">
        <v>0</v>
      </c>
      <c r="AC408" s="29">
        <v>0</v>
      </c>
      <c r="AD408" s="29">
        <v>0</v>
      </c>
      <c r="AE408" s="29">
        <v>0</v>
      </c>
      <c r="AF408" s="29">
        <v>0</v>
      </c>
      <c r="AG408" s="29">
        <v>0</v>
      </c>
      <c r="AH408" s="29">
        <v>0</v>
      </c>
      <c r="AI408" s="29">
        <v>0</v>
      </c>
      <c r="AJ408" s="29">
        <v>0</v>
      </c>
      <c r="AK408" s="29">
        <v>0</v>
      </c>
      <c r="AL408" s="29">
        <v>0</v>
      </c>
      <c r="AM408" s="29">
        <v>0</v>
      </c>
      <c r="AN408" s="29">
        <v>0</v>
      </c>
      <c r="AO408" s="29">
        <v>0</v>
      </c>
      <c r="AP408" s="29">
        <v>0</v>
      </c>
      <c r="AQ408" s="29">
        <v>0</v>
      </c>
      <c r="AR408" s="29">
        <v>0</v>
      </c>
      <c r="AS408" s="29">
        <v>0</v>
      </c>
      <c r="AT408" s="29">
        <v>0</v>
      </c>
      <c r="AU408" s="29">
        <v>0</v>
      </c>
      <c r="AV408" s="29">
        <v>0</v>
      </c>
      <c r="AW408" s="29">
        <v>0</v>
      </c>
      <c r="AX408" s="29">
        <v>0</v>
      </c>
      <c r="AY408" s="29">
        <v>0</v>
      </c>
      <c r="AZ408" s="29">
        <v>0</v>
      </c>
      <c r="BA408" s="29">
        <v>0</v>
      </c>
      <c r="BB408" s="29">
        <v>0</v>
      </c>
      <c r="BC408" s="29">
        <v>0</v>
      </c>
      <c r="BD408" s="29">
        <v>0</v>
      </c>
      <c r="BE408" s="29">
        <v>0</v>
      </c>
      <c r="BF408" s="29">
        <v>0</v>
      </c>
      <c r="BG408" s="29">
        <v>0</v>
      </c>
      <c r="BH408" s="29">
        <v>0</v>
      </c>
      <c r="BI408" s="29">
        <v>0</v>
      </c>
      <c r="BJ408" s="29">
        <v>0</v>
      </c>
      <c r="BK408" s="29">
        <v>0</v>
      </c>
      <c r="BL408" s="29">
        <v>0</v>
      </c>
      <c r="BM408" s="29">
        <v>0</v>
      </c>
      <c r="BN408" s="29">
        <v>0</v>
      </c>
      <c r="BO408" s="29">
        <v>0</v>
      </c>
      <c r="BP408" s="29">
        <v>0</v>
      </c>
      <c r="BQ408" s="29">
        <v>0</v>
      </c>
    </row>
    <row r="409" spans="1:69" ht="10.5" hidden="1" customHeight="1" outlineLevel="1">
      <c r="A409" s="11"/>
      <c r="B409" s="11"/>
      <c r="C409" s="11"/>
      <c r="D409" s="11">
        <v>0</v>
      </c>
      <c r="E409" s="11"/>
      <c r="F409" s="11"/>
      <c r="G409" s="11"/>
      <c r="H409" s="11"/>
      <c r="J409" s="29">
        <v>0</v>
      </c>
      <c r="K409" s="29">
        <v>0</v>
      </c>
      <c r="L409" s="29">
        <v>0</v>
      </c>
      <c r="M409" s="29">
        <v>0</v>
      </c>
      <c r="N409" s="29">
        <v>0</v>
      </c>
      <c r="O409" s="29">
        <v>0</v>
      </c>
      <c r="P409" s="29">
        <v>0</v>
      </c>
      <c r="Q409" s="29">
        <v>0</v>
      </c>
      <c r="R409" s="29">
        <v>0</v>
      </c>
      <c r="S409" s="29">
        <v>0</v>
      </c>
      <c r="T409" s="29">
        <v>0</v>
      </c>
      <c r="U409" s="29">
        <v>0</v>
      </c>
      <c r="V409" s="29">
        <v>0</v>
      </c>
      <c r="W409" s="29">
        <v>0</v>
      </c>
      <c r="X409" s="29">
        <v>0</v>
      </c>
      <c r="Y409" s="29">
        <v>0</v>
      </c>
      <c r="Z409" s="29">
        <v>0</v>
      </c>
      <c r="AA409" s="29">
        <v>0</v>
      </c>
      <c r="AB409" s="29">
        <v>0</v>
      </c>
      <c r="AC409" s="29">
        <v>0</v>
      </c>
      <c r="AD409" s="29">
        <v>0</v>
      </c>
      <c r="AE409" s="29">
        <v>0</v>
      </c>
      <c r="AF409" s="29">
        <v>0</v>
      </c>
      <c r="AG409" s="29">
        <v>0</v>
      </c>
      <c r="AH409" s="29">
        <v>0</v>
      </c>
      <c r="AI409" s="29">
        <v>0</v>
      </c>
      <c r="AJ409" s="29">
        <v>0</v>
      </c>
      <c r="AK409" s="29">
        <v>0</v>
      </c>
      <c r="AL409" s="29">
        <v>0</v>
      </c>
      <c r="AM409" s="29">
        <v>0</v>
      </c>
      <c r="AN409" s="29">
        <v>0</v>
      </c>
      <c r="AO409" s="29">
        <v>0</v>
      </c>
      <c r="AP409" s="29">
        <v>0</v>
      </c>
      <c r="AQ409" s="29">
        <v>0</v>
      </c>
      <c r="AR409" s="29">
        <v>0</v>
      </c>
      <c r="AS409" s="29">
        <v>0</v>
      </c>
      <c r="AT409" s="29">
        <v>0</v>
      </c>
      <c r="AU409" s="29">
        <v>0</v>
      </c>
      <c r="AV409" s="29">
        <v>0</v>
      </c>
      <c r="AW409" s="29">
        <v>0</v>
      </c>
      <c r="AX409" s="29">
        <v>0</v>
      </c>
      <c r="AY409" s="29">
        <v>0</v>
      </c>
      <c r="AZ409" s="29">
        <v>0</v>
      </c>
      <c r="BA409" s="29">
        <v>0</v>
      </c>
      <c r="BB409" s="29">
        <v>0</v>
      </c>
      <c r="BC409" s="29">
        <v>0</v>
      </c>
      <c r="BD409" s="29">
        <v>0</v>
      </c>
      <c r="BE409" s="29">
        <v>0</v>
      </c>
      <c r="BF409" s="29">
        <v>0</v>
      </c>
      <c r="BG409" s="29">
        <v>0</v>
      </c>
      <c r="BH409" s="29">
        <v>0</v>
      </c>
      <c r="BI409" s="29">
        <v>0</v>
      </c>
      <c r="BJ409" s="29">
        <v>0</v>
      </c>
      <c r="BK409" s="29">
        <v>0</v>
      </c>
      <c r="BL409" s="29">
        <v>0</v>
      </c>
      <c r="BM409" s="29">
        <v>0</v>
      </c>
      <c r="BN409" s="29">
        <v>0</v>
      </c>
      <c r="BO409" s="29">
        <v>0</v>
      </c>
      <c r="BP409" s="29">
        <v>0</v>
      </c>
      <c r="BQ409" s="29">
        <v>0</v>
      </c>
    </row>
    <row r="410" spans="1:69" ht="10.5" hidden="1" customHeight="1" outlineLevel="1">
      <c r="A410" s="11"/>
      <c r="B410" s="11"/>
      <c r="C410" s="11"/>
      <c r="D410" s="11">
        <v>0</v>
      </c>
      <c r="E410" s="11"/>
      <c r="F410" s="11"/>
      <c r="G410" s="11"/>
      <c r="H410" s="11"/>
      <c r="J410" s="29">
        <v>0</v>
      </c>
      <c r="K410" s="29">
        <v>0</v>
      </c>
      <c r="L410" s="29">
        <v>0</v>
      </c>
      <c r="M410" s="29">
        <v>0</v>
      </c>
      <c r="N410" s="29">
        <v>0</v>
      </c>
      <c r="O410" s="29">
        <v>0</v>
      </c>
      <c r="P410" s="29">
        <v>0</v>
      </c>
      <c r="Q410" s="29">
        <v>0</v>
      </c>
      <c r="R410" s="29">
        <v>0</v>
      </c>
      <c r="S410" s="29">
        <v>0</v>
      </c>
      <c r="T410" s="29">
        <v>0</v>
      </c>
      <c r="U410" s="29">
        <v>0</v>
      </c>
      <c r="V410" s="29">
        <v>0</v>
      </c>
      <c r="W410" s="29">
        <v>0</v>
      </c>
      <c r="X410" s="29">
        <v>0</v>
      </c>
      <c r="Y410" s="29">
        <v>0</v>
      </c>
      <c r="Z410" s="29">
        <v>0</v>
      </c>
      <c r="AA410" s="29">
        <v>0</v>
      </c>
      <c r="AB410" s="29">
        <v>0</v>
      </c>
      <c r="AC410" s="29">
        <v>0</v>
      </c>
      <c r="AD410" s="29">
        <v>0</v>
      </c>
      <c r="AE410" s="29">
        <v>0</v>
      </c>
      <c r="AF410" s="29">
        <v>0</v>
      </c>
      <c r="AG410" s="29">
        <v>0</v>
      </c>
      <c r="AH410" s="29">
        <v>0</v>
      </c>
      <c r="AI410" s="29">
        <v>0</v>
      </c>
      <c r="AJ410" s="29">
        <v>0</v>
      </c>
      <c r="AK410" s="29">
        <v>0</v>
      </c>
      <c r="AL410" s="29">
        <v>0</v>
      </c>
      <c r="AM410" s="29">
        <v>0</v>
      </c>
      <c r="AN410" s="29">
        <v>0</v>
      </c>
      <c r="AO410" s="29">
        <v>0</v>
      </c>
      <c r="AP410" s="29">
        <v>0</v>
      </c>
      <c r="AQ410" s="29">
        <v>0</v>
      </c>
      <c r="AR410" s="29">
        <v>0</v>
      </c>
      <c r="AS410" s="29">
        <v>0</v>
      </c>
      <c r="AT410" s="29">
        <v>0</v>
      </c>
      <c r="AU410" s="29">
        <v>0</v>
      </c>
      <c r="AV410" s="29">
        <v>0</v>
      </c>
      <c r="AW410" s="29">
        <v>0</v>
      </c>
      <c r="AX410" s="29">
        <v>0</v>
      </c>
      <c r="AY410" s="29">
        <v>0</v>
      </c>
      <c r="AZ410" s="29">
        <v>0</v>
      </c>
      <c r="BA410" s="29">
        <v>0</v>
      </c>
      <c r="BB410" s="29">
        <v>0</v>
      </c>
      <c r="BC410" s="29">
        <v>0</v>
      </c>
      <c r="BD410" s="29">
        <v>0</v>
      </c>
      <c r="BE410" s="29">
        <v>0</v>
      </c>
      <c r="BF410" s="29">
        <v>0</v>
      </c>
      <c r="BG410" s="29">
        <v>0</v>
      </c>
      <c r="BH410" s="29">
        <v>0</v>
      </c>
      <c r="BI410" s="29">
        <v>0</v>
      </c>
      <c r="BJ410" s="29">
        <v>0</v>
      </c>
      <c r="BK410" s="29">
        <v>0</v>
      </c>
      <c r="BL410" s="29">
        <v>0</v>
      </c>
      <c r="BM410" s="29">
        <v>0</v>
      </c>
      <c r="BN410" s="29">
        <v>0</v>
      </c>
      <c r="BO410" s="29">
        <v>0</v>
      </c>
      <c r="BP410" s="29">
        <v>0</v>
      </c>
      <c r="BQ410" s="29">
        <v>0</v>
      </c>
    </row>
    <row r="411" spans="1:69" ht="10.5" hidden="1" customHeight="1" outlineLevel="1">
      <c r="A411" s="11"/>
      <c r="B411" s="11"/>
      <c r="C411" s="11"/>
      <c r="D411" s="11">
        <v>0</v>
      </c>
      <c r="E411" s="11"/>
      <c r="F411" s="11"/>
      <c r="G411" s="11"/>
      <c r="H411" s="11"/>
      <c r="J411" s="29">
        <v>0</v>
      </c>
      <c r="K411" s="29">
        <v>0</v>
      </c>
      <c r="L411" s="29">
        <v>0</v>
      </c>
      <c r="M411" s="29">
        <v>0</v>
      </c>
      <c r="N411" s="29">
        <v>0</v>
      </c>
      <c r="O411" s="29">
        <v>0</v>
      </c>
      <c r="P411" s="29">
        <v>0</v>
      </c>
      <c r="Q411" s="29">
        <v>0</v>
      </c>
      <c r="R411" s="29">
        <v>0</v>
      </c>
      <c r="S411" s="29">
        <v>0</v>
      </c>
      <c r="T411" s="29">
        <v>0</v>
      </c>
      <c r="U411" s="29">
        <v>0</v>
      </c>
      <c r="V411" s="29">
        <v>0</v>
      </c>
      <c r="W411" s="29">
        <v>0</v>
      </c>
      <c r="X411" s="29">
        <v>0</v>
      </c>
      <c r="Y411" s="29">
        <v>0</v>
      </c>
      <c r="Z411" s="29">
        <v>0</v>
      </c>
      <c r="AA411" s="29">
        <v>0</v>
      </c>
      <c r="AB411" s="29">
        <v>0</v>
      </c>
      <c r="AC411" s="29">
        <v>0</v>
      </c>
      <c r="AD411" s="29">
        <v>0</v>
      </c>
      <c r="AE411" s="29">
        <v>0</v>
      </c>
      <c r="AF411" s="29">
        <v>0</v>
      </c>
      <c r="AG411" s="29">
        <v>0</v>
      </c>
      <c r="AH411" s="29">
        <v>0</v>
      </c>
      <c r="AI411" s="29">
        <v>0</v>
      </c>
      <c r="AJ411" s="29">
        <v>0</v>
      </c>
      <c r="AK411" s="29">
        <v>0</v>
      </c>
      <c r="AL411" s="29">
        <v>0</v>
      </c>
      <c r="AM411" s="29">
        <v>0</v>
      </c>
      <c r="AN411" s="29">
        <v>0</v>
      </c>
      <c r="AO411" s="29">
        <v>0</v>
      </c>
      <c r="AP411" s="29">
        <v>0</v>
      </c>
      <c r="AQ411" s="29">
        <v>0</v>
      </c>
      <c r="AR411" s="29">
        <v>0</v>
      </c>
      <c r="AS411" s="29">
        <v>0</v>
      </c>
      <c r="AT411" s="29">
        <v>0</v>
      </c>
      <c r="AU411" s="29">
        <v>0</v>
      </c>
      <c r="AV411" s="29">
        <v>0</v>
      </c>
      <c r="AW411" s="29">
        <v>0</v>
      </c>
      <c r="AX411" s="29">
        <v>0</v>
      </c>
      <c r="AY411" s="29">
        <v>0</v>
      </c>
      <c r="AZ411" s="29">
        <v>0</v>
      </c>
      <c r="BA411" s="29">
        <v>0</v>
      </c>
      <c r="BB411" s="29">
        <v>0</v>
      </c>
      <c r="BC411" s="29">
        <v>0</v>
      </c>
      <c r="BD411" s="29">
        <v>0</v>
      </c>
      <c r="BE411" s="29">
        <v>0</v>
      </c>
      <c r="BF411" s="29">
        <v>0</v>
      </c>
      <c r="BG411" s="29">
        <v>0</v>
      </c>
      <c r="BH411" s="29">
        <v>0</v>
      </c>
      <c r="BI411" s="29">
        <v>0</v>
      </c>
      <c r="BJ411" s="29">
        <v>0</v>
      </c>
      <c r="BK411" s="29">
        <v>0</v>
      </c>
      <c r="BL411" s="29">
        <v>0</v>
      </c>
      <c r="BM411" s="29">
        <v>0</v>
      </c>
      <c r="BN411" s="29">
        <v>0</v>
      </c>
      <c r="BO411" s="29">
        <v>0</v>
      </c>
      <c r="BP411" s="29">
        <v>0</v>
      </c>
      <c r="BQ411" s="29">
        <v>0</v>
      </c>
    </row>
    <row r="412" spans="1:69" ht="10.5" hidden="1" customHeight="1" outlineLevel="1">
      <c r="A412" s="11"/>
      <c r="B412" s="11"/>
      <c r="C412" s="11"/>
      <c r="D412" s="11">
        <v>0</v>
      </c>
      <c r="E412" s="11"/>
      <c r="F412" s="11"/>
      <c r="G412" s="11"/>
      <c r="H412" s="11"/>
      <c r="J412" s="29">
        <v>0</v>
      </c>
      <c r="K412" s="29">
        <v>0</v>
      </c>
      <c r="L412" s="29">
        <v>0</v>
      </c>
      <c r="M412" s="29">
        <v>0</v>
      </c>
      <c r="N412" s="29">
        <v>0</v>
      </c>
      <c r="O412" s="29">
        <v>0</v>
      </c>
      <c r="P412" s="29">
        <v>0</v>
      </c>
      <c r="Q412" s="29">
        <v>0</v>
      </c>
      <c r="R412" s="29">
        <v>0</v>
      </c>
      <c r="S412" s="29">
        <v>0</v>
      </c>
      <c r="T412" s="29">
        <v>0</v>
      </c>
      <c r="U412" s="29">
        <v>0</v>
      </c>
      <c r="V412" s="29">
        <v>0</v>
      </c>
      <c r="W412" s="29">
        <v>0</v>
      </c>
      <c r="X412" s="29">
        <v>0</v>
      </c>
      <c r="Y412" s="29">
        <v>0</v>
      </c>
      <c r="Z412" s="29">
        <v>0</v>
      </c>
      <c r="AA412" s="29">
        <v>0</v>
      </c>
      <c r="AB412" s="29">
        <v>0</v>
      </c>
      <c r="AC412" s="29">
        <v>0</v>
      </c>
      <c r="AD412" s="29">
        <v>0</v>
      </c>
      <c r="AE412" s="29">
        <v>0</v>
      </c>
      <c r="AF412" s="29">
        <v>0</v>
      </c>
      <c r="AG412" s="29">
        <v>0</v>
      </c>
      <c r="AH412" s="29">
        <v>0</v>
      </c>
      <c r="AI412" s="29">
        <v>0</v>
      </c>
      <c r="AJ412" s="29">
        <v>0</v>
      </c>
      <c r="AK412" s="29">
        <v>0</v>
      </c>
      <c r="AL412" s="29">
        <v>0</v>
      </c>
      <c r="AM412" s="29">
        <v>0</v>
      </c>
      <c r="AN412" s="29">
        <v>0</v>
      </c>
      <c r="AO412" s="29">
        <v>0</v>
      </c>
      <c r="AP412" s="29">
        <v>0</v>
      </c>
      <c r="AQ412" s="29">
        <v>0</v>
      </c>
      <c r="AR412" s="29">
        <v>0</v>
      </c>
      <c r="AS412" s="29">
        <v>0</v>
      </c>
      <c r="AT412" s="29">
        <v>0</v>
      </c>
      <c r="AU412" s="29">
        <v>0</v>
      </c>
      <c r="AV412" s="29">
        <v>0</v>
      </c>
      <c r="AW412" s="29">
        <v>0</v>
      </c>
      <c r="AX412" s="29">
        <v>0</v>
      </c>
      <c r="AY412" s="29">
        <v>0</v>
      </c>
      <c r="AZ412" s="29">
        <v>0</v>
      </c>
      <c r="BA412" s="29">
        <v>0</v>
      </c>
      <c r="BB412" s="29">
        <v>0</v>
      </c>
      <c r="BC412" s="29">
        <v>0</v>
      </c>
      <c r="BD412" s="29">
        <v>0</v>
      </c>
      <c r="BE412" s="29">
        <v>0</v>
      </c>
      <c r="BF412" s="29">
        <v>0</v>
      </c>
      <c r="BG412" s="29">
        <v>0</v>
      </c>
      <c r="BH412" s="29">
        <v>0</v>
      </c>
      <c r="BI412" s="29">
        <v>0</v>
      </c>
      <c r="BJ412" s="29">
        <v>0</v>
      </c>
      <c r="BK412" s="29">
        <v>0</v>
      </c>
      <c r="BL412" s="29">
        <v>0</v>
      </c>
      <c r="BM412" s="29">
        <v>0</v>
      </c>
      <c r="BN412" s="29">
        <v>0</v>
      </c>
      <c r="BO412" s="29">
        <v>0</v>
      </c>
      <c r="BP412" s="29">
        <v>0</v>
      </c>
      <c r="BQ412" s="29">
        <v>0</v>
      </c>
    </row>
    <row r="413" spans="1:69" ht="10.5" hidden="1" customHeight="1" outlineLevel="1">
      <c r="A413" s="11"/>
      <c r="B413" s="11"/>
      <c r="C413" s="11"/>
      <c r="D413" s="11">
        <v>0</v>
      </c>
      <c r="E413" s="11"/>
      <c r="F413" s="11"/>
      <c r="G413" s="11"/>
      <c r="H413" s="11"/>
      <c r="J413" s="29">
        <v>0</v>
      </c>
      <c r="K413" s="29">
        <v>0</v>
      </c>
      <c r="L413" s="29">
        <v>0</v>
      </c>
      <c r="M413" s="29">
        <v>0</v>
      </c>
      <c r="N413" s="29">
        <v>0</v>
      </c>
      <c r="O413" s="29">
        <v>0</v>
      </c>
      <c r="P413" s="29">
        <v>0</v>
      </c>
      <c r="Q413" s="29">
        <v>0</v>
      </c>
      <c r="R413" s="29">
        <v>0</v>
      </c>
      <c r="S413" s="29">
        <v>0</v>
      </c>
      <c r="T413" s="29">
        <v>0</v>
      </c>
      <c r="U413" s="29">
        <v>0</v>
      </c>
      <c r="V413" s="29">
        <v>0</v>
      </c>
      <c r="W413" s="29">
        <v>0</v>
      </c>
      <c r="X413" s="29">
        <v>0</v>
      </c>
      <c r="Y413" s="29">
        <v>0</v>
      </c>
      <c r="Z413" s="29">
        <v>0</v>
      </c>
      <c r="AA413" s="29">
        <v>0</v>
      </c>
      <c r="AB413" s="29">
        <v>0</v>
      </c>
      <c r="AC413" s="29">
        <v>0</v>
      </c>
      <c r="AD413" s="29">
        <v>0</v>
      </c>
      <c r="AE413" s="29">
        <v>0</v>
      </c>
      <c r="AF413" s="29">
        <v>0</v>
      </c>
      <c r="AG413" s="29">
        <v>0</v>
      </c>
      <c r="AH413" s="29">
        <v>0</v>
      </c>
      <c r="AI413" s="29">
        <v>0</v>
      </c>
      <c r="AJ413" s="29">
        <v>0</v>
      </c>
      <c r="AK413" s="29">
        <v>0</v>
      </c>
      <c r="AL413" s="29">
        <v>0</v>
      </c>
      <c r="AM413" s="29">
        <v>0</v>
      </c>
      <c r="AN413" s="29">
        <v>0</v>
      </c>
      <c r="AO413" s="29">
        <v>0</v>
      </c>
      <c r="AP413" s="29">
        <v>0</v>
      </c>
      <c r="AQ413" s="29">
        <v>0</v>
      </c>
      <c r="AR413" s="29">
        <v>0</v>
      </c>
      <c r="AS413" s="29">
        <v>0</v>
      </c>
      <c r="AT413" s="29">
        <v>0</v>
      </c>
      <c r="AU413" s="29">
        <v>0</v>
      </c>
      <c r="AV413" s="29">
        <v>0</v>
      </c>
      <c r="AW413" s="29">
        <v>0</v>
      </c>
      <c r="AX413" s="29">
        <v>0</v>
      </c>
      <c r="AY413" s="29">
        <v>0</v>
      </c>
      <c r="AZ413" s="29">
        <v>0</v>
      </c>
      <c r="BA413" s="29">
        <v>0</v>
      </c>
      <c r="BB413" s="29">
        <v>0</v>
      </c>
      <c r="BC413" s="29">
        <v>0</v>
      </c>
      <c r="BD413" s="29">
        <v>0</v>
      </c>
      <c r="BE413" s="29">
        <v>0</v>
      </c>
      <c r="BF413" s="29">
        <v>0</v>
      </c>
      <c r="BG413" s="29">
        <v>0</v>
      </c>
      <c r="BH413" s="29">
        <v>0</v>
      </c>
      <c r="BI413" s="29">
        <v>0</v>
      </c>
      <c r="BJ413" s="29">
        <v>0</v>
      </c>
      <c r="BK413" s="29">
        <v>0</v>
      </c>
      <c r="BL413" s="29">
        <v>0</v>
      </c>
      <c r="BM413" s="29">
        <v>0</v>
      </c>
      <c r="BN413" s="29">
        <v>0</v>
      </c>
      <c r="BO413" s="29">
        <v>0</v>
      </c>
      <c r="BP413" s="29">
        <v>0</v>
      </c>
      <c r="BQ413" s="29">
        <v>0</v>
      </c>
    </row>
    <row r="414" spans="1:69" ht="10.5" hidden="1" customHeight="1" outlineLevel="1">
      <c r="A414" s="11"/>
      <c r="B414" s="11"/>
      <c r="C414" s="11"/>
      <c r="D414" s="11">
        <v>0</v>
      </c>
      <c r="E414" s="11"/>
      <c r="F414" s="11"/>
      <c r="G414" s="11"/>
      <c r="H414" s="11"/>
      <c r="J414" s="29">
        <v>0</v>
      </c>
      <c r="K414" s="29">
        <v>0</v>
      </c>
      <c r="L414" s="29">
        <v>0</v>
      </c>
      <c r="M414" s="29">
        <v>0</v>
      </c>
      <c r="N414" s="29">
        <v>0</v>
      </c>
      <c r="O414" s="29">
        <v>0</v>
      </c>
      <c r="P414" s="29">
        <v>0</v>
      </c>
      <c r="Q414" s="29">
        <v>0</v>
      </c>
      <c r="R414" s="29">
        <v>0</v>
      </c>
      <c r="S414" s="29">
        <v>0</v>
      </c>
      <c r="T414" s="29">
        <v>0</v>
      </c>
      <c r="U414" s="29">
        <v>0</v>
      </c>
      <c r="V414" s="29">
        <v>0</v>
      </c>
      <c r="W414" s="29">
        <v>0</v>
      </c>
      <c r="X414" s="29">
        <v>0</v>
      </c>
      <c r="Y414" s="29">
        <v>0</v>
      </c>
      <c r="Z414" s="29">
        <v>0</v>
      </c>
      <c r="AA414" s="29">
        <v>0</v>
      </c>
      <c r="AB414" s="29">
        <v>0</v>
      </c>
      <c r="AC414" s="29">
        <v>0</v>
      </c>
      <c r="AD414" s="29">
        <v>0</v>
      </c>
      <c r="AE414" s="29">
        <v>0</v>
      </c>
      <c r="AF414" s="29">
        <v>0</v>
      </c>
      <c r="AG414" s="29">
        <v>0</v>
      </c>
      <c r="AH414" s="29">
        <v>0</v>
      </c>
      <c r="AI414" s="29">
        <v>0</v>
      </c>
      <c r="AJ414" s="29">
        <v>0</v>
      </c>
      <c r="AK414" s="29">
        <v>0</v>
      </c>
      <c r="AL414" s="29">
        <v>0</v>
      </c>
      <c r="AM414" s="29">
        <v>0</v>
      </c>
      <c r="AN414" s="29">
        <v>0</v>
      </c>
      <c r="AO414" s="29">
        <v>0</v>
      </c>
      <c r="AP414" s="29">
        <v>0</v>
      </c>
      <c r="AQ414" s="29">
        <v>0</v>
      </c>
      <c r="AR414" s="29">
        <v>0</v>
      </c>
      <c r="AS414" s="29">
        <v>0</v>
      </c>
      <c r="AT414" s="29">
        <v>0</v>
      </c>
      <c r="AU414" s="29">
        <v>0</v>
      </c>
      <c r="AV414" s="29">
        <v>0</v>
      </c>
      <c r="AW414" s="29">
        <v>0</v>
      </c>
      <c r="AX414" s="29">
        <v>0</v>
      </c>
      <c r="AY414" s="29">
        <v>0</v>
      </c>
      <c r="AZ414" s="29">
        <v>0</v>
      </c>
      <c r="BA414" s="29">
        <v>0</v>
      </c>
      <c r="BB414" s="29">
        <v>0</v>
      </c>
      <c r="BC414" s="29">
        <v>0</v>
      </c>
      <c r="BD414" s="29">
        <v>0</v>
      </c>
      <c r="BE414" s="29">
        <v>0</v>
      </c>
      <c r="BF414" s="29">
        <v>0</v>
      </c>
      <c r="BG414" s="29">
        <v>0</v>
      </c>
      <c r="BH414" s="29">
        <v>0</v>
      </c>
      <c r="BI414" s="29">
        <v>0</v>
      </c>
      <c r="BJ414" s="29">
        <v>0</v>
      </c>
      <c r="BK414" s="29">
        <v>0</v>
      </c>
      <c r="BL414" s="29">
        <v>0</v>
      </c>
      <c r="BM414" s="29">
        <v>0</v>
      </c>
      <c r="BN414" s="29">
        <v>0</v>
      </c>
      <c r="BO414" s="29">
        <v>0</v>
      </c>
      <c r="BP414" s="29">
        <v>0</v>
      </c>
      <c r="BQ414" s="29">
        <v>0</v>
      </c>
    </row>
    <row r="415" spans="1:69" ht="10.5" hidden="1" customHeight="1" outlineLevel="1">
      <c r="A415" s="11"/>
      <c r="B415" s="11"/>
      <c r="C415" s="11"/>
      <c r="D415" s="11">
        <v>0</v>
      </c>
      <c r="E415" s="11"/>
      <c r="F415" s="11"/>
      <c r="G415" s="11"/>
      <c r="H415" s="11"/>
      <c r="J415" s="29">
        <v>0</v>
      </c>
      <c r="K415" s="29">
        <v>0</v>
      </c>
      <c r="L415" s="29">
        <v>0</v>
      </c>
      <c r="M415" s="29">
        <v>0</v>
      </c>
      <c r="N415" s="29">
        <v>0</v>
      </c>
      <c r="O415" s="29">
        <v>0</v>
      </c>
      <c r="P415" s="29">
        <v>0</v>
      </c>
      <c r="Q415" s="29">
        <v>0</v>
      </c>
      <c r="R415" s="29">
        <v>0</v>
      </c>
      <c r="S415" s="29">
        <v>0</v>
      </c>
      <c r="T415" s="29">
        <v>0</v>
      </c>
      <c r="U415" s="29">
        <v>0</v>
      </c>
      <c r="V415" s="29">
        <v>0</v>
      </c>
      <c r="W415" s="29">
        <v>0</v>
      </c>
      <c r="X415" s="29">
        <v>0</v>
      </c>
      <c r="Y415" s="29">
        <v>0</v>
      </c>
      <c r="Z415" s="29">
        <v>0</v>
      </c>
      <c r="AA415" s="29">
        <v>0</v>
      </c>
      <c r="AB415" s="29">
        <v>0</v>
      </c>
      <c r="AC415" s="29">
        <v>0</v>
      </c>
      <c r="AD415" s="29">
        <v>0</v>
      </c>
      <c r="AE415" s="29">
        <v>0</v>
      </c>
      <c r="AF415" s="29">
        <v>0</v>
      </c>
      <c r="AG415" s="29">
        <v>0</v>
      </c>
      <c r="AH415" s="29">
        <v>0</v>
      </c>
      <c r="AI415" s="29">
        <v>0</v>
      </c>
      <c r="AJ415" s="29">
        <v>0</v>
      </c>
      <c r="AK415" s="29">
        <v>0</v>
      </c>
      <c r="AL415" s="29">
        <v>0</v>
      </c>
      <c r="AM415" s="29">
        <v>0</v>
      </c>
      <c r="AN415" s="29">
        <v>0</v>
      </c>
      <c r="AO415" s="29">
        <v>0</v>
      </c>
      <c r="AP415" s="29">
        <v>0</v>
      </c>
      <c r="AQ415" s="29">
        <v>0</v>
      </c>
      <c r="AR415" s="29">
        <v>0</v>
      </c>
      <c r="AS415" s="29">
        <v>0</v>
      </c>
      <c r="AT415" s="29">
        <v>0</v>
      </c>
      <c r="AU415" s="29">
        <v>0</v>
      </c>
      <c r="AV415" s="29">
        <v>0</v>
      </c>
      <c r="AW415" s="29">
        <v>0</v>
      </c>
      <c r="AX415" s="29">
        <v>0</v>
      </c>
      <c r="AY415" s="29">
        <v>0</v>
      </c>
      <c r="AZ415" s="29">
        <v>0</v>
      </c>
      <c r="BA415" s="29">
        <v>0</v>
      </c>
      <c r="BB415" s="29">
        <v>0</v>
      </c>
      <c r="BC415" s="29">
        <v>0</v>
      </c>
      <c r="BD415" s="29">
        <v>0</v>
      </c>
      <c r="BE415" s="29">
        <v>0</v>
      </c>
      <c r="BF415" s="29">
        <v>0</v>
      </c>
      <c r="BG415" s="29">
        <v>0</v>
      </c>
      <c r="BH415" s="29">
        <v>0</v>
      </c>
      <c r="BI415" s="29">
        <v>0</v>
      </c>
      <c r="BJ415" s="29">
        <v>0</v>
      </c>
      <c r="BK415" s="29">
        <v>0</v>
      </c>
      <c r="BL415" s="29">
        <v>0</v>
      </c>
      <c r="BM415" s="29">
        <v>0</v>
      </c>
      <c r="BN415" s="29">
        <v>0</v>
      </c>
      <c r="BO415" s="29">
        <v>0</v>
      </c>
      <c r="BP415" s="29">
        <v>0</v>
      </c>
      <c r="BQ415" s="29">
        <v>0</v>
      </c>
    </row>
    <row r="416" spans="1:69" ht="10.5" hidden="1" customHeight="1" outlineLevel="1">
      <c r="A416" s="11"/>
      <c r="B416" s="11"/>
      <c r="C416" s="11"/>
      <c r="D416" s="11">
        <v>0</v>
      </c>
      <c r="E416" s="11"/>
      <c r="F416" s="11"/>
      <c r="G416" s="11"/>
      <c r="H416" s="11"/>
      <c r="J416" s="29">
        <v>0</v>
      </c>
      <c r="K416" s="29">
        <v>0</v>
      </c>
      <c r="L416" s="29">
        <v>0</v>
      </c>
      <c r="M416" s="29">
        <v>0</v>
      </c>
      <c r="N416" s="29">
        <v>0</v>
      </c>
      <c r="O416" s="29">
        <v>0</v>
      </c>
      <c r="P416" s="29">
        <v>0</v>
      </c>
      <c r="Q416" s="29">
        <v>0</v>
      </c>
      <c r="R416" s="29">
        <v>0</v>
      </c>
      <c r="S416" s="29">
        <v>0</v>
      </c>
      <c r="T416" s="29">
        <v>0</v>
      </c>
      <c r="U416" s="29">
        <v>0</v>
      </c>
      <c r="V416" s="29">
        <v>0</v>
      </c>
      <c r="W416" s="29">
        <v>0</v>
      </c>
      <c r="X416" s="29">
        <v>0</v>
      </c>
      <c r="Y416" s="29">
        <v>0</v>
      </c>
      <c r="Z416" s="29">
        <v>0</v>
      </c>
      <c r="AA416" s="29">
        <v>0</v>
      </c>
      <c r="AB416" s="29">
        <v>0</v>
      </c>
      <c r="AC416" s="29">
        <v>0</v>
      </c>
      <c r="AD416" s="29">
        <v>0</v>
      </c>
      <c r="AE416" s="29">
        <v>0</v>
      </c>
      <c r="AF416" s="29">
        <v>0</v>
      </c>
      <c r="AG416" s="29">
        <v>0</v>
      </c>
      <c r="AH416" s="29">
        <v>0</v>
      </c>
      <c r="AI416" s="29">
        <v>0</v>
      </c>
      <c r="AJ416" s="29">
        <v>0</v>
      </c>
      <c r="AK416" s="29">
        <v>0</v>
      </c>
      <c r="AL416" s="29">
        <v>0</v>
      </c>
      <c r="AM416" s="29">
        <v>0</v>
      </c>
      <c r="AN416" s="29">
        <v>0</v>
      </c>
      <c r="AO416" s="29">
        <v>0</v>
      </c>
      <c r="AP416" s="29">
        <v>0</v>
      </c>
      <c r="AQ416" s="29">
        <v>0</v>
      </c>
      <c r="AR416" s="29">
        <v>0</v>
      </c>
      <c r="AS416" s="29">
        <v>0</v>
      </c>
      <c r="AT416" s="29">
        <v>0</v>
      </c>
      <c r="AU416" s="29">
        <v>0</v>
      </c>
      <c r="AV416" s="29">
        <v>0</v>
      </c>
      <c r="AW416" s="29">
        <v>0</v>
      </c>
      <c r="AX416" s="29">
        <v>0</v>
      </c>
      <c r="AY416" s="29">
        <v>0</v>
      </c>
      <c r="AZ416" s="29">
        <v>0</v>
      </c>
      <c r="BA416" s="29">
        <v>0</v>
      </c>
      <c r="BB416" s="29">
        <v>0</v>
      </c>
      <c r="BC416" s="29">
        <v>0</v>
      </c>
      <c r="BD416" s="29">
        <v>0</v>
      </c>
      <c r="BE416" s="29">
        <v>0</v>
      </c>
      <c r="BF416" s="29">
        <v>0</v>
      </c>
      <c r="BG416" s="29">
        <v>0</v>
      </c>
      <c r="BH416" s="29">
        <v>0</v>
      </c>
      <c r="BI416" s="29">
        <v>0</v>
      </c>
      <c r="BJ416" s="29">
        <v>0</v>
      </c>
      <c r="BK416" s="29">
        <v>0</v>
      </c>
      <c r="BL416" s="29">
        <v>0</v>
      </c>
      <c r="BM416" s="29">
        <v>0</v>
      </c>
      <c r="BN416" s="29">
        <v>0</v>
      </c>
      <c r="BO416" s="29">
        <v>0</v>
      </c>
      <c r="BP416" s="29">
        <v>0</v>
      </c>
      <c r="BQ416" s="29">
        <v>0</v>
      </c>
    </row>
    <row r="417" spans="1:69" ht="10.5" hidden="1" customHeight="1" outlineLevel="1">
      <c r="A417" s="11"/>
      <c r="B417" s="11"/>
      <c r="C417" s="11"/>
      <c r="D417" s="11">
        <v>0</v>
      </c>
      <c r="E417" s="11"/>
      <c r="F417" s="11"/>
      <c r="G417" s="11"/>
      <c r="H417" s="11"/>
      <c r="J417" s="29">
        <v>0</v>
      </c>
      <c r="K417" s="29">
        <v>0</v>
      </c>
      <c r="L417" s="29">
        <v>0</v>
      </c>
      <c r="M417" s="29">
        <v>0</v>
      </c>
      <c r="N417" s="29">
        <v>0</v>
      </c>
      <c r="O417" s="29">
        <v>0</v>
      </c>
      <c r="P417" s="29">
        <v>0</v>
      </c>
      <c r="Q417" s="29">
        <v>0</v>
      </c>
      <c r="R417" s="29">
        <v>0</v>
      </c>
      <c r="S417" s="29">
        <v>0</v>
      </c>
      <c r="T417" s="29">
        <v>0</v>
      </c>
      <c r="U417" s="29">
        <v>0</v>
      </c>
      <c r="V417" s="29">
        <v>0</v>
      </c>
      <c r="W417" s="29">
        <v>0</v>
      </c>
      <c r="X417" s="29">
        <v>0</v>
      </c>
      <c r="Y417" s="29">
        <v>0</v>
      </c>
      <c r="Z417" s="29">
        <v>0</v>
      </c>
      <c r="AA417" s="29">
        <v>0</v>
      </c>
      <c r="AB417" s="29">
        <v>0</v>
      </c>
      <c r="AC417" s="29">
        <v>0</v>
      </c>
      <c r="AD417" s="29">
        <v>0</v>
      </c>
      <c r="AE417" s="29">
        <v>0</v>
      </c>
      <c r="AF417" s="29">
        <v>0</v>
      </c>
      <c r="AG417" s="29">
        <v>0</v>
      </c>
      <c r="AH417" s="29">
        <v>0</v>
      </c>
      <c r="AI417" s="29">
        <v>0</v>
      </c>
      <c r="AJ417" s="29">
        <v>0</v>
      </c>
      <c r="AK417" s="29">
        <v>0</v>
      </c>
      <c r="AL417" s="29">
        <v>0</v>
      </c>
      <c r="AM417" s="29">
        <v>0</v>
      </c>
      <c r="AN417" s="29">
        <v>0</v>
      </c>
      <c r="AO417" s="29">
        <v>0</v>
      </c>
      <c r="AP417" s="29">
        <v>0</v>
      </c>
      <c r="AQ417" s="29">
        <v>0</v>
      </c>
      <c r="AR417" s="29">
        <v>0</v>
      </c>
      <c r="AS417" s="29">
        <v>0</v>
      </c>
      <c r="AT417" s="29">
        <v>0</v>
      </c>
      <c r="AU417" s="29">
        <v>0</v>
      </c>
      <c r="AV417" s="29">
        <v>0</v>
      </c>
      <c r="AW417" s="29">
        <v>0</v>
      </c>
      <c r="AX417" s="29">
        <v>0</v>
      </c>
      <c r="AY417" s="29">
        <v>0</v>
      </c>
      <c r="AZ417" s="29">
        <v>0</v>
      </c>
      <c r="BA417" s="29">
        <v>0</v>
      </c>
      <c r="BB417" s="29">
        <v>0</v>
      </c>
      <c r="BC417" s="29">
        <v>0</v>
      </c>
      <c r="BD417" s="29">
        <v>0</v>
      </c>
      <c r="BE417" s="29">
        <v>0</v>
      </c>
      <c r="BF417" s="29">
        <v>0</v>
      </c>
      <c r="BG417" s="29">
        <v>0</v>
      </c>
      <c r="BH417" s="29">
        <v>0</v>
      </c>
      <c r="BI417" s="29">
        <v>0</v>
      </c>
      <c r="BJ417" s="29">
        <v>0</v>
      </c>
      <c r="BK417" s="29">
        <v>0</v>
      </c>
      <c r="BL417" s="29">
        <v>0</v>
      </c>
      <c r="BM417" s="29">
        <v>0</v>
      </c>
      <c r="BN417" s="29">
        <v>0</v>
      </c>
      <c r="BO417" s="29">
        <v>0</v>
      </c>
      <c r="BP417" s="29">
        <v>0</v>
      </c>
      <c r="BQ417" s="29">
        <v>0</v>
      </c>
    </row>
    <row r="418" spans="1:69" ht="10.5" hidden="1" customHeight="1" outlineLevel="1">
      <c r="A418" s="11"/>
      <c r="B418" s="11"/>
      <c r="C418" s="11"/>
      <c r="D418" s="11">
        <v>0</v>
      </c>
      <c r="E418" s="11"/>
      <c r="F418" s="11"/>
      <c r="G418" s="11"/>
      <c r="H418" s="11"/>
      <c r="J418" s="29">
        <v>0</v>
      </c>
      <c r="K418" s="29">
        <v>0</v>
      </c>
      <c r="L418" s="29">
        <v>0</v>
      </c>
      <c r="M418" s="29">
        <v>0</v>
      </c>
      <c r="N418" s="29">
        <v>0</v>
      </c>
      <c r="O418" s="29">
        <v>0</v>
      </c>
      <c r="P418" s="29">
        <v>0</v>
      </c>
      <c r="Q418" s="29">
        <v>0</v>
      </c>
      <c r="R418" s="29">
        <v>0</v>
      </c>
      <c r="S418" s="29">
        <v>0</v>
      </c>
      <c r="T418" s="29">
        <v>0</v>
      </c>
      <c r="U418" s="29">
        <v>0</v>
      </c>
      <c r="V418" s="29">
        <v>0</v>
      </c>
      <c r="W418" s="29">
        <v>0</v>
      </c>
      <c r="X418" s="29">
        <v>0</v>
      </c>
      <c r="Y418" s="29">
        <v>0</v>
      </c>
      <c r="Z418" s="29">
        <v>0</v>
      </c>
      <c r="AA418" s="29">
        <v>0</v>
      </c>
      <c r="AB418" s="29">
        <v>0</v>
      </c>
      <c r="AC418" s="29">
        <v>0</v>
      </c>
      <c r="AD418" s="29">
        <v>0</v>
      </c>
      <c r="AE418" s="29">
        <v>0</v>
      </c>
      <c r="AF418" s="29">
        <v>0</v>
      </c>
      <c r="AG418" s="29">
        <v>0</v>
      </c>
      <c r="AH418" s="29">
        <v>0</v>
      </c>
      <c r="AI418" s="29">
        <v>0</v>
      </c>
      <c r="AJ418" s="29">
        <v>0</v>
      </c>
      <c r="AK418" s="29">
        <v>0</v>
      </c>
      <c r="AL418" s="29">
        <v>0</v>
      </c>
      <c r="AM418" s="29">
        <v>0</v>
      </c>
      <c r="AN418" s="29">
        <v>0</v>
      </c>
      <c r="AO418" s="29">
        <v>0</v>
      </c>
      <c r="AP418" s="29">
        <v>0</v>
      </c>
      <c r="AQ418" s="29">
        <v>0</v>
      </c>
      <c r="AR418" s="29">
        <v>0</v>
      </c>
      <c r="AS418" s="29">
        <v>0</v>
      </c>
      <c r="AT418" s="29">
        <v>0</v>
      </c>
      <c r="AU418" s="29">
        <v>0</v>
      </c>
      <c r="AV418" s="29">
        <v>0</v>
      </c>
      <c r="AW418" s="29">
        <v>0</v>
      </c>
      <c r="AX418" s="29">
        <v>0</v>
      </c>
      <c r="AY418" s="29">
        <v>0</v>
      </c>
      <c r="AZ418" s="29">
        <v>0</v>
      </c>
      <c r="BA418" s="29">
        <v>0</v>
      </c>
      <c r="BB418" s="29">
        <v>0</v>
      </c>
      <c r="BC418" s="29">
        <v>0</v>
      </c>
      <c r="BD418" s="29">
        <v>0</v>
      </c>
      <c r="BE418" s="29">
        <v>0</v>
      </c>
      <c r="BF418" s="29">
        <v>0</v>
      </c>
      <c r="BG418" s="29">
        <v>0</v>
      </c>
      <c r="BH418" s="29">
        <v>0</v>
      </c>
      <c r="BI418" s="29">
        <v>0</v>
      </c>
      <c r="BJ418" s="29">
        <v>0</v>
      </c>
      <c r="BK418" s="29">
        <v>0</v>
      </c>
      <c r="BL418" s="29">
        <v>0</v>
      </c>
      <c r="BM418" s="29">
        <v>0</v>
      </c>
      <c r="BN418" s="29">
        <v>0</v>
      </c>
      <c r="BO418" s="29">
        <v>0</v>
      </c>
      <c r="BP418" s="29">
        <v>0</v>
      </c>
      <c r="BQ418" s="29">
        <v>0</v>
      </c>
    </row>
    <row r="419" spans="1:69" ht="10.5" hidden="1" customHeight="1" outlineLevel="1">
      <c r="A419" s="11"/>
      <c r="B419" s="11"/>
      <c r="C419" s="11"/>
      <c r="D419" s="11">
        <v>0</v>
      </c>
      <c r="E419" s="11"/>
      <c r="F419" s="11"/>
      <c r="G419" s="11"/>
      <c r="H419" s="11"/>
      <c r="J419" s="29">
        <v>0</v>
      </c>
      <c r="K419" s="29">
        <v>0</v>
      </c>
      <c r="L419" s="29">
        <v>0</v>
      </c>
      <c r="M419" s="29">
        <v>0</v>
      </c>
      <c r="N419" s="29">
        <v>0</v>
      </c>
      <c r="O419" s="29">
        <v>0</v>
      </c>
      <c r="P419" s="29">
        <v>0</v>
      </c>
      <c r="Q419" s="29">
        <v>0</v>
      </c>
      <c r="R419" s="29">
        <v>0</v>
      </c>
      <c r="S419" s="29">
        <v>0</v>
      </c>
      <c r="T419" s="29">
        <v>0</v>
      </c>
      <c r="U419" s="29">
        <v>0</v>
      </c>
      <c r="V419" s="29">
        <v>0</v>
      </c>
      <c r="W419" s="29">
        <v>0</v>
      </c>
      <c r="X419" s="29">
        <v>0</v>
      </c>
      <c r="Y419" s="29">
        <v>0</v>
      </c>
      <c r="Z419" s="29">
        <v>0</v>
      </c>
      <c r="AA419" s="29">
        <v>0</v>
      </c>
      <c r="AB419" s="29">
        <v>0</v>
      </c>
      <c r="AC419" s="29">
        <v>0</v>
      </c>
      <c r="AD419" s="29">
        <v>0</v>
      </c>
      <c r="AE419" s="29">
        <v>0</v>
      </c>
      <c r="AF419" s="29">
        <v>0</v>
      </c>
      <c r="AG419" s="29">
        <v>0</v>
      </c>
      <c r="AH419" s="29">
        <v>0</v>
      </c>
      <c r="AI419" s="29">
        <v>0</v>
      </c>
      <c r="AJ419" s="29">
        <v>0</v>
      </c>
      <c r="AK419" s="29">
        <v>0</v>
      </c>
      <c r="AL419" s="29">
        <v>0</v>
      </c>
      <c r="AM419" s="29">
        <v>0</v>
      </c>
      <c r="AN419" s="29">
        <v>0</v>
      </c>
      <c r="AO419" s="29">
        <v>0</v>
      </c>
      <c r="AP419" s="29">
        <v>0</v>
      </c>
      <c r="AQ419" s="29">
        <v>0</v>
      </c>
      <c r="AR419" s="29">
        <v>0</v>
      </c>
      <c r="AS419" s="29">
        <v>0</v>
      </c>
      <c r="AT419" s="29">
        <v>0</v>
      </c>
      <c r="AU419" s="29">
        <v>0</v>
      </c>
      <c r="AV419" s="29">
        <v>0</v>
      </c>
      <c r="AW419" s="29">
        <v>0</v>
      </c>
      <c r="AX419" s="29">
        <v>0</v>
      </c>
      <c r="AY419" s="29">
        <v>0</v>
      </c>
      <c r="AZ419" s="29">
        <v>0</v>
      </c>
      <c r="BA419" s="29">
        <v>0</v>
      </c>
      <c r="BB419" s="29">
        <v>0</v>
      </c>
      <c r="BC419" s="29">
        <v>0</v>
      </c>
      <c r="BD419" s="29">
        <v>0</v>
      </c>
      <c r="BE419" s="29">
        <v>0</v>
      </c>
      <c r="BF419" s="29">
        <v>0</v>
      </c>
      <c r="BG419" s="29">
        <v>0</v>
      </c>
      <c r="BH419" s="29">
        <v>0</v>
      </c>
      <c r="BI419" s="29">
        <v>0</v>
      </c>
      <c r="BJ419" s="29">
        <v>0</v>
      </c>
      <c r="BK419" s="29">
        <v>0</v>
      </c>
      <c r="BL419" s="29">
        <v>0</v>
      </c>
      <c r="BM419" s="29">
        <v>0</v>
      </c>
      <c r="BN419" s="29">
        <v>0</v>
      </c>
      <c r="BO419" s="29">
        <v>0</v>
      </c>
      <c r="BP419" s="29">
        <v>0</v>
      </c>
      <c r="BQ419" s="29">
        <v>0</v>
      </c>
    </row>
    <row r="420" spans="1:69" ht="10.5" hidden="1" customHeight="1" outlineLevel="1">
      <c r="A420" s="11"/>
      <c r="B420" s="11"/>
      <c r="C420" s="11"/>
      <c r="D420" s="11">
        <v>0</v>
      </c>
      <c r="E420" s="11"/>
      <c r="F420" s="11"/>
      <c r="G420" s="11"/>
      <c r="H420" s="11"/>
      <c r="J420" s="29">
        <v>0</v>
      </c>
      <c r="K420" s="29">
        <v>0</v>
      </c>
      <c r="L420" s="29">
        <v>0</v>
      </c>
      <c r="M420" s="29">
        <v>0</v>
      </c>
      <c r="N420" s="29">
        <v>0</v>
      </c>
      <c r="O420" s="29">
        <v>0</v>
      </c>
      <c r="P420" s="29">
        <v>0</v>
      </c>
      <c r="Q420" s="29">
        <v>0</v>
      </c>
      <c r="R420" s="29">
        <v>0</v>
      </c>
      <c r="S420" s="29">
        <v>0</v>
      </c>
      <c r="T420" s="29">
        <v>0</v>
      </c>
      <c r="U420" s="29">
        <v>0</v>
      </c>
      <c r="V420" s="29">
        <v>0</v>
      </c>
      <c r="W420" s="29">
        <v>0</v>
      </c>
      <c r="X420" s="29">
        <v>0</v>
      </c>
      <c r="Y420" s="29">
        <v>0</v>
      </c>
      <c r="Z420" s="29">
        <v>0</v>
      </c>
      <c r="AA420" s="29">
        <v>0</v>
      </c>
      <c r="AB420" s="29">
        <v>0</v>
      </c>
      <c r="AC420" s="29">
        <v>0</v>
      </c>
      <c r="AD420" s="29">
        <v>0</v>
      </c>
      <c r="AE420" s="29">
        <v>0</v>
      </c>
      <c r="AF420" s="29">
        <v>0</v>
      </c>
      <c r="AG420" s="29">
        <v>0</v>
      </c>
      <c r="AH420" s="29">
        <v>0</v>
      </c>
      <c r="AI420" s="29">
        <v>0</v>
      </c>
      <c r="AJ420" s="29">
        <v>0</v>
      </c>
      <c r="AK420" s="29">
        <v>0</v>
      </c>
      <c r="AL420" s="29">
        <v>0</v>
      </c>
      <c r="AM420" s="29">
        <v>0</v>
      </c>
      <c r="AN420" s="29">
        <v>0</v>
      </c>
      <c r="AO420" s="29">
        <v>0</v>
      </c>
      <c r="AP420" s="29">
        <v>0</v>
      </c>
      <c r="AQ420" s="29">
        <v>0</v>
      </c>
      <c r="AR420" s="29">
        <v>0</v>
      </c>
      <c r="AS420" s="29">
        <v>0</v>
      </c>
      <c r="AT420" s="29">
        <v>0</v>
      </c>
      <c r="AU420" s="29">
        <v>0</v>
      </c>
      <c r="AV420" s="29">
        <v>0</v>
      </c>
      <c r="AW420" s="29">
        <v>0</v>
      </c>
      <c r="AX420" s="29">
        <v>0</v>
      </c>
      <c r="AY420" s="29">
        <v>0</v>
      </c>
      <c r="AZ420" s="29">
        <v>0</v>
      </c>
      <c r="BA420" s="29">
        <v>0</v>
      </c>
      <c r="BB420" s="29">
        <v>0</v>
      </c>
      <c r="BC420" s="29">
        <v>0</v>
      </c>
      <c r="BD420" s="29">
        <v>0</v>
      </c>
      <c r="BE420" s="29">
        <v>0</v>
      </c>
      <c r="BF420" s="29">
        <v>0</v>
      </c>
      <c r="BG420" s="29">
        <v>0</v>
      </c>
      <c r="BH420" s="29">
        <v>0</v>
      </c>
      <c r="BI420" s="29">
        <v>0</v>
      </c>
      <c r="BJ420" s="29">
        <v>0</v>
      </c>
      <c r="BK420" s="29">
        <v>0</v>
      </c>
      <c r="BL420" s="29">
        <v>0</v>
      </c>
      <c r="BM420" s="29">
        <v>0</v>
      </c>
      <c r="BN420" s="29">
        <v>0</v>
      </c>
      <c r="BO420" s="29">
        <v>0</v>
      </c>
      <c r="BP420" s="29">
        <v>0</v>
      </c>
      <c r="BQ420" s="29">
        <v>0</v>
      </c>
    </row>
    <row r="421" spans="1:69" ht="10.5" hidden="1" customHeight="1" outlineLevel="1">
      <c r="A421" s="11"/>
      <c r="B421" s="11"/>
      <c r="C421" s="11"/>
      <c r="D421" s="11">
        <v>0</v>
      </c>
      <c r="E421" s="11"/>
      <c r="F421" s="11"/>
      <c r="G421" s="11"/>
      <c r="H421" s="11"/>
      <c r="J421" s="29">
        <v>0</v>
      </c>
      <c r="K421" s="29">
        <v>0</v>
      </c>
      <c r="L421" s="29">
        <v>0</v>
      </c>
      <c r="M421" s="29">
        <v>0</v>
      </c>
      <c r="N421" s="29">
        <v>0</v>
      </c>
      <c r="O421" s="29">
        <v>0</v>
      </c>
      <c r="P421" s="29">
        <v>0</v>
      </c>
      <c r="Q421" s="29">
        <v>0</v>
      </c>
      <c r="R421" s="29">
        <v>0</v>
      </c>
      <c r="S421" s="29">
        <v>0</v>
      </c>
      <c r="T421" s="29">
        <v>0</v>
      </c>
      <c r="U421" s="29">
        <v>0</v>
      </c>
      <c r="V421" s="29">
        <v>0</v>
      </c>
      <c r="W421" s="29">
        <v>0</v>
      </c>
      <c r="X421" s="29">
        <v>0</v>
      </c>
      <c r="Y421" s="29">
        <v>0</v>
      </c>
      <c r="Z421" s="29">
        <v>0</v>
      </c>
      <c r="AA421" s="29">
        <v>0</v>
      </c>
      <c r="AB421" s="29">
        <v>0</v>
      </c>
      <c r="AC421" s="29">
        <v>0</v>
      </c>
      <c r="AD421" s="29">
        <v>0</v>
      </c>
      <c r="AE421" s="29">
        <v>0</v>
      </c>
      <c r="AF421" s="29">
        <v>0</v>
      </c>
      <c r="AG421" s="29">
        <v>0</v>
      </c>
      <c r="AH421" s="29">
        <v>0</v>
      </c>
      <c r="AI421" s="29">
        <v>0</v>
      </c>
      <c r="AJ421" s="29">
        <v>0</v>
      </c>
      <c r="AK421" s="29">
        <v>0</v>
      </c>
      <c r="AL421" s="29">
        <v>0</v>
      </c>
      <c r="AM421" s="29">
        <v>0</v>
      </c>
      <c r="AN421" s="29">
        <v>0</v>
      </c>
      <c r="AO421" s="29">
        <v>0</v>
      </c>
      <c r="AP421" s="29">
        <v>0</v>
      </c>
      <c r="AQ421" s="29">
        <v>0</v>
      </c>
      <c r="AR421" s="29">
        <v>0</v>
      </c>
      <c r="AS421" s="29">
        <v>0</v>
      </c>
      <c r="AT421" s="29">
        <v>0</v>
      </c>
      <c r="AU421" s="29">
        <v>0</v>
      </c>
      <c r="AV421" s="29">
        <v>0</v>
      </c>
      <c r="AW421" s="29">
        <v>0</v>
      </c>
      <c r="AX421" s="29">
        <v>0</v>
      </c>
      <c r="AY421" s="29">
        <v>0</v>
      </c>
      <c r="AZ421" s="29">
        <v>0</v>
      </c>
      <c r="BA421" s="29">
        <v>0</v>
      </c>
      <c r="BB421" s="29">
        <v>0</v>
      </c>
      <c r="BC421" s="29">
        <v>0</v>
      </c>
      <c r="BD421" s="29">
        <v>0</v>
      </c>
      <c r="BE421" s="29">
        <v>0</v>
      </c>
      <c r="BF421" s="29">
        <v>0</v>
      </c>
      <c r="BG421" s="29">
        <v>0</v>
      </c>
      <c r="BH421" s="29">
        <v>0</v>
      </c>
      <c r="BI421" s="29">
        <v>0</v>
      </c>
      <c r="BJ421" s="29">
        <v>0</v>
      </c>
      <c r="BK421" s="29">
        <v>0</v>
      </c>
      <c r="BL421" s="29">
        <v>0</v>
      </c>
      <c r="BM421" s="29">
        <v>0</v>
      </c>
      <c r="BN421" s="29">
        <v>0</v>
      </c>
      <c r="BO421" s="29">
        <v>0</v>
      </c>
      <c r="BP421" s="29">
        <v>0</v>
      </c>
      <c r="BQ421" s="29">
        <v>0</v>
      </c>
    </row>
    <row r="422" spans="1:69" ht="10.5" hidden="1" customHeight="1" outlineLevel="1">
      <c r="A422" s="11"/>
      <c r="B422" s="11"/>
      <c r="C422" s="11"/>
      <c r="D422" s="11">
        <v>0</v>
      </c>
      <c r="E422" s="11"/>
      <c r="F422" s="11"/>
      <c r="G422" s="11"/>
      <c r="H422" s="11"/>
      <c r="J422" s="29">
        <v>0</v>
      </c>
      <c r="K422" s="29">
        <v>0</v>
      </c>
      <c r="L422" s="29">
        <v>0</v>
      </c>
      <c r="M422" s="29">
        <v>0</v>
      </c>
      <c r="N422" s="29">
        <v>0</v>
      </c>
      <c r="O422" s="29">
        <v>0</v>
      </c>
      <c r="P422" s="29">
        <v>0</v>
      </c>
      <c r="Q422" s="29">
        <v>0</v>
      </c>
      <c r="R422" s="29">
        <v>0</v>
      </c>
      <c r="S422" s="29">
        <v>0</v>
      </c>
      <c r="T422" s="29">
        <v>0</v>
      </c>
      <c r="U422" s="29">
        <v>0</v>
      </c>
      <c r="V422" s="29">
        <v>0</v>
      </c>
      <c r="W422" s="29">
        <v>0</v>
      </c>
      <c r="X422" s="29">
        <v>0</v>
      </c>
      <c r="Y422" s="29">
        <v>0</v>
      </c>
      <c r="Z422" s="29">
        <v>0</v>
      </c>
      <c r="AA422" s="29">
        <v>0</v>
      </c>
      <c r="AB422" s="29">
        <v>0</v>
      </c>
      <c r="AC422" s="29">
        <v>0</v>
      </c>
      <c r="AD422" s="29">
        <v>0</v>
      </c>
      <c r="AE422" s="29">
        <v>0</v>
      </c>
      <c r="AF422" s="29">
        <v>0</v>
      </c>
      <c r="AG422" s="29">
        <v>0</v>
      </c>
      <c r="AH422" s="29">
        <v>0</v>
      </c>
      <c r="AI422" s="29">
        <v>0</v>
      </c>
      <c r="AJ422" s="29">
        <v>0</v>
      </c>
      <c r="AK422" s="29">
        <v>0</v>
      </c>
      <c r="AL422" s="29">
        <v>0</v>
      </c>
      <c r="AM422" s="29">
        <v>0</v>
      </c>
      <c r="AN422" s="29">
        <v>0</v>
      </c>
      <c r="AO422" s="29">
        <v>0</v>
      </c>
      <c r="AP422" s="29">
        <v>0</v>
      </c>
      <c r="AQ422" s="29">
        <v>0</v>
      </c>
      <c r="AR422" s="29">
        <v>0</v>
      </c>
      <c r="AS422" s="29">
        <v>0</v>
      </c>
      <c r="AT422" s="29">
        <v>0</v>
      </c>
      <c r="AU422" s="29">
        <v>0</v>
      </c>
      <c r="AV422" s="29">
        <v>0</v>
      </c>
      <c r="AW422" s="29">
        <v>0</v>
      </c>
      <c r="AX422" s="29">
        <v>0</v>
      </c>
      <c r="AY422" s="29">
        <v>0</v>
      </c>
      <c r="AZ422" s="29">
        <v>0</v>
      </c>
      <c r="BA422" s="29">
        <v>0</v>
      </c>
      <c r="BB422" s="29">
        <v>0</v>
      </c>
      <c r="BC422" s="29">
        <v>0</v>
      </c>
      <c r="BD422" s="29">
        <v>0</v>
      </c>
      <c r="BE422" s="29">
        <v>0</v>
      </c>
      <c r="BF422" s="29">
        <v>0</v>
      </c>
      <c r="BG422" s="29">
        <v>0</v>
      </c>
      <c r="BH422" s="29">
        <v>0</v>
      </c>
      <c r="BI422" s="29">
        <v>0</v>
      </c>
      <c r="BJ422" s="29">
        <v>0</v>
      </c>
      <c r="BK422" s="29">
        <v>0</v>
      </c>
      <c r="BL422" s="29">
        <v>0</v>
      </c>
      <c r="BM422" s="29">
        <v>0</v>
      </c>
      <c r="BN422" s="29">
        <v>0</v>
      </c>
      <c r="BO422" s="29">
        <v>0</v>
      </c>
      <c r="BP422" s="29">
        <v>0</v>
      </c>
      <c r="BQ422" s="29">
        <v>0</v>
      </c>
    </row>
    <row r="423" spans="1:69" collapsed="1">
      <c r="A423" s="11"/>
      <c r="B423" s="11"/>
      <c r="C423" s="11"/>
      <c r="D423" s="11"/>
      <c r="E423" s="11"/>
      <c r="F423" s="11"/>
      <c r="G423" s="11"/>
      <c r="H423" s="11"/>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c r="BK423" s="29"/>
      <c r="BL423" s="29"/>
      <c r="BM423" s="29"/>
      <c r="BN423" s="29"/>
      <c r="BO423" s="29"/>
      <c r="BP423" s="29"/>
      <c r="BQ423" s="29"/>
    </row>
    <row r="424" spans="1:69">
      <c r="A424" s="11"/>
      <c r="B424" s="11"/>
      <c r="C424" s="11"/>
      <c r="D424" s="11"/>
      <c r="E424" s="11"/>
      <c r="F424" s="11"/>
      <c r="G424" s="11"/>
      <c r="H424" s="11"/>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c r="BK424" s="29"/>
      <c r="BL424" s="29"/>
      <c r="BM424" s="29"/>
      <c r="BN424" s="29"/>
      <c r="BO424" s="29"/>
      <c r="BP424" s="29"/>
      <c r="BQ424" s="29"/>
    </row>
    <row r="425" spans="1:69" ht="12.75">
      <c r="A425" s="11"/>
      <c r="B425" s="11"/>
      <c r="C425" s="50" t="s">
        <v>851</v>
      </c>
      <c r="D425" s="11"/>
      <c r="E425" s="11"/>
      <c r="F425" s="11"/>
      <c r="G425" s="11"/>
      <c r="H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c r="AO425" s="11"/>
      <c r="AP425" s="11"/>
      <c r="AQ425" s="11"/>
      <c r="AR425" s="11"/>
      <c r="AS425" s="11"/>
      <c r="AT425" s="11"/>
      <c r="AU425" s="11"/>
      <c r="AV425" s="11"/>
      <c r="AW425" s="11"/>
      <c r="AX425" s="11"/>
      <c r="AY425" s="11"/>
      <c r="AZ425" s="11"/>
      <c r="BA425" s="11"/>
      <c r="BB425" s="11"/>
      <c r="BC425" s="11"/>
      <c r="BD425" s="11"/>
      <c r="BE425" s="11"/>
      <c r="BF425" s="11"/>
      <c r="BG425" s="11"/>
      <c r="BH425" s="11"/>
      <c r="BI425" s="11"/>
      <c r="BJ425" s="11"/>
      <c r="BK425" s="11"/>
      <c r="BL425" s="11"/>
      <c r="BM425" s="11"/>
      <c r="BN425" s="11"/>
      <c r="BO425" s="11"/>
      <c r="BP425" s="11"/>
      <c r="BQ425" s="11"/>
    </row>
    <row r="426" spans="1:69" ht="10.5" customHeight="1">
      <c r="A426" s="11"/>
      <c r="B426" s="11"/>
      <c r="C426" s="11"/>
      <c r="D426" s="11"/>
      <c r="E426" s="11"/>
      <c r="F426" s="11"/>
      <c r="G426" s="11"/>
      <c r="H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c r="AO426" s="11"/>
      <c r="AP426" s="11"/>
      <c r="AQ426" s="11"/>
      <c r="AR426" s="11"/>
      <c r="AS426" s="11"/>
      <c r="AT426" s="11"/>
      <c r="AU426" s="11"/>
      <c r="AV426" s="11"/>
      <c r="AW426" s="11"/>
      <c r="AX426" s="11"/>
      <c r="AY426" s="11"/>
      <c r="AZ426" s="11"/>
      <c r="BA426" s="11"/>
      <c r="BB426" s="11"/>
      <c r="BC426" s="11"/>
      <c r="BD426" s="11"/>
      <c r="BE426" s="11"/>
      <c r="BF426" s="11"/>
      <c r="BG426" s="11"/>
      <c r="BH426" s="11"/>
      <c r="BI426" s="11"/>
      <c r="BJ426" s="11"/>
      <c r="BK426" s="11"/>
      <c r="BL426" s="11"/>
      <c r="BM426" s="11"/>
      <c r="BN426" s="11"/>
      <c r="BO426" s="11"/>
      <c r="BP426" s="11"/>
      <c r="BQ426" s="11"/>
    </row>
    <row r="427" spans="1:69">
      <c r="A427" s="11"/>
      <c r="B427" s="11"/>
      <c r="C427" s="11"/>
      <c r="D427" s="102" t="s">
        <v>233</v>
      </c>
      <c r="E427" s="11"/>
      <c r="F427" s="11"/>
      <c r="G427" s="11"/>
      <c r="H427" s="11"/>
      <c r="J427" s="28"/>
      <c r="K427" s="28"/>
      <c r="L427" s="28"/>
      <c r="M427" s="28"/>
      <c r="N427" s="28"/>
      <c r="O427" s="28"/>
      <c r="P427" s="28"/>
      <c r="Q427" s="28"/>
      <c r="R427" s="28"/>
      <c r="S427" s="28"/>
      <c r="T427" s="28"/>
      <c r="U427" s="28"/>
      <c r="V427" s="28"/>
      <c r="W427" s="28"/>
      <c r="X427" s="28"/>
      <c r="Y427" s="28"/>
      <c r="Z427" s="28"/>
      <c r="AA427" s="28"/>
      <c r="AB427" s="28"/>
      <c r="AC427" s="28"/>
      <c r="AD427" s="28"/>
      <c r="AE427" s="28"/>
      <c r="AF427" s="28"/>
      <c r="AG427" s="28"/>
      <c r="AH427" s="28"/>
      <c r="AI427" s="28"/>
      <c r="AJ427" s="28"/>
      <c r="AK427" s="28"/>
      <c r="AL427" s="28"/>
      <c r="AM427" s="28"/>
      <c r="AN427" s="28"/>
      <c r="AO427" s="28"/>
      <c r="AP427" s="28"/>
      <c r="AQ427" s="28"/>
      <c r="AR427" s="28"/>
      <c r="AS427" s="28"/>
      <c r="AT427" s="28"/>
      <c r="AU427" s="28"/>
      <c r="AV427" s="28"/>
      <c r="AW427" s="28"/>
      <c r="AX427" s="28"/>
      <c r="AY427" s="28"/>
      <c r="AZ427" s="28"/>
      <c r="BA427" s="28"/>
      <c r="BB427" s="28"/>
      <c r="BC427" s="28"/>
      <c r="BD427" s="28"/>
      <c r="BE427" s="28"/>
      <c r="BF427" s="28"/>
      <c r="BG427" s="28"/>
      <c r="BH427" s="28"/>
      <c r="BI427" s="28"/>
      <c r="BJ427" s="28"/>
      <c r="BK427" s="28"/>
      <c r="BL427" s="28"/>
      <c r="BM427" s="28"/>
      <c r="BN427" s="28"/>
      <c r="BO427" s="28"/>
      <c r="BP427" s="28"/>
      <c r="BQ427" s="28"/>
    </row>
    <row r="428" spans="1:69" ht="10.5" customHeight="1">
      <c r="A428" s="11"/>
      <c r="B428" s="11"/>
      <c r="C428" s="11"/>
      <c r="D428" s="11"/>
      <c r="E428" s="11"/>
      <c r="F428" s="11"/>
      <c r="G428" s="11"/>
      <c r="H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c r="AO428" s="11"/>
      <c r="AP428" s="11"/>
      <c r="AQ428" s="11"/>
      <c r="AR428" s="11"/>
      <c r="AS428" s="11"/>
      <c r="AT428" s="11"/>
      <c r="AU428" s="11"/>
      <c r="AV428" s="11"/>
      <c r="AW428" s="11"/>
      <c r="AX428" s="11"/>
      <c r="AY428" s="11"/>
      <c r="AZ428" s="11"/>
      <c r="BA428" s="11"/>
      <c r="BB428" s="11"/>
      <c r="BC428" s="11"/>
      <c r="BD428" s="11"/>
      <c r="BE428" s="11"/>
      <c r="BF428" s="11"/>
      <c r="BG428" s="11"/>
      <c r="BH428" s="11"/>
      <c r="BI428" s="11"/>
      <c r="BJ428" s="11"/>
      <c r="BK428" s="11"/>
      <c r="BL428" s="11"/>
      <c r="BM428" s="11"/>
      <c r="BN428" s="11"/>
      <c r="BO428" s="11"/>
      <c r="BP428" s="11"/>
      <c r="BQ428" s="11"/>
    </row>
    <row r="429" spans="1:69">
      <c r="A429" s="11"/>
      <c r="B429" s="11"/>
      <c r="C429" s="11"/>
      <c r="D429" s="11"/>
      <c r="E429" s="12" t="s">
        <v>84</v>
      </c>
      <c r="F429" s="11"/>
      <c r="G429" s="11"/>
      <c r="H429" s="11"/>
      <c r="J429" s="29">
        <v>0</v>
      </c>
      <c r="K429" s="29">
        <v>1000000</v>
      </c>
      <c r="L429" s="29">
        <v>987755.55231509823</v>
      </c>
      <c r="M429" s="29">
        <v>975388.66015334742</v>
      </c>
      <c r="N429" s="29">
        <v>962898.09906997916</v>
      </c>
      <c r="O429" s="29">
        <v>950282.63237577723</v>
      </c>
      <c r="P429" s="29">
        <v>937541.01101463323</v>
      </c>
      <c r="Q429" s="29">
        <v>924671.97343987774</v>
      </c>
      <c r="R429" s="29">
        <v>911674.24548937473</v>
      </c>
      <c r="S429" s="29">
        <v>898546.54025936674</v>
      </c>
      <c r="T429" s="29">
        <v>885287.55797705869</v>
      </c>
      <c r="U429" s="29">
        <v>871895.98587192746</v>
      </c>
      <c r="V429" s="29">
        <v>858370.49804574496</v>
      </c>
      <c r="W429" s="29">
        <v>844709.75534130062</v>
      </c>
      <c r="X429" s="29">
        <v>830912.40520981187</v>
      </c>
      <c r="Y429" s="29">
        <v>816977.08157700824</v>
      </c>
      <c r="Z429" s="29">
        <v>802902.4047078765</v>
      </c>
      <c r="AA429" s="29">
        <v>788686.98107005353</v>
      </c>
      <c r="AB429" s="29">
        <v>774329.4031958523</v>
      </c>
      <c r="AC429" s="29">
        <v>759828.24954290909</v>
      </c>
      <c r="AD429" s="29">
        <v>745182.08435343637</v>
      </c>
      <c r="AE429" s="29">
        <v>730389.45751206891</v>
      </c>
      <c r="AF429" s="29">
        <v>715448.90440228779</v>
      </c>
      <c r="AG429" s="29">
        <v>700358.94576140889</v>
      </c>
      <c r="AH429" s="29">
        <v>685118.08753412124</v>
      </c>
      <c r="AI429" s="29">
        <v>669724.82072456065</v>
      </c>
      <c r="AJ429" s="29">
        <v>654177.62124690448</v>
      </c>
      <c r="AK429" s="29">
        <v>638474.94977447181</v>
      </c>
      <c r="AL429" s="29">
        <v>622615.25158731476</v>
      </c>
      <c r="AM429" s="29">
        <v>606596.95641828619</v>
      </c>
      <c r="AN429" s="29">
        <v>590418.47829756723</v>
      </c>
      <c r="AO429" s="29">
        <v>574078.21539564116</v>
      </c>
      <c r="AP429" s="29">
        <v>557574.54986469576</v>
      </c>
      <c r="AQ429" s="29">
        <v>540905.84767844097</v>
      </c>
      <c r="AR429" s="29">
        <v>524070.45847032359</v>
      </c>
      <c r="AS429" s="29">
        <v>507066.71537012502</v>
      </c>
      <c r="AT429" s="29">
        <v>489892.9348389245</v>
      </c>
      <c r="AU429" s="29">
        <v>472547.41650241194</v>
      </c>
      <c r="AV429" s="29">
        <v>455028.4429825343</v>
      </c>
      <c r="AW429" s="29">
        <v>437334.27972745785</v>
      </c>
      <c r="AX429" s="29">
        <v>419463.17483983067</v>
      </c>
      <c r="AY429" s="29">
        <v>401413.3589033272</v>
      </c>
      <c r="AZ429" s="29">
        <v>383183.0448074587</v>
      </c>
      <c r="BA429" s="29">
        <v>364770.42757063149</v>
      </c>
      <c r="BB429" s="29">
        <v>346173.68416143605</v>
      </c>
      <c r="BC429" s="29">
        <v>327390.97331814864</v>
      </c>
      <c r="BD429" s="29">
        <v>308420.43536642834</v>
      </c>
      <c r="BE429" s="29">
        <v>289260.19203519088</v>
      </c>
      <c r="BF429" s="29">
        <v>269908.34627064102</v>
      </c>
      <c r="BG429" s="29">
        <v>250362.98204844564</v>
      </c>
      <c r="BH429" s="29">
        <v>230622.16418402834</v>
      </c>
      <c r="BI429" s="29">
        <v>210683.93814096684</v>
      </c>
      <c r="BJ429" s="29">
        <v>190546.32983747474</v>
      </c>
      <c r="BK429" s="29">
        <v>170207.3454509477</v>
      </c>
      <c r="BL429" s="29">
        <v>149664.9712205554</v>
      </c>
      <c r="BM429" s="29">
        <v>128917.17324785917</v>
      </c>
      <c r="BN429" s="29">
        <v>107961.89729543599</v>
      </c>
      <c r="BO429" s="29">
        <v>86797.068583488581</v>
      </c>
      <c r="BP429" s="29">
        <v>65420.591584421694</v>
      </c>
      <c r="BQ429" s="29">
        <v>43830.349815364134</v>
      </c>
    </row>
    <row r="430" spans="1:69">
      <c r="A430" s="11"/>
      <c r="B430" s="11"/>
      <c r="C430" s="11"/>
      <c r="D430" s="11"/>
      <c r="E430" s="30" t="s">
        <v>107</v>
      </c>
      <c r="F430" s="11"/>
      <c r="G430" s="11"/>
      <c r="H430" s="11"/>
      <c r="J430" s="29">
        <v>1000000</v>
      </c>
      <c r="K430" s="29">
        <v>0</v>
      </c>
      <c r="L430" s="29">
        <v>0</v>
      </c>
      <c r="M430" s="29">
        <v>0</v>
      </c>
      <c r="N430" s="29">
        <v>0</v>
      </c>
      <c r="O430" s="29">
        <v>0</v>
      </c>
      <c r="P430" s="29">
        <v>0</v>
      </c>
      <c r="Q430" s="29">
        <v>0</v>
      </c>
      <c r="R430" s="29">
        <v>0</v>
      </c>
      <c r="S430" s="29">
        <v>0</v>
      </c>
      <c r="T430" s="29">
        <v>0</v>
      </c>
      <c r="U430" s="29">
        <v>0</v>
      </c>
      <c r="V430" s="29">
        <v>0</v>
      </c>
      <c r="W430" s="29">
        <v>0</v>
      </c>
      <c r="X430" s="29">
        <v>0</v>
      </c>
      <c r="Y430" s="29">
        <v>0</v>
      </c>
      <c r="Z430" s="29">
        <v>0</v>
      </c>
      <c r="AA430" s="29">
        <v>0</v>
      </c>
      <c r="AB430" s="29">
        <v>0</v>
      </c>
      <c r="AC430" s="29">
        <v>0</v>
      </c>
      <c r="AD430" s="29">
        <v>0</v>
      </c>
      <c r="AE430" s="29">
        <v>0</v>
      </c>
      <c r="AF430" s="29">
        <v>0</v>
      </c>
      <c r="AG430" s="29">
        <v>0</v>
      </c>
      <c r="AH430" s="29">
        <v>0</v>
      </c>
      <c r="AI430" s="29">
        <v>0</v>
      </c>
      <c r="AJ430" s="29">
        <v>0</v>
      </c>
      <c r="AK430" s="29">
        <v>0</v>
      </c>
      <c r="AL430" s="29">
        <v>0</v>
      </c>
      <c r="AM430" s="29">
        <v>0</v>
      </c>
      <c r="AN430" s="29">
        <v>0</v>
      </c>
      <c r="AO430" s="29">
        <v>0</v>
      </c>
      <c r="AP430" s="29">
        <v>0</v>
      </c>
      <c r="AQ430" s="29">
        <v>0</v>
      </c>
      <c r="AR430" s="29">
        <v>0</v>
      </c>
      <c r="AS430" s="29">
        <v>0</v>
      </c>
      <c r="AT430" s="29">
        <v>0</v>
      </c>
      <c r="AU430" s="29">
        <v>0</v>
      </c>
      <c r="AV430" s="29">
        <v>0</v>
      </c>
      <c r="AW430" s="29">
        <v>0</v>
      </c>
      <c r="AX430" s="29">
        <v>0</v>
      </c>
      <c r="AY430" s="29">
        <v>0</v>
      </c>
      <c r="AZ430" s="29">
        <v>0</v>
      </c>
      <c r="BA430" s="29">
        <v>0</v>
      </c>
      <c r="BB430" s="29">
        <v>0</v>
      </c>
      <c r="BC430" s="29">
        <v>0</v>
      </c>
      <c r="BD430" s="29">
        <v>0</v>
      </c>
      <c r="BE430" s="29">
        <v>0</v>
      </c>
      <c r="BF430" s="29">
        <v>0</v>
      </c>
      <c r="BG430" s="29">
        <v>0</v>
      </c>
      <c r="BH430" s="29">
        <v>0</v>
      </c>
      <c r="BI430" s="29">
        <v>0</v>
      </c>
      <c r="BJ430" s="29">
        <v>0</v>
      </c>
      <c r="BK430" s="29">
        <v>0</v>
      </c>
      <c r="BL430" s="29">
        <v>0</v>
      </c>
      <c r="BM430" s="29">
        <v>0</v>
      </c>
      <c r="BN430" s="29">
        <v>0</v>
      </c>
      <c r="BO430" s="29">
        <v>0</v>
      </c>
      <c r="BP430" s="29">
        <v>0</v>
      </c>
      <c r="BQ430" s="29">
        <v>0</v>
      </c>
    </row>
    <row r="431" spans="1:69">
      <c r="A431" s="11"/>
      <c r="B431" s="11"/>
      <c r="C431" s="11"/>
      <c r="D431" s="11"/>
      <c r="E431" s="30" t="s">
        <v>108</v>
      </c>
      <c r="F431" s="11"/>
      <c r="G431" s="11"/>
      <c r="H431" s="11"/>
      <c r="J431" s="31">
        <v>0</v>
      </c>
      <c r="K431" s="31">
        <v>-12244.447684901774</v>
      </c>
      <c r="L431" s="31">
        <v>-12366.892161750791</v>
      </c>
      <c r="M431" s="31">
        <v>-12490.561083368299</v>
      </c>
      <c r="N431" s="31">
        <v>-12615.466694201983</v>
      </c>
      <c r="O431" s="31">
        <v>-12741.621361144002</v>
      </c>
      <c r="P431" s="31">
        <v>-12869.037574755441</v>
      </c>
      <c r="Q431" s="31">
        <v>-12997.727950502998</v>
      </c>
      <c r="R431" s="31">
        <v>-13127.705230008027</v>
      </c>
      <c r="S431" s="31">
        <v>-13258.982282308105</v>
      </c>
      <c r="T431" s="31">
        <v>-13391.572105131187</v>
      </c>
      <c r="U431" s="31">
        <v>-13525.487826182498</v>
      </c>
      <c r="V431" s="31">
        <v>-13660.742704444323</v>
      </c>
      <c r="W431" s="31">
        <v>-13797.350131488769</v>
      </c>
      <c r="X431" s="31">
        <v>-13935.323632803655</v>
      </c>
      <c r="Y431" s="31">
        <v>-14074.67686913169</v>
      </c>
      <c r="Z431" s="31">
        <v>-14215.423637823009</v>
      </c>
      <c r="AA431" s="31">
        <v>-14357.577874201239</v>
      </c>
      <c r="AB431" s="31">
        <v>-14501.153652943249</v>
      </c>
      <c r="AC431" s="31">
        <v>-14646.165189472684</v>
      </c>
      <c r="AD431" s="31">
        <v>-14792.626841367412</v>
      </c>
      <c r="AE431" s="31">
        <v>-14940.553109781085</v>
      </c>
      <c r="AF431" s="31">
        <v>-15089.958640878896</v>
      </c>
      <c r="AG431" s="31">
        <v>-15240.858227287685</v>
      </c>
      <c r="AH431" s="31">
        <v>-15393.266809560562</v>
      </c>
      <c r="AI431" s="31">
        <v>-15547.199477656168</v>
      </c>
      <c r="AJ431" s="31">
        <v>-15702.671472432728</v>
      </c>
      <c r="AK431" s="31">
        <v>-15859.698187157055</v>
      </c>
      <c r="AL431" s="31">
        <v>-16018.295169028626</v>
      </c>
      <c r="AM431" s="31">
        <v>-16178.478120718913</v>
      </c>
      <c r="AN431" s="31">
        <v>-16340.262901926102</v>
      </c>
      <c r="AO431" s="31">
        <v>-16503.665530945364</v>
      </c>
      <c r="AP431" s="31">
        <v>-16668.702186254817</v>
      </c>
      <c r="AQ431" s="31">
        <v>-16835.389208117362</v>
      </c>
      <c r="AR431" s="31">
        <v>-17003.743100198539</v>
      </c>
      <c r="AS431" s="31">
        <v>-17173.780531200522</v>
      </c>
      <c r="AT431" s="31">
        <v>-17345.51833651253</v>
      </c>
      <c r="AU431" s="31">
        <v>-17518.973519877654</v>
      </c>
      <c r="AV431" s="31">
        <v>-17694.163255076433</v>
      </c>
      <c r="AW431" s="31">
        <v>-17871.104887627196</v>
      </c>
      <c r="AX431" s="31">
        <v>-18049.815936503466</v>
      </c>
      <c r="AY431" s="31">
        <v>-18230.3140958685</v>
      </c>
      <c r="AZ431" s="31">
        <v>-18412.617236827187</v>
      </c>
      <c r="BA431" s="31">
        <v>-18596.74340919546</v>
      </c>
      <c r="BB431" s="31">
        <v>-18782.710843287412</v>
      </c>
      <c r="BC431" s="31">
        <v>-18970.537951720289</v>
      </c>
      <c r="BD431" s="31">
        <v>-19160.243331237492</v>
      </c>
      <c r="BE431" s="31">
        <v>-19351.845764549867</v>
      </c>
      <c r="BF431" s="31">
        <v>-19545.364222195367</v>
      </c>
      <c r="BG431" s="31">
        <v>-19740.817864417317</v>
      </c>
      <c r="BH431" s="31">
        <v>-19938.226043061495</v>
      </c>
      <c r="BI431" s="31">
        <v>-20137.608303492107</v>
      </c>
      <c r="BJ431" s="31">
        <v>-20338.98438652703</v>
      </c>
      <c r="BK431" s="31">
        <v>-20542.374230392295</v>
      </c>
      <c r="BL431" s="31">
        <v>-20747.797972696218</v>
      </c>
      <c r="BM431" s="31">
        <v>-20955.275952423184</v>
      </c>
      <c r="BN431" s="31">
        <v>-21164.828711947412</v>
      </c>
      <c r="BO431" s="31">
        <v>-21376.47699906689</v>
      </c>
      <c r="BP431" s="31">
        <v>-21590.24176905756</v>
      </c>
      <c r="BQ431" s="31">
        <v>-21806.14418674813</v>
      </c>
    </row>
    <row r="432" spans="1:69">
      <c r="A432" s="11"/>
      <c r="B432" s="11"/>
      <c r="C432" s="11"/>
      <c r="D432" s="11"/>
      <c r="E432" s="12" t="s">
        <v>234</v>
      </c>
      <c r="F432" s="11"/>
      <c r="G432" s="11"/>
      <c r="H432" s="11"/>
      <c r="J432" s="29">
        <v>1000000</v>
      </c>
      <c r="K432" s="29">
        <v>987755.55231509823</v>
      </c>
      <c r="L432" s="29">
        <v>975388.66015334742</v>
      </c>
      <c r="M432" s="29">
        <v>962898.09906997916</v>
      </c>
      <c r="N432" s="29">
        <v>950282.63237577723</v>
      </c>
      <c r="O432" s="29">
        <v>937541.01101463323</v>
      </c>
      <c r="P432" s="29">
        <v>924671.97343987774</v>
      </c>
      <c r="Q432" s="29">
        <v>911674.24548937473</v>
      </c>
      <c r="R432" s="29">
        <v>898546.54025936674</v>
      </c>
      <c r="S432" s="29">
        <v>885287.55797705869</v>
      </c>
      <c r="T432" s="29">
        <v>871895.98587192746</v>
      </c>
      <c r="U432" s="29">
        <v>858370.49804574496</v>
      </c>
      <c r="V432" s="29">
        <v>844709.75534130062</v>
      </c>
      <c r="W432" s="29">
        <v>830912.40520981187</v>
      </c>
      <c r="X432" s="29">
        <v>816977.08157700824</v>
      </c>
      <c r="Y432" s="29">
        <v>802902.4047078765</v>
      </c>
      <c r="Z432" s="29">
        <v>788686.98107005353</v>
      </c>
      <c r="AA432" s="29">
        <v>774329.4031958523</v>
      </c>
      <c r="AB432" s="29">
        <v>759828.24954290909</v>
      </c>
      <c r="AC432" s="29">
        <v>745182.08435343637</v>
      </c>
      <c r="AD432" s="29">
        <v>730389.45751206891</v>
      </c>
      <c r="AE432" s="29">
        <v>715448.90440228779</v>
      </c>
      <c r="AF432" s="29">
        <v>700358.94576140889</v>
      </c>
      <c r="AG432" s="29">
        <v>685118.08753412124</v>
      </c>
      <c r="AH432" s="29">
        <v>669724.82072456065</v>
      </c>
      <c r="AI432" s="29">
        <v>654177.62124690448</v>
      </c>
      <c r="AJ432" s="29">
        <v>638474.94977447181</v>
      </c>
      <c r="AK432" s="29">
        <v>622615.25158731476</v>
      </c>
      <c r="AL432" s="29">
        <v>606596.95641828619</v>
      </c>
      <c r="AM432" s="29">
        <v>590418.47829756723</v>
      </c>
      <c r="AN432" s="29">
        <v>574078.21539564116</v>
      </c>
      <c r="AO432" s="29">
        <v>557574.54986469576</v>
      </c>
      <c r="AP432" s="29">
        <v>540905.84767844097</v>
      </c>
      <c r="AQ432" s="29">
        <v>524070.45847032359</v>
      </c>
      <c r="AR432" s="29">
        <v>507066.71537012502</v>
      </c>
      <c r="AS432" s="29">
        <v>489892.9348389245</v>
      </c>
      <c r="AT432" s="29">
        <v>472547.41650241194</v>
      </c>
      <c r="AU432" s="29">
        <v>455028.4429825343</v>
      </c>
      <c r="AV432" s="29">
        <v>437334.27972745785</v>
      </c>
      <c r="AW432" s="29">
        <v>419463.17483983067</v>
      </c>
      <c r="AX432" s="29">
        <v>401413.3589033272</v>
      </c>
      <c r="AY432" s="29">
        <v>383183.0448074587</v>
      </c>
      <c r="AZ432" s="29">
        <v>364770.42757063149</v>
      </c>
      <c r="BA432" s="29">
        <v>346173.68416143605</v>
      </c>
      <c r="BB432" s="29">
        <v>327390.97331814864</v>
      </c>
      <c r="BC432" s="29">
        <v>308420.43536642834</v>
      </c>
      <c r="BD432" s="29">
        <v>289260.19203519088</v>
      </c>
      <c r="BE432" s="29">
        <v>269908.34627064102</v>
      </c>
      <c r="BF432" s="29">
        <v>250362.98204844564</v>
      </c>
      <c r="BG432" s="29">
        <v>230622.16418402834</v>
      </c>
      <c r="BH432" s="29">
        <v>210683.93814096684</v>
      </c>
      <c r="BI432" s="29">
        <v>190546.32983747474</v>
      </c>
      <c r="BJ432" s="29">
        <v>170207.3454509477</v>
      </c>
      <c r="BK432" s="29">
        <v>149664.9712205554</v>
      </c>
      <c r="BL432" s="29">
        <v>128917.17324785917</v>
      </c>
      <c r="BM432" s="29">
        <v>107961.89729543599</v>
      </c>
      <c r="BN432" s="29">
        <v>86797.068583488581</v>
      </c>
      <c r="BO432" s="29">
        <v>65420.591584421694</v>
      </c>
      <c r="BP432" s="29">
        <v>43830.349815364134</v>
      </c>
      <c r="BQ432" s="29">
        <v>22024.205628616004</v>
      </c>
    </row>
    <row r="433" spans="1:69" ht="10.5" customHeight="1">
      <c r="A433" s="11"/>
      <c r="B433" s="11"/>
      <c r="C433" s="11"/>
      <c r="D433" s="11"/>
      <c r="E433" s="11"/>
      <c r="F433" s="11"/>
      <c r="G433" s="11"/>
      <c r="H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c r="AO433" s="11"/>
      <c r="AP433" s="11"/>
      <c r="AQ433" s="11"/>
      <c r="AR433" s="11"/>
      <c r="AS433" s="11"/>
      <c r="AT433" s="11"/>
      <c r="AU433" s="11"/>
      <c r="AV433" s="11"/>
      <c r="AW433" s="11"/>
      <c r="AX433" s="11"/>
      <c r="AY433" s="11"/>
      <c r="AZ433" s="11"/>
      <c r="BA433" s="11"/>
      <c r="BB433" s="11"/>
      <c r="BC433" s="11"/>
      <c r="BD433" s="11"/>
      <c r="BE433" s="11"/>
      <c r="BF433" s="11"/>
      <c r="BG433" s="11"/>
      <c r="BH433" s="11"/>
      <c r="BI433" s="11"/>
      <c r="BJ433" s="11"/>
      <c r="BK433" s="11"/>
      <c r="BL433" s="11"/>
      <c r="BM433" s="11"/>
      <c r="BN433" s="11"/>
      <c r="BO433" s="11"/>
      <c r="BP433" s="11"/>
      <c r="BQ433" s="11"/>
    </row>
    <row r="434" spans="1:69">
      <c r="A434" s="11"/>
      <c r="B434" s="11"/>
      <c r="C434" s="11"/>
      <c r="D434" s="102" t="s">
        <v>235</v>
      </c>
      <c r="E434" s="11"/>
      <c r="F434" s="11"/>
      <c r="G434" s="11"/>
      <c r="H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c r="AO434" s="11"/>
      <c r="AP434" s="11"/>
      <c r="AQ434" s="11"/>
      <c r="AR434" s="11"/>
      <c r="AS434" s="11"/>
      <c r="AT434" s="11"/>
      <c r="AU434" s="11"/>
      <c r="AV434" s="11"/>
      <c r="AW434" s="11"/>
      <c r="AX434" s="11"/>
      <c r="AY434" s="11"/>
      <c r="AZ434" s="11"/>
      <c r="BA434" s="11"/>
      <c r="BB434" s="11"/>
      <c r="BC434" s="11"/>
      <c r="BD434" s="11"/>
      <c r="BE434" s="11"/>
      <c r="BF434" s="11"/>
      <c r="BG434" s="11"/>
      <c r="BH434" s="11"/>
      <c r="BI434" s="11"/>
      <c r="BJ434" s="11"/>
      <c r="BK434" s="11"/>
      <c r="BL434" s="11"/>
      <c r="BM434" s="11"/>
      <c r="BN434" s="11"/>
      <c r="BO434" s="11"/>
      <c r="BP434" s="11"/>
      <c r="BQ434" s="11"/>
    </row>
    <row r="435" spans="1:69">
      <c r="A435" s="11"/>
      <c r="B435" s="11"/>
      <c r="C435" s="11"/>
      <c r="D435" s="12"/>
      <c r="E435" s="11"/>
      <c r="F435" s="11"/>
      <c r="G435" s="11"/>
      <c r="H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c r="AO435" s="11"/>
      <c r="AP435" s="11"/>
      <c r="AQ435" s="11"/>
      <c r="AR435" s="11"/>
      <c r="AS435" s="11"/>
      <c r="AT435" s="11"/>
      <c r="AU435" s="11"/>
      <c r="AV435" s="11"/>
      <c r="AW435" s="11"/>
      <c r="AX435" s="11"/>
      <c r="AY435" s="11"/>
      <c r="AZ435" s="11"/>
      <c r="BA435" s="11"/>
      <c r="BB435" s="11"/>
      <c r="BC435" s="11"/>
      <c r="BD435" s="11"/>
      <c r="BE435" s="11"/>
      <c r="BF435" s="11"/>
      <c r="BG435" s="11"/>
      <c r="BH435" s="11"/>
      <c r="BI435" s="11"/>
      <c r="BJ435" s="11"/>
      <c r="BK435" s="11"/>
      <c r="BL435" s="11"/>
      <c r="BM435" s="11"/>
      <c r="BN435" s="11"/>
      <c r="BO435" s="11"/>
      <c r="BP435" s="11"/>
      <c r="BQ435" s="11"/>
    </row>
    <row r="436" spans="1:69">
      <c r="A436" s="11"/>
      <c r="B436" s="11"/>
      <c r="C436" s="11"/>
      <c r="D436" s="11"/>
      <c r="E436" s="11" t="s">
        <v>235</v>
      </c>
      <c r="F436" s="11"/>
      <c r="G436" s="11"/>
      <c r="H436" s="11"/>
      <c r="J436" s="29">
        <v>0</v>
      </c>
      <c r="K436" s="29">
        <v>10000</v>
      </c>
      <c r="L436" s="29">
        <v>9877.5555231509825</v>
      </c>
      <c r="M436" s="29">
        <v>9753.8866015334715</v>
      </c>
      <c r="N436" s="29">
        <v>9628.9809906997907</v>
      </c>
      <c r="O436" s="29">
        <v>9502.8263237577685</v>
      </c>
      <c r="P436" s="29">
        <v>9375.4101101463293</v>
      </c>
      <c r="Q436" s="29">
        <v>9246.7197343987773</v>
      </c>
      <c r="R436" s="29">
        <v>9116.7424548937452</v>
      </c>
      <c r="S436" s="29">
        <v>8985.465402593667</v>
      </c>
      <c r="T436" s="29">
        <v>8852.8755797705853</v>
      </c>
      <c r="U436" s="29">
        <v>8718.9598587192741</v>
      </c>
      <c r="V436" s="29">
        <v>8583.704980457449</v>
      </c>
      <c r="W436" s="29">
        <v>8447.0975534130048</v>
      </c>
      <c r="X436" s="29">
        <v>8309.1240520981173</v>
      </c>
      <c r="Y436" s="29">
        <v>8169.7708157700781</v>
      </c>
      <c r="Z436" s="29">
        <v>8029.024047078763</v>
      </c>
      <c r="AA436" s="29">
        <v>7886.869810700533</v>
      </c>
      <c r="AB436" s="29">
        <v>7743.2940319585196</v>
      </c>
      <c r="AC436" s="29">
        <v>7598.2824954290891</v>
      </c>
      <c r="AD436" s="29">
        <v>7451.8208435343613</v>
      </c>
      <c r="AE436" s="29">
        <v>7303.8945751206866</v>
      </c>
      <c r="AF436" s="29">
        <v>7154.4890440228774</v>
      </c>
      <c r="AG436" s="29">
        <v>7003.5894576140863</v>
      </c>
      <c r="AH436" s="29">
        <v>6851.1808753412106</v>
      </c>
      <c r="AI436" s="29">
        <v>6697.2482072456041</v>
      </c>
      <c r="AJ436" s="29">
        <v>6541.7762124690425</v>
      </c>
      <c r="AK436" s="29">
        <v>6384.7494977447159</v>
      </c>
      <c r="AL436" s="29">
        <v>6226.1525158731456</v>
      </c>
      <c r="AM436" s="29">
        <v>6065.9695641828584</v>
      </c>
      <c r="AN436" s="29">
        <v>5904.1847829756698</v>
      </c>
      <c r="AO436" s="29">
        <v>5740.7821539564084</v>
      </c>
      <c r="AP436" s="29">
        <v>5575.7454986469556</v>
      </c>
      <c r="AQ436" s="29">
        <v>5409.0584767844075</v>
      </c>
      <c r="AR436" s="29">
        <v>5240.7045847032323</v>
      </c>
      <c r="AS436" s="29">
        <v>5070.6671537012489</v>
      </c>
      <c r="AT436" s="29">
        <v>4898.9293483892425</v>
      </c>
      <c r="AU436" s="29">
        <v>4725.4741650241167</v>
      </c>
      <c r="AV436" s="29">
        <v>4550.2844298253403</v>
      </c>
      <c r="AW436" s="29">
        <v>4373.3427972745767</v>
      </c>
      <c r="AX436" s="29">
        <v>4194.6317483983039</v>
      </c>
      <c r="AY436" s="29">
        <v>4014.1335890332698</v>
      </c>
      <c r="AZ436" s="29">
        <v>3831.8304480745842</v>
      </c>
      <c r="BA436" s="29">
        <v>3647.7042757063123</v>
      </c>
      <c r="BB436" s="29">
        <v>3461.7368416143577</v>
      </c>
      <c r="BC436" s="29">
        <v>3273.9097331814837</v>
      </c>
      <c r="BD436" s="29">
        <v>3084.20435366428</v>
      </c>
      <c r="BE436" s="29">
        <v>2892.6019203519054</v>
      </c>
      <c r="BF436" s="29">
        <v>2699.0834627064069</v>
      </c>
      <c r="BG436" s="29">
        <v>2503.6298204844534</v>
      </c>
      <c r="BH436" s="29">
        <v>2306.22164184028</v>
      </c>
      <c r="BI436" s="29">
        <v>2106.8393814096648</v>
      </c>
      <c r="BJ436" s="29">
        <v>1905.463298374744</v>
      </c>
      <c r="BK436" s="29">
        <v>1702.0734545094735</v>
      </c>
      <c r="BL436" s="29">
        <v>1496.6497122055503</v>
      </c>
      <c r="BM436" s="29">
        <v>1289.1717324785882</v>
      </c>
      <c r="BN436" s="29">
        <v>1079.6189729543562</v>
      </c>
      <c r="BO436" s="29">
        <v>867.97068583488203</v>
      </c>
      <c r="BP436" s="29">
        <v>654.20591584421322</v>
      </c>
      <c r="BQ436" s="29">
        <v>438.30349815363763</v>
      </c>
    </row>
    <row r="437" spans="1:69" ht="10.5" customHeight="1">
      <c r="A437" s="11"/>
      <c r="B437" s="11"/>
      <c r="C437" s="11"/>
      <c r="D437" s="11"/>
      <c r="E437" s="11"/>
      <c r="F437" s="11"/>
      <c r="G437" s="11"/>
      <c r="H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c r="AO437" s="11"/>
      <c r="AP437" s="11"/>
      <c r="AQ437" s="11"/>
      <c r="AR437" s="11"/>
      <c r="AS437" s="11"/>
      <c r="AT437" s="11"/>
      <c r="AU437" s="11"/>
      <c r="AV437" s="11"/>
      <c r="AW437" s="11"/>
      <c r="AX437" s="11"/>
      <c r="AY437" s="11"/>
      <c r="AZ437" s="11"/>
      <c r="BA437" s="11"/>
      <c r="BB437" s="11"/>
      <c r="BC437" s="11"/>
      <c r="BD437" s="11"/>
      <c r="BE437" s="11"/>
      <c r="BF437" s="11"/>
      <c r="BG437" s="11"/>
      <c r="BH437" s="11"/>
      <c r="BI437" s="11"/>
      <c r="BJ437" s="11"/>
      <c r="BK437" s="11"/>
      <c r="BL437" s="11"/>
      <c r="BM437" s="11"/>
      <c r="BN437" s="11"/>
      <c r="BO437" s="11"/>
      <c r="BP437" s="11"/>
      <c r="BQ437" s="11"/>
    </row>
    <row r="438" spans="1:69" ht="12.75">
      <c r="A438" s="11"/>
      <c r="B438" s="11"/>
      <c r="C438" s="50" t="s">
        <v>852</v>
      </c>
      <c r="D438" s="11"/>
      <c r="E438" s="11"/>
      <c r="F438" s="11"/>
      <c r="G438" s="11"/>
      <c r="H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c r="AO438" s="11"/>
      <c r="AP438" s="11"/>
      <c r="AQ438" s="11"/>
      <c r="AR438" s="11"/>
      <c r="AS438" s="11"/>
      <c r="AT438" s="11"/>
      <c r="AU438" s="11"/>
      <c r="AV438" s="11"/>
      <c r="AW438" s="11"/>
      <c r="AX438" s="11"/>
      <c r="AY438" s="11"/>
      <c r="AZ438" s="11"/>
      <c r="BA438" s="11"/>
      <c r="BB438" s="11"/>
      <c r="BC438" s="11"/>
      <c r="BD438" s="11"/>
      <c r="BE438" s="11"/>
      <c r="BF438" s="11"/>
      <c r="BG438" s="11"/>
      <c r="BH438" s="11"/>
      <c r="BI438" s="11"/>
      <c r="BJ438" s="11"/>
      <c r="BK438" s="11"/>
      <c r="BL438" s="11"/>
      <c r="BM438" s="11"/>
      <c r="BN438" s="11"/>
      <c r="BO438" s="11"/>
      <c r="BP438" s="11"/>
      <c r="BQ438" s="11"/>
    </row>
    <row r="439" spans="1:69" ht="10.5" customHeight="1">
      <c r="A439" s="11"/>
      <c r="B439" s="11"/>
      <c r="C439" s="11"/>
      <c r="D439" s="11"/>
      <c r="E439" s="11"/>
      <c r="F439" s="11"/>
      <c r="G439" s="11"/>
      <c r="H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c r="AO439" s="11"/>
      <c r="AP439" s="11"/>
      <c r="AQ439" s="11"/>
      <c r="AR439" s="11"/>
      <c r="AS439" s="11"/>
      <c r="AT439" s="11"/>
      <c r="AU439" s="11"/>
      <c r="AV439" s="11"/>
      <c r="AW439" s="11"/>
      <c r="AX439" s="11"/>
      <c r="AY439" s="11"/>
      <c r="AZ439" s="11"/>
      <c r="BA439" s="11"/>
      <c r="BB439" s="11"/>
      <c r="BC439" s="11"/>
      <c r="BD439" s="11"/>
      <c r="BE439" s="11"/>
      <c r="BF439" s="11"/>
      <c r="BG439" s="11"/>
      <c r="BH439" s="11"/>
      <c r="BI439" s="11"/>
      <c r="BJ439" s="11"/>
      <c r="BK439" s="11"/>
      <c r="BL439" s="11"/>
      <c r="BM439" s="11"/>
      <c r="BN439" s="11"/>
      <c r="BO439" s="11"/>
      <c r="BP439" s="11"/>
      <c r="BQ439" s="11"/>
    </row>
    <row r="440" spans="1:69">
      <c r="A440" s="11"/>
      <c r="B440" s="11"/>
      <c r="C440" s="11"/>
      <c r="D440" s="12" t="s">
        <v>237</v>
      </c>
      <c r="E440" s="12"/>
      <c r="F440" s="12"/>
      <c r="G440" s="11"/>
      <c r="H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c r="AO440" s="11"/>
      <c r="AP440" s="11"/>
      <c r="AQ440" s="11"/>
      <c r="AR440" s="11"/>
      <c r="AS440" s="11"/>
      <c r="AT440" s="11"/>
      <c r="AU440" s="11"/>
      <c r="AV440" s="11"/>
      <c r="AW440" s="11"/>
      <c r="AX440" s="11"/>
      <c r="AY440" s="11"/>
      <c r="AZ440" s="11"/>
      <c r="BA440" s="11"/>
      <c r="BB440" s="11"/>
      <c r="BC440" s="11"/>
      <c r="BD440" s="11"/>
      <c r="BE440" s="11"/>
      <c r="BF440" s="11"/>
      <c r="BG440" s="11"/>
      <c r="BH440" s="11"/>
      <c r="BI440" s="11"/>
      <c r="BJ440" s="11"/>
      <c r="BK440" s="11"/>
      <c r="BL440" s="11"/>
      <c r="BM440" s="11"/>
      <c r="BN440" s="11"/>
      <c r="BO440" s="11"/>
      <c r="BP440" s="11"/>
      <c r="BQ440" s="11"/>
    </row>
    <row r="441" spans="1:69">
      <c r="A441" s="11"/>
      <c r="B441" s="11"/>
      <c r="C441" s="11"/>
      <c r="D441" s="12"/>
      <c r="E441" s="12"/>
      <c r="F441" s="12"/>
      <c r="G441" s="11"/>
      <c r="H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c r="AO441" s="11"/>
      <c r="AP441" s="11"/>
      <c r="AQ441" s="11"/>
      <c r="AR441" s="11"/>
      <c r="AS441" s="11"/>
      <c r="AT441" s="11"/>
      <c r="AU441" s="11"/>
      <c r="AV441" s="11"/>
      <c r="AW441" s="11"/>
      <c r="AX441" s="11"/>
      <c r="AY441" s="11"/>
      <c r="AZ441" s="11"/>
      <c r="BA441" s="11"/>
      <c r="BB441" s="11"/>
      <c r="BC441" s="11"/>
      <c r="BD441" s="11"/>
      <c r="BE441" s="11"/>
      <c r="BF441" s="11"/>
      <c r="BG441" s="11"/>
      <c r="BH441" s="11"/>
      <c r="BI441" s="11"/>
      <c r="BJ441" s="11"/>
      <c r="BK441" s="11"/>
      <c r="BL441" s="11"/>
      <c r="BM441" s="11"/>
      <c r="BN441" s="11"/>
      <c r="BO441" s="11"/>
      <c r="BP441" s="11"/>
      <c r="BQ441" s="11"/>
    </row>
    <row r="442" spans="1:69" ht="10.15" customHeight="1">
      <c r="A442" s="11"/>
      <c r="B442" s="11"/>
      <c r="C442" s="11"/>
      <c r="D442" s="12"/>
      <c r="E442" s="12" t="s">
        <v>84</v>
      </c>
      <c r="F442" s="12"/>
      <c r="G442" s="11"/>
      <c r="H442" s="11"/>
      <c r="J442" s="29">
        <v>0</v>
      </c>
      <c r="K442" s="29">
        <v>2000</v>
      </c>
      <c r="L442" s="29">
        <v>2000</v>
      </c>
      <c r="M442" s="29">
        <v>2000</v>
      </c>
      <c r="N442" s="29">
        <v>2000</v>
      </c>
      <c r="O442" s="29">
        <v>2000</v>
      </c>
      <c r="P442" s="29">
        <v>2000</v>
      </c>
      <c r="Q442" s="29">
        <v>2000</v>
      </c>
      <c r="R442" s="29">
        <v>2000</v>
      </c>
      <c r="S442" s="29">
        <v>2000</v>
      </c>
      <c r="T442" s="29">
        <v>2000</v>
      </c>
      <c r="U442" s="29">
        <v>2000</v>
      </c>
      <c r="V442" s="29">
        <v>2000</v>
      </c>
      <c r="W442" s="29">
        <v>2000</v>
      </c>
      <c r="X442" s="29">
        <v>2000</v>
      </c>
      <c r="Y442" s="29">
        <v>2000</v>
      </c>
      <c r="Z442" s="29">
        <v>2000</v>
      </c>
      <c r="AA442" s="29">
        <v>2000</v>
      </c>
      <c r="AB442" s="29">
        <v>2000</v>
      </c>
      <c r="AC442" s="29">
        <v>2000</v>
      </c>
      <c r="AD442" s="29">
        <v>2000</v>
      </c>
      <c r="AE442" s="29">
        <v>2000</v>
      </c>
      <c r="AF442" s="29">
        <v>2000</v>
      </c>
      <c r="AG442" s="29">
        <v>2000</v>
      </c>
      <c r="AH442" s="29">
        <v>2000</v>
      </c>
      <c r="AI442" s="29">
        <v>2000</v>
      </c>
      <c r="AJ442" s="29">
        <v>2000</v>
      </c>
      <c r="AK442" s="29">
        <v>2000</v>
      </c>
      <c r="AL442" s="29">
        <v>2000</v>
      </c>
      <c r="AM442" s="29">
        <v>2000</v>
      </c>
      <c r="AN442" s="29">
        <v>2000</v>
      </c>
      <c r="AO442" s="29">
        <v>2000</v>
      </c>
      <c r="AP442" s="29">
        <v>2000</v>
      </c>
      <c r="AQ442" s="29">
        <v>2000</v>
      </c>
      <c r="AR442" s="29">
        <v>2000</v>
      </c>
      <c r="AS442" s="29">
        <v>2000</v>
      </c>
      <c r="AT442" s="29">
        <v>2000</v>
      </c>
      <c r="AU442" s="29">
        <v>2000</v>
      </c>
      <c r="AV442" s="29">
        <v>2000</v>
      </c>
      <c r="AW442" s="29">
        <v>2000</v>
      </c>
      <c r="AX442" s="29">
        <v>2000</v>
      </c>
      <c r="AY442" s="29">
        <v>2000</v>
      </c>
      <c r="AZ442" s="29">
        <v>2000</v>
      </c>
      <c r="BA442" s="29">
        <v>2000</v>
      </c>
      <c r="BB442" s="29">
        <v>2000</v>
      </c>
      <c r="BC442" s="29">
        <v>2000</v>
      </c>
      <c r="BD442" s="29">
        <v>2000</v>
      </c>
      <c r="BE442" s="29">
        <v>2000</v>
      </c>
      <c r="BF442" s="29">
        <v>2000</v>
      </c>
      <c r="BG442" s="29">
        <v>2000</v>
      </c>
      <c r="BH442" s="29">
        <v>2000</v>
      </c>
      <c r="BI442" s="29">
        <v>2000</v>
      </c>
      <c r="BJ442" s="29">
        <v>2000</v>
      </c>
      <c r="BK442" s="29">
        <v>2000</v>
      </c>
      <c r="BL442" s="29">
        <v>2000</v>
      </c>
      <c r="BM442" s="29">
        <v>2000</v>
      </c>
      <c r="BN442" s="29">
        <v>2000</v>
      </c>
      <c r="BO442" s="29">
        <v>2000</v>
      </c>
      <c r="BP442" s="29">
        <v>2000</v>
      </c>
      <c r="BQ442" s="29">
        <v>2000</v>
      </c>
    </row>
    <row r="443" spans="1:69">
      <c r="A443" s="11"/>
      <c r="B443" s="11"/>
      <c r="C443" s="11"/>
      <c r="D443" s="12"/>
      <c r="E443" s="12" t="s">
        <v>300</v>
      </c>
      <c r="F443" s="12"/>
      <c r="G443" s="11"/>
      <c r="H443" s="11"/>
      <c r="J443" s="33">
        <v>0</v>
      </c>
      <c r="K443" s="33">
        <v>0</v>
      </c>
      <c r="L443" s="33">
        <v>0</v>
      </c>
      <c r="M443" s="33">
        <v>0</v>
      </c>
      <c r="N443" s="33">
        <v>0</v>
      </c>
      <c r="O443" s="33">
        <v>0</v>
      </c>
      <c r="P443" s="33">
        <v>0</v>
      </c>
      <c r="Q443" s="33">
        <v>0</v>
      </c>
      <c r="R443" s="33">
        <v>0</v>
      </c>
      <c r="S443" s="33">
        <v>0</v>
      </c>
      <c r="T443" s="33">
        <v>0</v>
      </c>
      <c r="U443" s="33">
        <v>0</v>
      </c>
      <c r="V443" s="33">
        <v>0</v>
      </c>
      <c r="W443" s="33">
        <v>0</v>
      </c>
      <c r="X443" s="33">
        <v>0</v>
      </c>
      <c r="Y443" s="33">
        <v>0</v>
      </c>
      <c r="Z443" s="33">
        <v>0</v>
      </c>
      <c r="AA443" s="33">
        <v>0</v>
      </c>
      <c r="AB443" s="33">
        <v>0</v>
      </c>
      <c r="AC443" s="33">
        <v>0</v>
      </c>
      <c r="AD443" s="33">
        <v>0</v>
      </c>
      <c r="AE443" s="33">
        <v>0</v>
      </c>
      <c r="AF443" s="33">
        <v>0</v>
      </c>
      <c r="AG443" s="33">
        <v>0</v>
      </c>
      <c r="AH443" s="33">
        <v>0</v>
      </c>
      <c r="AI443" s="33">
        <v>0</v>
      </c>
      <c r="AJ443" s="33">
        <v>0</v>
      </c>
      <c r="AK443" s="33">
        <v>0</v>
      </c>
      <c r="AL443" s="33">
        <v>0</v>
      </c>
      <c r="AM443" s="33">
        <v>0</v>
      </c>
      <c r="AN443" s="33">
        <v>0</v>
      </c>
      <c r="AO443" s="33">
        <v>0</v>
      </c>
      <c r="AP443" s="33">
        <v>0</v>
      </c>
      <c r="AQ443" s="33">
        <v>0</v>
      </c>
      <c r="AR443" s="33">
        <v>0</v>
      </c>
      <c r="AS443" s="33">
        <v>0</v>
      </c>
      <c r="AT443" s="33">
        <v>0</v>
      </c>
      <c r="AU443" s="33">
        <v>0</v>
      </c>
      <c r="AV443" s="33">
        <v>0</v>
      </c>
      <c r="AW443" s="33">
        <v>0</v>
      </c>
      <c r="AX443" s="33">
        <v>0</v>
      </c>
      <c r="AY443" s="33">
        <v>0</v>
      </c>
      <c r="AZ443" s="33">
        <v>0</v>
      </c>
      <c r="BA443" s="33">
        <v>0</v>
      </c>
      <c r="BB443" s="33">
        <v>0</v>
      </c>
      <c r="BC443" s="33">
        <v>0</v>
      </c>
      <c r="BD443" s="33">
        <v>0</v>
      </c>
      <c r="BE443" s="33">
        <v>0</v>
      </c>
      <c r="BF443" s="33">
        <v>0</v>
      </c>
      <c r="BG443" s="33">
        <v>0</v>
      </c>
      <c r="BH443" s="33">
        <v>0</v>
      </c>
      <c r="BI443" s="33">
        <v>0</v>
      </c>
      <c r="BJ443" s="33">
        <v>0</v>
      </c>
      <c r="BK443" s="33">
        <v>0</v>
      </c>
      <c r="BL443" s="33">
        <v>0</v>
      </c>
      <c r="BM443" s="33">
        <v>0</v>
      </c>
      <c r="BN443" s="33">
        <v>0</v>
      </c>
      <c r="BO443" s="33">
        <v>0</v>
      </c>
      <c r="BP443" s="33">
        <v>0</v>
      </c>
      <c r="BQ443" s="33">
        <v>0</v>
      </c>
    </row>
    <row r="444" spans="1:69">
      <c r="A444" s="11"/>
      <c r="B444" s="11"/>
      <c r="C444" s="11"/>
      <c r="D444" s="12"/>
      <c r="E444" s="12" t="s">
        <v>285</v>
      </c>
      <c r="F444" s="12"/>
      <c r="G444" s="11"/>
      <c r="H444" s="11"/>
      <c r="J444" s="33">
        <v>2000</v>
      </c>
      <c r="K444" s="33">
        <v>0</v>
      </c>
      <c r="L444" s="33">
        <v>0</v>
      </c>
      <c r="M444" s="33">
        <v>0</v>
      </c>
      <c r="N444" s="33">
        <v>0</v>
      </c>
      <c r="O444" s="33">
        <v>0</v>
      </c>
      <c r="P444" s="33">
        <v>0</v>
      </c>
      <c r="Q444" s="33">
        <v>0</v>
      </c>
      <c r="R444" s="33">
        <v>0</v>
      </c>
      <c r="S444" s="33">
        <v>0</v>
      </c>
      <c r="T444" s="33">
        <v>0</v>
      </c>
      <c r="U444" s="33">
        <v>0</v>
      </c>
      <c r="V444" s="33">
        <v>0</v>
      </c>
      <c r="W444" s="33">
        <v>0</v>
      </c>
      <c r="X444" s="33">
        <v>0</v>
      </c>
      <c r="Y444" s="33">
        <v>0</v>
      </c>
      <c r="Z444" s="33">
        <v>0</v>
      </c>
      <c r="AA444" s="33">
        <v>0</v>
      </c>
      <c r="AB444" s="33">
        <v>0</v>
      </c>
      <c r="AC444" s="33">
        <v>0</v>
      </c>
      <c r="AD444" s="33">
        <v>0</v>
      </c>
      <c r="AE444" s="33">
        <v>0</v>
      </c>
      <c r="AF444" s="33">
        <v>0</v>
      </c>
      <c r="AG444" s="33">
        <v>0</v>
      </c>
      <c r="AH444" s="33">
        <v>0</v>
      </c>
      <c r="AI444" s="33">
        <v>0</v>
      </c>
      <c r="AJ444" s="33">
        <v>0</v>
      </c>
      <c r="AK444" s="33">
        <v>0</v>
      </c>
      <c r="AL444" s="33">
        <v>0</v>
      </c>
      <c r="AM444" s="33">
        <v>0</v>
      </c>
      <c r="AN444" s="33">
        <v>0</v>
      </c>
      <c r="AO444" s="33">
        <v>0</v>
      </c>
      <c r="AP444" s="33">
        <v>0</v>
      </c>
      <c r="AQ444" s="33">
        <v>0</v>
      </c>
      <c r="AR444" s="33">
        <v>0</v>
      </c>
      <c r="AS444" s="33">
        <v>0</v>
      </c>
      <c r="AT444" s="33">
        <v>0</v>
      </c>
      <c r="AU444" s="33">
        <v>0</v>
      </c>
      <c r="AV444" s="33">
        <v>0</v>
      </c>
      <c r="AW444" s="33">
        <v>0</v>
      </c>
      <c r="AX444" s="33">
        <v>0</v>
      </c>
      <c r="AY444" s="33">
        <v>0</v>
      </c>
      <c r="AZ444" s="33">
        <v>0</v>
      </c>
      <c r="BA444" s="33">
        <v>0</v>
      </c>
      <c r="BB444" s="33">
        <v>0</v>
      </c>
      <c r="BC444" s="33">
        <v>0</v>
      </c>
      <c r="BD444" s="33">
        <v>0</v>
      </c>
      <c r="BE444" s="33">
        <v>0</v>
      </c>
      <c r="BF444" s="33">
        <v>0</v>
      </c>
      <c r="BG444" s="33">
        <v>0</v>
      </c>
      <c r="BH444" s="33">
        <v>0</v>
      </c>
      <c r="BI444" s="33">
        <v>0</v>
      </c>
      <c r="BJ444" s="33">
        <v>0</v>
      </c>
      <c r="BK444" s="33">
        <v>0</v>
      </c>
      <c r="BL444" s="33">
        <v>0</v>
      </c>
      <c r="BM444" s="33">
        <v>0</v>
      </c>
      <c r="BN444" s="33">
        <v>0</v>
      </c>
      <c r="BO444" s="33">
        <v>0</v>
      </c>
      <c r="BP444" s="33">
        <v>0</v>
      </c>
      <c r="BQ444" s="33">
        <v>0</v>
      </c>
    </row>
    <row r="445" spans="1:69">
      <c r="A445" s="11"/>
      <c r="B445" s="11"/>
      <c r="C445" s="11"/>
      <c r="D445" s="12"/>
      <c r="E445" s="12" t="s">
        <v>516</v>
      </c>
      <c r="F445" s="12"/>
      <c r="G445" s="11"/>
      <c r="H445" s="11"/>
      <c r="J445" s="33">
        <v>0</v>
      </c>
      <c r="K445" s="33">
        <v>0</v>
      </c>
      <c r="L445" s="33">
        <v>0</v>
      </c>
      <c r="M445" s="33">
        <v>0</v>
      </c>
      <c r="N445" s="33">
        <v>0</v>
      </c>
      <c r="O445" s="33">
        <v>0</v>
      </c>
      <c r="P445" s="33">
        <v>0</v>
      </c>
      <c r="Q445" s="33">
        <v>0</v>
      </c>
      <c r="R445" s="33">
        <v>0</v>
      </c>
      <c r="S445" s="33">
        <v>0</v>
      </c>
      <c r="T445" s="33">
        <v>0</v>
      </c>
      <c r="U445" s="33">
        <v>0</v>
      </c>
      <c r="V445" s="33">
        <v>0</v>
      </c>
      <c r="W445" s="33">
        <v>0</v>
      </c>
      <c r="X445" s="33">
        <v>0</v>
      </c>
      <c r="Y445" s="33">
        <v>0</v>
      </c>
      <c r="Z445" s="33">
        <v>0</v>
      </c>
      <c r="AA445" s="33">
        <v>0</v>
      </c>
      <c r="AB445" s="33">
        <v>0</v>
      </c>
      <c r="AC445" s="33">
        <v>0</v>
      </c>
      <c r="AD445" s="33">
        <v>0</v>
      </c>
      <c r="AE445" s="33">
        <v>0</v>
      </c>
      <c r="AF445" s="33">
        <v>0</v>
      </c>
      <c r="AG445" s="33">
        <v>0</v>
      </c>
      <c r="AH445" s="33">
        <v>0</v>
      </c>
      <c r="AI445" s="33">
        <v>0</v>
      </c>
      <c r="AJ445" s="33">
        <v>0</v>
      </c>
      <c r="AK445" s="33">
        <v>0</v>
      </c>
      <c r="AL445" s="33">
        <v>0</v>
      </c>
      <c r="AM445" s="33">
        <v>0</v>
      </c>
      <c r="AN445" s="33">
        <v>0</v>
      </c>
      <c r="AO445" s="33">
        <v>0</v>
      </c>
      <c r="AP445" s="33">
        <v>0</v>
      </c>
      <c r="AQ445" s="33">
        <v>0</v>
      </c>
      <c r="AR445" s="33">
        <v>0</v>
      </c>
      <c r="AS445" s="33">
        <v>0</v>
      </c>
      <c r="AT445" s="33">
        <v>0</v>
      </c>
      <c r="AU445" s="33">
        <v>0</v>
      </c>
      <c r="AV445" s="33">
        <v>0</v>
      </c>
      <c r="AW445" s="33">
        <v>0</v>
      </c>
      <c r="AX445" s="33">
        <v>0</v>
      </c>
      <c r="AY445" s="33">
        <v>0</v>
      </c>
      <c r="AZ445" s="33">
        <v>0</v>
      </c>
      <c r="BA445" s="33">
        <v>0</v>
      </c>
      <c r="BB445" s="33">
        <v>0</v>
      </c>
      <c r="BC445" s="33">
        <v>0</v>
      </c>
      <c r="BD445" s="33">
        <v>0</v>
      </c>
      <c r="BE445" s="33">
        <v>0</v>
      </c>
      <c r="BF445" s="33">
        <v>0</v>
      </c>
      <c r="BG445" s="33">
        <v>0</v>
      </c>
      <c r="BH445" s="33">
        <v>0</v>
      </c>
      <c r="BI445" s="33">
        <v>0</v>
      </c>
      <c r="BJ445" s="33">
        <v>0</v>
      </c>
      <c r="BK445" s="33">
        <v>0</v>
      </c>
      <c r="BL445" s="33">
        <v>0</v>
      </c>
      <c r="BM445" s="33">
        <v>0</v>
      </c>
      <c r="BN445" s="33">
        <v>0</v>
      </c>
      <c r="BO445" s="33">
        <v>0</v>
      </c>
      <c r="BP445" s="33">
        <v>0</v>
      </c>
      <c r="BQ445" s="33">
        <v>0</v>
      </c>
    </row>
    <row r="446" spans="1:69">
      <c r="A446" s="11"/>
      <c r="B446" s="11"/>
      <c r="C446" s="11"/>
      <c r="D446" s="12"/>
      <c r="E446" s="12" t="s">
        <v>517</v>
      </c>
      <c r="F446" s="12"/>
      <c r="G446" s="11"/>
      <c r="H446" s="11"/>
      <c r="J446" s="33">
        <v>0</v>
      </c>
      <c r="K446" s="33">
        <v>0</v>
      </c>
      <c r="L446" s="33">
        <v>0</v>
      </c>
      <c r="M446" s="33">
        <v>0</v>
      </c>
      <c r="N446" s="33">
        <v>0</v>
      </c>
      <c r="O446" s="33">
        <v>0</v>
      </c>
      <c r="P446" s="33">
        <v>0</v>
      </c>
      <c r="Q446" s="33">
        <v>0</v>
      </c>
      <c r="R446" s="33">
        <v>0</v>
      </c>
      <c r="S446" s="33">
        <v>0</v>
      </c>
      <c r="T446" s="33">
        <v>0</v>
      </c>
      <c r="U446" s="33">
        <v>0</v>
      </c>
      <c r="V446" s="33">
        <v>0</v>
      </c>
      <c r="W446" s="33">
        <v>0</v>
      </c>
      <c r="X446" s="33">
        <v>0</v>
      </c>
      <c r="Y446" s="33">
        <v>0</v>
      </c>
      <c r="Z446" s="33">
        <v>0</v>
      </c>
      <c r="AA446" s="33">
        <v>0</v>
      </c>
      <c r="AB446" s="33">
        <v>0</v>
      </c>
      <c r="AC446" s="33">
        <v>0</v>
      </c>
      <c r="AD446" s="33">
        <v>0</v>
      </c>
      <c r="AE446" s="33">
        <v>0</v>
      </c>
      <c r="AF446" s="33">
        <v>0</v>
      </c>
      <c r="AG446" s="33">
        <v>0</v>
      </c>
      <c r="AH446" s="33">
        <v>0</v>
      </c>
      <c r="AI446" s="33">
        <v>0</v>
      </c>
      <c r="AJ446" s="33">
        <v>0</v>
      </c>
      <c r="AK446" s="33">
        <v>0</v>
      </c>
      <c r="AL446" s="33">
        <v>0</v>
      </c>
      <c r="AM446" s="33">
        <v>0</v>
      </c>
      <c r="AN446" s="33">
        <v>0</v>
      </c>
      <c r="AO446" s="33">
        <v>0</v>
      </c>
      <c r="AP446" s="33">
        <v>0</v>
      </c>
      <c r="AQ446" s="33">
        <v>0</v>
      </c>
      <c r="AR446" s="33">
        <v>0</v>
      </c>
      <c r="AS446" s="33">
        <v>0</v>
      </c>
      <c r="AT446" s="33">
        <v>0</v>
      </c>
      <c r="AU446" s="33">
        <v>0</v>
      </c>
      <c r="AV446" s="33">
        <v>0</v>
      </c>
      <c r="AW446" s="33">
        <v>0</v>
      </c>
      <c r="AX446" s="33">
        <v>0</v>
      </c>
      <c r="AY446" s="33">
        <v>0</v>
      </c>
      <c r="AZ446" s="33">
        <v>0</v>
      </c>
      <c r="BA446" s="33">
        <v>0</v>
      </c>
      <c r="BB446" s="33">
        <v>0</v>
      </c>
      <c r="BC446" s="33">
        <v>0</v>
      </c>
      <c r="BD446" s="33">
        <v>0</v>
      </c>
      <c r="BE446" s="33">
        <v>0</v>
      </c>
      <c r="BF446" s="33">
        <v>0</v>
      </c>
      <c r="BG446" s="33">
        <v>0</v>
      </c>
      <c r="BH446" s="33">
        <v>0</v>
      </c>
      <c r="BI446" s="33">
        <v>0</v>
      </c>
      <c r="BJ446" s="33">
        <v>0</v>
      </c>
      <c r="BK446" s="33">
        <v>0</v>
      </c>
      <c r="BL446" s="33">
        <v>0</v>
      </c>
      <c r="BM446" s="33">
        <v>0</v>
      </c>
      <c r="BN446" s="33">
        <v>0</v>
      </c>
      <c r="BO446" s="33">
        <v>0</v>
      </c>
      <c r="BP446" s="33">
        <v>0</v>
      </c>
      <c r="BQ446" s="33">
        <v>0</v>
      </c>
    </row>
    <row r="447" spans="1:69">
      <c r="A447" s="11"/>
      <c r="B447" s="11"/>
      <c r="C447" s="11"/>
      <c r="D447" s="12"/>
      <c r="E447" s="12" t="s">
        <v>238</v>
      </c>
      <c r="F447" s="12"/>
      <c r="G447" s="11"/>
      <c r="H447" s="11"/>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c r="AV447" s="34"/>
      <c r="AW447" s="34"/>
      <c r="AX447" s="34"/>
      <c r="AY447" s="34"/>
      <c r="AZ447" s="34"/>
      <c r="BA447" s="34"/>
      <c r="BB447" s="34"/>
      <c r="BC447" s="34"/>
      <c r="BD447" s="34"/>
      <c r="BE447" s="34"/>
      <c r="BF447" s="34"/>
      <c r="BG447" s="34"/>
      <c r="BH447" s="34"/>
      <c r="BI447" s="34"/>
      <c r="BJ447" s="34"/>
      <c r="BK447" s="34"/>
      <c r="BL447" s="34"/>
      <c r="BM447" s="34"/>
      <c r="BN447" s="34"/>
      <c r="BO447" s="34"/>
      <c r="BP447" s="34"/>
      <c r="BQ447" s="34"/>
    </row>
    <row r="448" spans="1:69">
      <c r="A448" s="11"/>
      <c r="B448" s="11"/>
      <c r="C448" s="11"/>
      <c r="D448" s="12"/>
      <c r="E448" s="12" t="s">
        <v>239</v>
      </c>
      <c r="F448" s="12"/>
      <c r="G448" s="11"/>
      <c r="H448" s="11"/>
      <c r="J448" s="29">
        <v>2000</v>
      </c>
      <c r="K448" s="29">
        <v>2000</v>
      </c>
      <c r="L448" s="29">
        <v>2000</v>
      </c>
      <c r="M448" s="29">
        <v>2000</v>
      </c>
      <c r="N448" s="29">
        <v>2000</v>
      </c>
      <c r="O448" s="29">
        <v>2000</v>
      </c>
      <c r="P448" s="29">
        <v>2000</v>
      </c>
      <c r="Q448" s="29">
        <v>2000</v>
      </c>
      <c r="R448" s="29">
        <v>2000</v>
      </c>
      <c r="S448" s="29">
        <v>2000</v>
      </c>
      <c r="T448" s="29">
        <v>2000</v>
      </c>
      <c r="U448" s="29">
        <v>2000</v>
      </c>
      <c r="V448" s="29">
        <v>2000</v>
      </c>
      <c r="W448" s="29">
        <v>2000</v>
      </c>
      <c r="X448" s="29">
        <v>2000</v>
      </c>
      <c r="Y448" s="29">
        <v>2000</v>
      </c>
      <c r="Z448" s="29">
        <v>2000</v>
      </c>
      <c r="AA448" s="29">
        <v>2000</v>
      </c>
      <c r="AB448" s="29">
        <v>2000</v>
      </c>
      <c r="AC448" s="29">
        <v>2000</v>
      </c>
      <c r="AD448" s="29">
        <v>2000</v>
      </c>
      <c r="AE448" s="29">
        <v>2000</v>
      </c>
      <c r="AF448" s="29">
        <v>2000</v>
      </c>
      <c r="AG448" s="29">
        <v>2000</v>
      </c>
      <c r="AH448" s="29">
        <v>2000</v>
      </c>
      <c r="AI448" s="29">
        <v>2000</v>
      </c>
      <c r="AJ448" s="29">
        <v>2000</v>
      </c>
      <c r="AK448" s="29">
        <v>2000</v>
      </c>
      <c r="AL448" s="29">
        <v>2000</v>
      </c>
      <c r="AM448" s="29">
        <v>2000</v>
      </c>
      <c r="AN448" s="29">
        <v>2000</v>
      </c>
      <c r="AO448" s="29">
        <v>2000</v>
      </c>
      <c r="AP448" s="29">
        <v>2000</v>
      </c>
      <c r="AQ448" s="29">
        <v>2000</v>
      </c>
      <c r="AR448" s="29">
        <v>2000</v>
      </c>
      <c r="AS448" s="29">
        <v>2000</v>
      </c>
      <c r="AT448" s="29">
        <v>2000</v>
      </c>
      <c r="AU448" s="29">
        <v>2000</v>
      </c>
      <c r="AV448" s="29">
        <v>2000</v>
      </c>
      <c r="AW448" s="29">
        <v>2000</v>
      </c>
      <c r="AX448" s="29">
        <v>2000</v>
      </c>
      <c r="AY448" s="29">
        <v>2000</v>
      </c>
      <c r="AZ448" s="29">
        <v>2000</v>
      </c>
      <c r="BA448" s="29">
        <v>2000</v>
      </c>
      <c r="BB448" s="29">
        <v>2000</v>
      </c>
      <c r="BC448" s="29">
        <v>2000</v>
      </c>
      <c r="BD448" s="29">
        <v>2000</v>
      </c>
      <c r="BE448" s="29">
        <v>2000</v>
      </c>
      <c r="BF448" s="29">
        <v>2000</v>
      </c>
      <c r="BG448" s="29">
        <v>2000</v>
      </c>
      <c r="BH448" s="29">
        <v>2000</v>
      </c>
      <c r="BI448" s="29">
        <v>2000</v>
      </c>
      <c r="BJ448" s="29">
        <v>2000</v>
      </c>
      <c r="BK448" s="29">
        <v>2000</v>
      </c>
      <c r="BL448" s="29">
        <v>2000</v>
      </c>
      <c r="BM448" s="29">
        <v>2000</v>
      </c>
      <c r="BN448" s="29">
        <v>2000</v>
      </c>
      <c r="BO448" s="29">
        <v>2000</v>
      </c>
      <c r="BP448" s="29">
        <v>2000</v>
      </c>
      <c r="BQ448" s="29">
        <v>2000</v>
      </c>
    </row>
    <row r="449" spans="1:69">
      <c r="A449" s="11"/>
      <c r="B449" s="11"/>
      <c r="C449" s="11"/>
      <c r="D449" s="11"/>
      <c r="E449" s="11"/>
      <c r="F449" s="11"/>
      <c r="G449" s="11"/>
      <c r="H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c r="AO449" s="11"/>
      <c r="AP449" s="11"/>
      <c r="AQ449" s="11"/>
      <c r="AR449" s="11"/>
      <c r="AS449" s="11"/>
      <c r="AT449" s="11"/>
      <c r="AU449" s="11"/>
      <c r="AV449" s="11"/>
      <c r="AW449" s="11"/>
      <c r="AX449" s="11"/>
      <c r="AY449" s="11"/>
      <c r="AZ449" s="11"/>
      <c r="BA449" s="11"/>
      <c r="BB449" s="11"/>
      <c r="BC449" s="11"/>
      <c r="BD449" s="11"/>
      <c r="BE449" s="11"/>
      <c r="BF449" s="11"/>
      <c r="BG449" s="11"/>
      <c r="BH449" s="11"/>
      <c r="BI449" s="11"/>
      <c r="BJ449" s="11"/>
      <c r="BK449" s="11"/>
      <c r="BL449" s="11"/>
      <c r="BM449" s="11"/>
      <c r="BN449" s="11"/>
      <c r="BO449" s="11"/>
      <c r="BP449" s="11"/>
      <c r="BQ449" s="11"/>
    </row>
    <row r="450" spans="1:69">
      <c r="A450" s="11"/>
      <c r="B450" s="11"/>
      <c r="C450" s="11"/>
      <c r="D450" s="11"/>
      <c r="E450" s="11"/>
      <c r="F450" s="11"/>
      <c r="G450" s="11"/>
      <c r="H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c r="AO450" s="11"/>
      <c r="AP450" s="11"/>
      <c r="AQ450" s="11"/>
      <c r="AR450" s="11"/>
      <c r="AS450" s="11"/>
      <c r="AT450" s="11"/>
      <c r="AU450" s="11"/>
      <c r="AV450" s="11"/>
      <c r="AW450" s="11"/>
      <c r="AX450" s="11"/>
      <c r="AY450" s="11"/>
      <c r="AZ450" s="11"/>
      <c r="BA450" s="11"/>
      <c r="BB450" s="11"/>
      <c r="BC450" s="11"/>
      <c r="BD450" s="11"/>
      <c r="BE450" s="11"/>
      <c r="BF450" s="11"/>
      <c r="BG450" s="11"/>
      <c r="BH450" s="11"/>
      <c r="BI450" s="11"/>
      <c r="BJ450" s="11"/>
      <c r="BK450" s="11"/>
      <c r="BL450" s="11"/>
      <c r="BM450" s="11"/>
      <c r="BN450" s="11"/>
      <c r="BO450" s="11"/>
      <c r="BP450" s="11"/>
      <c r="BQ450" s="11"/>
    </row>
    <row r="451" spans="1:69">
      <c r="A451" s="11"/>
      <c r="B451" s="11"/>
      <c r="C451" s="11"/>
      <c r="D451" s="11"/>
      <c r="E451" s="11"/>
      <c r="F451" s="11"/>
      <c r="G451" s="11"/>
      <c r="H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c r="AO451" s="11"/>
      <c r="AP451" s="11"/>
      <c r="AQ451" s="11"/>
      <c r="AR451" s="11"/>
      <c r="AS451" s="11"/>
      <c r="AT451" s="11"/>
      <c r="AU451" s="11"/>
      <c r="AV451" s="11"/>
      <c r="AW451" s="11"/>
      <c r="AX451" s="11"/>
      <c r="AY451" s="11"/>
      <c r="AZ451" s="11"/>
      <c r="BA451" s="11"/>
      <c r="BB451" s="11"/>
      <c r="BC451" s="11"/>
      <c r="BD451" s="11"/>
      <c r="BE451" s="11"/>
      <c r="BF451" s="11"/>
      <c r="BG451" s="11"/>
      <c r="BH451" s="11"/>
      <c r="BI451" s="11"/>
      <c r="BJ451" s="11"/>
      <c r="BK451" s="11"/>
      <c r="BL451" s="11"/>
      <c r="BM451" s="11"/>
      <c r="BN451" s="11"/>
      <c r="BO451" s="11"/>
      <c r="BP451" s="11"/>
      <c r="BQ451" s="11"/>
    </row>
    <row r="452" spans="1:69" ht="12.75">
      <c r="A452" s="11"/>
      <c r="B452" s="11"/>
      <c r="C452" s="50" t="s">
        <v>240</v>
      </c>
      <c r="D452" s="11"/>
      <c r="E452" s="11"/>
      <c r="F452" s="11"/>
      <c r="G452" s="11"/>
      <c r="H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c r="AO452" s="11"/>
      <c r="AP452" s="11"/>
      <c r="AQ452" s="11"/>
      <c r="AR452" s="11"/>
      <c r="AS452" s="11"/>
      <c r="AT452" s="11"/>
      <c r="AU452" s="11"/>
      <c r="AV452" s="11"/>
      <c r="AW452" s="11"/>
      <c r="AX452" s="11"/>
      <c r="AY452" s="11"/>
      <c r="AZ452" s="11"/>
      <c r="BA452" s="11"/>
      <c r="BB452" s="11"/>
      <c r="BC452" s="11"/>
      <c r="BD452" s="11"/>
      <c r="BE452" s="11"/>
      <c r="BF452" s="11"/>
      <c r="BG452" s="11"/>
      <c r="BH452" s="11"/>
      <c r="BI452" s="11"/>
      <c r="BJ452" s="11"/>
      <c r="BK452" s="11"/>
      <c r="BL452" s="11"/>
      <c r="BM452" s="11"/>
      <c r="BN452" s="11"/>
      <c r="BO452" s="11"/>
      <c r="BP452" s="11"/>
      <c r="BQ452" s="11"/>
    </row>
    <row r="453" spans="1:69">
      <c r="A453" s="11"/>
      <c r="B453" s="11"/>
      <c r="C453" s="11"/>
      <c r="D453" s="11"/>
      <c r="E453" s="11"/>
      <c r="F453" s="11"/>
      <c r="G453" s="11"/>
      <c r="H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c r="AO453" s="11"/>
      <c r="AP453" s="11"/>
      <c r="AQ453" s="11"/>
      <c r="AR453" s="11"/>
      <c r="AS453" s="11"/>
      <c r="AT453" s="11"/>
      <c r="AU453" s="11"/>
      <c r="AV453" s="11"/>
      <c r="AW453" s="11"/>
      <c r="AX453" s="11"/>
      <c r="AY453" s="11"/>
      <c r="AZ453" s="11"/>
      <c r="BA453" s="11"/>
      <c r="BB453" s="11"/>
      <c r="BC453" s="11"/>
      <c r="BD453" s="11"/>
      <c r="BE453" s="11"/>
      <c r="BF453" s="11"/>
      <c r="BG453" s="11"/>
      <c r="BH453" s="11"/>
      <c r="BI453" s="11"/>
      <c r="BJ453" s="11"/>
      <c r="BK453" s="11"/>
      <c r="BL453" s="11"/>
      <c r="BM453" s="11"/>
      <c r="BN453" s="11"/>
      <c r="BO453" s="11"/>
      <c r="BP453" s="11"/>
      <c r="BQ453" s="11"/>
    </row>
    <row r="454" spans="1:69">
      <c r="A454" s="11"/>
      <c r="B454" s="11"/>
      <c r="C454" s="11"/>
      <c r="D454" s="11"/>
      <c r="E454" s="11" t="s">
        <v>242</v>
      </c>
      <c r="F454" s="11"/>
      <c r="G454" s="11"/>
      <c r="H454" s="11"/>
      <c r="J454" s="29">
        <v>0</v>
      </c>
      <c r="K454" s="29">
        <v>19746.676800000005</v>
      </c>
      <c r="L454" s="29">
        <v>78125.029920000015</v>
      </c>
      <c r="M454" s="29">
        <v>181922.20895236416</v>
      </c>
      <c r="N454" s="29">
        <v>328919.13999989606</v>
      </c>
      <c r="O454" s="29">
        <v>517612.27601617621</v>
      </c>
      <c r="P454" s="29">
        <v>746567.80049099226</v>
      </c>
      <c r="Q454" s="29">
        <v>1013597.2528151008</v>
      </c>
      <c r="R454" s="29">
        <v>1318084.4473732905</v>
      </c>
      <c r="S454" s="29">
        <v>1658453.5699303113</v>
      </c>
      <c r="T454" s="29">
        <v>2033688.3453534239</v>
      </c>
      <c r="U454" s="29">
        <v>2442782.1802513869</v>
      </c>
      <c r="V454" s="29">
        <v>2884819.1927875183</v>
      </c>
      <c r="W454" s="29">
        <v>3356788.2944329348</v>
      </c>
      <c r="X454" s="29">
        <v>3870798.0905865342</v>
      </c>
      <c r="Y454" s="29">
        <v>4425203.6277717529</v>
      </c>
      <c r="Z454" s="29">
        <v>5018295.0994421691</v>
      </c>
      <c r="AA454" s="29">
        <v>5649043.91533361</v>
      </c>
      <c r="AB454" s="29">
        <v>6316337.5652791588</v>
      </c>
      <c r="AC454" s="29">
        <v>7018498.7139301337</v>
      </c>
      <c r="AD454" s="29">
        <v>7755167.4679106809</v>
      </c>
      <c r="AE454" s="29">
        <v>8525026.2616113927</v>
      </c>
      <c r="AF454" s="29">
        <v>9327305.3121309616</v>
      </c>
      <c r="AG454" s="29">
        <v>10161209.597834121</v>
      </c>
      <c r="AH454" s="29">
        <v>11026007.818636704</v>
      </c>
      <c r="AI454" s="29">
        <v>11928013.630198196</v>
      </c>
      <c r="AJ454" s="29">
        <v>12880953.282777762</v>
      </c>
      <c r="AK454" s="29">
        <v>13883111.809600607</v>
      </c>
      <c r="AL454" s="29">
        <v>14932689.006647691</v>
      </c>
      <c r="AM454" s="29">
        <v>16028585.308871148</v>
      </c>
      <c r="AN454" s="29">
        <v>17169699.84608569</v>
      </c>
      <c r="AO454" s="29">
        <v>18354030.564708829</v>
      </c>
      <c r="AP454" s="29">
        <v>19581247.704240579</v>
      </c>
      <c r="AQ454" s="29">
        <v>20849909.569900993</v>
      </c>
      <c r="AR454" s="29">
        <v>22159143.845194612</v>
      </c>
      <c r="AS454" s="29">
        <v>23508047.115357053</v>
      </c>
      <c r="AT454" s="29">
        <v>24895779.324672095</v>
      </c>
      <c r="AU454" s="29">
        <v>26337650.108002894</v>
      </c>
      <c r="AV454" s="29">
        <v>27849113.839875184</v>
      </c>
      <c r="AW454" s="29">
        <v>29428200.670097981</v>
      </c>
      <c r="AX454" s="29">
        <v>31072844.42509352</v>
      </c>
      <c r="AY454" s="29">
        <v>32781709.376043238</v>
      </c>
      <c r="AZ454" s="29">
        <v>34553454.616605908</v>
      </c>
      <c r="BA454" s="29">
        <v>36385790.447258748</v>
      </c>
      <c r="BB454" s="29">
        <v>38278181.634764172</v>
      </c>
      <c r="BC454" s="29">
        <v>40228924.949129835</v>
      </c>
      <c r="BD454" s="29">
        <v>42236915.396712422</v>
      </c>
      <c r="BE454" s="29">
        <v>44301016.465571694</v>
      </c>
      <c r="BF454" s="29">
        <v>46420159.952814914</v>
      </c>
      <c r="BG454" s="29">
        <v>48601723.439562619</v>
      </c>
      <c r="BH454" s="29">
        <v>50856873.251312532</v>
      </c>
      <c r="BI454" s="29">
        <v>53183998.899364337</v>
      </c>
      <c r="BJ454" s="29">
        <v>55581346.264094569</v>
      </c>
      <c r="BK454" s="29">
        <v>58047889.002501979</v>
      </c>
      <c r="BL454" s="29">
        <v>60582559.210173681</v>
      </c>
      <c r="BM454" s="29">
        <v>63183259.470591769</v>
      </c>
      <c r="BN454" s="29">
        <v>65849703.91866973</v>
      </c>
      <c r="BO454" s="29">
        <v>68580352.104979217</v>
      </c>
      <c r="BP454" s="29">
        <v>71374265.813301414</v>
      </c>
      <c r="BQ454" s="29">
        <v>74230449.92560254</v>
      </c>
    </row>
    <row r="455" spans="1:69">
      <c r="A455" s="11"/>
      <c r="B455" s="11"/>
      <c r="C455" s="11"/>
      <c r="D455" s="11"/>
      <c r="E455" s="11" t="s">
        <v>243</v>
      </c>
      <c r="F455" s="11"/>
      <c r="G455" s="11"/>
      <c r="H455" s="11"/>
      <c r="J455" s="35">
        <v>19746.676800000005</v>
      </c>
      <c r="K455" s="35">
        <v>58378.353120000014</v>
      </c>
      <c r="L455" s="35">
        <v>103797.17903236413</v>
      </c>
      <c r="M455" s="35">
        <v>146996.93104753186</v>
      </c>
      <c r="N455" s="35">
        <v>188693.13601628013</v>
      </c>
      <c r="O455" s="35">
        <v>228955.52447481605</v>
      </c>
      <c r="P455" s="35">
        <v>267029.45232410851</v>
      </c>
      <c r="Q455" s="35">
        <v>304487.1945581896</v>
      </c>
      <c r="R455" s="35">
        <v>340369.1225570208</v>
      </c>
      <c r="S455" s="35">
        <v>375234.77542311256</v>
      </c>
      <c r="T455" s="35">
        <v>409093.83489796316</v>
      </c>
      <c r="U455" s="35">
        <v>442037.01253613119</v>
      </c>
      <c r="V455" s="35">
        <v>471969.10164541664</v>
      </c>
      <c r="W455" s="35">
        <v>514009.79615359934</v>
      </c>
      <c r="X455" s="35">
        <v>554405.53718521888</v>
      </c>
      <c r="Y455" s="35">
        <v>593091.47167041618</v>
      </c>
      <c r="Z455" s="35">
        <v>630748.81589144096</v>
      </c>
      <c r="AA455" s="35">
        <v>667293.64994554874</v>
      </c>
      <c r="AB455" s="35">
        <v>702161.14865097543</v>
      </c>
      <c r="AC455" s="35">
        <v>736668.75398054696</v>
      </c>
      <c r="AD455" s="35">
        <v>769858.7937007125</v>
      </c>
      <c r="AE455" s="35">
        <v>802279.05051956896</v>
      </c>
      <c r="AF455" s="35">
        <v>833904.28570315917</v>
      </c>
      <c r="AG455" s="35">
        <v>864798.2208025821</v>
      </c>
      <c r="AH455" s="35">
        <v>902005.81156149041</v>
      </c>
      <c r="AI455" s="35">
        <v>952939.652579566</v>
      </c>
      <c r="AJ455" s="35">
        <v>1002158.5268228455</v>
      </c>
      <c r="AK455" s="35">
        <v>1049577.1970470853</v>
      </c>
      <c r="AL455" s="35">
        <v>1095896.3022234563</v>
      </c>
      <c r="AM455" s="35">
        <v>1141114.537214542</v>
      </c>
      <c r="AN455" s="35">
        <v>1184330.7186231404</v>
      </c>
      <c r="AO455" s="35">
        <v>1227217.1395317502</v>
      </c>
      <c r="AP455" s="35">
        <v>1268661.8656604134</v>
      </c>
      <c r="AQ455" s="35">
        <v>1309234.2752936191</v>
      </c>
      <c r="AR455" s="35">
        <v>1348903.2701624413</v>
      </c>
      <c r="AS455" s="35">
        <v>1387732.2093150427</v>
      </c>
      <c r="AT455" s="35">
        <v>1441870.7833307977</v>
      </c>
      <c r="AU455" s="35">
        <v>1511463.7318722915</v>
      </c>
      <c r="AV455" s="35">
        <v>1579086.8302227969</v>
      </c>
      <c r="AW455" s="35">
        <v>1644643.7549955384</v>
      </c>
      <c r="AX455" s="35">
        <v>1708864.9509497157</v>
      </c>
      <c r="AY455" s="35">
        <v>1771745.2405626704</v>
      </c>
      <c r="AZ455" s="35">
        <v>1832335.8306528376</v>
      </c>
      <c r="BA455" s="35">
        <v>1892391.1875054236</v>
      </c>
      <c r="BB455" s="35">
        <v>1950743.3143656629</v>
      </c>
      <c r="BC455" s="35">
        <v>2007990.4475825862</v>
      </c>
      <c r="BD455" s="35">
        <v>2064101.0688592733</v>
      </c>
      <c r="BE455" s="35">
        <v>2119143.4872432183</v>
      </c>
      <c r="BF455" s="35">
        <v>2181563.4867477054</v>
      </c>
      <c r="BG455" s="35">
        <v>2255149.8117499151</v>
      </c>
      <c r="BH455" s="35">
        <v>2327125.6480518058</v>
      </c>
      <c r="BI455" s="35">
        <v>2397347.3647302333</v>
      </c>
      <c r="BJ455" s="35">
        <v>2466542.7384074144</v>
      </c>
      <c r="BK455" s="35">
        <v>2534670.2076717042</v>
      </c>
      <c r="BL455" s="35">
        <v>2600700.2604180845</v>
      </c>
      <c r="BM455" s="35">
        <v>2666444.4480779651</v>
      </c>
      <c r="BN455" s="35">
        <v>2730648.1863094931</v>
      </c>
      <c r="BO455" s="35">
        <v>2793913.7083221935</v>
      </c>
      <c r="BP455" s="35">
        <v>2856184.1123011238</v>
      </c>
      <c r="BQ455" s="35">
        <v>2917509.2684380477</v>
      </c>
    </row>
    <row r="456" spans="1:69">
      <c r="A456" s="11"/>
      <c r="B456" s="11"/>
      <c r="C456" s="11"/>
      <c r="D456" s="11"/>
      <c r="E456" s="53" t="s">
        <v>244</v>
      </c>
      <c r="F456" s="11"/>
      <c r="G456" s="11"/>
      <c r="H456" s="11"/>
      <c r="J456" s="36">
        <v>19746.676800000005</v>
      </c>
      <c r="K456" s="36">
        <v>78125.029920000015</v>
      </c>
      <c r="L456" s="36">
        <v>181922.20895236416</v>
      </c>
      <c r="M456" s="36">
        <v>328919.13999989606</v>
      </c>
      <c r="N456" s="36">
        <v>517612.27601617621</v>
      </c>
      <c r="O456" s="36">
        <v>746567.80049099226</v>
      </c>
      <c r="P456" s="36">
        <v>1013597.2528151008</v>
      </c>
      <c r="Q456" s="36">
        <v>1318084.4473732905</v>
      </c>
      <c r="R456" s="36">
        <v>1658453.5699303113</v>
      </c>
      <c r="S456" s="36">
        <v>2033688.3453534239</v>
      </c>
      <c r="T456" s="36">
        <v>2442782.1802513869</v>
      </c>
      <c r="U456" s="36">
        <v>2884819.1927875183</v>
      </c>
      <c r="V456" s="36">
        <v>3356788.2944329348</v>
      </c>
      <c r="W456" s="36">
        <v>3870798.0905865342</v>
      </c>
      <c r="X456" s="36">
        <v>4425203.6277717529</v>
      </c>
      <c r="Y456" s="36">
        <v>5018295.0994421691</v>
      </c>
      <c r="Z456" s="36">
        <v>5649043.91533361</v>
      </c>
      <c r="AA456" s="36">
        <v>6316337.5652791588</v>
      </c>
      <c r="AB456" s="36">
        <v>7018498.7139301337</v>
      </c>
      <c r="AC456" s="36">
        <v>7755167.4679106809</v>
      </c>
      <c r="AD456" s="36">
        <v>8525026.2616113927</v>
      </c>
      <c r="AE456" s="36">
        <v>9327305.3121309616</v>
      </c>
      <c r="AF456" s="36">
        <v>10161209.597834121</v>
      </c>
      <c r="AG456" s="36">
        <v>11026007.818636704</v>
      </c>
      <c r="AH456" s="36">
        <v>11928013.630198196</v>
      </c>
      <c r="AI456" s="36">
        <v>12880953.282777762</v>
      </c>
      <c r="AJ456" s="36">
        <v>13883111.809600607</v>
      </c>
      <c r="AK456" s="36">
        <v>14932689.006647691</v>
      </c>
      <c r="AL456" s="36">
        <v>16028585.308871148</v>
      </c>
      <c r="AM456" s="36">
        <v>17169699.84608569</v>
      </c>
      <c r="AN456" s="36">
        <v>18354030.564708829</v>
      </c>
      <c r="AO456" s="36">
        <v>19581247.704240579</v>
      </c>
      <c r="AP456" s="36">
        <v>20849909.569900993</v>
      </c>
      <c r="AQ456" s="36">
        <v>22159143.845194612</v>
      </c>
      <c r="AR456" s="36">
        <v>23508047.115357053</v>
      </c>
      <c r="AS456" s="36">
        <v>24895779.324672095</v>
      </c>
      <c r="AT456" s="36">
        <v>26337650.108002894</v>
      </c>
      <c r="AU456" s="36">
        <v>27849113.839875184</v>
      </c>
      <c r="AV456" s="36">
        <v>29428200.670097981</v>
      </c>
      <c r="AW456" s="36">
        <v>31072844.42509352</v>
      </c>
      <c r="AX456" s="36">
        <v>32781709.376043238</v>
      </c>
      <c r="AY456" s="36">
        <v>34553454.616605908</v>
      </c>
      <c r="AZ456" s="36">
        <v>36385790.447258748</v>
      </c>
      <c r="BA456" s="36">
        <v>38278181.634764172</v>
      </c>
      <c r="BB456" s="36">
        <v>40228924.949129835</v>
      </c>
      <c r="BC456" s="36">
        <v>42236915.396712422</v>
      </c>
      <c r="BD456" s="36">
        <v>44301016.465571694</v>
      </c>
      <c r="BE456" s="36">
        <v>46420159.952814914</v>
      </c>
      <c r="BF456" s="36">
        <v>48601723.439562619</v>
      </c>
      <c r="BG456" s="36">
        <v>50856873.251312532</v>
      </c>
      <c r="BH456" s="36">
        <v>53183998.899364337</v>
      </c>
      <c r="BI456" s="36">
        <v>55581346.264094569</v>
      </c>
      <c r="BJ456" s="36">
        <v>58047889.002501979</v>
      </c>
      <c r="BK456" s="36">
        <v>60582559.210173681</v>
      </c>
      <c r="BL456" s="36">
        <v>63183259.470591769</v>
      </c>
      <c r="BM456" s="36">
        <v>65849703.91866973</v>
      </c>
      <c r="BN456" s="36">
        <v>68580352.104979217</v>
      </c>
      <c r="BO456" s="36">
        <v>71374265.813301414</v>
      </c>
      <c r="BP456" s="36">
        <v>74230449.92560254</v>
      </c>
      <c r="BQ456" s="36">
        <v>77147959.194040582</v>
      </c>
    </row>
    <row r="457" spans="1:69">
      <c r="A457" s="11"/>
      <c r="B457" s="11"/>
      <c r="C457" s="11"/>
      <c r="D457" s="11"/>
      <c r="E457" s="52" t="s">
        <v>245</v>
      </c>
      <c r="F457" s="11"/>
      <c r="G457" s="11"/>
      <c r="H457" s="11"/>
      <c r="J457" s="29">
        <v>0</v>
      </c>
      <c r="K457" s="29">
        <v>1358407.5301333333</v>
      </c>
      <c r="L457" s="29">
        <v>1712417.9689017648</v>
      </c>
      <c r="M457" s="29">
        <v>2080940.4691057114</v>
      </c>
      <c r="N457" s="29">
        <v>2461754.7324032085</v>
      </c>
      <c r="O457" s="29">
        <v>2853355.9750586199</v>
      </c>
      <c r="P457" s="29">
        <v>3254309.1315056253</v>
      </c>
      <c r="Q457" s="29">
        <v>3662424.4795883116</v>
      </c>
      <c r="R457" s="29">
        <v>4077084.5595293315</v>
      </c>
      <c r="S457" s="29">
        <v>4496712.2701896774</v>
      </c>
      <c r="T457" s="29">
        <v>4920290.0366638154</v>
      </c>
      <c r="U457" s="29">
        <v>5346809.9527899809</v>
      </c>
      <c r="V457" s="29">
        <v>5775354.8108332632</v>
      </c>
      <c r="W457" s="29">
        <v>6554820.4525766736</v>
      </c>
      <c r="X457" s="29">
        <v>7346997.0950858491</v>
      </c>
      <c r="Y457" s="29">
        <v>8150238.4188099559</v>
      </c>
      <c r="Z457" s="29">
        <v>8962833.2374675591</v>
      </c>
      <c r="AA457" s="29">
        <v>9783751.5672621224</v>
      </c>
      <c r="AB457" s="29">
        <v>10611879.490559042</v>
      </c>
      <c r="AC457" s="29">
        <v>11445538.250467272</v>
      </c>
      <c r="AD457" s="29">
        <v>12284366.517853172</v>
      </c>
      <c r="AE457" s="29">
        <v>13127045.276991971</v>
      </c>
      <c r="AF457" s="29">
        <v>13972803.280365838</v>
      </c>
      <c r="AG457" s="29">
        <v>14820844.027076825</v>
      </c>
      <c r="AH457" s="29">
        <v>15670434.722985454</v>
      </c>
      <c r="AI457" s="29">
        <v>16952434.044357985</v>
      </c>
      <c r="AJ457" s="29">
        <v>18249272.051963471</v>
      </c>
      <c r="AK457" s="29">
        <v>19559232.239700437</v>
      </c>
      <c r="AL457" s="29">
        <v>20880512.848829895</v>
      </c>
      <c r="AM457" s="29">
        <v>22212012.744036827</v>
      </c>
      <c r="AN457" s="29">
        <v>23552629.46916613</v>
      </c>
      <c r="AO457" s="29">
        <v>24900359.3688058</v>
      </c>
      <c r="AP457" s="29">
        <v>26254871.064608034</v>
      </c>
      <c r="AQ457" s="29">
        <v>27614721.2277666</v>
      </c>
      <c r="AR457" s="29">
        <v>28979035.891419485</v>
      </c>
      <c r="AS457" s="29">
        <v>30346909.973932087</v>
      </c>
      <c r="AT457" s="29">
        <v>31717501.736049265</v>
      </c>
      <c r="AU457" s="29">
        <v>33690019.210072778</v>
      </c>
      <c r="AV457" s="29">
        <v>35682141.734209336</v>
      </c>
      <c r="AW457" s="29">
        <v>37691897.723716125</v>
      </c>
      <c r="AX457" s="29">
        <v>39717219.253118023</v>
      </c>
      <c r="AY457" s="29">
        <v>41756768.824180141</v>
      </c>
      <c r="AZ457" s="29">
        <v>43809203.743450761</v>
      </c>
      <c r="BA457" s="29">
        <v>45872232.506425507</v>
      </c>
      <c r="BB457" s="29">
        <v>47945318.056835398</v>
      </c>
      <c r="BC457" s="29">
        <v>50026755.323426351</v>
      </c>
      <c r="BD457" s="29">
        <v>52115437.45288071</v>
      </c>
      <c r="BE457" s="29">
        <v>54210226.054987162</v>
      </c>
      <c r="BF457" s="29">
        <v>56310051.029799163</v>
      </c>
      <c r="BG457" s="29">
        <v>59092338.29357864</v>
      </c>
      <c r="BH457" s="29">
        <v>61891631.355270773</v>
      </c>
      <c r="BI457" s="29">
        <v>64706317.771638826</v>
      </c>
      <c r="BJ457" s="29">
        <v>67534641.448977545</v>
      </c>
      <c r="BK457" s="29">
        <v>70375574.05046308</v>
      </c>
      <c r="BL457" s="29">
        <v>73228045.657921702</v>
      </c>
      <c r="BM457" s="29">
        <v>76089956.820937082</v>
      </c>
      <c r="BN457" s="29">
        <v>78961019.620185286</v>
      </c>
      <c r="BO457" s="29">
        <v>81839691.531458154</v>
      </c>
      <c r="BP457" s="29">
        <v>84725032.243009269</v>
      </c>
      <c r="BQ457" s="29">
        <v>87616044.520321995</v>
      </c>
    </row>
    <row r="458" spans="1:69">
      <c r="A458" s="11"/>
      <c r="B458" s="11"/>
      <c r="C458" s="11"/>
      <c r="D458" s="11"/>
      <c r="E458" s="52" t="s">
        <v>246</v>
      </c>
      <c r="F458" s="11"/>
      <c r="G458" s="11"/>
      <c r="H458" s="11"/>
      <c r="J458" s="29">
        <v>1358407.5301333333</v>
      </c>
      <c r="K458" s="29">
        <v>354010.4387684316</v>
      </c>
      <c r="L458" s="29">
        <v>368522.50020394666</v>
      </c>
      <c r="M458" s="29">
        <v>380814.26329749695</v>
      </c>
      <c r="N458" s="29">
        <v>391601.24265541154</v>
      </c>
      <c r="O458" s="29">
        <v>400953.1564470054</v>
      </c>
      <c r="P458" s="29">
        <v>408115.34808268648</v>
      </c>
      <c r="Q458" s="29">
        <v>414660.07994102011</v>
      </c>
      <c r="R458" s="29">
        <v>419627.71066034614</v>
      </c>
      <c r="S458" s="29">
        <v>423577.7664741379</v>
      </c>
      <c r="T458" s="29">
        <v>426519.91612616536</v>
      </c>
      <c r="U458" s="29">
        <v>428544.85804328212</v>
      </c>
      <c r="V458" s="29">
        <v>779465.64174341038</v>
      </c>
      <c r="W458" s="29">
        <v>792176.64250917535</v>
      </c>
      <c r="X458" s="29">
        <v>803241.32372410677</v>
      </c>
      <c r="Y458" s="29">
        <v>812594.818657603</v>
      </c>
      <c r="Z458" s="29">
        <v>820918.32979456335</v>
      </c>
      <c r="AA458" s="29">
        <v>828127.92329692002</v>
      </c>
      <c r="AB458" s="29">
        <v>833658.75990823132</v>
      </c>
      <c r="AC458" s="29">
        <v>838828.26738590014</v>
      </c>
      <c r="AD458" s="29">
        <v>842678.75913879788</v>
      </c>
      <c r="AE458" s="29">
        <v>845758.0033738676</v>
      </c>
      <c r="AF458" s="29">
        <v>848040.74671098695</v>
      </c>
      <c r="AG458" s="29">
        <v>849590.69590862794</v>
      </c>
      <c r="AH458" s="29">
        <v>1281999.3213725314</v>
      </c>
      <c r="AI458" s="29">
        <v>1296838.0076054865</v>
      </c>
      <c r="AJ458" s="29">
        <v>1309960.1877369653</v>
      </c>
      <c r="AK458" s="29">
        <v>1321280.6091294568</v>
      </c>
      <c r="AL458" s="29">
        <v>1331499.8952069315</v>
      </c>
      <c r="AM458" s="29">
        <v>1340616.7251293026</v>
      </c>
      <c r="AN458" s="29">
        <v>1347729.8996396696</v>
      </c>
      <c r="AO458" s="29">
        <v>1354511.6958022355</v>
      </c>
      <c r="AP458" s="29">
        <v>1359850.1631585653</v>
      </c>
      <c r="AQ458" s="29">
        <v>1364314.6636528843</v>
      </c>
      <c r="AR458" s="29">
        <v>1367874.0825126003</v>
      </c>
      <c r="AS458" s="29">
        <v>1370591.7621171754</v>
      </c>
      <c r="AT458" s="29">
        <v>1972517.4740235128</v>
      </c>
      <c r="AU458" s="29">
        <v>1992122.52413656</v>
      </c>
      <c r="AV458" s="29">
        <v>2009755.9895067851</v>
      </c>
      <c r="AW458" s="29">
        <v>2025321.5294018949</v>
      </c>
      <c r="AX458" s="29">
        <v>2039549.5710621146</v>
      </c>
      <c r="AY458" s="29">
        <v>2052434.9192706232</v>
      </c>
      <c r="AZ458" s="29">
        <v>2063028.7629747496</v>
      </c>
      <c r="BA458" s="29">
        <v>2073085.550409887</v>
      </c>
      <c r="BB458" s="29">
        <v>2081437.2665909538</v>
      </c>
      <c r="BC458" s="29">
        <v>2088682.129454362</v>
      </c>
      <c r="BD458" s="29">
        <v>2094788.6021064504</v>
      </c>
      <c r="BE458" s="29">
        <v>2099824.9748120019</v>
      </c>
      <c r="BF458" s="29">
        <v>2782287.2637794781</v>
      </c>
      <c r="BG458" s="29">
        <v>2799293.0616921359</v>
      </c>
      <c r="BH458" s="29">
        <v>2814686.4163680514</v>
      </c>
      <c r="BI458" s="29">
        <v>2828323.6773387184</v>
      </c>
      <c r="BJ458" s="29">
        <v>2840932.6014855336</v>
      </c>
      <c r="BK458" s="29">
        <v>2852471.6074586287</v>
      </c>
      <c r="BL458" s="29">
        <v>2861911.163015374</v>
      </c>
      <c r="BM458" s="29">
        <v>2871062.799248198</v>
      </c>
      <c r="BN458" s="29">
        <v>2878671.9112728708</v>
      </c>
      <c r="BO458" s="29">
        <v>2885340.711551121</v>
      </c>
      <c r="BP458" s="29">
        <v>2891012.2773127304</v>
      </c>
      <c r="BQ458" s="29">
        <v>2895736.4575846335</v>
      </c>
    </row>
    <row r="459" spans="1:69">
      <c r="A459" s="11"/>
      <c r="B459" s="11"/>
      <c r="C459" s="11"/>
      <c r="D459" s="11"/>
      <c r="E459" s="53" t="s">
        <v>247</v>
      </c>
      <c r="F459" s="11"/>
      <c r="G459" s="11"/>
      <c r="H459" s="11"/>
      <c r="J459" s="36">
        <v>1358407.5301333333</v>
      </c>
      <c r="K459" s="36">
        <v>1712417.9689017648</v>
      </c>
      <c r="L459" s="36">
        <v>2080940.4691057114</v>
      </c>
      <c r="M459" s="36">
        <v>2461754.7324032085</v>
      </c>
      <c r="N459" s="36">
        <v>2853355.9750586199</v>
      </c>
      <c r="O459" s="36">
        <v>3254309.1315056253</v>
      </c>
      <c r="P459" s="36">
        <v>3662424.4795883116</v>
      </c>
      <c r="Q459" s="36">
        <v>4077084.5595293315</v>
      </c>
      <c r="R459" s="36">
        <v>4496712.2701896774</v>
      </c>
      <c r="S459" s="36">
        <v>4920290.0366638154</v>
      </c>
      <c r="T459" s="36">
        <v>5346809.9527899809</v>
      </c>
      <c r="U459" s="36">
        <v>5775354.8108332632</v>
      </c>
      <c r="V459" s="36">
        <v>6554820.4525766736</v>
      </c>
      <c r="W459" s="36">
        <v>7346997.0950858491</v>
      </c>
      <c r="X459" s="36">
        <v>8150238.4188099559</v>
      </c>
      <c r="Y459" s="36">
        <v>8962833.2374675591</v>
      </c>
      <c r="Z459" s="36">
        <v>9783751.5672621224</v>
      </c>
      <c r="AA459" s="36">
        <v>10611879.490559042</v>
      </c>
      <c r="AB459" s="36">
        <v>11445538.250467272</v>
      </c>
      <c r="AC459" s="36">
        <v>12284366.517853172</v>
      </c>
      <c r="AD459" s="36">
        <v>13127045.276991971</v>
      </c>
      <c r="AE459" s="36">
        <v>13972803.280365838</v>
      </c>
      <c r="AF459" s="36">
        <v>14820844.027076825</v>
      </c>
      <c r="AG459" s="36">
        <v>15670434.722985454</v>
      </c>
      <c r="AH459" s="36">
        <v>16952434.044357985</v>
      </c>
      <c r="AI459" s="36">
        <v>18249272.051963471</v>
      </c>
      <c r="AJ459" s="36">
        <v>19559232.239700437</v>
      </c>
      <c r="AK459" s="36">
        <v>20880512.848829895</v>
      </c>
      <c r="AL459" s="36">
        <v>22212012.744036827</v>
      </c>
      <c r="AM459" s="36">
        <v>23552629.46916613</v>
      </c>
      <c r="AN459" s="36">
        <v>24900359.3688058</v>
      </c>
      <c r="AO459" s="36">
        <v>26254871.064608034</v>
      </c>
      <c r="AP459" s="36">
        <v>27614721.2277666</v>
      </c>
      <c r="AQ459" s="36">
        <v>28979035.891419485</v>
      </c>
      <c r="AR459" s="36">
        <v>30346909.973932087</v>
      </c>
      <c r="AS459" s="36">
        <v>31717501.736049265</v>
      </c>
      <c r="AT459" s="36">
        <v>33690019.210072778</v>
      </c>
      <c r="AU459" s="36">
        <v>35682141.734209336</v>
      </c>
      <c r="AV459" s="36">
        <v>37691897.723716125</v>
      </c>
      <c r="AW459" s="36">
        <v>39717219.253118023</v>
      </c>
      <c r="AX459" s="36">
        <v>41756768.824180141</v>
      </c>
      <c r="AY459" s="36">
        <v>43809203.743450761</v>
      </c>
      <c r="AZ459" s="36">
        <v>45872232.506425507</v>
      </c>
      <c r="BA459" s="36">
        <v>47945318.056835398</v>
      </c>
      <c r="BB459" s="36">
        <v>50026755.323426351</v>
      </c>
      <c r="BC459" s="36">
        <v>52115437.45288071</v>
      </c>
      <c r="BD459" s="36">
        <v>54210226.054987162</v>
      </c>
      <c r="BE459" s="36">
        <v>56310051.029799163</v>
      </c>
      <c r="BF459" s="36">
        <v>59092338.29357864</v>
      </c>
      <c r="BG459" s="36">
        <v>61891631.355270773</v>
      </c>
      <c r="BH459" s="36">
        <v>64706317.771638826</v>
      </c>
      <c r="BI459" s="36">
        <v>67534641.448977545</v>
      </c>
      <c r="BJ459" s="36">
        <v>70375574.05046308</v>
      </c>
      <c r="BK459" s="36">
        <v>73228045.657921702</v>
      </c>
      <c r="BL459" s="36">
        <v>76089956.820937082</v>
      </c>
      <c r="BM459" s="36">
        <v>78961019.620185286</v>
      </c>
      <c r="BN459" s="36">
        <v>81839691.531458154</v>
      </c>
      <c r="BO459" s="36">
        <v>84725032.243009269</v>
      </c>
      <c r="BP459" s="36">
        <v>87616044.520321995</v>
      </c>
      <c r="BQ459" s="36">
        <v>90511780.977906629</v>
      </c>
    </row>
    <row r="460" spans="1:69">
      <c r="A460" s="11"/>
      <c r="B460" s="11"/>
      <c r="C460" s="11"/>
      <c r="D460" s="11"/>
      <c r="E460" s="11" t="s">
        <v>241</v>
      </c>
      <c r="F460" s="11"/>
      <c r="G460" s="11"/>
      <c r="H460" s="11"/>
      <c r="J460" s="37"/>
      <c r="K460" s="37"/>
      <c r="L460" s="37"/>
      <c r="M460" s="37"/>
      <c r="N460" s="37"/>
      <c r="O460" s="37"/>
      <c r="P460" s="37"/>
      <c r="Q460" s="37"/>
      <c r="R460" s="37"/>
      <c r="S460" s="37"/>
      <c r="T460" s="37"/>
      <c r="U460" s="37"/>
      <c r="V460" s="37"/>
      <c r="W460" s="37"/>
      <c r="X460" s="37"/>
      <c r="Y460" s="37"/>
      <c r="Z460" s="37"/>
      <c r="AA460" s="37"/>
      <c r="AB460" s="37"/>
      <c r="AC460" s="37"/>
      <c r="AD460" s="37"/>
      <c r="AE460" s="37"/>
      <c r="AF460" s="37"/>
      <c r="AG460" s="37"/>
      <c r="AH460" s="37"/>
      <c r="AI460" s="37"/>
      <c r="AJ460" s="37"/>
      <c r="AK460" s="37"/>
      <c r="AL460" s="37"/>
      <c r="AM460" s="37"/>
      <c r="AN460" s="37"/>
      <c r="AO460" s="37"/>
      <c r="AP460" s="37"/>
      <c r="AQ460" s="37"/>
      <c r="AR460" s="37"/>
      <c r="AS460" s="37"/>
      <c r="AT460" s="37"/>
      <c r="AU460" s="37"/>
      <c r="AV460" s="37"/>
      <c r="AW460" s="37"/>
      <c r="AX460" s="37"/>
      <c r="AY460" s="37"/>
      <c r="AZ460" s="37"/>
      <c r="BA460" s="37"/>
      <c r="BB460" s="37"/>
      <c r="BC460" s="37"/>
      <c r="BD460" s="37"/>
      <c r="BE460" s="37"/>
      <c r="BF460" s="37"/>
      <c r="BG460" s="37"/>
      <c r="BH460" s="37"/>
      <c r="BI460" s="37"/>
      <c r="BJ460" s="37"/>
      <c r="BK460" s="37"/>
      <c r="BL460" s="37"/>
      <c r="BM460" s="37"/>
      <c r="BN460" s="37"/>
      <c r="BO460" s="37"/>
      <c r="BP460" s="37"/>
      <c r="BQ460" s="37"/>
    </row>
    <row r="461" spans="1:69">
      <c r="A461" s="11"/>
      <c r="B461" s="11"/>
      <c r="C461" s="11"/>
      <c r="D461" s="11"/>
      <c r="E461" s="52" t="s">
        <v>248</v>
      </c>
      <c r="F461" s="11"/>
      <c r="G461" s="11"/>
      <c r="H461" s="11"/>
      <c r="J461" s="38">
        <v>0</v>
      </c>
      <c r="K461" s="38">
        <v>0</v>
      </c>
      <c r="L461" s="38">
        <v>0</v>
      </c>
      <c r="M461" s="38">
        <v>0</v>
      </c>
      <c r="N461" s="38">
        <v>0</v>
      </c>
      <c r="O461" s="38">
        <v>0</v>
      </c>
      <c r="P461" s="38">
        <v>0</v>
      </c>
      <c r="Q461" s="38">
        <v>0</v>
      </c>
      <c r="R461" s="38">
        <v>0</v>
      </c>
      <c r="S461" s="38">
        <v>0</v>
      </c>
      <c r="T461" s="38">
        <v>0</v>
      </c>
      <c r="U461" s="38">
        <v>0</v>
      </c>
      <c r="V461" s="38">
        <v>0</v>
      </c>
      <c r="W461" s="38">
        <v>0</v>
      </c>
      <c r="X461" s="38">
        <v>0</v>
      </c>
      <c r="Y461" s="38">
        <v>0</v>
      </c>
      <c r="Z461" s="38">
        <v>0</v>
      </c>
      <c r="AA461" s="38">
        <v>0</v>
      </c>
      <c r="AB461" s="38">
        <v>0</v>
      </c>
      <c r="AC461" s="38">
        <v>0</v>
      </c>
      <c r="AD461" s="38">
        <v>0</v>
      </c>
      <c r="AE461" s="38">
        <v>0</v>
      </c>
      <c r="AF461" s="38">
        <v>0</v>
      </c>
      <c r="AG461" s="38">
        <v>0</v>
      </c>
      <c r="AH461" s="38">
        <v>0</v>
      </c>
      <c r="AI461" s="38">
        <v>0</v>
      </c>
      <c r="AJ461" s="38">
        <v>0</v>
      </c>
      <c r="AK461" s="38">
        <v>0</v>
      </c>
      <c r="AL461" s="38">
        <v>0</v>
      </c>
      <c r="AM461" s="38">
        <v>0</v>
      </c>
      <c r="AN461" s="38">
        <v>0</v>
      </c>
      <c r="AO461" s="38">
        <v>0</v>
      </c>
      <c r="AP461" s="38">
        <v>0</v>
      </c>
      <c r="AQ461" s="38">
        <v>0</v>
      </c>
      <c r="AR461" s="38">
        <v>0</v>
      </c>
      <c r="AS461" s="38">
        <v>0</v>
      </c>
      <c r="AT461" s="38">
        <v>0</v>
      </c>
      <c r="AU461" s="38">
        <v>0</v>
      </c>
      <c r="AV461" s="38">
        <v>0</v>
      </c>
      <c r="AW461" s="38">
        <v>0</v>
      </c>
      <c r="AX461" s="38">
        <v>0</v>
      </c>
      <c r="AY461" s="38">
        <v>0</v>
      </c>
      <c r="AZ461" s="38">
        <v>0</v>
      </c>
      <c r="BA461" s="38">
        <v>0</v>
      </c>
      <c r="BB461" s="38">
        <v>0</v>
      </c>
      <c r="BC461" s="38">
        <v>0</v>
      </c>
      <c r="BD461" s="38">
        <v>0</v>
      </c>
      <c r="BE461" s="38">
        <v>0</v>
      </c>
      <c r="BF461" s="38">
        <v>0</v>
      </c>
      <c r="BG461" s="38">
        <v>0</v>
      </c>
      <c r="BH461" s="38">
        <v>0</v>
      </c>
      <c r="BI461" s="38">
        <v>0</v>
      </c>
      <c r="BJ461" s="38">
        <v>0</v>
      </c>
      <c r="BK461" s="38">
        <v>0</v>
      </c>
      <c r="BL461" s="38">
        <v>0</v>
      </c>
      <c r="BM461" s="38">
        <v>0</v>
      </c>
      <c r="BN461" s="38">
        <v>0</v>
      </c>
      <c r="BO461" s="38">
        <v>0</v>
      </c>
      <c r="BP461" s="38">
        <v>0</v>
      </c>
      <c r="BQ461" s="38">
        <v>0</v>
      </c>
    </row>
  </sheetData>
  <sheetProtection sheet="1" objects="1" scenarios="1"/>
  <hyperlinks>
    <hyperlink ref="B3" location="Contents" tooltip="Go to Table of Contents" display="Go to Table of Contents"/>
  </hyperlinks>
  <pageMargins left="0.39370078740157499" right="0.39370078740157499" top="0.59055118110236204" bottom="0.98425196850393704" header="0" footer="0.31496062992126"/>
  <pageSetup paperSize="9" orientation="landscape" r:id="rId1"/>
  <headerFooter>
    <oddFooter>&amp;L&amp;"Bold"&amp;7&amp;F
&amp;A
Printed: &amp;T on &amp;D&amp;C&amp;"Bold"&amp;10Page &amp;P of &amp;N</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BQ219"/>
  <sheetViews>
    <sheetView showGridLines="0" zoomScaleNormal="100" workbookViewId="0">
      <pane xSplit="9" ySplit="10" topLeftCell="J11" activePane="bottomRight" state="frozen"/>
      <selection activeCell="B12" sqref="B12"/>
      <selection pane="topRight" activeCell="B12" sqref="B12"/>
      <selection pane="bottomLeft" activeCell="B12" sqref="B12"/>
      <selection pane="bottomRight"/>
    </sheetView>
  </sheetViews>
  <sheetFormatPr defaultColWidth="16.83203125" defaultRowHeight="10.5" customHeight="1"/>
  <cols>
    <col min="1" max="1" width="3.6640625" customWidth="1"/>
    <col min="2" max="2" width="3.5" customWidth="1"/>
    <col min="3" max="4" width="10.5" customWidth="1"/>
    <col min="5" max="5" width="11.1640625" customWidth="1"/>
    <col min="6" max="6" width="13.83203125" customWidth="1"/>
    <col min="7" max="8" width="10.1640625" customWidth="1"/>
    <col min="9" max="9" width="5" customWidth="1"/>
    <col min="10" max="69" width="13.1640625" customWidth="1"/>
    <col min="70" max="70" width="16.83203125" customWidth="1"/>
  </cols>
  <sheetData>
    <row r="1" spans="1:69" ht="18">
      <c r="A1" s="61"/>
      <c r="B1" s="62" t="s">
        <v>284</v>
      </c>
      <c r="C1" s="61"/>
      <c r="D1" s="61"/>
      <c r="E1" s="61"/>
      <c r="F1" s="61"/>
      <c r="G1" s="61"/>
      <c r="H1" s="61"/>
      <c r="I1" s="61"/>
      <c r="J1" s="61"/>
      <c r="K1" s="61"/>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row>
    <row r="2" spans="1:69" ht="15">
      <c r="A2" s="61"/>
      <c r="B2" s="63" t="s">
        <v>700</v>
      </c>
      <c r="C2" s="61"/>
      <c r="D2" s="61"/>
      <c r="E2" s="61"/>
      <c r="F2" s="61"/>
      <c r="G2" s="61"/>
      <c r="H2" s="61"/>
      <c r="I2" s="61"/>
      <c r="J2" s="85"/>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row>
    <row r="3" spans="1:69">
      <c r="A3" s="64"/>
      <c r="B3" s="41" t="s">
        <v>0</v>
      </c>
      <c r="C3" s="42"/>
      <c r="D3" s="42"/>
      <c r="E3" s="42"/>
      <c r="F3" s="42"/>
      <c r="G3" s="42"/>
      <c r="H3" s="61"/>
      <c r="I3" s="61"/>
      <c r="J3" s="61"/>
      <c r="K3" s="61"/>
      <c r="L3" s="61"/>
      <c r="M3" s="61"/>
      <c r="N3" s="61"/>
      <c r="O3" s="61"/>
      <c r="P3" s="61"/>
      <c r="Q3" s="61"/>
      <c r="R3" s="61"/>
      <c r="S3" s="61"/>
      <c r="T3" s="61"/>
      <c r="U3" s="61"/>
      <c r="V3" s="61"/>
      <c r="W3" s="61"/>
      <c r="X3" s="61"/>
      <c r="Y3" s="61"/>
      <c r="Z3" s="61"/>
      <c r="AA3" s="61"/>
      <c r="AB3" s="61"/>
      <c r="AC3" s="61"/>
      <c r="AD3" s="61"/>
      <c r="AE3" s="61"/>
      <c r="AF3" s="61"/>
      <c r="AG3" s="61"/>
      <c r="AH3" s="61"/>
      <c r="AI3" s="61"/>
      <c r="AJ3" s="61"/>
      <c r="AK3" s="61"/>
      <c r="AL3" s="61"/>
      <c r="AM3" s="61"/>
      <c r="AN3" s="61"/>
      <c r="AO3" s="61"/>
      <c r="AP3" s="61"/>
      <c r="AQ3" s="61"/>
      <c r="AR3" s="61"/>
      <c r="AS3" s="61"/>
      <c r="AT3" s="61"/>
      <c r="AU3" s="61"/>
      <c r="AV3" s="61"/>
      <c r="AW3" s="61"/>
      <c r="AX3" s="61"/>
      <c r="AY3" s="61"/>
      <c r="AZ3" s="61"/>
      <c r="BA3" s="61"/>
      <c r="BB3" s="61"/>
      <c r="BC3" s="61"/>
      <c r="BD3" s="61"/>
      <c r="BE3" s="61"/>
      <c r="BF3" s="61"/>
      <c r="BG3" s="61"/>
      <c r="BH3" s="61"/>
      <c r="BI3" s="61"/>
      <c r="BJ3" s="61"/>
      <c r="BK3" s="61"/>
      <c r="BL3" s="61"/>
      <c r="BM3" s="61"/>
      <c r="BN3" s="61"/>
      <c r="BO3" s="61"/>
      <c r="BP3" s="61"/>
      <c r="BQ3" s="61"/>
    </row>
    <row r="4" spans="1:69">
      <c r="A4" s="65"/>
      <c r="B4" s="66"/>
      <c r="C4" s="65"/>
      <c r="D4" s="65"/>
      <c r="E4" s="65"/>
      <c r="F4" s="65"/>
      <c r="G4" s="65"/>
      <c r="H4" s="65"/>
      <c r="I4" s="65"/>
      <c r="J4" s="65"/>
      <c r="K4" s="65"/>
      <c r="L4" s="65"/>
      <c r="M4" s="65"/>
      <c r="N4" s="65"/>
      <c r="O4" s="65"/>
      <c r="P4" s="65"/>
      <c r="Q4" s="65"/>
      <c r="R4" s="65"/>
      <c r="S4" s="65"/>
      <c r="T4" s="65"/>
      <c r="U4" s="65"/>
      <c r="V4" s="65"/>
      <c r="W4" s="65"/>
      <c r="X4" s="65"/>
      <c r="Y4" s="65"/>
      <c r="Z4" s="65"/>
      <c r="AA4" s="65"/>
      <c r="AB4" s="65"/>
      <c r="AC4" s="65"/>
      <c r="AD4" s="65"/>
      <c r="AE4" s="65"/>
      <c r="AF4" s="65"/>
      <c r="AG4" s="65"/>
      <c r="AH4" s="65"/>
      <c r="AI4" s="65"/>
      <c r="AJ4" s="65"/>
      <c r="AK4" s="65"/>
      <c r="AL4" s="65"/>
      <c r="AM4" s="65"/>
      <c r="AN4" s="65"/>
      <c r="AO4" s="65"/>
      <c r="AP4" s="65"/>
      <c r="AQ4" s="65"/>
      <c r="AR4" s="65"/>
      <c r="AS4" s="65"/>
      <c r="AT4" s="65"/>
      <c r="AU4" s="65"/>
      <c r="AV4" s="65"/>
      <c r="AW4" s="65"/>
      <c r="AX4" s="65"/>
      <c r="AY4" s="65"/>
      <c r="AZ4" s="65"/>
      <c r="BA4" s="65"/>
      <c r="BB4" s="65"/>
      <c r="BC4" s="65"/>
      <c r="BD4" s="65"/>
      <c r="BE4" s="65"/>
      <c r="BF4" s="65"/>
      <c r="BG4" s="65"/>
      <c r="BH4" s="65"/>
      <c r="BI4" s="65"/>
      <c r="BJ4" s="65"/>
      <c r="BK4" s="65"/>
      <c r="BL4" s="65"/>
      <c r="BM4" s="65"/>
      <c r="BN4" s="65"/>
      <c r="BO4" s="65"/>
      <c r="BP4" s="65"/>
      <c r="BQ4" s="65"/>
    </row>
    <row r="5" spans="1:69" hidden="1">
      <c r="A5" s="64"/>
      <c r="B5" s="68" t="s">
        <v>496</v>
      </c>
      <c r="C5" s="64"/>
      <c r="D5" s="64"/>
      <c r="E5" s="64"/>
      <c r="F5" s="64"/>
      <c r="G5" s="61"/>
      <c r="H5" s="61"/>
      <c r="I5" s="61"/>
      <c r="J5" s="61">
        <v>1</v>
      </c>
      <c r="K5" s="61">
        <v>1</v>
      </c>
      <c r="L5" s="61">
        <v>1</v>
      </c>
      <c r="M5" s="61">
        <v>1</v>
      </c>
      <c r="N5" s="61">
        <v>1</v>
      </c>
      <c r="O5" s="61">
        <v>1</v>
      </c>
      <c r="P5" s="61">
        <v>1</v>
      </c>
      <c r="Q5" s="61">
        <v>1</v>
      </c>
      <c r="R5" s="61">
        <v>1</v>
      </c>
      <c r="S5" s="61">
        <v>1</v>
      </c>
      <c r="T5" s="61">
        <v>1</v>
      </c>
      <c r="U5" s="61">
        <v>1</v>
      </c>
      <c r="V5" s="61">
        <v>2</v>
      </c>
      <c r="W5" s="61">
        <v>2</v>
      </c>
      <c r="X5" s="61">
        <v>2</v>
      </c>
      <c r="Y5" s="61">
        <v>2</v>
      </c>
      <c r="Z5" s="61">
        <v>2</v>
      </c>
      <c r="AA5" s="61">
        <v>2</v>
      </c>
      <c r="AB5" s="61">
        <v>2</v>
      </c>
      <c r="AC5" s="61">
        <v>2</v>
      </c>
      <c r="AD5" s="61">
        <v>2</v>
      </c>
      <c r="AE5" s="61">
        <v>2</v>
      </c>
      <c r="AF5" s="61">
        <v>2</v>
      </c>
      <c r="AG5" s="61">
        <v>2</v>
      </c>
      <c r="AH5" s="61">
        <v>3</v>
      </c>
      <c r="AI5" s="61">
        <v>3</v>
      </c>
      <c r="AJ5" s="61">
        <v>3</v>
      </c>
      <c r="AK5" s="61">
        <v>3</v>
      </c>
      <c r="AL5" s="61">
        <v>3</v>
      </c>
      <c r="AM5" s="61">
        <v>3</v>
      </c>
      <c r="AN5" s="61">
        <v>3</v>
      </c>
      <c r="AO5" s="61">
        <v>3</v>
      </c>
      <c r="AP5" s="61">
        <v>3</v>
      </c>
      <c r="AQ5" s="61">
        <v>3</v>
      </c>
      <c r="AR5" s="61">
        <v>3</v>
      </c>
      <c r="AS5" s="61">
        <v>3</v>
      </c>
      <c r="AT5" s="61">
        <v>4</v>
      </c>
      <c r="AU5" s="61">
        <v>4</v>
      </c>
      <c r="AV5" s="61">
        <v>4</v>
      </c>
      <c r="AW5" s="61">
        <v>4</v>
      </c>
      <c r="AX5" s="61">
        <v>4</v>
      </c>
      <c r="AY5" s="61">
        <v>4</v>
      </c>
      <c r="AZ5" s="61">
        <v>4</v>
      </c>
      <c r="BA5" s="61">
        <v>4</v>
      </c>
      <c r="BB5" s="61">
        <v>4</v>
      </c>
      <c r="BC5" s="61">
        <v>4</v>
      </c>
      <c r="BD5" s="61">
        <v>4</v>
      </c>
      <c r="BE5" s="61">
        <v>4</v>
      </c>
      <c r="BF5" s="61">
        <v>5</v>
      </c>
      <c r="BG5" s="61">
        <v>5</v>
      </c>
      <c r="BH5" s="61">
        <v>5</v>
      </c>
      <c r="BI5" s="61">
        <v>5</v>
      </c>
      <c r="BJ5" s="61">
        <v>5</v>
      </c>
      <c r="BK5" s="61">
        <v>5</v>
      </c>
      <c r="BL5" s="61">
        <v>5</v>
      </c>
      <c r="BM5" s="61">
        <v>5</v>
      </c>
      <c r="BN5" s="61">
        <v>5</v>
      </c>
      <c r="BO5" s="61">
        <v>5</v>
      </c>
      <c r="BP5" s="61">
        <v>5</v>
      </c>
      <c r="BQ5" s="61">
        <v>5</v>
      </c>
    </row>
    <row r="6" spans="1:69">
      <c r="A6" s="61"/>
      <c r="B6" s="66" t="s">
        <v>312</v>
      </c>
      <c r="C6" s="61"/>
      <c r="D6" s="61"/>
      <c r="E6" s="61"/>
      <c r="F6" s="61"/>
      <c r="G6" s="61"/>
      <c r="H6" s="61"/>
      <c r="I6" s="61"/>
      <c r="J6" s="46">
        <v>43373</v>
      </c>
      <c r="K6" s="46">
        <v>43404</v>
      </c>
      <c r="L6" s="46">
        <v>43434</v>
      </c>
      <c r="M6" s="46">
        <v>43465</v>
      </c>
      <c r="N6" s="46">
        <v>43496</v>
      </c>
      <c r="O6" s="46">
        <v>43524</v>
      </c>
      <c r="P6" s="46">
        <v>43555</v>
      </c>
      <c r="Q6" s="46">
        <v>43585</v>
      </c>
      <c r="R6" s="46">
        <v>43616</v>
      </c>
      <c r="S6" s="46">
        <v>43646</v>
      </c>
      <c r="T6" s="46">
        <v>43677</v>
      </c>
      <c r="U6" s="46">
        <v>43708</v>
      </c>
      <c r="V6" s="46">
        <v>43738</v>
      </c>
      <c r="W6" s="46">
        <v>43769</v>
      </c>
      <c r="X6" s="46">
        <v>43799</v>
      </c>
      <c r="Y6" s="46">
        <v>43830</v>
      </c>
      <c r="Z6" s="46">
        <v>43861</v>
      </c>
      <c r="AA6" s="46">
        <v>43890</v>
      </c>
      <c r="AB6" s="46">
        <v>43921</v>
      </c>
      <c r="AC6" s="46">
        <v>43951</v>
      </c>
      <c r="AD6" s="46">
        <v>43982</v>
      </c>
      <c r="AE6" s="46">
        <v>44012</v>
      </c>
      <c r="AF6" s="46">
        <v>44043</v>
      </c>
      <c r="AG6" s="46">
        <v>44074</v>
      </c>
      <c r="AH6" s="46">
        <v>44104</v>
      </c>
      <c r="AI6" s="46">
        <v>44135</v>
      </c>
      <c r="AJ6" s="46">
        <v>44165</v>
      </c>
      <c r="AK6" s="46">
        <v>44196</v>
      </c>
      <c r="AL6" s="46">
        <v>44227</v>
      </c>
      <c r="AM6" s="46">
        <v>44255</v>
      </c>
      <c r="AN6" s="46">
        <v>44286</v>
      </c>
      <c r="AO6" s="46">
        <v>44316</v>
      </c>
      <c r="AP6" s="46">
        <v>44347</v>
      </c>
      <c r="AQ6" s="46">
        <v>44377</v>
      </c>
      <c r="AR6" s="46">
        <v>44408</v>
      </c>
      <c r="AS6" s="46">
        <v>44439</v>
      </c>
      <c r="AT6" s="46">
        <v>44469</v>
      </c>
      <c r="AU6" s="46">
        <v>44500</v>
      </c>
      <c r="AV6" s="46">
        <v>44530</v>
      </c>
      <c r="AW6" s="46">
        <v>44561</v>
      </c>
      <c r="AX6" s="46">
        <v>44592</v>
      </c>
      <c r="AY6" s="46">
        <v>44620</v>
      </c>
      <c r="AZ6" s="46">
        <v>44651</v>
      </c>
      <c r="BA6" s="46">
        <v>44681</v>
      </c>
      <c r="BB6" s="46">
        <v>44712</v>
      </c>
      <c r="BC6" s="46">
        <v>44742</v>
      </c>
      <c r="BD6" s="46">
        <v>44773</v>
      </c>
      <c r="BE6" s="46">
        <v>44804</v>
      </c>
      <c r="BF6" s="46">
        <v>44834</v>
      </c>
      <c r="BG6" s="46">
        <v>44865</v>
      </c>
      <c r="BH6" s="46">
        <v>44895</v>
      </c>
      <c r="BI6" s="46">
        <v>44926</v>
      </c>
      <c r="BJ6" s="46">
        <v>44957</v>
      </c>
      <c r="BK6" s="46">
        <v>44985</v>
      </c>
      <c r="BL6" s="46">
        <v>45016</v>
      </c>
      <c r="BM6" s="46">
        <v>45046</v>
      </c>
      <c r="BN6" s="46">
        <v>45077</v>
      </c>
      <c r="BO6" s="46">
        <v>45107</v>
      </c>
      <c r="BP6" s="46">
        <v>45138</v>
      </c>
      <c r="BQ6" s="46">
        <v>45169</v>
      </c>
    </row>
    <row r="7" spans="1:69" hidden="1">
      <c r="A7" s="61"/>
      <c r="B7" s="69" t="s">
        <v>39</v>
      </c>
      <c r="C7" s="61"/>
      <c r="D7" s="61"/>
      <c r="E7" s="61"/>
      <c r="F7" s="61"/>
      <c r="G7" s="61"/>
      <c r="H7" s="61"/>
      <c r="I7" s="61"/>
      <c r="J7" s="47">
        <v>43344</v>
      </c>
      <c r="K7" s="47">
        <v>43374</v>
      </c>
      <c r="L7" s="47">
        <v>43405</v>
      </c>
      <c r="M7" s="47">
        <v>43435</v>
      </c>
      <c r="N7" s="47">
        <v>43466</v>
      </c>
      <c r="O7" s="47">
        <v>43497</v>
      </c>
      <c r="P7" s="47">
        <v>43525</v>
      </c>
      <c r="Q7" s="47">
        <v>43556</v>
      </c>
      <c r="R7" s="47">
        <v>43586</v>
      </c>
      <c r="S7" s="47">
        <v>43617</v>
      </c>
      <c r="T7" s="47">
        <v>43647</v>
      </c>
      <c r="U7" s="47">
        <v>43678</v>
      </c>
      <c r="V7" s="47">
        <v>43709</v>
      </c>
      <c r="W7" s="47">
        <v>43739</v>
      </c>
      <c r="X7" s="47">
        <v>43770</v>
      </c>
      <c r="Y7" s="47">
        <v>43800</v>
      </c>
      <c r="Z7" s="47">
        <v>43831</v>
      </c>
      <c r="AA7" s="47">
        <v>43862</v>
      </c>
      <c r="AB7" s="47">
        <v>43891</v>
      </c>
      <c r="AC7" s="47">
        <v>43922</v>
      </c>
      <c r="AD7" s="47">
        <v>43952</v>
      </c>
      <c r="AE7" s="47">
        <v>43983</v>
      </c>
      <c r="AF7" s="47">
        <v>44013</v>
      </c>
      <c r="AG7" s="47">
        <v>44044</v>
      </c>
      <c r="AH7" s="47">
        <v>44075</v>
      </c>
      <c r="AI7" s="47">
        <v>44105</v>
      </c>
      <c r="AJ7" s="47">
        <v>44136</v>
      </c>
      <c r="AK7" s="47">
        <v>44166</v>
      </c>
      <c r="AL7" s="47">
        <v>44197</v>
      </c>
      <c r="AM7" s="47">
        <v>44228</v>
      </c>
      <c r="AN7" s="47">
        <v>44256</v>
      </c>
      <c r="AO7" s="47">
        <v>44287</v>
      </c>
      <c r="AP7" s="47">
        <v>44317</v>
      </c>
      <c r="AQ7" s="47">
        <v>44348</v>
      </c>
      <c r="AR7" s="47">
        <v>44378</v>
      </c>
      <c r="AS7" s="47">
        <v>44409</v>
      </c>
      <c r="AT7" s="47">
        <v>44440</v>
      </c>
      <c r="AU7" s="47">
        <v>44470</v>
      </c>
      <c r="AV7" s="47">
        <v>44501</v>
      </c>
      <c r="AW7" s="47">
        <v>44531</v>
      </c>
      <c r="AX7" s="47">
        <v>44562</v>
      </c>
      <c r="AY7" s="47">
        <v>44593</v>
      </c>
      <c r="AZ7" s="47">
        <v>44621</v>
      </c>
      <c r="BA7" s="47">
        <v>44652</v>
      </c>
      <c r="BB7" s="47">
        <v>44682</v>
      </c>
      <c r="BC7" s="47">
        <v>44713</v>
      </c>
      <c r="BD7" s="47">
        <v>44743</v>
      </c>
      <c r="BE7" s="47">
        <v>44774</v>
      </c>
      <c r="BF7" s="47">
        <v>44805</v>
      </c>
      <c r="BG7" s="47">
        <v>44835</v>
      </c>
      <c r="BH7" s="47">
        <v>44866</v>
      </c>
      <c r="BI7" s="47">
        <v>44896</v>
      </c>
      <c r="BJ7" s="47">
        <v>44927</v>
      </c>
      <c r="BK7" s="47">
        <v>44958</v>
      </c>
      <c r="BL7" s="47">
        <v>44986</v>
      </c>
      <c r="BM7" s="47">
        <v>45017</v>
      </c>
      <c r="BN7" s="47">
        <v>45047</v>
      </c>
      <c r="BO7" s="47">
        <v>45078</v>
      </c>
      <c r="BP7" s="47">
        <v>45108</v>
      </c>
      <c r="BQ7" s="47">
        <v>45139</v>
      </c>
    </row>
    <row r="8" spans="1:69" hidden="1">
      <c r="A8" s="61"/>
      <c r="B8" s="69" t="s">
        <v>40</v>
      </c>
      <c r="C8" s="61"/>
      <c r="D8" s="61"/>
      <c r="E8" s="61"/>
      <c r="F8" s="61"/>
      <c r="G8" s="61"/>
      <c r="H8" s="61"/>
      <c r="I8" s="61"/>
      <c r="J8" s="47">
        <v>43373</v>
      </c>
      <c r="K8" s="47">
        <v>43404</v>
      </c>
      <c r="L8" s="47">
        <v>43434</v>
      </c>
      <c r="M8" s="47">
        <v>43465</v>
      </c>
      <c r="N8" s="47">
        <v>43496</v>
      </c>
      <c r="O8" s="47">
        <v>43524</v>
      </c>
      <c r="P8" s="47">
        <v>43555</v>
      </c>
      <c r="Q8" s="47">
        <v>43585</v>
      </c>
      <c r="R8" s="47">
        <v>43616</v>
      </c>
      <c r="S8" s="47">
        <v>43646</v>
      </c>
      <c r="T8" s="47">
        <v>43677</v>
      </c>
      <c r="U8" s="47">
        <v>43708</v>
      </c>
      <c r="V8" s="47">
        <v>43738</v>
      </c>
      <c r="W8" s="47">
        <v>43769</v>
      </c>
      <c r="X8" s="47">
        <v>43799</v>
      </c>
      <c r="Y8" s="47">
        <v>43830</v>
      </c>
      <c r="Z8" s="47">
        <v>43861</v>
      </c>
      <c r="AA8" s="47">
        <v>43890</v>
      </c>
      <c r="AB8" s="47">
        <v>43921</v>
      </c>
      <c r="AC8" s="47">
        <v>43951</v>
      </c>
      <c r="AD8" s="47">
        <v>43982</v>
      </c>
      <c r="AE8" s="47">
        <v>44012</v>
      </c>
      <c r="AF8" s="47">
        <v>44043</v>
      </c>
      <c r="AG8" s="47">
        <v>44074</v>
      </c>
      <c r="AH8" s="47">
        <v>44104</v>
      </c>
      <c r="AI8" s="47">
        <v>44135</v>
      </c>
      <c r="AJ8" s="47">
        <v>44165</v>
      </c>
      <c r="AK8" s="47">
        <v>44196</v>
      </c>
      <c r="AL8" s="47">
        <v>44227</v>
      </c>
      <c r="AM8" s="47">
        <v>44255</v>
      </c>
      <c r="AN8" s="47">
        <v>44286</v>
      </c>
      <c r="AO8" s="47">
        <v>44316</v>
      </c>
      <c r="AP8" s="47">
        <v>44347</v>
      </c>
      <c r="AQ8" s="47">
        <v>44377</v>
      </c>
      <c r="AR8" s="47">
        <v>44408</v>
      </c>
      <c r="AS8" s="47">
        <v>44439</v>
      </c>
      <c r="AT8" s="47">
        <v>44469</v>
      </c>
      <c r="AU8" s="47">
        <v>44500</v>
      </c>
      <c r="AV8" s="47">
        <v>44530</v>
      </c>
      <c r="AW8" s="47">
        <v>44561</v>
      </c>
      <c r="AX8" s="47">
        <v>44592</v>
      </c>
      <c r="AY8" s="47">
        <v>44620</v>
      </c>
      <c r="AZ8" s="47">
        <v>44651</v>
      </c>
      <c r="BA8" s="47">
        <v>44681</v>
      </c>
      <c r="BB8" s="47">
        <v>44712</v>
      </c>
      <c r="BC8" s="47">
        <v>44742</v>
      </c>
      <c r="BD8" s="47">
        <v>44773</v>
      </c>
      <c r="BE8" s="47">
        <v>44804</v>
      </c>
      <c r="BF8" s="47">
        <v>44834</v>
      </c>
      <c r="BG8" s="47">
        <v>44865</v>
      </c>
      <c r="BH8" s="47">
        <v>44895</v>
      </c>
      <c r="BI8" s="47">
        <v>44926</v>
      </c>
      <c r="BJ8" s="47">
        <v>44957</v>
      </c>
      <c r="BK8" s="47">
        <v>44985</v>
      </c>
      <c r="BL8" s="47">
        <v>45016</v>
      </c>
      <c r="BM8" s="47">
        <v>45046</v>
      </c>
      <c r="BN8" s="47">
        <v>45077</v>
      </c>
      <c r="BO8" s="47">
        <v>45107</v>
      </c>
      <c r="BP8" s="47">
        <v>45138</v>
      </c>
      <c r="BQ8" s="47">
        <v>45169</v>
      </c>
    </row>
    <row r="9" spans="1:69" hidden="1">
      <c r="A9" s="64"/>
      <c r="B9" s="69" t="s">
        <v>41</v>
      </c>
      <c r="C9" s="64"/>
      <c r="D9" s="64"/>
      <c r="E9" s="64"/>
      <c r="F9" s="64"/>
      <c r="G9" s="61"/>
      <c r="H9" s="61"/>
      <c r="I9" s="61"/>
      <c r="J9" s="48">
        <v>1</v>
      </c>
      <c r="K9" s="48">
        <v>2</v>
      </c>
      <c r="L9" s="48">
        <v>3</v>
      </c>
      <c r="M9" s="48">
        <v>4</v>
      </c>
      <c r="N9" s="48">
        <v>5</v>
      </c>
      <c r="O9" s="48">
        <v>6</v>
      </c>
      <c r="P9" s="48">
        <v>7</v>
      </c>
      <c r="Q9" s="48">
        <v>8</v>
      </c>
      <c r="R9" s="48">
        <v>9</v>
      </c>
      <c r="S9" s="48">
        <v>10</v>
      </c>
      <c r="T9" s="48">
        <v>11</v>
      </c>
      <c r="U9" s="48">
        <v>12</v>
      </c>
      <c r="V9" s="48">
        <v>13</v>
      </c>
      <c r="W9" s="48">
        <v>14</v>
      </c>
      <c r="X9" s="48">
        <v>15</v>
      </c>
      <c r="Y9" s="48">
        <v>16</v>
      </c>
      <c r="Z9" s="48">
        <v>17</v>
      </c>
      <c r="AA9" s="48">
        <v>18</v>
      </c>
      <c r="AB9" s="48">
        <v>19</v>
      </c>
      <c r="AC9" s="48">
        <v>20</v>
      </c>
      <c r="AD9" s="48">
        <v>21</v>
      </c>
      <c r="AE9" s="48">
        <v>22</v>
      </c>
      <c r="AF9" s="48">
        <v>23</v>
      </c>
      <c r="AG9" s="48">
        <v>24</v>
      </c>
      <c r="AH9" s="48">
        <v>25</v>
      </c>
      <c r="AI9" s="48">
        <v>26</v>
      </c>
      <c r="AJ9" s="48">
        <v>27</v>
      </c>
      <c r="AK9" s="48">
        <v>28</v>
      </c>
      <c r="AL9" s="48">
        <v>29</v>
      </c>
      <c r="AM9" s="48">
        <v>30</v>
      </c>
      <c r="AN9" s="48">
        <v>31</v>
      </c>
      <c r="AO9" s="48">
        <v>32</v>
      </c>
      <c r="AP9" s="48">
        <v>33</v>
      </c>
      <c r="AQ9" s="48">
        <v>34</v>
      </c>
      <c r="AR9" s="48">
        <v>35</v>
      </c>
      <c r="AS9" s="48">
        <v>36</v>
      </c>
      <c r="AT9" s="48">
        <v>37</v>
      </c>
      <c r="AU9" s="48">
        <v>38</v>
      </c>
      <c r="AV9" s="48">
        <v>39</v>
      </c>
      <c r="AW9" s="48">
        <v>40</v>
      </c>
      <c r="AX9" s="48">
        <v>41</v>
      </c>
      <c r="AY9" s="48">
        <v>42</v>
      </c>
      <c r="AZ9" s="48">
        <v>43</v>
      </c>
      <c r="BA9" s="48">
        <v>44</v>
      </c>
      <c r="BB9" s="48">
        <v>45</v>
      </c>
      <c r="BC9" s="48">
        <v>46</v>
      </c>
      <c r="BD9" s="48">
        <v>47</v>
      </c>
      <c r="BE9" s="48">
        <v>48</v>
      </c>
      <c r="BF9" s="48">
        <v>49</v>
      </c>
      <c r="BG9" s="48">
        <v>50</v>
      </c>
      <c r="BH9" s="48">
        <v>51</v>
      </c>
      <c r="BI9" s="48">
        <v>52</v>
      </c>
      <c r="BJ9" s="48">
        <v>53</v>
      </c>
      <c r="BK9" s="48">
        <v>54</v>
      </c>
      <c r="BL9" s="48">
        <v>55</v>
      </c>
      <c r="BM9" s="48">
        <v>56</v>
      </c>
      <c r="BN9" s="48">
        <v>57</v>
      </c>
      <c r="BO9" s="48">
        <v>58</v>
      </c>
      <c r="BP9" s="48">
        <v>59</v>
      </c>
      <c r="BQ9" s="48">
        <v>60</v>
      </c>
    </row>
    <row r="10" spans="1:69">
      <c r="A10" s="61"/>
      <c r="B10" s="66" t="s">
        <v>259</v>
      </c>
      <c r="C10" s="61"/>
      <c r="D10" s="61"/>
      <c r="E10" s="61"/>
      <c r="F10" s="61"/>
      <c r="G10" s="61"/>
      <c r="H10" s="61"/>
      <c r="I10" s="70">
        <v>2019</v>
      </c>
      <c r="J10" s="49">
        <v>2019</v>
      </c>
      <c r="K10" s="49">
        <v>2019</v>
      </c>
      <c r="L10" s="49">
        <v>2019</v>
      </c>
      <c r="M10" s="49">
        <v>2019</v>
      </c>
      <c r="N10" s="49">
        <v>2019</v>
      </c>
      <c r="O10" s="49">
        <v>2019</v>
      </c>
      <c r="P10" s="49">
        <v>2019</v>
      </c>
      <c r="Q10" s="49">
        <v>2019</v>
      </c>
      <c r="R10" s="49">
        <v>2019</v>
      </c>
      <c r="S10" s="49">
        <v>2019</v>
      </c>
      <c r="T10" s="49">
        <v>2019</v>
      </c>
      <c r="U10" s="49">
        <v>2019</v>
      </c>
      <c r="V10" s="49">
        <v>2020</v>
      </c>
      <c r="W10" s="49">
        <v>2020</v>
      </c>
      <c r="X10" s="49">
        <v>2020</v>
      </c>
      <c r="Y10" s="49">
        <v>2020</v>
      </c>
      <c r="Z10" s="49">
        <v>2020</v>
      </c>
      <c r="AA10" s="49">
        <v>2020</v>
      </c>
      <c r="AB10" s="49">
        <v>2020</v>
      </c>
      <c r="AC10" s="49">
        <v>2020</v>
      </c>
      <c r="AD10" s="49">
        <v>2020</v>
      </c>
      <c r="AE10" s="49">
        <v>2020</v>
      </c>
      <c r="AF10" s="49">
        <v>2020</v>
      </c>
      <c r="AG10" s="49">
        <v>2020</v>
      </c>
      <c r="AH10" s="49">
        <v>2021</v>
      </c>
      <c r="AI10" s="49">
        <v>2021</v>
      </c>
      <c r="AJ10" s="49">
        <v>2021</v>
      </c>
      <c r="AK10" s="49">
        <v>2021</v>
      </c>
      <c r="AL10" s="49">
        <v>2021</v>
      </c>
      <c r="AM10" s="49">
        <v>2021</v>
      </c>
      <c r="AN10" s="49">
        <v>2021</v>
      </c>
      <c r="AO10" s="49">
        <v>2021</v>
      </c>
      <c r="AP10" s="49">
        <v>2021</v>
      </c>
      <c r="AQ10" s="49">
        <v>2021</v>
      </c>
      <c r="AR10" s="49">
        <v>2021</v>
      </c>
      <c r="AS10" s="49">
        <v>2021</v>
      </c>
      <c r="AT10" s="49">
        <v>2022</v>
      </c>
      <c r="AU10" s="49">
        <v>2022</v>
      </c>
      <c r="AV10" s="49">
        <v>2022</v>
      </c>
      <c r="AW10" s="49">
        <v>2022</v>
      </c>
      <c r="AX10" s="49">
        <v>2022</v>
      </c>
      <c r="AY10" s="49">
        <v>2022</v>
      </c>
      <c r="AZ10" s="49">
        <v>2022</v>
      </c>
      <c r="BA10" s="49">
        <v>2022</v>
      </c>
      <c r="BB10" s="49">
        <v>2022</v>
      </c>
      <c r="BC10" s="49">
        <v>2022</v>
      </c>
      <c r="BD10" s="49">
        <v>2022</v>
      </c>
      <c r="BE10" s="49">
        <v>2022</v>
      </c>
      <c r="BF10" s="49">
        <v>2023</v>
      </c>
      <c r="BG10" s="49">
        <v>2023</v>
      </c>
      <c r="BH10" s="49">
        <v>2023</v>
      </c>
      <c r="BI10" s="49">
        <v>2023</v>
      </c>
      <c r="BJ10" s="49">
        <v>2023</v>
      </c>
      <c r="BK10" s="49">
        <v>2023</v>
      </c>
      <c r="BL10" s="49">
        <v>2023</v>
      </c>
      <c r="BM10" s="49">
        <v>2023</v>
      </c>
      <c r="BN10" s="49">
        <v>2023</v>
      </c>
      <c r="BO10" s="49">
        <v>2023</v>
      </c>
      <c r="BP10" s="49">
        <v>2023</v>
      </c>
      <c r="BQ10" s="49">
        <v>2023</v>
      </c>
    </row>
    <row r="11" spans="1:69" ht="10.5" customHeight="1">
      <c r="A11" s="61"/>
      <c r="B11" s="61"/>
      <c r="C11" s="61"/>
      <c r="D11" s="61"/>
      <c r="E11" s="61"/>
      <c r="F11" s="61"/>
      <c r="G11" s="61"/>
      <c r="H11" s="61"/>
      <c r="I11" s="61"/>
      <c r="J11" s="61"/>
      <c r="K11" s="61"/>
      <c r="L11" s="61"/>
      <c r="M11" s="61"/>
      <c r="N11" s="61"/>
      <c r="O11" s="61"/>
      <c r="P11" s="61"/>
      <c r="Q11" s="61"/>
      <c r="R11" s="61"/>
      <c r="S11" s="61"/>
      <c r="T11" s="61"/>
      <c r="U11" s="61"/>
      <c r="V11" s="61"/>
      <c r="W11" s="61"/>
      <c r="X11" s="61"/>
      <c r="Y11" s="61"/>
      <c r="Z11" s="61"/>
      <c r="AA11" s="61"/>
      <c r="AB11" s="61"/>
      <c r="AC11" s="61"/>
      <c r="AD11" s="61"/>
      <c r="AE11" s="61"/>
      <c r="AF11" s="61"/>
      <c r="AG11" s="61"/>
      <c r="AH11" s="61"/>
      <c r="AI11" s="61"/>
      <c r="AJ11" s="61"/>
      <c r="AK11" s="61"/>
      <c r="AL11" s="61"/>
      <c r="AM11" s="61"/>
      <c r="AN11" s="61"/>
      <c r="AO11" s="61"/>
      <c r="AP11" s="61"/>
      <c r="AQ11" s="61"/>
      <c r="AR11" s="61"/>
      <c r="AS11" s="61"/>
      <c r="AT11" s="61"/>
      <c r="AU11" s="61"/>
      <c r="AV11" s="61"/>
      <c r="AW11" s="61"/>
      <c r="AX11" s="61"/>
      <c r="AY11" s="61"/>
      <c r="AZ11" s="61"/>
      <c r="BA11" s="61"/>
      <c r="BB11" s="61"/>
      <c r="BC11" s="61"/>
      <c r="BD11" s="61"/>
      <c r="BE11" s="61"/>
      <c r="BF11" s="61"/>
      <c r="BG11" s="61"/>
      <c r="BH11" s="61"/>
      <c r="BI11" s="61"/>
      <c r="BJ11" s="61"/>
      <c r="BK11" s="61"/>
      <c r="BL11" s="61"/>
      <c r="BM11" s="61"/>
      <c r="BN11" s="61"/>
      <c r="BO11" s="61"/>
      <c r="BP11" s="61"/>
      <c r="BQ11" s="61"/>
    </row>
    <row r="12" spans="1:69" ht="18">
      <c r="A12" s="71"/>
      <c r="B12" s="72" t="s">
        <v>853</v>
      </c>
      <c r="C12" s="71"/>
      <c r="D12" s="71"/>
      <c r="E12" s="71"/>
      <c r="F12" s="71"/>
      <c r="G12" s="71"/>
      <c r="H12" s="71"/>
      <c r="I12" s="71"/>
      <c r="J12" s="71"/>
      <c r="K12" s="71"/>
      <c r="L12" s="71"/>
      <c r="M12" s="71"/>
      <c r="N12" s="71"/>
      <c r="O12" s="71"/>
      <c r="P12" s="71"/>
      <c r="Q12" s="71"/>
      <c r="R12" s="71"/>
      <c r="S12" s="71"/>
      <c r="T12" s="71"/>
      <c r="U12" s="71"/>
      <c r="V12" s="71"/>
      <c r="W12" s="71"/>
      <c r="X12" s="71"/>
      <c r="Y12" s="71"/>
      <c r="Z12" s="71"/>
      <c r="AA12" s="71"/>
      <c r="AB12" s="71"/>
      <c r="AC12" s="71"/>
      <c r="AD12" s="71"/>
      <c r="AE12" s="71"/>
      <c r="AF12" s="71"/>
      <c r="AG12" s="71"/>
      <c r="AH12" s="71"/>
      <c r="AI12" s="71"/>
      <c r="AJ12" s="71"/>
      <c r="AK12" s="71"/>
      <c r="AL12" s="71"/>
      <c r="AM12" s="71"/>
      <c r="AN12" s="71"/>
      <c r="AO12" s="71"/>
      <c r="AP12" s="71"/>
      <c r="AQ12" s="71"/>
      <c r="AR12" s="71"/>
      <c r="AS12" s="71"/>
      <c r="AT12" s="71"/>
      <c r="AU12" s="71"/>
      <c r="AV12" s="71"/>
      <c r="AW12" s="71"/>
      <c r="AX12" s="71"/>
      <c r="AY12" s="71"/>
      <c r="AZ12" s="71"/>
      <c r="BA12" s="71"/>
      <c r="BB12" s="71"/>
      <c r="BC12" s="71"/>
      <c r="BD12" s="71"/>
      <c r="BE12" s="71"/>
      <c r="BF12" s="71"/>
      <c r="BG12" s="71"/>
      <c r="BH12" s="71"/>
      <c r="BI12" s="71"/>
      <c r="BJ12" s="71"/>
      <c r="BK12" s="71"/>
      <c r="BL12" s="71"/>
      <c r="BM12" s="71"/>
      <c r="BN12" s="71"/>
      <c r="BO12" s="71"/>
      <c r="BP12" s="71"/>
      <c r="BQ12" s="71"/>
    </row>
    <row r="13" spans="1:69">
      <c r="A13" s="71"/>
      <c r="B13" s="71"/>
      <c r="C13" s="71"/>
      <c r="D13" s="71"/>
      <c r="E13" s="71"/>
      <c r="F13" s="71"/>
      <c r="G13" s="71"/>
      <c r="H13" s="71"/>
      <c r="I13" s="71"/>
      <c r="J13" s="71"/>
      <c r="K13" s="71"/>
      <c r="L13" s="71"/>
      <c r="M13" s="71"/>
      <c r="N13" s="71"/>
      <c r="O13" s="71"/>
      <c r="P13" s="71"/>
      <c r="Q13" s="71"/>
      <c r="R13" s="71"/>
      <c r="S13" s="71"/>
      <c r="T13" s="71"/>
      <c r="U13" s="71"/>
      <c r="V13" s="71"/>
      <c r="W13" s="71"/>
      <c r="X13" s="71"/>
      <c r="Y13" s="71"/>
      <c r="Z13" s="71"/>
      <c r="AA13" s="71"/>
      <c r="AB13" s="71"/>
      <c r="AC13" s="71"/>
      <c r="AD13" s="71"/>
      <c r="AE13" s="71"/>
      <c r="AF13" s="71"/>
      <c r="AG13" s="71"/>
      <c r="AH13" s="71"/>
      <c r="AI13" s="71"/>
      <c r="AJ13" s="71"/>
      <c r="AK13" s="71"/>
      <c r="AL13" s="71"/>
      <c r="AM13" s="71"/>
      <c r="AN13" s="71"/>
      <c r="AO13" s="71"/>
      <c r="AP13" s="71"/>
      <c r="AQ13" s="71"/>
      <c r="AR13" s="71"/>
      <c r="AS13" s="71"/>
      <c r="AT13" s="71"/>
      <c r="AU13" s="71"/>
      <c r="AV13" s="71"/>
      <c r="AW13" s="71"/>
      <c r="AX13" s="71"/>
      <c r="AY13" s="71"/>
      <c r="AZ13" s="71"/>
      <c r="BA13" s="71"/>
      <c r="BB13" s="71"/>
      <c r="BC13" s="71"/>
      <c r="BD13" s="71"/>
      <c r="BE13" s="71"/>
      <c r="BF13" s="71"/>
      <c r="BG13" s="71"/>
      <c r="BH13" s="71"/>
      <c r="BI13" s="71"/>
      <c r="BJ13" s="71"/>
      <c r="BK13" s="71"/>
      <c r="BL13" s="71"/>
      <c r="BM13" s="71"/>
      <c r="BN13" s="71"/>
      <c r="BO13" s="71"/>
      <c r="BP13" s="71"/>
      <c r="BQ13" s="71"/>
    </row>
    <row r="14" spans="1:69">
      <c r="A14" s="71"/>
      <c r="B14" s="71"/>
      <c r="C14" s="770" t="s">
        <v>768</v>
      </c>
      <c r="D14" s="771"/>
      <c r="E14" s="771"/>
      <c r="F14" s="771"/>
      <c r="G14" s="71"/>
      <c r="H14" s="71"/>
      <c r="I14" s="71"/>
      <c r="J14" s="80">
        <v>10000</v>
      </c>
      <c r="K14" s="80">
        <v>10000</v>
      </c>
      <c r="L14" s="80">
        <v>10000</v>
      </c>
      <c r="M14" s="80">
        <v>10000</v>
      </c>
      <c r="N14" s="80">
        <v>10000</v>
      </c>
      <c r="O14" s="80">
        <v>10000</v>
      </c>
      <c r="P14" s="80">
        <v>10000</v>
      </c>
      <c r="Q14" s="80">
        <v>10000</v>
      </c>
      <c r="R14" s="80">
        <v>10000</v>
      </c>
      <c r="S14" s="80">
        <v>10000</v>
      </c>
      <c r="T14" s="80">
        <v>10000</v>
      </c>
      <c r="U14" s="80">
        <v>10000</v>
      </c>
      <c r="V14" s="80">
        <v>12500</v>
      </c>
      <c r="W14" s="80">
        <v>12500</v>
      </c>
      <c r="X14" s="80">
        <v>12500</v>
      </c>
      <c r="Y14" s="80">
        <v>12500</v>
      </c>
      <c r="Z14" s="80">
        <v>12500</v>
      </c>
      <c r="AA14" s="80">
        <v>12500</v>
      </c>
      <c r="AB14" s="80">
        <v>12500</v>
      </c>
      <c r="AC14" s="80">
        <v>12500</v>
      </c>
      <c r="AD14" s="80">
        <v>12500</v>
      </c>
      <c r="AE14" s="80">
        <v>12500</v>
      </c>
      <c r="AF14" s="80">
        <v>12500</v>
      </c>
      <c r="AG14" s="80">
        <v>12500</v>
      </c>
      <c r="AH14" s="80">
        <v>15625</v>
      </c>
      <c r="AI14" s="80">
        <v>15625</v>
      </c>
      <c r="AJ14" s="80">
        <v>15625</v>
      </c>
      <c r="AK14" s="80">
        <v>15625</v>
      </c>
      <c r="AL14" s="80">
        <v>15625</v>
      </c>
      <c r="AM14" s="80">
        <v>15625</v>
      </c>
      <c r="AN14" s="80">
        <v>15625</v>
      </c>
      <c r="AO14" s="80">
        <v>15625</v>
      </c>
      <c r="AP14" s="80">
        <v>15625</v>
      </c>
      <c r="AQ14" s="80">
        <v>15625</v>
      </c>
      <c r="AR14" s="80">
        <v>15625</v>
      </c>
      <c r="AS14" s="80">
        <v>15625</v>
      </c>
      <c r="AT14" s="80">
        <v>19531.25</v>
      </c>
      <c r="AU14" s="80">
        <v>19531.25</v>
      </c>
      <c r="AV14" s="80">
        <v>19531.25</v>
      </c>
      <c r="AW14" s="80">
        <v>19531.25</v>
      </c>
      <c r="AX14" s="80">
        <v>19531.25</v>
      </c>
      <c r="AY14" s="80">
        <v>19531.25</v>
      </c>
      <c r="AZ14" s="80">
        <v>19531.25</v>
      </c>
      <c r="BA14" s="80">
        <v>19531.25</v>
      </c>
      <c r="BB14" s="80">
        <v>19531.25</v>
      </c>
      <c r="BC14" s="80">
        <v>19531.25</v>
      </c>
      <c r="BD14" s="80">
        <v>19531.25</v>
      </c>
      <c r="BE14" s="80">
        <v>19531.25</v>
      </c>
      <c r="BF14" s="80">
        <v>20500</v>
      </c>
      <c r="BG14" s="80">
        <v>20500</v>
      </c>
      <c r="BH14" s="80">
        <v>20500</v>
      </c>
      <c r="BI14" s="80">
        <v>20500</v>
      </c>
      <c r="BJ14" s="80">
        <v>20500</v>
      </c>
      <c r="BK14" s="80">
        <v>20500</v>
      </c>
      <c r="BL14" s="80">
        <v>20500</v>
      </c>
      <c r="BM14" s="80">
        <v>20500</v>
      </c>
      <c r="BN14" s="80">
        <v>20500</v>
      </c>
      <c r="BO14" s="80">
        <v>20500</v>
      </c>
      <c r="BP14" s="80">
        <v>20500</v>
      </c>
      <c r="BQ14" s="80">
        <v>20500</v>
      </c>
    </row>
    <row r="15" spans="1:69">
      <c r="A15" s="71"/>
      <c r="B15" s="71"/>
      <c r="C15" s="770" t="s">
        <v>770</v>
      </c>
      <c r="D15" s="771"/>
      <c r="E15" s="771"/>
      <c r="F15" s="771"/>
      <c r="G15" s="71"/>
      <c r="H15" s="71"/>
      <c r="I15" s="71"/>
      <c r="J15" s="80">
        <v>10000</v>
      </c>
      <c r="K15" s="80">
        <v>10000</v>
      </c>
      <c r="L15" s="80">
        <v>10000</v>
      </c>
      <c r="M15" s="80">
        <v>10000</v>
      </c>
      <c r="N15" s="80">
        <v>10000</v>
      </c>
      <c r="O15" s="80">
        <v>10000</v>
      </c>
      <c r="P15" s="80">
        <v>10000</v>
      </c>
      <c r="Q15" s="80">
        <v>10000</v>
      </c>
      <c r="R15" s="80">
        <v>10000</v>
      </c>
      <c r="S15" s="80">
        <v>10000</v>
      </c>
      <c r="T15" s="80">
        <v>10000</v>
      </c>
      <c r="U15" s="80">
        <v>10000</v>
      </c>
      <c r="V15" s="80">
        <v>12500</v>
      </c>
      <c r="W15" s="80">
        <v>12500</v>
      </c>
      <c r="X15" s="80">
        <v>12500</v>
      </c>
      <c r="Y15" s="80">
        <v>12500</v>
      </c>
      <c r="Z15" s="80">
        <v>12500</v>
      </c>
      <c r="AA15" s="80">
        <v>12500</v>
      </c>
      <c r="AB15" s="80">
        <v>12500</v>
      </c>
      <c r="AC15" s="80">
        <v>12500</v>
      </c>
      <c r="AD15" s="80">
        <v>12500</v>
      </c>
      <c r="AE15" s="80">
        <v>12500</v>
      </c>
      <c r="AF15" s="80">
        <v>12500</v>
      </c>
      <c r="AG15" s="80">
        <v>12500</v>
      </c>
      <c r="AH15" s="80">
        <v>15625</v>
      </c>
      <c r="AI15" s="80">
        <v>15625</v>
      </c>
      <c r="AJ15" s="80">
        <v>15625</v>
      </c>
      <c r="AK15" s="80">
        <v>15625</v>
      </c>
      <c r="AL15" s="80">
        <v>15625</v>
      </c>
      <c r="AM15" s="80">
        <v>15625</v>
      </c>
      <c r="AN15" s="80">
        <v>15625</v>
      </c>
      <c r="AO15" s="80">
        <v>15625</v>
      </c>
      <c r="AP15" s="80">
        <v>15625</v>
      </c>
      <c r="AQ15" s="80">
        <v>15625</v>
      </c>
      <c r="AR15" s="80">
        <v>15625</v>
      </c>
      <c r="AS15" s="80">
        <v>15625</v>
      </c>
      <c r="AT15" s="80">
        <v>19531.25</v>
      </c>
      <c r="AU15" s="80">
        <v>19531.25</v>
      </c>
      <c r="AV15" s="80">
        <v>19531.25</v>
      </c>
      <c r="AW15" s="80">
        <v>19531.25</v>
      </c>
      <c r="AX15" s="80">
        <v>19531.25</v>
      </c>
      <c r="AY15" s="80">
        <v>19531.25</v>
      </c>
      <c r="AZ15" s="80">
        <v>19531.25</v>
      </c>
      <c r="BA15" s="80">
        <v>19531.25</v>
      </c>
      <c r="BB15" s="80">
        <v>19531.25</v>
      </c>
      <c r="BC15" s="80">
        <v>19531.25</v>
      </c>
      <c r="BD15" s="80">
        <v>19531.25</v>
      </c>
      <c r="BE15" s="80">
        <v>19531.25</v>
      </c>
      <c r="BF15" s="80">
        <v>20500</v>
      </c>
      <c r="BG15" s="80">
        <v>20500</v>
      </c>
      <c r="BH15" s="80">
        <v>20500</v>
      </c>
      <c r="BI15" s="80">
        <v>20500</v>
      </c>
      <c r="BJ15" s="80">
        <v>20500</v>
      </c>
      <c r="BK15" s="80">
        <v>20500</v>
      </c>
      <c r="BL15" s="80">
        <v>20500</v>
      </c>
      <c r="BM15" s="80">
        <v>20500</v>
      </c>
      <c r="BN15" s="80">
        <v>20500</v>
      </c>
      <c r="BO15" s="80">
        <v>20500</v>
      </c>
      <c r="BP15" s="80">
        <v>20500</v>
      </c>
      <c r="BQ15" s="80">
        <v>20500</v>
      </c>
    </row>
    <row r="16" spans="1:69" ht="12.75">
      <c r="A16" s="71"/>
      <c r="B16" s="71"/>
      <c r="C16" s="86" t="s">
        <v>854</v>
      </c>
      <c r="D16" s="71"/>
      <c r="E16" s="71"/>
      <c r="F16" s="71"/>
      <c r="G16" s="71"/>
      <c r="H16" s="71"/>
      <c r="I16" s="71"/>
      <c r="J16" s="87">
        <v>20000</v>
      </c>
      <c r="K16" s="87">
        <v>20000</v>
      </c>
      <c r="L16" s="87">
        <v>20000</v>
      </c>
      <c r="M16" s="87">
        <v>20000</v>
      </c>
      <c r="N16" s="87">
        <v>20000</v>
      </c>
      <c r="O16" s="87">
        <v>20000</v>
      </c>
      <c r="P16" s="87">
        <v>20000</v>
      </c>
      <c r="Q16" s="87">
        <v>20000</v>
      </c>
      <c r="R16" s="87">
        <v>20000</v>
      </c>
      <c r="S16" s="87">
        <v>20000</v>
      </c>
      <c r="T16" s="87">
        <v>20000</v>
      </c>
      <c r="U16" s="87">
        <v>20000</v>
      </c>
      <c r="V16" s="87">
        <v>25000</v>
      </c>
      <c r="W16" s="87">
        <v>25000</v>
      </c>
      <c r="X16" s="87">
        <v>25000</v>
      </c>
      <c r="Y16" s="87">
        <v>25000</v>
      </c>
      <c r="Z16" s="87">
        <v>25000</v>
      </c>
      <c r="AA16" s="87">
        <v>25000</v>
      </c>
      <c r="AB16" s="87">
        <v>25000</v>
      </c>
      <c r="AC16" s="87">
        <v>25000</v>
      </c>
      <c r="AD16" s="87">
        <v>25000</v>
      </c>
      <c r="AE16" s="87">
        <v>25000</v>
      </c>
      <c r="AF16" s="87">
        <v>25000</v>
      </c>
      <c r="AG16" s="87">
        <v>25000</v>
      </c>
      <c r="AH16" s="87">
        <v>31250</v>
      </c>
      <c r="AI16" s="87">
        <v>31250</v>
      </c>
      <c r="AJ16" s="87">
        <v>31250</v>
      </c>
      <c r="AK16" s="87">
        <v>31250</v>
      </c>
      <c r="AL16" s="87">
        <v>31250</v>
      </c>
      <c r="AM16" s="87">
        <v>31250</v>
      </c>
      <c r="AN16" s="87">
        <v>31250</v>
      </c>
      <c r="AO16" s="87">
        <v>31250</v>
      </c>
      <c r="AP16" s="87">
        <v>31250</v>
      </c>
      <c r="AQ16" s="87">
        <v>31250</v>
      </c>
      <c r="AR16" s="87">
        <v>31250</v>
      </c>
      <c r="AS16" s="87">
        <v>31250</v>
      </c>
      <c r="AT16" s="87">
        <v>39062.5</v>
      </c>
      <c r="AU16" s="87">
        <v>39062.5</v>
      </c>
      <c r="AV16" s="87">
        <v>39062.5</v>
      </c>
      <c r="AW16" s="87">
        <v>39062.5</v>
      </c>
      <c r="AX16" s="87">
        <v>39062.5</v>
      </c>
      <c r="AY16" s="87">
        <v>39062.5</v>
      </c>
      <c r="AZ16" s="87">
        <v>39062.5</v>
      </c>
      <c r="BA16" s="87">
        <v>39062.5</v>
      </c>
      <c r="BB16" s="87">
        <v>39062.5</v>
      </c>
      <c r="BC16" s="87">
        <v>39062.5</v>
      </c>
      <c r="BD16" s="87">
        <v>39062.5</v>
      </c>
      <c r="BE16" s="87">
        <v>39062.5</v>
      </c>
      <c r="BF16" s="87">
        <v>41000</v>
      </c>
      <c r="BG16" s="87">
        <v>41000</v>
      </c>
      <c r="BH16" s="87">
        <v>41000</v>
      </c>
      <c r="BI16" s="87">
        <v>41000</v>
      </c>
      <c r="BJ16" s="87">
        <v>41000</v>
      </c>
      <c r="BK16" s="87">
        <v>41000</v>
      </c>
      <c r="BL16" s="87">
        <v>41000</v>
      </c>
      <c r="BM16" s="87">
        <v>41000</v>
      </c>
      <c r="BN16" s="87">
        <v>41000</v>
      </c>
      <c r="BO16" s="87">
        <v>41000</v>
      </c>
      <c r="BP16" s="87">
        <v>41000</v>
      </c>
      <c r="BQ16" s="87">
        <v>41000</v>
      </c>
    </row>
    <row r="17" spans="1:69">
      <c r="A17" s="71"/>
      <c r="B17" s="71"/>
      <c r="C17" s="71"/>
      <c r="D17" s="71"/>
      <c r="E17" s="71"/>
      <c r="F17" s="71"/>
      <c r="G17" s="71"/>
      <c r="H17" s="71"/>
      <c r="I17" s="71"/>
      <c r="J17" s="71"/>
      <c r="K17" s="71"/>
      <c r="L17" s="71"/>
      <c r="M17" s="71"/>
      <c r="N17" s="71"/>
      <c r="O17" s="71"/>
      <c r="P17" s="71"/>
      <c r="Q17" s="71"/>
      <c r="R17" s="71"/>
      <c r="S17" s="71"/>
      <c r="T17" s="71"/>
      <c r="U17" s="71"/>
      <c r="V17" s="71"/>
      <c r="W17" s="71"/>
      <c r="X17" s="71"/>
      <c r="Y17" s="71"/>
      <c r="Z17" s="71"/>
      <c r="AA17" s="71"/>
      <c r="AB17" s="71"/>
      <c r="AC17" s="71"/>
      <c r="AD17" s="71"/>
      <c r="AE17" s="71"/>
      <c r="AF17" s="71"/>
      <c r="AG17" s="71"/>
      <c r="AH17" s="71"/>
      <c r="AI17" s="71"/>
      <c r="AJ17" s="71"/>
      <c r="AK17" s="71"/>
      <c r="AL17" s="71"/>
      <c r="AM17" s="71"/>
      <c r="AN17" s="71"/>
      <c r="AO17" s="71"/>
      <c r="AP17" s="71"/>
      <c r="AQ17" s="71"/>
      <c r="AR17" s="71"/>
      <c r="AS17" s="71"/>
      <c r="AT17" s="71"/>
      <c r="AU17" s="71"/>
      <c r="AV17" s="71"/>
      <c r="AW17" s="71"/>
      <c r="AX17" s="71"/>
      <c r="AY17" s="71"/>
      <c r="AZ17" s="71"/>
      <c r="BA17" s="71"/>
      <c r="BB17" s="71"/>
      <c r="BC17" s="71"/>
      <c r="BD17" s="71"/>
      <c r="BE17" s="71"/>
      <c r="BF17" s="71"/>
      <c r="BG17" s="71"/>
      <c r="BH17" s="71"/>
      <c r="BI17" s="71"/>
      <c r="BJ17" s="71"/>
      <c r="BK17" s="71"/>
      <c r="BL17" s="71"/>
      <c r="BM17" s="71"/>
      <c r="BN17" s="71"/>
      <c r="BO17" s="71"/>
      <c r="BP17" s="71"/>
      <c r="BQ17" s="71"/>
    </row>
    <row r="18" spans="1:69">
      <c r="A18" s="71"/>
      <c r="B18" s="71"/>
      <c r="C18" s="71"/>
      <c r="D18" s="71"/>
      <c r="E18" s="71"/>
      <c r="F18" s="71"/>
      <c r="G18" s="71"/>
      <c r="H18" s="71"/>
      <c r="I18" s="71"/>
      <c r="J18" s="71"/>
      <c r="K18" s="71"/>
      <c r="L18" s="71"/>
      <c r="M18" s="71"/>
      <c r="N18" s="71"/>
      <c r="O18" s="71"/>
      <c r="P18" s="71"/>
      <c r="Q18" s="71"/>
      <c r="R18" s="71"/>
      <c r="S18" s="71"/>
      <c r="T18" s="71"/>
      <c r="U18" s="71"/>
      <c r="V18" s="71"/>
      <c r="W18" s="71"/>
      <c r="X18" s="71"/>
      <c r="Y18" s="71"/>
      <c r="Z18" s="71"/>
      <c r="AA18" s="71"/>
      <c r="AB18" s="71"/>
      <c r="AC18" s="71"/>
      <c r="AD18" s="71"/>
      <c r="AE18" s="71"/>
      <c r="AF18" s="71"/>
      <c r="AG18" s="71"/>
      <c r="AH18" s="71"/>
      <c r="AI18" s="71"/>
      <c r="AJ18" s="71"/>
      <c r="AK18" s="71"/>
      <c r="AL18" s="71"/>
      <c r="AM18" s="71"/>
      <c r="AN18" s="71"/>
      <c r="AO18" s="71"/>
      <c r="AP18" s="71"/>
      <c r="AQ18" s="71"/>
      <c r="AR18" s="71"/>
      <c r="AS18" s="71"/>
      <c r="AT18" s="71"/>
      <c r="AU18" s="71"/>
      <c r="AV18" s="71"/>
      <c r="AW18" s="71"/>
      <c r="AX18" s="71"/>
      <c r="AY18" s="71"/>
      <c r="AZ18" s="71"/>
      <c r="BA18" s="71"/>
      <c r="BB18" s="71"/>
      <c r="BC18" s="71"/>
      <c r="BD18" s="71"/>
      <c r="BE18" s="71"/>
      <c r="BF18" s="71"/>
      <c r="BG18" s="71"/>
      <c r="BH18" s="71"/>
      <c r="BI18" s="71"/>
      <c r="BJ18" s="71"/>
      <c r="BK18" s="71"/>
      <c r="BL18" s="71"/>
      <c r="BM18" s="71"/>
      <c r="BN18" s="71"/>
      <c r="BO18" s="71"/>
      <c r="BP18" s="71"/>
      <c r="BQ18" s="71"/>
    </row>
    <row r="19" spans="1:69" ht="18">
      <c r="A19" s="71"/>
      <c r="B19" s="72" t="s">
        <v>452</v>
      </c>
      <c r="C19" s="71"/>
      <c r="D19" s="71"/>
      <c r="E19" s="71"/>
      <c r="F19" s="71"/>
      <c r="G19" s="71"/>
      <c r="H19" s="71"/>
      <c r="I19" s="71"/>
      <c r="J19" s="71"/>
      <c r="K19" s="71"/>
      <c r="L19" s="71"/>
      <c r="M19" s="71"/>
      <c r="N19" s="71"/>
      <c r="O19" s="71"/>
      <c r="P19" s="71"/>
      <c r="Q19" s="71"/>
      <c r="R19" s="71"/>
      <c r="S19" s="71"/>
      <c r="T19" s="71"/>
      <c r="U19" s="71"/>
      <c r="V19" s="71"/>
      <c r="W19" s="71"/>
      <c r="X19" s="71"/>
      <c r="Y19" s="71"/>
      <c r="Z19" s="71"/>
      <c r="AA19" s="71"/>
      <c r="AB19" s="71"/>
      <c r="AC19" s="71"/>
      <c r="AD19" s="71"/>
      <c r="AE19" s="71"/>
      <c r="AF19" s="71"/>
      <c r="AG19" s="71"/>
      <c r="AH19" s="71"/>
      <c r="AI19" s="71"/>
      <c r="AJ19" s="71"/>
      <c r="AK19" s="71"/>
      <c r="AL19" s="71"/>
      <c r="AM19" s="71"/>
      <c r="AN19" s="71"/>
      <c r="AO19" s="71"/>
      <c r="AP19" s="71"/>
      <c r="AQ19" s="71"/>
      <c r="AR19" s="71"/>
      <c r="AS19" s="71"/>
      <c r="AT19" s="71"/>
      <c r="AU19" s="71"/>
      <c r="AV19" s="71"/>
      <c r="AW19" s="71"/>
      <c r="AX19" s="71"/>
      <c r="AY19" s="71"/>
      <c r="AZ19" s="71"/>
      <c r="BA19" s="71"/>
      <c r="BB19" s="71"/>
      <c r="BC19" s="71"/>
      <c r="BD19" s="71"/>
      <c r="BE19" s="71"/>
      <c r="BF19" s="71"/>
      <c r="BG19" s="71"/>
      <c r="BH19" s="71"/>
      <c r="BI19" s="71"/>
      <c r="BJ19" s="71"/>
      <c r="BK19" s="71"/>
      <c r="BL19" s="71"/>
      <c r="BM19" s="71"/>
      <c r="BN19" s="71"/>
      <c r="BO19" s="71"/>
      <c r="BP19" s="71"/>
      <c r="BQ19" s="71"/>
    </row>
    <row r="20" spans="1:69">
      <c r="A20" s="71"/>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1"/>
      <c r="AS20" s="71"/>
      <c r="AT20" s="71"/>
      <c r="AU20" s="71"/>
      <c r="AV20" s="71"/>
      <c r="AW20" s="71"/>
      <c r="AX20" s="71"/>
      <c r="AY20" s="71"/>
      <c r="AZ20" s="71"/>
      <c r="BA20" s="71"/>
      <c r="BB20" s="71"/>
      <c r="BC20" s="71"/>
      <c r="BD20" s="71"/>
      <c r="BE20" s="71"/>
      <c r="BF20" s="71"/>
      <c r="BG20" s="71"/>
      <c r="BH20" s="71"/>
      <c r="BI20" s="71"/>
      <c r="BJ20" s="71"/>
      <c r="BK20" s="71"/>
      <c r="BL20" s="71"/>
      <c r="BM20" s="71"/>
      <c r="BN20" s="71"/>
      <c r="BO20" s="71"/>
      <c r="BP20" s="71"/>
      <c r="BQ20" s="71"/>
    </row>
    <row r="21" spans="1:69">
      <c r="A21" s="71"/>
      <c r="B21" s="71"/>
      <c r="C21" s="770" t="s">
        <v>467</v>
      </c>
      <c r="D21" s="771"/>
      <c r="E21" s="771"/>
      <c r="F21" s="771"/>
      <c r="G21" s="71"/>
      <c r="H21" s="71"/>
      <c r="I21" s="71"/>
      <c r="J21" s="88">
        <v>11111.111111111111</v>
      </c>
      <c r="K21" s="88">
        <v>11111.111111111111</v>
      </c>
      <c r="L21" s="88">
        <v>11111.111111111111</v>
      </c>
      <c r="M21" s="88">
        <v>11111.111111111111</v>
      </c>
      <c r="N21" s="88">
        <v>11111.111111111111</v>
      </c>
      <c r="O21" s="88">
        <v>11111.111111111111</v>
      </c>
      <c r="P21" s="88">
        <v>11111.111111111111</v>
      </c>
      <c r="Q21" s="88">
        <v>11111.111111111111</v>
      </c>
      <c r="R21" s="88">
        <v>11111.111111111111</v>
      </c>
      <c r="S21" s="88">
        <v>11111.111111111111</v>
      </c>
      <c r="T21" s="88">
        <v>11111.111111111111</v>
      </c>
      <c r="U21" s="88">
        <v>11111.111111111111</v>
      </c>
      <c r="V21" s="88">
        <v>12500</v>
      </c>
      <c r="W21" s="88">
        <v>12500</v>
      </c>
      <c r="X21" s="88">
        <v>12500</v>
      </c>
      <c r="Y21" s="88">
        <v>12500</v>
      </c>
      <c r="Z21" s="88">
        <v>12500</v>
      </c>
      <c r="AA21" s="88">
        <v>12500</v>
      </c>
      <c r="AB21" s="88">
        <v>12500</v>
      </c>
      <c r="AC21" s="88">
        <v>12500</v>
      </c>
      <c r="AD21" s="88">
        <v>12500</v>
      </c>
      <c r="AE21" s="88">
        <v>12500</v>
      </c>
      <c r="AF21" s="88">
        <v>12500</v>
      </c>
      <c r="AG21" s="88">
        <v>12500</v>
      </c>
      <c r="AH21" s="88">
        <v>14204.545454545454</v>
      </c>
      <c r="AI21" s="88">
        <v>14204.545454545454</v>
      </c>
      <c r="AJ21" s="88">
        <v>14204.545454545454</v>
      </c>
      <c r="AK21" s="88">
        <v>14204.545454545454</v>
      </c>
      <c r="AL21" s="88">
        <v>14204.545454545454</v>
      </c>
      <c r="AM21" s="88">
        <v>14204.545454545454</v>
      </c>
      <c r="AN21" s="88">
        <v>14204.545454545454</v>
      </c>
      <c r="AO21" s="88">
        <v>14204.545454545454</v>
      </c>
      <c r="AP21" s="88">
        <v>14204.545454545454</v>
      </c>
      <c r="AQ21" s="88">
        <v>14204.545454545454</v>
      </c>
      <c r="AR21" s="88">
        <v>14204.545454545454</v>
      </c>
      <c r="AS21" s="88">
        <v>14204.545454545454</v>
      </c>
      <c r="AT21" s="88">
        <v>16276.041666666664</v>
      </c>
      <c r="AU21" s="88">
        <v>16276.041666666664</v>
      </c>
      <c r="AV21" s="88">
        <v>16276.041666666664</v>
      </c>
      <c r="AW21" s="88">
        <v>16276.041666666664</v>
      </c>
      <c r="AX21" s="88">
        <v>16276.041666666664</v>
      </c>
      <c r="AY21" s="88">
        <v>16276.041666666664</v>
      </c>
      <c r="AZ21" s="88">
        <v>16276.041666666664</v>
      </c>
      <c r="BA21" s="88">
        <v>16276.041666666664</v>
      </c>
      <c r="BB21" s="88">
        <v>16276.041666666664</v>
      </c>
      <c r="BC21" s="88">
        <v>16276.041666666664</v>
      </c>
      <c r="BD21" s="88">
        <v>16276.041666666664</v>
      </c>
      <c r="BE21" s="88">
        <v>16276.041666666664</v>
      </c>
      <c r="BF21" s="88">
        <v>15769.230769230766</v>
      </c>
      <c r="BG21" s="88">
        <v>15769.230769230766</v>
      </c>
      <c r="BH21" s="88">
        <v>15769.230769230766</v>
      </c>
      <c r="BI21" s="88">
        <v>15769.230769230766</v>
      </c>
      <c r="BJ21" s="88">
        <v>15769.230769230766</v>
      </c>
      <c r="BK21" s="88">
        <v>15769.230769230766</v>
      </c>
      <c r="BL21" s="88">
        <v>15769.230769230766</v>
      </c>
      <c r="BM21" s="88">
        <v>15769.230769230766</v>
      </c>
      <c r="BN21" s="88">
        <v>15769.230769230766</v>
      </c>
      <c r="BO21" s="88">
        <v>15769.230769230766</v>
      </c>
      <c r="BP21" s="88">
        <v>15769.230769230766</v>
      </c>
      <c r="BQ21" s="88">
        <v>15769.230769230766</v>
      </c>
    </row>
    <row r="22" spans="1:69">
      <c r="A22" s="71"/>
      <c r="B22" s="71"/>
      <c r="C22" s="770" t="s">
        <v>468</v>
      </c>
      <c r="D22" s="771"/>
      <c r="E22" s="771"/>
      <c r="F22" s="771"/>
      <c r="G22" s="71"/>
      <c r="H22" s="71"/>
      <c r="I22" s="71"/>
      <c r="J22" s="88">
        <v>200</v>
      </c>
      <c r="K22" s="88">
        <v>200</v>
      </c>
      <c r="L22" s="88">
        <v>200</v>
      </c>
      <c r="M22" s="88">
        <v>200</v>
      </c>
      <c r="N22" s="88">
        <v>200</v>
      </c>
      <c r="O22" s="88">
        <v>200</v>
      </c>
      <c r="P22" s="88">
        <v>200</v>
      </c>
      <c r="Q22" s="88">
        <v>200</v>
      </c>
      <c r="R22" s="88">
        <v>200</v>
      </c>
      <c r="S22" s="88">
        <v>200</v>
      </c>
      <c r="T22" s="88">
        <v>200</v>
      </c>
      <c r="U22" s="88">
        <v>200</v>
      </c>
      <c r="V22" s="88">
        <v>240.38461538461539</v>
      </c>
      <c r="W22" s="88">
        <v>240.38461538461539</v>
      </c>
      <c r="X22" s="88">
        <v>240.38461538461539</v>
      </c>
      <c r="Y22" s="88">
        <v>240.38461538461539</v>
      </c>
      <c r="Z22" s="88">
        <v>240.38461538461539</v>
      </c>
      <c r="AA22" s="88">
        <v>240.38461538461539</v>
      </c>
      <c r="AB22" s="88">
        <v>240.38461538461539</v>
      </c>
      <c r="AC22" s="88">
        <v>240.38461538461539</v>
      </c>
      <c r="AD22" s="88">
        <v>240.38461538461539</v>
      </c>
      <c r="AE22" s="88">
        <v>240.38461538461539</v>
      </c>
      <c r="AF22" s="88">
        <v>240.38461538461539</v>
      </c>
      <c r="AG22" s="88">
        <v>240.38461538461539</v>
      </c>
      <c r="AH22" s="88">
        <v>289.35185185185185</v>
      </c>
      <c r="AI22" s="88">
        <v>289.35185185185185</v>
      </c>
      <c r="AJ22" s="88">
        <v>289.35185185185185</v>
      </c>
      <c r="AK22" s="88">
        <v>289.35185185185185</v>
      </c>
      <c r="AL22" s="88">
        <v>289.35185185185185</v>
      </c>
      <c r="AM22" s="88">
        <v>289.35185185185185</v>
      </c>
      <c r="AN22" s="88">
        <v>289.35185185185185</v>
      </c>
      <c r="AO22" s="88">
        <v>289.35185185185185</v>
      </c>
      <c r="AP22" s="88">
        <v>289.35185185185185</v>
      </c>
      <c r="AQ22" s="88">
        <v>289.35185185185185</v>
      </c>
      <c r="AR22" s="88">
        <v>289.35185185185185</v>
      </c>
      <c r="AS22" s="88">
        <v>289.35185185185185</v>
      </c>
      <c r="AT22" s="88">
        <v>348.77232142857144</v>
      </c>
      <c r="AU22" s="88">
        <v>348.77232142857144</v>
      </c>
      <c r="AV22" s="88">
        <v>348.77232142857144</v>
      </c>
      <c r="AW22" s="88">
        <v>348.77232142857144</v>
      </c>
      <c r="AX22" s="88">
        <v>348.77232142857144</v>
      </c>
      <c r="AY22" s="88">
        <v>348.77232142857144</v>
      </c>
      <c r="AZ22" s="88">
        <v>348.77232142857144</v>
      </c>
      <c r="BA22" s="88">
        <v>348.77232142857144</v>
      </c>
      <c r="BB22" s="88">
        <v>348.77232142857144</v>
      </c>
      <c r="BC22" s="88">
        <v>348.77232142857144</v>
      </c>
      <c r="BD22" s="88">
        <v>348.77232142857144</v>
      </c>
      <c r="BE22" s="88">
        <v>348.77232142857144</v>
      </c>
      <c r="BF22" s="88">
        <v>353.44827586206895</v>
      </c>
      <c r="BG22" s="88">
        <v>353.44827586206895</v>
      </c>
      <c r="BH22" s="88">
        <v>353.44827586206895</v>
      </c>
      <c r="BI22" s="88">
        <v>353.44827586206895</v>
      </c>
      <c r="BJ22" s="88">
        <v>353.44827586206895</v>
      </c>
      <c r="BK22" s="88">
        <v>353.44827586206895</v>
      </c>
      <c r="BL22" s="88">
        <v>353.44827586206895</v>
      </c>
      <c r="BM22" s="88">
        <v>353.44827586206895</v>
      </c>
      <c r="BN22" s="88">
        <v>353.44827586206895</v>
      </c>
      <c r="BO22" s="88">
        <v>353.44827586206895</v>
      </c>
      <c r="BP22" s="88">
        <v>353.44827586206895</v>
      </c>
      <c r="BQ22" s="88">
        <v>353.44827586206895</v>
      </c>
    </row>
    <row r="23" spans="1:69" ht="12.75">
      <c r="A23" s="71"/>
      <c r="B23" s="71"/>
      <c r="C23" s="86" t="s">
        <v>446</v>
      </c>
      <c r="D23" s="71"/>
      <c r="E23" s="71"/>
      <c r="F23" s="71"/>
      <c r="G23" s="71"/>
      <c r="H23" s="71"/>
      <c r="I23" s="71"/>
      <c r="J23" s="89">
        <v>11311.111111111111</v>
      </c>
      <c r="K23" s="89">
        <v>11311.111111111111</v>
      </c>
      <c r="L23" s="89">
        <v>11311.111111111111</v>
      </c>
      <c r="M23" s="89">
        <v>11311.111111111111</v>
      </c>
      <c r="N23" s="89">
        <v>11311.111111111111</v>
      </c>
      <c r="O23" s="89">
        <v>11311.111111111111</v>
      </c>
      <c r="P23" s="89">
        <v>11311.111111111111</v>
      </c>
      <c r="Q23" s="89">
        <v>11311.111111111111</v>
      </c>
      <c r="R23" s="89">
        <v>11311.111111111111</v>
      </c>
      <c r="S23" s="89">
        <v>11311.111111111111</v>
      </c>
      <c r="T23" s="89">
        <v>11311.111111111111</v>
      </c>
      <c r="U23" s="89">
        <v>11311.111111111111</v>
      </c>
      <c r="V23" s="89">
        <v>12740.384615384615</v>
      </c>
      <c r="W23" s="89">
        <v>12740.384615384615</v>
      </c>
      <c r="X23" s="89">
        <v>12740.384615384615</v>
      </c>
      <c r="Y23" s="89">
        <v>12740.384615384615</v>
      </c>
      <c r="Z23" s="89">
        <v>12740.384615384615</v>
      </c>
      <c r="AA23" s="89">
        <v>12740.384615384615</v>
      </c>
      <c r="AB23" s="89">
        <v>12740.384615384615</v>
      </c>
      <c r="AC23" s="89">
        <v>12740.384615384615</v>
      </c>
      <c r="AD23" s="89">
        <v>12740.384615384615</v>
      </c>
      <c r="AE23" s="89">
        <v>12740.384615384615</v>
      </c>
      <c r="AF23" s="89">
        <v>12740.384615384615</v>
      </c>
      <c r="AG23" s="89">
        <v>12740.384615384615</v>
      </c>
      <c r="AH23" s="89">
        <v>14493.897306397306</v>
      </c>
      <c r="AI23" s="89">
        <v>14493.897306397306</v>
      </c>
      <c r="AJ23" s="89">
        <v>14493.897306397306</v>
      </c>
      <c r="AK23" s="89">
        <v>14493.897306397306</v>
      </c>
      <c r="AL23" s="89">
        <v>14493.897306397306</v>
      </c>
      <c r="AM23" s="89">
        <v>14493.897306397306</v>
      </c>
      <c r="AN23" s="89">
        <v>14493.897306397306</v>
      </c>
      <c r="AO23" s="89">
        <v>14493.897306397306</v>
      </c>
      <c r="AP23" s="89">
        <v>14493.897306397306</v>
      </c>
      <c r="AQ23" s="89">
        <v>14493.897306397306</v>
      </c>
      <c r="AR23" s="89">
        <v>14493.897306397306</v>
      </c>
      <c r="AS23" s="89">
        <v>14493.897306397306</v>
      </c>
      <c r="AT23" s="89">
        <v>16624.813988095237</v>
      </c>
      <c r="AU23" s="89">
        <v>16624.813988095237</v>
      </c>
      <c r="AV23" s="89">
        <v>16624.813988095237</v>
      </c>
      <c r="AW23" s="89">
        <v>16624.813988095237</v>
      </c>
      <c r="AX23" s="89">
        <v>16624.813988095237</v>
      </c>
      <c r="AY23" s="89">
        <v>16624.813988095237</v>
      </c>
      <c r="AZ23" s="89">
        <v>16624.813988095237</v>
      </c>
      <c r="BA23" s="89">
        <v>16624.813988095237</v>
      </c>
      <c r="BB23" s="89">
        <v>16624.813988095237</v>
      </c>
      <c r="BC23" s="89">
        <v>16624.813988095237</v>
      </c>
      <c r="BD23" s="89">
        <v>16624.813988095237</v>
      </c>
      <c r="BE23" s="89">
        <v>16624.813988095237</v>
      </c>
      <c r="BF23" s="89">
        <v>16122.679045092835</v>
      </c>
      <c r="BG23" s="89">
        <v>16122.679045092835</v>
      </c>
      <c r="BH23" s="89">
        <v>16122.679045092835</v>
      </c>
      <c r="BI23" s="89">
        <v>16122.679045092835</v>
      </c>
      <c r="BJ23" s="89">
        <v>16122.679045092835</v>
      </c>
      <c r="BK23" s="89">
        <v>16122.679045092835</v>
      </c>
      <c r="BL23" s="89">
        <v>16122.679045092835</v>
      </c>
      <c r="BM23" s="89">
        <v>16122.679045092835</v>
      </c>
      <c r="BN23" s="89">
        <v>16122.679045092835</v>
      </c>
      <c r="BO23" s="89">
        <v>16122.679045092835</v>
      </c>
      <c r="BP23" s="89">
        <v>16122.679045092835</v>
      </c>
      <c r="BQ23" s="89">
        <v>16122.679045092835</v>
      </c>
    </row>
    <row r="24" spans="1:69">
      <c r="A24" s="71"/>
      <c r="B24" s="71"/>
      <c r="C24" s="71"/>
      <c r="D24" s="71"/>
      <c r="E24" s="71"/>
      <c r="F24" s="71"/>
      <c r="G24" s="71"/>
      <c r="H24" s="71"/>
      <c r="I24" s="71"/>
      <c r="J24" s="71"/>
      <c r="K24" s="71"/>
      <c r="L24" s="71"/>
      <c r="M24" s="71"/>
      <c r="N24" s="71"/>
      <c r="O24" s="71"/>
      <c r="P24" s="71"/>
      <c r="Q24" s="71"/>
      <c r="R24" s="71"/>
      <c r="S24" s="71"/>
      <c r="T24" s="71"/>
      <c r="U24" s="71"/>
      <c r="V24" s="71"/>
      <c r="W24" s="71"/>
      <c r="X24" s="71"/>
      <c r="Y24" s="71"/>
      <c r="Z24" s="71"/>
      <c r="AA24" s="71"/>
      <c r="AB24" s="71"/>
      <c r="AC24" s="71"/>
      <c r="AD24" s="71"/>
      <c r="AE24" s="71"/>
      <c r="AF24" s="71"/>
      <c r="AG24" s="71"/>
      <c r="AH24" s="71"/>
      <c r="AI24" s="71"/>
      <c r="AJ24" s="71"/>
      <c r="AK24" s="71"/>
      <c r="AL24" s="71"/>
      <c r="AM24" s="71"/>
      <c r="AN24" s="71"/>
      <c r="AO24" s="71"/>
      <c r="AP24" s="71"/>
      <c r="AQ24" s="71"/>
      <c r="AR24" s="71"/>
      <c r="AS24" s="71"/>
      <c r="AT24" s="71"/>
      <c r="AU24" s="71"/>
      <c r="AV24" s="71"/>
      <c r="AW24" s="71"/>
      <c r="AX24" s="71"/>
      <c r="AY24" s="71"/>
      <c r="AZ24" s="71"/>
      <c r="BA24" s="71"/>
      <c r="BB24" s="71"/>
      <c r="BC24" s="71"/>
      <c r="BD24" s="71"/>
      <c r="BE24" s="71"/>
      <c r="BF24" s="71"/>
      <c r="BG24" s="71"/>
      <c r="BH24" s="71"/>
      <c r="BI24" s="71"/>
      <c r="BJ24" s="71"/>
      <c r="BK24" s="71"/>
      <c r="BL24" s="71"/>
      <c r="BM24" s="71"/>
      <c r="BN24" s="71"/>
      <c r="BO24" s="71"/>
      <c r="BP24" s="71"/>
      <c r="BQ24" s="71"/>
    </row>
    <row r="25" spans="1:69">
      <c r="A25" s="71"/>
      <c r="B25" s="71"/>
      <c r="C25" s="71"/>
      <c r="D25" s="71"/>
      <c r="E25" s="71"/>
      <c r="F25" s="71"/>
      <c r="G25" s="71"/>
      <c r="H25" s="71"/>
      <c r="I25" s="71"/>
      <c r="J25" s="71"/>
      <c r="K25" s="71"/>
      <c r="L25" s="71"/>
      <c r="M25" s="71"/>
      <c r="N25" s="71"/>
      <c r="O25" s="71"/>
      <c r="P25" s="71"/>
      <c r="Q25" s="71"/>
      <c r="R25" s="71"/>
      <c r="S25" s="71"/>
      <c r="T25" s="71"/>
      <c r="U25" s="71"/>
      <c r="V25" s="71"/>
      <c r="W25" s="71"/>
      <c r="X25" s="71"/>
      <c r="Y25" s="71"/>
      <c r="Z25" s="71"/>
      <c r="AA25" s="71"/>
      <c r="AB25" s="71"/>
      <c r="AC25" s="71"/>
      <c r="AD25" s="71"/>
      <c r="AE25" s="71"/>
      <c r="AF25" s="71"/>
      <c r="AG25" s="71"/>
      <c r="AH25" s="71"/>
      <c r="AI25" s="71"/>
      <c r="AJ25" s="71"/>
      <c r="AK25" s="71"/>
      <c r="AL25" s="71"/>
      <c r="AM25" s="71"/>
      <c r="AN25" s="71"/>
      <c r="AO25" s="71"/>
      <c r="AP25" s="71"/>
      <c r="AQ25" s="71"/>
      <c r="AR25" s="71"/>
      <c r="AS25" s="71"/>
      <c r="AT25" s="71"/>
      <c r="AU25" s="71"/>
      <c r="AV25" s="71"/>
      <c r="AW25" s="71"/>
      <c r="AX25" s="71"/>
      <c r="AY25" s="71"/>
      <c r="AZ25" s="71"/>
      <c r="BA25" s="71"/>
      <c r="BB25" s="71"/>
      <c r="BC25" s="71"/>
      <c r="BD25" s="71"/>
      <c r="BE25" s="71"/>
      <c r="BF25" s="71"/>
      <c r="BG25" s="71"/>
      <c r="BH25" s="71"/>
      <c r="BI25" s="71"/>
      <c r="BJ25" s="71"/>
      <c r="BK25" s="71"/>
      <c r="BL25" s="71"/>
      <c r="BM25" s="71"/>
      <c r="BN25" s="71"/>
      <c r="BO25" s="71"/>
      <c r="BP25" s="71"/>
      <c r="BQ25" s="71"/>
    </row>
    <row r="26" spans="1:69" ht="18">
      <c r="A26" s="71"/>
      <c r="B26" s="72" t="s">
        <v>451</v>
      </c>
      <c r="C26" s="71"/>
      <c r="D26" s="71"/>
      <c r="E26" s="71"/>
      <c r="F26" s="71"/>
      <c r="G26" s="71"/>
      <c r="H26" s="71"/>
      <c r="I26" s="71"/>
      <c r="J26" s="71"/>
      <c r="K26" s="71"/>
      <c r="L26" s="71"/>
      <c r="M26" s="71"/>
      <c r="N26" s="71"/>
      <c r="O26" s="71"/>
      <c r="P26" s="71"/>
      <c r="Q26" s="71"/>
      <c r="R26" s="71"/>
      <c r="S26" s="71"/>
      <c r="T26" s="71"/>
      <c r="U26" s="71"/>
      <c r="V26" s="71"/>
      <c r="W26" s="71"/>
      <c r="X26" s="71"/>
      <c r="Y26" s="71"/>
      <c r="Z26" s="71"/>
      <c r="AA26" s="71"/>
      <c r="AB26" s="71"/>
      <c r="AC26" s="71"/>
      <c r="AD26" s="71"/>
      <c r="AE26" s="71"/>
      <c r="AF26" s="71"/>
      <c r="AG26" s="71"/>
      <c r="AH26" s="71"/>
      <c r="AI26" s="71"/>
      <c r="AJ26" s="71"/>
      <c r="AK26" s="71"/>
      <c r="AL26" s="71"/>
      <c r="AM26" s="71"/>
      <c r="AN26" s="71"/>
      <c r="AO26" s="71"/>
      <c r="AP26" s="71"/>
      <c r="AQ26" s="71"/>
      <c r="AR26" s="71"/>
      <c r="AS26" s="71"/>
      <c r="AT26" s="71"/>
      <c r="AU26" s="71"/>
      <c r="AV26" s="71"/>
      <c r="AW26" s="71"/>
      <c r="AX26" s="71"/>
      <c r="AY26" s="71"/>
      <c r="AZ26" s="71"/>
      <c r="BA26" s="71"/>
      <c r="BB26" s="71"/>
      <c r="BC26" s="71"/>
      <c r="BD26" s="71"/>
      <c r="BE26" s="71"/>
      <c r="BF26" s="71"/>
      <c r="BG26" s="71"/>
      <c r="BH26" s="71"/>
      <c r="BI26" s="71"/>
      <c r="BJ26" s="71"/>
      <c r="BK26" s="71"/>
      <c r="BL26" s="71"/>
      <c r="BM26" s="71"/>
      <c r="BN26" s="71"/>
      <c r="BO26" s="71"/>
      <c r="BP26" s="71"/>
      <c r="BQ26" s="71"/>
    </row>
    <row r="27" spans="1:69">
      <c r="A27" s="71"/>
      <c r="B27" s="71"/>
      <c r="C27" s="71"/>
      <c r="D27" s="71"/>
      <c r="E27" s="71"/>
      <c r="F27" s="71"/>
      <c r="G27" s="71"/>
      <c r="H27" s="71"/>
      <c r="I27" s="71"/>
      <c r="J27" s="71"/>
      <c r="K27" s="71"/>
      <c r="L27" s="71"/>
      <c r="M27" s="71"/>
      <c r="N27" s="71"/>
      <c r="O27" s="71"/>
      <c r="P27" s="71"/>
      <c r="Q27" s="71"/>
      <c r="R27" s="71"/>
      <c r="S27" s="71"/>
      <c r="T27" s="71"/>
      <c r="U27" s="71"/>
      <c r="V27" s="71"/>
      <c r="W27" s="71"/>
      <c r="X27" s="71"/>
      <c r="Y27" s="71"/>
      <c r="Z27" s="71"/>
      <c r="AA27" s="71"/>
      <c r="AB27" s="71"/>
      <c r="AC27" s="71"/>
      <c r="AD27" s="71"/>
      <c r="AE27" s="71"/>
      <c r="AF27" s="71"/>
      <c r="AG27" s="71"/>
      <c r="AH27" s="71"/>
      <c r="AI27" s="71"/>
      <c r="AJ27" s="71"/>
      <c r="AK27" s="71"/>
      <c r="AL27" s="71"/>
      <c r="AM27" s="71"/>
      <c r="AN27" s="71"/>
      <c r="AO27" s="71"/>
      <c r="AP27" s="71"/>
      <c r="AQ27" s="71"/>
      <c r="AR27" s="71"/>
      <c r="AS27" s="71"/>
      <c r="AT27" s="71"/>
      <c r="AU27" s="71"/>
      <c r="AV27" s="71"/>
      <c r="AW27" s="71"/>
      <c r="AX27" s="71"/>
      <c r="AY27" s="71"/>
      <c r="AZ27" s="71"/>
      <c r="BA27" s="71"/>
      <c r="BB27" s="71"/>
      <c r="BC27" s="71"/>
      <c r="BD27" s="71"/>
      <c r="BE27" s="71"/>
      <c r="BF27" s="71"/>
      <c r="BG27" s="71"/>
      <c r="BH27" s="71"/>
      <c r="BI27" s="71"/>
      <c r="BJ27" s="71"/>
      <c r="BK27" s="71"/>
      <c r="BL27" s="71"/>
      <c r="BM27" s="71"/>
      <c r="BN27" s="71"/>
      <c r="BO27" s="71"/>
      <c r="BP27" s="71"/>
      <c r="BQ27" s="71"/>
    </row>
    <row r="28" spans="1:69">
      <c r="A28" s="71"/>
      <c r="B28" s="71"/>
      <c r="C28" s="770" t="s">
        <v>451</v>
      </c>
      <c r="D28" s="771"/>
      <c r="E28" s="771"/>
      <c r="F28" s="771"/>
      <c r="G28" s="71"/>
      <c r="H28" s="71"/>
      <c r="I28" s="71"/>
      <c r="J28" s="88">
        <v>2262.2222222222222</v>
      </c>
      <c r="K28" s="88">
        <v>2262.2222222222222</v>
      </c>
      <c r="L28" s="88">
        <v>2262.2222222222222</v>
      </c>
      <c r="M28" s="88">
        <v>2262.2222222222222</v>
      </c>
      <c r="N28" s="88">
        <v>2262.2222222222222</v>
      </c>
      <c r="O28" s="88">
        <v>2262.2222222222222</v>
      </c>
      <c r="P28" s="88">
        <v>2262.2222222222222</v>
      </c>
      <c r="Q28" s="88">
        <v>2262.2222222222222</v>
      </c>
      <c r="R28" s="88">
        <v>2262.2222222222222</v>
      </c>
      <c r="S28" s="88">
        <v>2262.2222222222222</v>
      </c>
      <c r="T28" s="88">
        <v>2262.2222222222222</v>
      </c>
      <c r="U28" s="88">
        <v>2262.2222222222222</v>
      </c>
      <c r="V28" s="88">
        <v>3185.0961538461538</v>
      </c>
      <c r="W28" s="88">
        <v>3185.0961538461538</v>
      </c>
      <c r="X28" s="88">
        <v>3185.0961538461538</v>
      </c>
      <c r="Y28" s="88">
        <v>3185.0961538461538</v>
      </c>
      <c r="Z28" s="88">
        <v>3185.0961538461538</v>
      </c>
      <c r="AA28" s="88">
        <v>3185.0961538461538</v>
      </c>
      <c r="AB28" s="88">
        <v>3185.0961538461538</v>
      </c>
      <c r="AC28" s="88">
        <v>3185.0961538461538</v>
      </c>
      <c r="AD28" s="88">
        <v>3185.0961538461538</v>
      </c>
      <c r="AE28" s="88">
        <v>3185.0961538461538</v>
      </c>
      <c r="AF28" s="88">
        <v>3185.0961538461538</v>
      </c>
      <c r="AG28" s="88">
        <v>3185.0961538461538</v>
      </c>
      <c r="AH28" s="88">
        <v>4348.1691919191917</v>
      </c>
      <c r="AI28" s="88">
        <v>4348.1691919191917</v>
      </c>
      <c r="AJ28" s="88">
        <v>4348.1691919191917</v>
      </c>
      <c r="AK28" s="88">
        <v>4348.1691919191917</v>
      </c>
      <c r="AL28" s="88">
        <v>4348.1691919191917</v>
      </c>
      <c r="AM28" s="88">
        <v>4348.1691919191917</v>
      </c>
      <c r="AN28" s="88">
        <v>4348.1691919191917</v>
      </c>
      <c r="AO28" s="88">
        <v>4348.1691919191917</v>
      </c>
      <c r="AP28" s="88">
        <v>4348.1691919191917</v>
      </c>
      <c r="AQ28" s="88">
        <v>4348.1691919191917</v>
      </c>
      <c r="AR28" s="88">
        <v>4348.1691919191917</v>
      </c>
      <c r="AS28" s="88">
        <v>4348.1691919191917</v>
      </c>
      <c r="AT28" s="88">
        <v>5818.6848958333321</v>
      </c>
      <c r="AU28" s="88">
        <v>5818.6848958333321</v>
      </c>
      <c r="AV28" s="88">
        <v>5818.6848958333321</v>
      </c>
      <c r="AW28" s="88">
        <v>5818.6848958333321</v>
      </c>
      <c r="AX28" s="88">
        <v>5818.6848958333321</v>
      </c>
      <c r="AY28" s="88">
        <v>5818.6848958333321</v>
      </c>
      <c r="AZ28" s="88">
        <v>5818.6848958333321</v>
      </c>
      <c r="BA28" s="88">
        <v>5818.6848958333321</v>
      </c>
      <c r="BB28" s="88">
        <v>5818.6848958333321</v>
      </c>
      <c r="BC28" s="88">
        <v>5818.6848958333321</v>
      </c>
      <c r="BD28" s="88">
        <v>5818.6848958333321</v>
      </c>
      <c r="BE28" s="88">
        <v>5818.6848958333321</v>
      </c>
      <c r="BF28" s="88">
        <v>6449.0716180371346</v>
      </c>
      <c r="BG28" s="88">
        <v>6449.0716180371346</v>
      </c>
      <c r="BH28" s="88">
        <v>6449.0716180371346</v>
      </c>
      <c r="BI28" s="88">
        <v>6449.0716180371346</v>
      </c>
      <c r="BJ28" s="88">
        <v>6449.0716180371346</v>
      </c>
      <c r="BK28" s="88">
        <v>6449.0716180371346</v>
      </c>
      <c r="BL28" s="88">
        <v>6449.0716180371346</v>
      </c>
      <c r="BM28" s="88">
        <v>6449.0716180371346</v>
      </c>
      <c r="BN28" s="88">
        <v>6449.0716180371346</v>
      </c>
      <c r="BO28" s="88">
        <v>6449.0716180371346</v>
      </c>
      <c r="BP28" s="88">
        <v>6449.0716180371346</v>
      </c>
      <c r="BQ28" s="88">
        <v>6449.0716180371346</v>
      </c>
    </row>
    <row r="29" spans="1:69">
      <c r="A29" s="71"/>
      <c r="B29" s="71"/>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1"/>
      <c r="AJ29" s="71"/>
      <c r="AK29" s="71"/>
      <c r="AL29" s="71"/>
      <c r="AM29" s="71"/>
      <c r="AN29" s="71"/>
      <c r="AO29" s="71"/>
      <c r="AP29" s="71"/>
      <c r="AQ29" s="71"/>
      <c r="AR29" s="71"/>
      <c r="AS29" s="71"/>
      <c r="AT29" s="71"/>
      <c r="AU29" s="71"/>
      <c r="AV29" s="71"/>
      <c r="AW29" s="71"/>
      <c r="AX29" s="71"/>
      <c r="AY29" s="71"/>
      <c r="AZ29" s="71"/>
      <c r="BA29" s="71"/>
      <c r="BB29" s="71"/>
      <c r="BC29" s="71"/>
      <c r="BD29" s="71"/>
      <c r="BE29" s="71"/>
      <c r="BF29" s="71"/>
      <c r="BG29" s="71"/>
      <c r="BH29" s="71"/>
      <c r="BI29" s="71"/>
      <c r="BJ29" s="71"/>
      <c r="BK29" s="71"/>
      <c r="BL29" s="71"/>
      <c r="BM29" s="71"/>
      <c r="BN29" s="71"/>
      <c r="BO29" s="71"/>
      <c r="BP29" s="71"/>
      <c r="BQ29" s="71"/>
    </row>
    <row r="30" spans="1:69">
      <c r="A30" s="71"/>
      <c r="B30" s="71"/>
      <c r="C30" s="71"/>
      <c r="D30" s="71"/>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1"/>
      <c r="AJ30" s="71"/>
      <c r="AK30" s="71"/>
      <c r="AL30" s="71"/>
      <c r="AM30" s="71"/>
      <c r="AN30" s="71"/>
      <c r="AO30" s="71"/>
      <c r="AP30" s="71"/>
      <c r="AQ30" s="71"/>
      <c r="AR30" s="71"/>
      <c r="AS30" s="71"/>
      <c r="AT30" s="71"/>
      <c r="AU30" s="71"/>
      <c r="AV30" s="71"/>
      <c r="AW30" s="71"/>
      <c r="AX30" s="71"/>
      <c r="AY30" s="71"/>
      <c r="AZ30" s="71"/>
      <c r="BA30" s="71"/>
      <c r="BB30" s="71"/>
      <c r="BC30" s="71"/>
      <c r="BD30" s="71"/>
      <c r="BE30" s="71"/>
      <c r="BF30" s="71"/>
      <c r="BG30" s="71"/>
      <c r="BH30" s="71"/>
      <c r="BI30" s="71"/>
      <c r="BJ30" s="71"/>
      <c r="BK30" s="71"/>
      <c r="BL30" s="71"/>
      <c r="BM30" s="71"/>
      <c r="BN30" s="71"/>
      <c r="BO30" s="71"/>
      <c r="BP30" s="71"/>
      <c r="BQ30" s="71"/>
    </row>
    <row r="31" spans="1:69" ht="18">
      <c r="A31" s="71"/>
      <c r="B31" s="72" t="s">
        <v>450</v>
      </c>
      <c r="C31" s="71"/>
      <c r="D31" s="71"/>
      <c r="E31" s="71"/>
      <c r="F31" s="71"/>
      <c r="G31" s="71"/>
      <c r="H31" s="71"/>
      <c r="I31" s="71"/>
      <c r="J31" s="71"/>
      <c r="K31" s="71"/>
      <c r="L31" s="71"/>
      <c r="M31" s="71"/>
      <c r="N31" s="71"/>
      <c r="O31" s="71"/>
      <c r="P31" s="71"/>
      <c r="Q31" s="71"/>
      <c r="R31" s="71"/>
      <c r="S31" s="71"/>
      <c r="T31" s="71"/>
      <c r="U31" s="71"/>
      <c r="V31" s="71"/>
      <c r="W31" s="71"/>
      <c r="X31" s="71"/>
      <c r="Y31" s="71"/>
      <c r="Z31" s="71"/>
      <c r="AA31" s="71"/>
      <c r="AB31" s="71"/>
      <c r="AC31" s="71"/>
      <c r="AD31" s="71"/>
      <c r="AE31" s="71"/>
      <c r="AF31" s="71"/>
      <c r="AG31" s="71"/>
      <c r="AH31" s="71"/>
      <c r="AI31" s="71"/>
      <c r="AJ31" s="71"/>
      <c r="AK31" s="71"/>
      <c r="AL31" s="71"/>
      <c r="AM31" s="71"/>
      <c r="AN31" s="71"/>
      <c r="AO31" s="71"/>
      <c r="AP31" s="71"/>
      <c r="AQ31" s="71"/>
      <c r="AR31" s="71"/>
      <c r="AS31" s="71"/>
      <c r="AT31" s="71"/>
      <c r="AU31" s="71"/>
      <c r="AV31" s="71"/>
      <c r="AW31" s="71"/>
      <c r="AX31" s="71"/>
      <c r="AY31" s="71"/>
      <c r="AZ31" s="71"/>
      <c r="BA31" s="71"/>
      <c r="BB31" s="71"/>
      <c r="BC31" s="71"/>
      <c r="BD31" s="71"/>
      <c r="BE31" s="71"/>
      <c r="BF31" s="71"/>
      <c r="BG31" s="71"/>
      <c r="BH31" s="71"/>
      <c r="BI31" s="71"/>
      <c r="BJ31" s="71"/>
      <c r="BK31" s="71"/>
      <c r="BL31" s="71"/>
      <c r="BM31" s="71"/>
      <c r="BN31" s="71"/>
      <c r="BO31" s="71"/>
      <c r="BP31" s="71"/>
      <c r="BQ31" s="71"/>
    </row>
    <row r="32" spans="1:69">
      <c r="A32" s="71"/>
      <c r="B32" s="71"/>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1"/>
      <c r="AH32" s="71"/>
      <c r="AI32" s="71"/>
      <c r="AJ32" s="71"/>
      <c r="AK32" s="71"/>
      <c r="AL32" s="71"/>
      <c r="AM32" s="71"/>
      <c r="AN32" s="71"/>
      <c r="AO32" s="71"/>
      <c r="AP32" s="71"/>
      <c r="AQ32" s="71"/>
      <c r="AR32" s="71"/>
      <c r="AS32" s="71"/>
      <c r="AT32" s="71"/>
      <c r="AU32" s="71"/>
      <c r="AV32" s="71"/>
      <c r="AW32" s="71"/>
      <c r="AX32" s="71"/>
      <c r="AY32" s="71"/>
      <c r="AZ32" s="71"/>
      <c r="BA32" s="71"/>
      <c r="BB32" s="71"/>
      <c r="BC32" s="71"/>
      <c r="BD32" s="71"/>
      <c r="BE32" s="71"/>
      <c r="BF32" s="71"/>
      <c r="BG32" s="71"/>
      <c r="BH32" s="71"/>
      <c r="BI32" s="71"/>
      <c r="BJ32" s="71"/>
      <c r="BK32" s="71"/>
      <c r="BL32" s="71"/>
      <c r="BM32" s="71"/>
      <c r="BN32" s="71"/>
      <c r="BO32" s="71"/>
      <c r="BP32" s="71"/>
      <c r="BQ32" s="71"/>
    </row>
    <row r="33" spans="1:69">
      <c r="A33" s="71"/>
      <c r="B33" s="71"/>
      <c r="C33" s="770" t="s">
        <v>450</v>
      </c>
      <c r="D33" s="771"/>
      <c r="E33" s="771"/>
      <c r="F33" s="771"/>
      <c r="G33" s="71"/>
      <c r="H33" s="71"/>
      <c r="I33" s="71"/>
      <c r="J33" s="88">
        <v>1425.2</v>
      </c>
      <c r="K33" s="88">
        <v>1425.2</v>
      </c>
      <c r="L33" s="88">
        <v>1425.2</v>
      </c>
      <c r="M33" s="88">
        <v>1425.2</v>
      </c>
      <c r="N33" s="88">
        <v>1425.2</v>
      </c>
      <c r="O33" s="88">
        <v>1425.2</v>
      </c>
      <c r="P33" s="88">
        <v>1425.2</v>
      </c>
      <c r="Q33" s="88">
        <v>1425.2</v>
      </c>
      <c r="R33" s="88">
        <v>1425.2</v>
      </c>
      <c r="S33" s="88">
        <v>1425.2</v>
      </c>
      <c r="T33" s="88">
        <v>1425.2</v>
      </c>
      <c r="U33" s="88">
        <v>1425.2</v>
      </c>
      <c r="V33" s="88">
        <v>2006.6105769230769</v>
      </c>
      <c r="W33" s="88">
        <v>2006.6105769230769</v>
      </c>
      <c r="X33" s="88">
        <v>2006.6105769230769</v>
      </c>
      <c r="Y33" s="88">
        <v>2006.6105769230769</v>
      </c>
      <c r="Z33" s="88">
        <v>2006.6105769230769</v>
      </c>
      <c r="AA33" s="88">
        <v>2006.6105769230769</v>
      </c>
      <c r="AB33" s="88">
        <v>2006.6105769230769</v>
      </c>
      <c r="AC33" s="88">
        <v>2006.6105769230769</v>
      </c>
      <c r="AD33" s="88">
        <v>2006.6105769230769</v>
      </c>
      <c r="AE33" s="88">
        <v>2006.6105769230769</v>
      </c>
      <c r="AF33" s="88">
        <v>2006.6105769230769</v>
      </c>
      <c r="AG33" s="88">
        <v>2006.6105769230769</v>
      </c>
      <c r="AH33" s="88">
        <v>2739.346590909091</v>
      </c>
      <c r="AI33" s="88">
        <v>2739.346590909091</v>
      </c>
      <c r="AJ33" s="88">
        <v>2739.346590909091</v>
      </c>
      <c r="AK33" s="88">
        <v>2739.346590909091</v>
      </c>
      <c r="AL33" s="88">
        <v>2739.346590909091</v>
      </c>
      <c r="AM33" s="88">
        <v>2739.346590909091</v>
      </c>
      <c r="AN33" s="88">
        <v>2739.346590909091</v>
      </c>
      <c r="AO33" s="88">
        <v>2739.346590909091</v>
      </c>
      <c r="AP33" s="88">
        <v>2739.346590909091</v>
      </c>
      <c r="AQ33" s="88">
        <v>2739.346590909091</v>
      </c>
      <c r="AR33" s="88">
        <v>2739.346590909091</v>
      </c>
      <c r="AS33" s="88">
        <v>2739.346590909091</v>
      </c>
      <c r="AT33" s="88">
        <v>3665.7714843749991</v>
      </c>
      <c r="AU33" s="88">
        <v>3665.7714843749991</v>
      </c>
      <c r="AV33" s="88">
        <v>3665.7714843749991</v>
      </c>
      <c r="AW33" s="88">
        <v>3665.7714843749991</v>
      </c>
      <c r="AX33" s="88">
        <v>3665.7714843749991</v>
      </c>
      <c r="AY33" s="88">
        <v>3665.7714843749991</v>
      </c>
      <c r="AZ33" s="88">
        <v>3665.7714843749991</v>
      </c>
      <c r="BA33" s="88">
        <v>3665.7714843749991</v>
      </c>
      <c r="BB33" s="88">
        <v>3665.7714843749991</v>
      </c>
      <c r="BC33" s="88">
        <v>3665.7714843749991</v>
      </c>
      <c r="BD33" s="88">
        <v>3665.7714843749991</v>
      </c>
      <c r="BE33" s="88">
        <v>3665.7714843749991</v>
      </c>
      <c r="BF33" s="88">
        <v>4062.9151193633948</v>
      </c>
      <c r="BG33" s="88">
        <v>4062.9151193633948</v>
      </c>
      <c r="BH33" s="88">
        <v>4062.9151193633948</v>
      </c>
      <c r="BI33" s="88">
        <v>4062.9151193633948</v>
      </c>
      <c r="BJ33" s="88">
        <v>4062.9151193633948</v>
      </c>
      <c r="BK33" s="88">
        <v>4062.9151193633948</v>
      </c>
      <c r="BL33" s="88">
        <v>4062.9151193633948</v>
      </c>
      <c r="BM33" s="88">
        <v>4062.9151193633948</v>
      </c>
      <c r="BN33" s="88">
        <v>4062.9151193633948</v>
      </c>
      <c r="BO33" s="88">
        <v>4062.9151193633948</v>
      </c>
      <c r="BP33" s="88">
        <v>4062.9151193633948</v>
      </c>
      <c r="BQ33" s="88">
        <v>4062.9151193633948</v>
      </c>
    </row>
    <row r="34" spans="1:69">
      <c r="A34" s="71"/>
      <c r="B34" s="71"/>
      <c r="C34" s="71"/>
      <c r="D34" s="71"/>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1"/>
      <c r="AJ34" s="71"/>
      <c r="AK34" s="71"/>
      <c r="AL34" s="71"/>
      <c r="AM34" s="71"/>
      <c r="AN34" s="71"/>
      <c r="AO34" s="71"/>
      <c r="AP34" s="71"/>
      <c r="AQ34" s="71"/>
      <c r="AR34" s="71"/>
      <c r="AS34" s="71"/>
      <c r="AT34" s="71"/>
      <c r="AU34" s="71"/>
      <c r="AV34" s="71"/>
      <c r="AW34" s="71"/>
      <c r="AX34" s="71"/>
      <c r="AY34" s="71"/>
      <c r="AZ34" s="71"/>
      <c r="BA34" s="71"/>
      <c r="BB34" s="71"/>
      <c r="BC34" s="71"/>
      <c r="BD34" s="71"/>
      <c r="BE34" s="71"/>
      <c r="BF34" s="71"/>
      <c r="BG34" s="71"/>
      <c r="BH34" s="71"/>
      <c r="BI34" s="71"/>
      <c r="BJ34" s="71"/>
      <c r="BK34" s="71"/>
      <c r="BL34" s="71"/>
      <c r="BM34" s="71"/>
      <c r="BN34" s="71"/>
      <c r="BO34" s="71"/>
      <c r="BP34" s="71"/>
      <c r="BQ34" s="71"/>
    </row>
    <row r="35" spans="1:69">
      <c r="A35" s="71"/>
      <c r="B35" s="71"/>
      <c r="C35" s="71"/>
      <c r="D35" s="71"/>
      <c r="E35" s="71"/>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c r="AG35" s="71"/>
      <c r="AH35" s="71"/>
      <c r="AI35" s="71"/>
      <c r="AJ35" s="71"/>
      <c r="AK35" s="71"/>
      <c r="AL35" s="71"/>
      <c r="AM35" s="71"/>
      <c r="AN35" s="71"/>
      <c r="AO35" s="71"/>
      <c r="AP35" s="71"/>
      <c r="AQ35" s="71"/>
      <c r="AR35" s="71"/>
      <c r="AS35" s="71"/>
      <c r="AT35" s="71"/>
      <c r="AU35" s="71"/>
      <c r="AV35" s="71"/>
      <c r="AW35" s="71"/>
      <c r="AX35" s="71"/>
      <c r="AY35" s="71"/>
      <c r="AZ35" s="71"/>
      <c r="BA35" s="71"/>
      <c r="BB35" s="71"/>
      <c r="BC35" s="71"/>
      <c r="BD35" s="71"/>
      <c r="BE35" s="71"/>
      <c r="BF35" s="71"/>
      <c r="BG35" s="71"/>
      <c r="BH35" s="71"/>
      <c r="BI35" s="71"/>
      <c r="BJ35" s="71"/>
      <c r="BK35" s="71"/>
      <c r="BL35" s="71"/>
      <c r="BM35" s="71"/>
      <c r="BN35" s="71"/>
      <c r="BO35" s="71"/>
      <c r="BP35" s="71"/>
      <c r="BQ35" s="71"/>
    </row>
    <row r="36" spans="1:69" ht="18">
      <c r="A36" s="71"/>
      <c r="B36" s="72" t="s">
        <v>449</v>
      </c>
      <c r="C36" s="71"/>
      <c r="D36" s="71"/>
      <c r="E36" s="71"/>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c r="AG36" s="71"/>
      <c r="AH36" s="71"/>
      <c r="AI36" s="71"/>
      <c r="AJ36" s="71"/>
      <c r="AK36" s="71"/>
      <c r="AL36" s="71"/>
      <c r="AM36" s="71"/>
      <c r="AN36" s="71"/>
      <c r="AO36" s="71"/>
      <c r="AP36" s="71"/>
      <c r="AQ36" s="71"/>
      <c r="AR36" s="71"/>
      <c r="AS36" s="71"/>
      <c r="AT36" s="71"/>
      <c r="AU36" s="71"/>
      <c r="AV36" s="71"/>
      <c r="AW36" s="71"/>
      <c r="AX36" s="71"/>
      <c r="AY36" s="71"/>
      <c r="AZ36" s="71"/>
      <c r="BA36" s="71"/>
      <c r="BB36" s="71"/>
      <c r="BC36" s="71"/>
      <c r="BD36" s="71"/>
      <c r="BE36" s="71"/>
      <c r="BF36" s="71"/>
      <c r="BG36" s="71"/>
      <c r="BH36" s="71"/>
      <c r="BI36" s="71"/>
      <c r="BJ36" s="71"/>
      <c r="BK36" s="71"/>
      <c r="BL36" s="71"/>
      <c r="BM36" s="71"/>
      <c r="BN36" s="71"/>
      <c r="BO36" s="71"/>
      <c r="BP36" s="71"/>
      <c r="BQ36" s="71"/>
    </row>
    <row r="37" spans="1:69">
      <c r="A37" s="71"/>
      <c r="B37" s="71"/>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71"/>
      <c r="AG37" s="71"/>
      <c r="AH37" s="71"/>
      <c r="AI37" s="71"/>
      <c r="AJ37" s="71"/>
      <c r="AK37" s="71"/>
      <c r="AL37" s="71"/>
      <c r="AM37" s="71"/>
      <c r="AN37" s="71"/>
      <c r="AO37" s="71"/>
      <c r="AP37" s="71"/>
      <c r="AQ37" s="71"/>
      <c r="AR37" s="71"/>
      <c r="AS37" s="71"/>
      <c r="AT37" s="71"/>
      <c r="AU37" s="71"/>
      <c r="AV37" s="71"/>
      <c r="AW37" s="71"/>
      <c r="AX37" s="71"/>
      <c r="AY37" s="71"/>
      <c r="AZ37" s="71"/>
      <c r="BA37" s="71"/>
      <c r="BB37" s="71"/>
      <c r="BC37" s="71"/>
      <c r="BD37" s="71"/>
      <c r="BE37" s="71"/>
      <c r="BF37" s="71"/>
      <c r="BG37" s="71"/>
      <c r="BH37" s="71"/>
      <c r="BI37" s="71"/>
      <c r="BJ37" s="71"/>
      <c r="BK37" s="71"/>
      <c r="BL37" s="71"/>
      <c r="BM37" s="71"/>
      <c r="BN37" s="71"/>
      <c r="BO37" s="71"/>
      <c r="BP37" s="71"/>
      <c r="BQ37" s="71"/>
    </row>
    <row r="38" spans="1:69">
      <c r="A38" s="71"/>
      <c r="B38" s="71"/>
      <c r="C38" s="770" t="s">
        <v>449</v>
      </c>
      <c r="D38" s="771"/>
      <c r="E38" s="771"/>
      <c r="F38" s="771"/>
      <c r="G38" s="71"/>
      <c r="H38" s="71"/>
      <c r="I38" s="71"/>
      <c r="J38" s="88">
        <v>456.06400000000002</v>
      </c>
      <c r="K38" s="88">
        <v>456.06400000000002</v>
      </c>
      <c r="L38" s="88">
        <v>456.06400000000002</v>
      </c>
      <c r="M38" s="88">
        <v>456.06400000000002</v>
      </c>
      <c r="N38" s="88">
        <v>456.06400000000002</v>
      </c>
      <c r="O38" s="88">
        <v>456.06400000000002</v>
      </c>
      <c r="P38" s="88">
        <v>456.06400000000002</v>
      </c>
      <c r="Q38" s="88">
        <v>456.06400000000002</v>
      </c>
      <c r="R38" s="88">
        <v>456.06400000000002</v>
      </c>
      <c r="S38" s="88">
        <v>456.06400000000002</v>
      </c>
      <c r="T38" s="88">
        <v>456.06400000000002</v>
      </c>
      <c r="U38" s="88">
        <v>456.06400000000002</v>
      </c>
      <c r="V38" s="88">
        <v>642.11538461538464</v>
      </c>
      <c r="W38" s="88">
        <v>642.11538461538464</v>
      </c>
      <c r="X38" s="88">
        <v>642.11538461538464</v>
      </c>
      <c r="Y38" s="88">
        <v>642.11538461538464</v>
      </c>
      <c r="Z38" s="88">
        <v>642.11538461538464</v>
      </c>
      <c r="AA38" s="88">
        <v>642.11538461538464</v>
      </c>
      <c r="AB38" s="88">
        <v>642.11538461538464</v>
      </c>
      <c r="AC38" s="88">
        <v>642.11538461538464</v>
      </c>
      <c r="AD38" s="88">
        <v>642.11538461538464</v>
      </c>
      <c r="AE38" s="88">
        <v>642.11538461538464</v>
      </c>
      <c r="AF38" s="88">
        <v>642.11538461538464</v>
      </c>
      <c r="AG38" s="88">
        <v>642.11538461538464</v>
      </c>
      <c r="AH38" s="88">
        <v>876.59090909090912</v>
      </c>
      <c r="AI38" s="88">
        <v>876.59090909090912</v>
      </c>
      <c r="AJ38" s="88">
        <v>876.59090909090912</v>
      </c>
      <c r="AK38" s="88">
        <v>876.59090909090912</v>
      </c>
      <c r="AL38" s="88">
        <v>876.59090909090912</v>
      </c>
      <c r="AM38" s="88">
        <v>876.59090909090912</v>
      </c>
      <c r="AN38" s="88">
        <v>876.59090909090912</v>
      </c>
      <c r="AO38" s="88">
        <v>876.59090909090912</v>
      </c>
      <c r="AP38" s="88">
        <v>876.59090909090912</v>
      </c>
      <c r="AQ38" s="88">
        <v>876.59090909090912</v>
      </c>
      <c r="AR38" s="88">
        <v>876.59090909090912</v>
      </c>
      <c r="AS38" s="88">
        <v>876.59090909090912</v>
      </c>
      <c r="AT38" s="88">
        <v>1173.0468749999998</v>
      </c>
      <c r="AU38" s="88">
        <v>1173.0468749999998</v>
      </c>
      <c r="AV38" s="88">
        <v>1173.0468749999998</v>
      </c>
      <c r="AW38" s="88">
        <v>1173.0468749999998</v>
      </c>
      <c r="AX38" s="88">
        <v>1173.0468749999998</v>
      </c>
      <c r="AY38" s="88">
        <v>1173.0468749999998</v>
      </c>
      <c r="AZ38" s="88">
        <v>1173.0468749999998</v>
      </c>
      <c r="BA38" s="88">
        <v>1173.0468749999998</v>
      </c>
      <c r="BB38" s="88">
        <v>1173.0468749999998</v>
      </c>
      <c r="BC38" s="88">
        <v>1173.0468749999998</v>
      </c>
      <c r="BD38" s="88">
        <v>1173.0468749999998</v>
      </c>
      <c r="BE38" s="88">
        <v>1173.0468749999998</v>
      </c>
      <c r="BF38" s="88">
        <v>1300.1328381962865</v>
      </c>
      <c r="BG38" s="88">
        <v>1300.1328381962865</v>
      </c>
      <c r="BH38" s="88">
        <v>1300.1328381962865</v>
      </c>
      <c r="BI38" s="88">
        <v>1300.1328381962865</v>
      </c>
      <c r="BJ38" s="88">
        <v>1300.1328381962865</v>
      </c>
      <c r="BK38" s="88">
        <v>1300.1328381962865</v>
      </c>
      <c r="BL38" s="88">
        <v>1300.1328381962865</v>
      </c>
      <c r="BM38" s="88">
        <v>1300.1328381962865</v>
      </c>
      <c r="BN38" s="88">
        <v>1300.1328381962865</v>
      </c>
      <c r="BO38" s="88">
        <v>1300.1328381962865</v>
      </c>
      <c r="BP38" s="88">
        <v>1300.1328381962865</v>
      </c>
      <c r="BQ38" s="88">
        <v>1300.1328381962865</v>
      </c>
    </row>
    <row r="39" spans="1:69">
      <c r="A39" s="71"/>
      <c r="B39" s="71"/>
      <c r="C39" s="71"/>
      <c r="D39" s="71"/>
      <c r="E39" s="71"/>
      <c r="F39" s="71"/>
      <c r="G39" s="71"/>
      <c r="H39" s="71"/>
      <c r="I39" s="71"/>
      <c r="J39" s="71"/>
      <c r="K39" s="71"/>
      <c r="L39" s="71"/>
      <c r="M39" s="71"/>
      <c r="N39" s="71"/>
      <c r="O39" s="71"/>
      <c r="P39" s="71"/>
      <c r="Q39" s="71"/>
      <c r="R39" s="71"/>
      <c r="S39" s="71"/>
      <c r="T39" s="71"/>
      <c r="U39" s="71"/>
      <c r="V39" s="71"/>
      <c r="W39" s="71"/>
      <c r="X39" s="71"/>
      <c r="Y39" s="71"/>
      <c r="Z39" s="71"/>
      <c r="AA39" s="71"/>
      <c r="AB39" s="71"/>
      <c r="AC39" s="71"/>
      <c r="AD39" s="71"/>
      <c r="AE39" s="71"/>
      <c r="AF39" s="71"/>
      <c r="AG39" s="71"/>
      <c r="AH39" s="71"/>
      <c r="AI39" s="71"/>
      <c r="AJ39" s="71"/>
      <c r="AK39" s="71"/>
      <c r="AL39" s="71"/>
      <c r="AM39" s="71"/>
      <c r="AN39" s="71"/>
      <c r="AO39" s="71"/>
      <c r="AP39" s="71"/>
      <c r="AQ39" s="71"/>
      <c r="AR39" s="71"/>
      <c r="AS39" s="71"/>
      <c r="AT39" s="71"/>
      <c r="AU39" s="71"/>
      <c r="AV39" s="71"/>
      <c r="AW39" s="71"/>
      <c r="AX39" s="71"/>
      <c r="AY39" s="71"/>
      <c r="AZ39" s="71"/>
      <c r="BA39" s="71"/>
      <c r="BB39" s="71"/>
      <c r="BC39" s="71"/>
      <c r="BD39" s="71"/>
      <c r="BE39" s="71"/>
      <c r="BF39" s="71"/>
      <c r="BG39" s="71"/>
      <c r="BH39" s="71"/>
      <c r="BI39" s="71"/>
      <c r="BJ39" s="71"/>
      <c r="BK39" s="71"/>
      <c r="BL39" s="71"/>
      <c r="BM39" s="71"/>
      <c r="BN39" s="71"/>
      <c r="BO39" s="71"/>
      <c r="BP39" s="71"/>
      <c r="BQ39" s="71"/>
    </row>
    <row r="40" spans="1:69">
      <c r="A40" s="71"/>
      <c r="B40" s="71"/>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1"/>
      <c r="AG40" s="71"/>
      <c r="AH40" s="71"/>
      <c r="AI40" s="71"/>
      <c r="AJ40" s="71"/>
      <c r="AK40" s="71"/>
      <c r="AL40" s="71"/>
      <c r="AM40" s="71"/>
      <c r="AN40" s="71"/>
      <c r="AO40" s="71"/>
      <c r="AP40" s="71"/>
      <c r="AQ40" s="71"/>
      <c r="AR40" s="71"/>
      <c r="AS40" s="71"/>
      <c r="AT40" s="71"/>
      <c r="AU40" s="71"/>
      <c r="AV40" s="71"/>
      <c r="AW40" s="71"/>
      <c r="AX40" s="71"/>
      <c r="AY40" s="71"/>
      <c r="AZ40" s="71"/>
      <c r="BA40" s="71"/>
      <c r="BB40" s="71"/>
      <c r="BC40" s="71"/>
      <c r="BD40" s="71"/>
      <c r="BE40" s="71"/>
      <c r="BF40" s="71"/>
      <c r="BG40" s="71"/>
      <c r="BH40" s="71"/>
      <c r="BI40" s="71"/>
      <c r="BJ40" s="71"/>
      <c r="BK40" s="71"/>
      <c r="BL40" s="71"/>
      <c r="BM40" s="71"/>
      <c r="BN40" s="71"/>
      <c r="BO40" s="71"/>
      <c r="BP40" s="71"/>
      <c r="BQ40" s="71"/>
    </row>
    <row r="41" spans="1:69" ht="18">
      <c r="A41" s="71"/>
      <c r="B41" s="72" t="s">
        <v>855</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71"/>
      <c r="AG41" s="71"/>
      <c r="AH41" s="71"/>
      <c r="AI41" s="71"/>
      <c r="AJ41" s="71"/>
      <c r="AK41" s="71"/>
      <c r="AL41" s="71"/>
      <c r="AM41" s="71"/>
      <c r="AN41" s="71"/>
      <c r="AO41" s="71"/>
      <c r="AP41" s="71"/>
      <c r="AQ41" s="71"/>
      <c r="AR41" s="71"/>
      <c r="AS41" s="71"/>
      <c r="AT41" s="71"/>
      <c r="AU41" s="71"/>
      <c r="AV41" s="71"/>
      <c r="AW41" s="71"/>
      <c r="AX41" s="71"/>
      <c r="AY41" s="71"/>
      <c r="AZ41" s="71"/>
      <c r="BA41" s="71"/>
      <c r="BB41" s="71"/>
      <c r="BC41" s="71"/>
      <c r="BD41" s="71"/>
      <c r="BE41" s="71"/>
      <c r="BF41" s="71"/>
      <c r="BG41" s="71"/>
      <c r="BH41" s="71"/>
      <c r="BI41" s="71"/>
      <c r="BJ41" s="71"/>
      <c r="BK41" s="71"/>
      <c r="BL41" s="71"/>
      <c r="BM41" s="71"/>
      <c r="BN41" s="71"/>
      <c r="BO41" s="71"/>
      <c r="BP41" s="71"/>
      <c r="BQ41" s="71"/>
    </row>
    <row r="42" spans="1:69">
      <c r="A42" s="71"/>
      <c r="B42" s="71"/>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71"/>
      <c r="AG42" s="71"/>
      <c r="AH42" s="71"/>
      <c r="AI42" s="71"/>
      <c r="AJ42" s="71"/>
      <c r="AK42" s="71"/>
      <c r="AL42" s="71"/>
      <c r="AM42" s="71"/>
      <c r="AN42" s="71"/>
      <c r="AO42" s="71"/>
      <c r="AP42" s="71"/>
      <c r="AQ42" s="71"/>
      <c r="AR42" s="71"/>
      <c r="AS42" s="71"/>
      <c r="AT42" s="71"/>
      <c r="AU42" s="71"/>
      <c r="AV42" s="71"/>
      <c r="AW42" s="71"/>
      <c r="AX42" s="71"/>
      <c r="AY42" s="71"/>
      <c r="AZ42" s="71"/>
      <c r="BA42" s="71"/>
      <c r="BB42" s="71"/>
      <c r="BC42" s="71"/>
      <c r="BD42" s="71"/>
      <c r="BE42" s="71"/>
      <c r="BF42" s="71"/>
      <c r="BG42" s="71"/>
      <c r="BH42" s="71"/>
      <c r="BI42" s="71"/>
      <c r="BJ42" s="71"/>
      <c r="BK42" s="71"/>
      <c r="BL42" s="71"/>
      <c r="BM42" s="71"/>
      <c r="BN42" s="71"/>
      <c r="BO42" s="71"/>
      <c r="BP42" s="71"/>
      <c r="BQ42" s="71"/>
    </row>
    <row r="43" spans="1:69">
      <c r="A43" s="71"/>
      <c r="B43" s="71"/>
      <c r="C43" s="770" t="s">
        <v>469</v>
      </c>
      <c r="D43" s="771"/>
      <c r="E43" s="771"/>
      <c r="F43" s="771"/>
      <c r="G43" s="71"/>
      <c r="H43" s="71"/>
      <c r="I43" s="71"/>
      <c r="J43" s="75">
        <v>228.03200000000001</v>
      </c>
      <c r="K43" s="75">
        <v>228.03200000000001</v>
      </c>
      <c r="L43" s="75">
        <v>228.03200000000001</v>
      </c>
      <c r="M43" s="75">
        <v>228.03200000000001</v>
      </c>
      <c r="N43" s="75">
        <v>228.03200000000001</v>
      </c>
      <c r="O43" s="75">
        <v>228.03200000000001</v>
      </c>
      <c r="P43" s="75">
        <v>228.03200000000001</v>
      </c>
      <c r="Q43" s="75">
        <v>228.03200000000001</v>
      </c>
      <c r="R43" s="75">
        <v>228.03200000000001</v>
      </c>
      <c r="S43" s="75">
        <v>228.03200000000001</v>
      </c>
      <c r="T43" s="75">
        <v>228.03200000000001</v>
      </c>
      <c r="U43" s="75">
        <v>228.03200000000001</v>
      </c>
      <c r="V43" s="75">
        <v>321.05769230769232</v>
      </c>
      <c r="W43" s="75">
        <v>321.05769230769232</v>
      </c>
      <c r="X43" s="75">
        <v>321.05769230769232</v>
      </c>
      <c r="Y43" s="75">
        <v>321.05769230769232</v>
      </c>
      <c r="Z43" s="75">
        <v>321.05769230769232</v>
      </c>
      <c r="AA43" s="75">
        <v>321.05769230769232</v>
      </c>
      <c r="AB43" s="75">
        <v>321.05769230769232</v>
      </c>
      <c r="AC43" s="75">
        <v>321.05769230769232</v>
      </c>
      <c r="AD43" s="75">
        <v>321.05769230769232</v>
      </c>
      <c r="AE43" s="75">
        <v>321.05769230769232</v>
      </c>
      <c r="AF43" s="75">
        <v>321.05769230769232</v>
      </c>
      <c r="AG43" s="75">
        <v>321.05769230769232</v>
      </c>
      <c r="AH43" s="75">
        <v>438.29545454545456</v>
      </c>
      <c r="AI43" s="75">
        <v>438.29545454545456</v>
      </c>
      <c r="AJ43" s="75">
        <v>438.29545454545456</v>
      </c>
      <c r="AK43" s="75">
        <v>438.29545454545456</v>
      </c>
      <c r="AL43" s="75">
        <v>438.29545454545456</v>
      </c>
      <c r="AM43" s="75">
        <v>438.29545454545456</v>
      </c>
      <c r="AN43" s="75">
        <v>438.29545454545456</v>
      </c>
      <c r="AO43" s="75">
        <v>438.29545454545456</v>
      </c>
      <c r="AP43" s="75">
        <v>438.29545454545456</v>
      </c>
      <c r="AQ43" s="75">
        <v>438.29545454545456</v>
      </c>
      <c r="AR43" s="75">
        <v>438.29545454545456</v>
      </c>
      <c r="AS43" s="75">
        <v>438.29545454545456</v>
      </c>
      <c r="AT43" s="75">
        <v>586.52343749999989</v>
      </c>
      <c r="AU43" s="75">
        <v>586.52343749999989</v>
      </c>
      <c r="AV43" s="75">
        <v>586.52343749999989</v>
      </c>
      <c r="AW43" s="75">
        <v>586.52343749999989</v>
      </c>
      <c r="AX43" s="75">
        <v>586.52343749999989</v>
      </c>
      <c r="AY43" s="75">
        <v>586.52343749999989</v>
      </c>
      <c r="AZ43" s="75">
        <v>586.52343749999989</v>
      </c>
      <c r="BA43" s="75">
        <v>586.52343749999989</v>
      </c>
      <c r="BB43" s="75">
        <v>586.52343749999989</v>
      </c>
      <c r="BC43" s="75">
        <v>586.52343749999989</v>
      </c>
      <c r="BD43" s="75">
        <v>586.52343749999989</v>
      </c>
      <c r="BE43" s="75">
        <v>586.52343749999989</v>
      </c>
      <c r="BF43" s="75">
        <v>650.06641909814323</v>
      </c>
      <c r="BG43" s="75">
        <v>650.06641909814323</v>
      </c>
      <c r="BH43" s="75">
        <v>650.06641909814323</v>
      </c>
      <c r="BI43" s="75">
        <v>650.06641909814323</v>
      </c>
      <c r="BJ43" s="75">
        <v>650.06641909814323</v>
      </c>
      <c r="BK43" s="75">
        <v>650.06641909814323</v>
      </c>
      <c r="BL43" s="75">
        <v>650.06641909814323</v>
      </c>
      <c r="BM43" s="75">
        <v>650.06641909814323</v>
      </c>
      <c r="BN43" s="75">
        <v>650.06641909814323</v>
      </c>
      <c r="BO43" s="75">
        <v>650.06641909814323</v>
      </c>
      <c r="BP43" s="75">
        <v>650.06641909814323</v>
      </c>
      <c r="BQ43" s="75">
        <v>650.06641909814323</v>
      </c>
    </row>
    <row r="44" spans="1:69">
      <c r="A44" s="71"/>
      <c r="B44" s="71"/>
      <c r="C44" s="770" t="s">
        <v>442</v>
      </c>
      <c r="D44" s="771"/>
      <c r="E44" s="771"/>
      <c r="F44" s="771"/>
      <c r="G44" s="71"/>
      <c r="H44" s="71"/>
      <c r="I44" s="71"/>
      <c r="J44" s="75">
        <v>228.03200000000001</v>
      </c>
      <c r="K44" s="75">
        <v>228.03200000000001</v>
      </c>
      <c r="L44" s="75">
        <v>228.03200000000001</v>
      </c>
      <c r="M44" s="75">
        <v>228.03200000000001</v>
      </c>
      <c r="N44" s="75">
        <v>228.03200000000001</v>
      </c>
      <c r="O44" s="75">
        <v>228.03200000000001</v>
      </c>
      <c r="P44" s="75">
        <v>228.03200000000001</v>
      </c>
      <c r="Q44" s="75">
        <v>228.03200000000001</v>
      </c>
      <c r="R44" s="75">
        <v>228.03200000000001</v>
      </c>
      <c r="S44" s="75">
        <v>228.03200000000001</v>
      </c>
      <c r="T44" s="75">
        <v>228.03200000000001</v>
      </c>
      <c r="U44" s="75">
        <v>228.03200000000001</v>
      </c>
      <c r="V44" s="75">
        <v>321.05769230769232</v>
      </c>
      <c r="W44" s="75">
        <v>321.05769230769232</v>
      </c>
      <c r="X44" s="75">
        <v>321.05769230769232</v>
      </c>
      <c r="Y44" s="75">
        <v>321.05769230769232</v>
      </c>
      <c r="Z44" s="75">
        <v>321.05769230769232</v>
      </c>
      <c r="AA44" s="75">
        <v>321.05769230769232</v>
      </c>
      <c r="AB44" s="75">
        <v>321.05769230769232</v>
      </c>
      <c r="AC44" s="75">
        <v>321.05769230769232</v>
      </c>
      <c r="AD44" s="75">
        <v>321.05769230769232</v>
      </c>
      <c r="AE44" s="75">
        <v>321.05769230769232</v>
      </c>
      <c r="AF44" s="75">
        <v>321.05769230769232</v>
      </c>
      <c r="AG44" s="75">
        <v>321.05769230769232</v>
      </c>
      <c r="AH44" s="75">
        <v>438.29545454545456</v>
      </c>
      <c r="AI44" s="75">
        <v>438.29545454545456</v>
      </c>
      <c r="AJ44" s="75">
        <v>438.29545454545456</v>
      </c>
      <c r="AK44" s="75">
        <v>438.29545454545456</v>
      </c>
      <c r="AL44" s="75">
        <v>438.29545454545456</v>
      </c>
      <c r="AM44" s="75">
        <v>438.29545454545456</v>
      </c>
      <c r="AN44" s="75">
        <v>438.29545454545456</v>
      </c>
      <c r="AO44" s="75">
        <v>438.29545454545456</v>
      </c>
      <c r="AP44" s="75">
        <v>438.29545454545456</v>
      </c>
      <c r="AQ44" s="75">
        <v>438.29545454545456</v>
      </c>
      <c r="AR44" s="75">
        <v>438.29545454545456</v>
      </c>
      <c r="AS44" s="75">
        <v>438.29545454545456</v>
      </c>
      <c r="AT44" s="75">
        <v>586.52343749999989</v>
      </c>
      <c r="AU44" s="75">
        <v>586.52343749999989</v>
      </c>
      <c r="AV44" s="75">
        <v>586.52343749999989</v>
      </c>
      <c r="AW44" s="75">
        <v>586.52343749999989</v>
      </c>
      <c r="AX44" s="75">
        <v>586.52343749999989</v>
      </c>
      <c r="AY44" s="75">
        <v>586.52343749999989</v>
      </c>
      <c r="AZ44" s="75">
        <v>586.52343749999989</v>
      </c>
      <c r="BA44" s="75">
        <v>586.52343749999989</v>
      </c>
      <c r="BB44" s="75">
        <v>586.52343749999989</v>
      </c>
      <c r="BC44" s="75">
        <v>586.52343749999989</v>
      </c>
      <c r="BD44" s="75">
        <v>586.52343749999989</v>
      </c>
      <c r="BE44" s="75">
        <v>586.52343749999989</v>
      </c>
      <c r="BF44" s="75">
        <v>650.06641909814323</v>
      </c>
      <c r="BG44" s="75">
        <v>650.06641909814323</v>
      </c>
      <c r="BH44" s="75">
        <v>650.06641909814323</v>
      </c>
      <c r="BI44" s="75">
        <v>650.06641909814323</v>
      </c>
      <c r="BJ44" s="75">
        <v>650.06641909814323</v>
      </c>
      <c r="BK44" s="75">
        <v>650.06641909814323</v>
      </c>
      <c r="BL44" s="75">
        <v>650.06641909814323</v>
      </c>
      <c r="BM44" s="75">
        <v>650.06641909814323</v>
      </c>
      <c r="BN44" s="75">
        <v>650.06641909814323</v>
      </c>
      <c r="BO44" s="75">
        <v>650.06641909814323</v>
      </c>
      <c r="BP44" s="75">
        <v>650.06641909814323</v>
      </c>
      <c r="BQ44" s="75">
        <v>650.06641909814323</v>
      </c>
    </row>
    <row r="45" spans="1:69" ht="12.75">
      <c r="A45" s="71"/>
      <c r="B45" s="71"/>
      <c r="C45" s="86" t="s">
        <v>855</v>
      </c>
      <c r="D45" s="71"/>
      <c r="E45" s="71"/>
      <c r="F45" s="71"/>
      <c r="G45" s="71"/>
      <c r="H45" s="71"/>
      <c r="I45" s="71"/>
      <c r="J45" s="89">
        <v>456.06400000000002</v>
      </c>
      <c r="K45" s="89">
        <v>456.06400000000002</v>
      </c>
      <c r="L45" s="89">
        <v>456.06400000000002</v>
      </c>
      <c r="M45" s="89">
        <v>456.06400000000002</v>
      </c>
      <c r="N45" s="89">
        <v>456.06400000000002</v>
      </c>
      <c r="O45" s="89">
        <v>456.06400000000002</v>
      </c>
      <c r="P45" s="89">
        <v>456.06400000000002</v>
      </c>
      <c r="Q45" s="89">
        <v>456.06400000000002</v>
      </c>
      <c r="R45" s="89">
        <v>456.06400000000002</v>
      </c>
      <c r="S45" s="89">
        <v>456.06400000000002</v>
      </c>
      <c r="T45" s="89">
        <v>456.06400000000002</v>
      </c>
      <c r="U45" s="89">
        <v>456.06400000000002</v>
      </c>
      <c r="V45" s="89">
        <v>642.11538461538464</v>
      </c>
      <c r="W45" s="89">
        <v>642.11538461538464</v>
      </c>
      <c r="X45" s="89">
        <v>642.11538461538464</v>
      </c>
      <c r="Y45" s="89">
        <v>642.11538461538464</v>
      </c>
      <c r="Z45" s="89">
        <v>642.11538461538464</v>
      </c>
      <c r="AA45" s="89">
        <v>642.11538461538464</v>
      </c>
      <c r="AB45" s="89">
        <v>642.11538461538464</v>
      </c>
      <c r="AC45" s="89">
        <v>642.11538461538464</v>
      </c>
      <c r="AD45" s="89">
        <v>642.11538461538464</v>
      </c>
      <c r="AE45" s="89">
        <v>642.11538461538464</v>
      </c>
      <c r="AF45" s="89">
        <v>642.11538461538464</v>
      </c>
      <c r="AG45" s="89">
        <v>642.11538461538464</v>
      </c>
      <c r="AH45" s="89">
        <v>876.59090909090912</v>
      </c>
      <c r="AI45" s="89">
        <v>876.59090909090912</v>
      </c>
      <c r="AJ45" s="89">
        <v>876.59090909090912</v>
      </c>
      <c r="AK45" s="89">
        <v>876.59090909090912</v>
      </c>
      <c r="AL45" s="89">
        <v>876.59090909090912</v>
      </c>
      <c r="AM45" s="89">
        <v>876.59090909090912</v>
      </c>
      <c r="AN45" s="89">
        <v>876.59090909090912</v>
      </c>
      <c r="AO45" s="89">
        <v>876.59090909090912</v>
      </c>
      <c r="AP45" s="89">
        <v>876.59090909090912</v>
      </c>
      <c r="AQ45" s="89">
        <v>876.59090909090912</v>
      </c>
      <c r="AR45" s="89">
        <v>876.59090909090912</v>
      </c>
      <c r="AS45" s="89">
        <v>876.59090909090912</v>
      </c>
      <c r="AT45" s="89">
        <v>1173.0468749999998</v>
      </c>
      <c r="AU45" s="89">
        <v>1173.0468749999998</v>
      </c>
      <c r="AV45" s="89">
        <v>1173.0468749999998</v>
      </c>
      <c r="AW45" s="89">
        <v>1173.0468749999998</v>
      </c>
      <c r="AX45" s="89">
        <v>1173.0468749999998</v>
      </c>
      <c r="AY45" s="89">
        <v>1173.0468749999998</v>
      </c>
      <c r="AZ45" s="89">
        <v>1173.0468749999998</v>
      </c>
      <c r="BA45" s="89">
        <v>1173.0468749999998</v>
      </c>
      <c r="BB45" s="89">
        <v>1173.0468749999998</v>
      </c>
      <c r="BC45" s="89">
        <v>1173.0468749999998</v>
      </c>
      <c r="BD45" s="89">
        <v>1173.0468749999998</v>
      </c>
      <c r="BE45" s="89">
        <v>1173.0468749999998</v>
      </c>
      <c r="BF45" s="89">
        <v>1300.1328381962865</v>
      </c>
      <c r="BG45" s="89">
        <v>1300.1328381962865</v>
      </c>
      <c r="BH45" s="89">
        <v>1300.1328381962865</v>
      </c>
      <c r="BI45" s="89">
        <v>1300.1328381962865</v>
      </c>
      <c r="BJ45" s="89">
        <v>1300.1328381962865</v>
      </c>
      <c r="BK45" s="89">
        <v>1300.1328381962865</v>
      </c>
      <c r="BL45" s="89">
        <v>1300.1328381962865</v>
      </c>
      <c r="BM45" s="89">
        <v>1300.1328381962865</v>
      </c>
      <c r="BN45" s="89">
        <v>1300.1328381962865</v>
      </c>
      <c r="BO45" s="89">
        <v>1300.1328381962865</v>
      </c>
      <c r="BP45" s="89">
        <v>1300.1328381962865</v>
      </c>
      <c r="BQ45" s="89">
        <v>1300.1328381962865</v>
      </c>
    </row>
    <row r="46" spans="1:69">
      <c r="A46" s="71"/>
      <c r="B46" s="71"/>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71"/>
      <c r="AG46" s="71"/>
      <c r="AH46" s="71"/>
      <c r="AI46" s="71"/>
      <c r="AJ46" s="71"/>
      <c r="AK46" s="71"/>
      <c r="AL46" s="71"/>
      <c r="AM46" s="71"/>
      <c r="AN46" s="71"/>
      <c r="AO46" s="71"/>
      <c r="AP46" s="71"/>
      <c r="AQ46" s="71"/>
      <c r="AR46" s="71"/>
      <c r="AS46" s="71"/>
      <c r="AT46" s="71"/>
      <c r="AU46" s="71"/>
      <c r="AV46" s="71"/>
      <c r="AW46" s="71"/>
      <c r="AX46" s="71"/>
      <c r="AY46" s="71"/>
      <c r="AZ46" s="71"/>
      <c r="BA46" s="71"/>
      <c r="BB46" s="71"/>
      <c r="BC46" s="71"/>
      <c r="BD46" s="71"/>
      <c r="BE46" s="71"/>
      <c r="BF46" s="71"/>
      <c r="BG46" s="71"/>
      <c r="BH46" s="71"/>
      <c r="BI46" s="71"/>
      <c r="BJ46" s="71"/>
      <c r="BK46" s="71"/>
      <c r="BL46" s="71"/>
      <c r="BM46" s="71"/>
      <c r="BN46" s="71"/>
      <c r="BO46" s="71"/>
      <c r="BP46" s="71"/>
      <c r="BQ46" s="71"/>
    </row>
    <row r="47" spans="1:69">
      <c r="A47" s="71"/>
      <c r="B47" s="71"/>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71"/>
      <c r="AG47" s="71"/>
      <c r="AH47" s="71"/>
      <c r="AI47" s="71"/>
      <c r="AJ47" s="71"/>
      <c r="AK47" s="71"/>
      <c r="AL47" s="71"/>
      <c r="AM47" s="71"/>
      <c r="AN47" s="71"/>
      <c r="AO47" s="71"/>
      <c r="AP47" s="71"/>
      <c r="AQ47" s="71"/>
      <c r="AR47" s="71"/>
      <c r="AS47" s="71"/>
      <c r="AT47" s="71"/>
      <c r="AU47" s="71"/>
      <c r="AV47" s="71"/>
      <c r="AW47" s="71"/>
      <c r="AX47" s="71"/>
      <c r="AY47" s="71"/>
      <c r="AZ47" s="71"/>
      <c r="BA47" s="71"/>
      <c r="BB47" s="71"/>
      <c r="BC47" s="71"/>
      <c r="BD47" s="71"/>
      <c r="BE47" s="71"/>
      <c r="BF47" s="71"/>
      <c r="BG47" s="71"/>
      <c r="BH47" s="71"/>
      <c r="BI47" s="71"/>
      <c r="BJ47" s="71"/>
      <c r="BK47" s="71"/>
      <c r="BL47" s="71"/>
      <c r="BM47" s="71"/>
      <c r="BN47" s="71"/>
      <c r="BO47" s="71"/>
      <c r="BP47" s="71"/>
      <c r="BQ47" s="71"/>
    </row>
    <row r="48" spans="1:69" ht="18">
      <c r="A48" s="71"/>
      <c r="B48" s="72" t="s">
        <v>470</v>
      </c>
      <c r="C48" s="71"/>
      <c r="D48" s="71"/>
      <c r="E48" s="71"/>
      <c r="F48" s="71"/>
      <c r="G48" s="71"/>
      <c r="H48" s="71"/>
      <c r="I48" s="71"/>
      <c r="J48" s="71"/>
      <c r="K48" s="71"/>
      <c r="L48" s="71"/>
      <c r="M48" s="71"/>
      <c r="N48" s="71"/>
      <c r="O48" s="71"/>
      <c r="P48" s="71"/>
      <c r="Q48" s="71"/>
      <c r="R48" s="71"/>
      <c r="S48" s="71"/>
      <c r="T48" s="71"/>
      <c r="U48" s="71"/>
      <c r="V48" s="71"/>
      <c r="W48" s="71"/>
      <c r="X48" s="71"/>
      <c r="Y48" s="71"/>
      <c r="Z48" s="71"/>
      <c r="AA48" s="71"/>
      <c r="AB48" s="71"/>
      <c r="AC48" s="71"/>
      <c r="AD48" s="71"/>
      <c r="AE48" s="71"/>
      <c r="AF48" s="71"/>
      <c r="AG48" s="71"/>
      <c r="AH48" s="71"/>
      <c r="AI48" s="71"/>
      <c r="AJ48" s="71"/>
      <c r="AK48" s="71"/>
      <c r="AL48" s="71"/>
      <c r="AM48" s="71"/>
      <c r="AN48" s="71"/>
      <c r="AO48" s="71"/>
      <c r="AP48" s="71"/>
      <c r="AQ48" s="71"/>
      <c r="AR48" s="71"/>
      <c r="AS48" s="71"/>
      <c r="AT48" s="71"/>
      <c r="AU48" s="71"/>
      <c r="AV48" s="71"/>
      <c r="AW48" s="71"/>
      <c r="AX48" s="71"/>
      <c r="AY48" s="71"/>
      <c r="AZ48" s="71"/>
      <c r="BA48" s="71"/>
      <c r="BB48" s="71"/>
      <c r="BC48" s="71"/>
      <c r="BD48" s="71"/>
      <c r="BE48" s="71"/>
      <c r="BF48" s="71"/>
      <c r="BG48" s="71"/>
      <c r="BH48" s="71"/>
      <c r="BI48" s="71"/>
      <c r="BJ48" s="71"/>
      <c r="BK48" s="71"/>
      <c r="BL48" s="71"/>
      <c r="BM48" s="71"/>
      <c r="BN48" s="71"/>
      <c r="BO48" s="71"/>
      <c r="BP48" s="71"/>
      <c r="BQ48" s="71"/>
    </row>
    <row r="49" spans="1:69">
      <c r="A49" s="71"/>
      <c r="B49" s="71"/>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1"/>
      <c r="AH49" s="71"/>
      <c r="AI49" s="71"/>
      <c r="AJ49" s="71"/>
      <c r="AK49" s="71"/>
      <c r="AL49" s="71"/>
      <c r="AM49" s="71"/>
      <c r="AN49" s="71"/>
      <c r="AO49" s="71"/>
      <c r="AP49" s="71"/>
      <c r="AQ49" s="71"/>
      <c r="AR49" s="71"/>
      <c r="AS49" s="71"/>
      <c r="AT49" s="71"/>
      <c r="AU49" s="71"/>
      <c r="AV49" s="71"/>
      <c r="AW49" s="71"/>
      <c r="AX49" s="71"/>
      <c r="AY49" s="71"/>
      <c r="AZ49" s="71"/>
      <c r="BA49" s="71"/>
      <c r="BB49" s="71"/>
      <c r="BC49" s="71"/>
      <c r="BD49" s="71"/>
      <c r="BE49" s="71"/>
      <c r="BF49" s="71"/>
      <c r="BG49" s="71"/>
      <c r="BH49" s="71"/>
      <c r="BI49" s="71"/>
      <c r="BJ49" s="71"/>
      <c r="BK49" s="71"/>
      <c r="BL49" s="71"/>
      <c r="BM49" s="71"/>
      <c r="BN49" s="71"/>
      <c r="BO49" s="71"/>
      <c r="BP49" s="71"/>
      <c r="BQ49" s="71"/>
    </row>
    <row r="50" spans="1:69">
      <c r="A50" s="71"/>
      <c r="B50" s="71"/>
      <c r="C50" s="770" t="s">
        <v>605</v>
      </c>
      <c r="D50" s="771"/>
      <c r="E50" s="771"/>
      <c r="F50" s="771"/>
      <c r="G50" s="71"/>
      <c r="H50" s="71"/>
      <c r="I50" s="71"/>
      <c r="J50" s="75">
        <v>228.03200000000001</v>
      </c>
      <c r="K50" s="75">
        <v>228.03200000000001</v>
      </c>
      <c r="L50" s="75">
        <v>228.03200000000001</v>
      </c>
      <c r="M50" s="75">
        <v>228.03200000000001</v>
      </c>
      <c r="N50" s="75">
        <v>228.03200000000001</v>
      </c>
      <c r="O50" s="75">
        <v>228.03200000000001</v>
      </c>
      <c r="P50" s="75">
        <v>228.03200000000001</v>
      </c>
      <c r="Q50" s="75">
        <v>228.03200000000001</v>
      </c>
      <c r="R50" s="75">
        <v>228.03200000000001</v>
      </c>
      <c r="S50" s="75">
        <v>228.03200000000001</v>
      </c>
      <c r="T50" s="75">
        <v>228.03200000000001</v>
      </c>
      <c r="U50" s="75">
        <v>228.03200000000001</v>
      </c>
      <c r="V50" s="75">
        <v>321.05769230769232</v>
      </c>
      <c r="W50" s="75">
        <v>321.05769230769232</v>
      </c>
      <c r="X50" s="75">
        <v>321.05769230769232</v>
      </c>
      <c r="Y50" s="75">
        <v>321.05769230769232</v>
      </c>
      <c r="Z50" s="75">
        <v>321.05769230769232</v>
      </c>
      <c r="AA50" s="75">
        <v>321.05769230769232</v>
      </c>
      <c r="AB50" s="75">
        <v>321.05769230769232</v>
      </c>
      <c r="AC50" s="75">
        <v>321.05769230769232</v>
      </c>
      <c r="AD50" s="75">
        <v>321.05769230769232</v>
      </c>
      <c r="AE50" s="75">
        <v>321.05769230769232</v>
      </c>
      <c r="AF50" s="75">
        <v>321.05769230769232</v>
      </c>
      <c r="AG50" s="75">
        <v>321.05769230769232</v>
      </c>
      <c r="AH50" s="75">
        <v>438.29545454545456</v>
      </c>
      <c r="AI50" s="75">
        <v>438.29545454545456</v>
      </c>
      <c r="AJ50" s="75">
        <v>438.29545454545456</v>
      </c>
      <c r="AK50" s="75">
        <v>438.29545454545456</v>
      </c>
      <c r="AL50" s="75">
        <v>438.29545454545456</v>
      </c>
      <c r="AM50" s="75">
        <v>438.29545454545456</v>
      </c>
      <c r="AN50" s="75">
        <v>438.29545454545456</v>
      </c>
      <c r="AO50" s="75">
        <v>438.29545454545456</v>
      </c>
      <c r="AP50" s="75">
        <v>438.29545454545456</v>
      </c>
      <c r="AQ50" s="75">
        <v>438.29545454545456</v>
      </c>
      <c r="AR50" s="75">
        <v>438.29545454545456</v>
      </c>
      <c r="AS50" s="75">
        <v>438.29545454545456</v>
      </c>
      <c r="AT50" s="75">
        <v>586.52343749999989</v>
      </c>
      <c r="AU50" s="75">
        <v>586.52343749999989</v>
      </c>
      <c r="AV50" s="75">
        <v>586.52343749999989</v>
      </c>
      <c r="AW50" s="75">
        <v>586.52343749999989</v>
      </c>
      <c r="AX50" s="75">
        <v>586.52343749999989</v>
      </c>
      <c r="AY50" s="75">
        <v>586.52343749999989</v>
      </c>
      <c r="AZ50" s="75">
        <v>586.52343749999989</v>
      </c>
      <c r="BA50" s="75">
        <v>586.52343749999989</v>
      </c>
      <c r="BB50" s="75">
        <v>586.52343749999989</v>
      </c>
      <c r="BC50" s="75">
        <v>586.52343749999989</v>
      </c>
      <c r="BD50" s="75">
        <v>586.52343749999989</v>
      </c>
      <c r="BE50" s="75">
        <v>586.52343749999989</v>
      </c>
      <c r="BF50" s="75">
        <v>650.06641909814323</v>
      </c>
      <c r="BG50" s="75">
        <v>650.06641909814323</v>
      </c>
      <c r="BH50" s="75">
        <v>650.06641909814323</v>
      </c>
      <c r="BI50" s="75">
        <v>650.06641909814323</v>
      </c>
      <c r="BJ50" s="75">
        <v>650.06641909814323</v>
      </c>
      <c r="BK50" s="75">
        <v>650.06641909814323</v>
      </c>
      <c r="BL50" s="75">
        <v>650.06641909814323</v>
      </c>
      <c r="BM50" s="75">
        <v>650.06641909814323</v>
      </c>
      <c r="BN50" s="75">
        <v>650.06641909814323</v>
      </c>
      <c r="BO50" s="75">
        <v>650.06641909814323</v>
      </c>
      <c r="BP50" s="75">
        <v>650.06641909814323</v>
      </c>
      <c r="BQ50" s="75">
        <v>650.06641909814323</v>
      </c>
    </row>
    <row r="51" spans="1:69" ht="12.75">
      <c r="A51" s="71"/>
      <c r="B51" s="71"/>
      <c r="C51" s="86" t="s">
        <v>856</v>
      </c>
      <c r="D51" s="71"/>
      <c r="E51" s="71"/>
      <c r="F51" s="71"/>
      <c r="G51" s="71"/>
      <c r="H51" s="71"/>
      <c r="I51" s="71"/>
      <c r="J51" s="89">
        <v>228.03200000000001</v>
      </c>
      <c r="K51" s="89">
        <v>228.03200000000001</v>
      </c>
      <c r="L51" s="89">
        <v>228.03200000000001</v>
      </c>
      <c r="M51" s="89">
        <v>228.03200000000001</v>
      </c>
      <c r="N51" s="89">
        <v>228.03200000000001</v>
      </c>
      <c r="O51" s="89">
        <v>228.03200000000001</v>
      </c>
      <c r="P51" s="89">
        <v>228.03200000000001</v>
      </c>
      <c r="Q51" s="89">
        <v>228.03200000000001</v>
      </c>
      <c r="R51" s="89">
        <v>228.03200000000001</v>
      </c>
      <c r="S51" s="89">
        <v>228.03200000000001</v>
      </c>
      <c r="T51" s="89">
        <v>228.03200000000001</v>
      </c>
      <c r="U51" s="89">
        <v>228.03200000000001</v>
      </c>
      <c r="V51" s="89">
        <v>321.05769230769232</v>
      </c>
      <c r="W51" s="89">
        <v>321.05769230769232</v>
      </c>
      <c r="X51" s="89">
        <v>321.05769230769232</v>
      </c>
      <c r="Y51" s="89">
        <v>321.05769230769232</v>
      </c>
      <c r="Z51" s="89">
        <v>321.05769230769232</v>
      </c>
      <c r="AA51" s="89">
        <v>321.05769230769232</v>
      </c>
      <c r="AB51" s="89">
        <v>321.05769230769232</v>
      </c>
      <c r="AC51" s="89">
        <v>321.05769230769232</v>
      </c>
      <c r="AD51" s="89">
        <v>321.05769230769232</v>
      </c>
      <c r="AE51" s="89">
        <v>321.05769230769232</v>
      </c>
      <c r="AF51" s="89">
        <v>321.05769230769232</v>
      </c>
      <c r="AG51" s="89">
        <v>321.05769230769232</v>
      </c>
      <c r="AH51" s="89">
        <v>438.29545454545456</v>
      </c>
      <c r="AI51" s="89">
        <v>438.29545454545456</v>
      </c>
      <c r="AJ51" s="89">
        <v>438.29545454545456</v>
      </c>
      <c r="AK51" s="89">
        <v>438.29545454545456</v>
      </c>
      <c r="AL51" s="89">
        <v>438.29545454545456</v>
      </c>
      <c r="AM51" s="89">
        <v>438.29545454545456</v>
      </c>
      <c r="AN51" s="89">
        <v>438.29545454545456</v>
      </c>
      <c r="AO51" s="89">
        <v>438.29545454545456</v>
      </c>
      <c r="AP51" s="89">
        <v>438.29545454545456</v>
      </c>
      <c r="AQ51" s="89">
        <v>438.29545454545456</v>
      </c>
      <c r="AR51" s="89">
        <v>438.29545454545456</v>
      </c>
      <c r="AS51" s="89">
        <v>438.29545454545456</v>
      </c>
      <c r="AT51" s="89">
        <v>586.52343749999989</v>
      </c>
      <c r="AU51" s="89">
        <v>586.52343749999989</v>
      </c>
      <c r="AV51" s="89">
        <v>586.52343749999989</v>
      </c>
      <c r="AW51" s="89">
        <v>586.52343749999989</v>
      </c>
      <c r="AX51" s="89">
        <v>586.52343749999989</v>
      </c>
      <c r="AY51" s="89">
        <v>586.52343749999989</v>
      </c>
      <c r="AZ51" s="89">
        <v>586.52343749999989</v>
      </c>
      <c r="BA51" s="89">
        <v>586.52343749999989</v>
      </c>
      <c r="BB51" s="89">
        <v>586.52343749999989</v>
      </c>
      <c r="BC51" s="89">
        <v>586.52343749999989</v>
      </c>
      <c r="BD51" s="89">
        <v>586.52343749999989</v>
      </c>
      <c r="BE51" s="89">
        <v>586.52343749999989</v>
      </c>
      <c r="BF51" s="89">
        <v>650.06641909814323</v>
      </c>
      <c r="BG51" s="89">
        <v>650.06641909814323</v>
      </c>
      <c r="BH51" s="89">
        <v>650.06641909814323</v>
      </c>
      <c r="BI51" s="89">
        <v>650.06641909814323</v>
      </c>
      <c r="BJ51" s="89">
        <v>650.06641909814323</v>
      </c>
      <c r="BK51" s="89">
        <v>650.06641909814323</v>
      </c>
      <c r="BL51" s="89">
        <v>650.06641909814323</v>
      </c>
      <c r="BM51" s="89">
        <v>650.06641909814323</v>
      </c>
      <c r="BN51" s="89">
        <v>650.06641909814323</v>
      </c>
      <c r="BO51" s="89">
        <v>650.06641909814323</v>
      </c>
      <c r="BP51" s="89">
        <v>650.06641909814323</v>
      </c>
      <c r="BQ51" s="89">
        <v>650.06641909814323</v>
      </c>
    </row>
    <row r="52" spans="1:69">
      <c r="A52" s="71"/>
      <c r="B52" s="71"/>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1"/>
      <c r="AG52" s="71"/>
      <c r="AH52" s="71"/>
      <c r="AI52" s="71"/>
      <c r="AJ52" s="71"/>
      <c r="AK52" s="71"/>
      <c r="AL52" s="71"/>
      <c r="AM52" s="71"/>
      <c r="AN52" s="71"/>
      <c r="AO52" s="71"/>
      <c r="AP52" s="71"/>
      <c r="AQ52" s="71"/>
      <c r="AR52" s="71"/>
      <c r="AS52" s="71"/>
      <c r="AT52" s="71"/>
      <c r="AU52" s="71"/>
      <c r="AV52" s="71"/>
      <c r="AW52" s="71"/>
      <c r="AX52" s="71"/>
      <c r="AY52" s="71"/>
      <c r="AZ52" s="71"/>
      <c r="BA52" s="71"/>
      <c r="BB52" s="71"/>
      <c r="BC52" s="71"/>
      <c r="BD52" s="71"/>
      <c r="BE52" s="71"/>
      <c r="BF52" s="71"/>
      <c r="BG52" s="71"/>
      <c r="BH52" s="71"/>
      <c r="BI52" s="71"/>
      <c r="BJ52" s="71"/>
      <c r="BK52" s="71"/>
      <c r="BL52" s="71"/>
      <c r="BM52" s="71"/>
      <c r="BN52" s="71"/>
      <c r="BO52" s="71"/>
      <c r="BP52" s="71"/>
      <c r="BQ52" s="71"/>
    </row>
    <row r="53" spans="1:69">
      <c r="A53" s="71"/>
      <c r="B53" s="71"/>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1"/>
      <c r="AG53" s="71"/>
      <c r="AH53" s="71"/>
      <c r="AI53" s="71"/>
      <c r="AJ53" s="71"/>
      <c r="AK53" s="71"/>
      <c r="AL53" s="71"/>
      <c r="AM53" s="71"/>
      <c r="AN53" s="71"/>
      <c r="AO53" s="71"/>
      <c r="AP53" s="71"/>
      <c r="AQ53" s="71"/>
      <c r="AR53" s="71"/>
      <c r="AS53" s="71"/>
      <c r="AT53" s="71"/>
      <c r="AU53" s="71"/>
      <c r="AV53" s="71"/>
      <c r="AW53" s="71"/>
      <c r="AX53" s="71"/>
      <c r="AY53" s="71"/>
      <c r="AZ53" s="71"/>
      <c r="BA53" s="71"/>
      <c r="BB53" s="71"/>
      <c r="BC53" s="71"/>
      <c r="BD53" s="71"/>
      <c r="BE53" s="71"/>
      <c r="BF53" s="71"/>
      <c r="BG53" s="71"/>
      <c r="BH53" s="71"/>
      <c r="BI53" s="71"/>
      <c r="BJ53" s="71"/>
      <c r="BK53" s="71"/>
      <c r="BL53" s="71"/>
      <c r="BM53" s="71"/>
      <c r="BN53" s="71"/>
      <c r="BO53" s="71"/>
      <c r="BP53" s="71"/>
      <c r="BQ53" s="71"/>
    </row>
    <row r="54" spans="1:69" ht="18">
      <c r="A54" s="71"/>
      <c r="B54" s="72" t="s">
        <v>471</v>
      </c>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1"/>
      <c r="AG54" s="71"/>
      <c r="AH54" s="71"/>
      <c r="AI54" s="71"/>
      <c r="AJ54" s="71"/>
      <c r="AK54" s="71"/>
      <c r="AL54" s="71"/>
      <c r="AM54" s="71"/>
      <c r="AN54" s="71"/>
      <c r="AO54" s="71"/>
      <c r="AP54" s="71"/>
      <c r="AQ54" s="71"/>
      <c r="AR54" s="71"/>
      <c r="AS54" s="71"/>
      <c r="AT54" s="71"/>
      <c r="AU54" s="71"/>
      <c r="AV54" s="71"/>
      <c r="AW54" s="71"/>
      <c r="AX54" s="71"/>
      <c r="AY54" s="71"/>
      <c r="AZ54" s="71"/>
      <c r="BA54" s="71"/>
      <c r="BB54" s="71"/>
      <c r="BC54" s="71"/>
      <c r="BD54" s="71"/>
      <c r="BE54" s="71"/>
      <c r="BF54" s="71"/>
      <c r="BG54" s="71"/>
      <c r="BH54" s="71"/>
      <c r="BI54" s="71"/>
      <c r="BJ54" s="71"/>
      <c r="BK54" s="71"/>
      <c r="BL54" s="71"/>
      <c r="BM54" s="71"/>
      <c r="BN54" s="71"/>
      <c r="BO54" s="71"/>
      <c r="BP54" s="71"/>
      <c r="BQ54" s="71"/>
    </row>
    <row r="55" spans="1:69">
      <c r="A55" s="71"/>
      <c r="B55" s="71"/>
      <c r="C55" s="71"/>
      <c r="D55" s="71"/>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1"/>
      <c r="AJ55" s="71"/>
      <c r="AK55" s="71"/>
      <c r="AL55" s="71"/>
      <c r="AM55" s="71"/>
      <c r="AN55" s="71"/>
      <c r="AO55" s="71"/>
      <c r="AP55" s="71"/>
      <c r="AQ55" s="71"/>
      <c r="AR55" s="71"/>
      <c r="AS55" s="71"/>
      <c r="AT55" s="71"/>
      <c r="AU55" s="71"/>
      <c r="AV55" s="71"/>
      <c r="AW55" s="71"/>
      <c r="AX55" s="71"/>
      <c r="AY55" s="71"/>
      <c r="AZ55" s="71"/>
      <c r="BA55" s="71"/>
      <c r="BB55" s="71"/>
      <c r="BC55" s="71"/>
      <c r="BD55" s="71"/>
      <c r="BE55" s="71"/>
      <c r="BF55" s="71"/>
      <c r="BG55" s="71"/>
      <c r="BH55" s="71"/>
      <c r="BI55" s="71"/>
      <c r="BJ55" s="71"/>
      <c r="BK55" s="71"/>
      <c r="BL55" s="71"/>
      <c r="BM55" s="71"/>
      <c r="BN55" s="71"/>
      <c r="BO55" s="71"/>
      <c r="BP55" s="71"/>
      <c r="BQ55" s="71"/>
    </row>
    <row r="56" spans="1:69">
      <c r="A56" s="71"/>
      <c r="B56" s="71"/>
      <c r="C56" s="770" t="s">
        <v>605</v>
      </c>
      <c r="D56" s="771"/>
      <c r="E56" s="771"/>
      <c r="F56" s="771"/>
      <c r="G56" s="71"/>
      <c r="H56" s="71"/>
      <c r="I56" s="71"/>
      <c r="J56" s="75">
        <v>0</v>
      </c>
      <c r="K56" s="75">
        <v>207.50912000000002</v>
      </c>
      <c r="L56" s="75">
        <v>396.34241920000005</v>
      </c>
      <c r="M56" s="75">
        <v>568.18072147200007</v>
      </c>
      <c r="N56" s="75">
        <v>724.55357653952012</v>
      </c>
      <c r="O56" s="75">
        <v>866.85287465096337</v>
      </c>
      <c r="P56" s="75">
        <v>996.34523593237668</v>
      </c>
      <c r="Q56" s="75">
        <v>1114.1832846984628</v>
      </c>
      <c r="R56" s="75">
        <v>1221.4159090756011</v>
      </c>
      <c r="S56" s="75">
        <v>1318.997597258797</v>
      </c>
      <c r="T56" s="75">
        <v>1407.7969335055052</v>
      </c>
      <c r="U56" s="75">
        <v>1488.6043294900096</v>
      </c>
      <c r="V56" s="75">
        <v>1579.3054231308088</v>
      </c>
      <c r="W56" s="75">
        <v>1748.3340662034211</v>
      </c>
      <c r="X56" s="75">
        <v>1903.8404178302244</v>
      </c>
      <c r="Y56" s="75">
        <v>2046.9062613268836</v>
      </c>
      <c r="Z56" s="75">
        <v>2178.5268373438098</v>
      </c>
      <c r="AA56" s="75">
        <v>2299.617767279382</v>
      </c>
      <c r="AB56" s="75">
        <v>2411.0214228201085</v>
      </c>
      <c r="AC56" s="75">
        <v>2513.5127859175768</v>
      </c>
      <c r="AD56" s="75">
        <v>2607.804839967248</v>
      </c>
      <c r="AE56" s="75">
        <v>2694.5535296929452</v>
      </c>
      <c r="AF56" s="75">
        <v>2774.3623242405865</v>
      </c>
      <c r="AG56" s="75">
        <v>2847.7864152244169</v>
      </c>
      <c r="AH56" s="75">
        <v>2947.0250200048613</v>
      </c>
      <c r="AI56" s="75">
        <v>3148.3480413317934</v>
      </c>
      <c r="AJ56" s="75">
        <v>3335.5784511658403</v>
      </c>
      <c r="AK56" s="75">
        <v>3509.702732311504</v>
      </c>
      <c r="AL56" s="75">
        <v>3671.6383137769712</v>
      </c>
      <c r="AM56" s="75">
        <v>3822.2384045398558</v>
      </c>
      <c r="AN56" s="75">
        <v>3962.2964889493387</v>
      </c>
      <c r="AO56" s="75">
        <v>4092.550507450158</v>
      </c>
      <c r="AP56" s="75">
        <v>4213.6867446559199</v>
      </c>
      <c r="AQ56" s="75">
        <v>4326.3434452572783</v>
      </c>
      <c r="AR56" s="75">
        <v>4431.1141768165417</v>
      </c>
      <c r="AS56" s="75">
        <v>4528.5509571666562</v>
      </c>
      <c r="AT56" s="75">
        <v>4668.8356270093846</v>
      </c>
      <c r="AU56" s="75">
        <v>4940.0375206388208</v>
      </c>
      <c r="AV56" s="75">
        <v>5194.9673006504909</v>
      </c>
      <c r="AW56" s="75">
        <v>5434.6012938614613</v>
      </c>
      <c r="AX56" s="75">
        <v>5659.8572474797729</v>
      </c>
      <c r="AY56" s="75">
        <v>5871.5978438809861</v>
      </c>
      <c r="AZ56" s="75">
        <v>6070.6340044981271</v>
      </c>
      <c r="BA56" s="75">
        <v>6257.7279954782389</v>
      </c>
      <c r="BB56" s="75">
        <v>6433.596346999544</v>
      </c>
      <c r="BC56" s="75">
        <v>6598.9125974295712</v>
      </c>
      <c r="BD56" s="75">
        <v>6754.3098728337964</v>
      </c>
      <c r="BE56" s="75">
        <v>6900.3833117137683</v>
      </c>
      <c r="BF56" s="75">
        <v>7112.5614117530795</v>
      </c>
      <c r="BG56" s="75">
        <v>7374.4964393086611</v>
      </c>
      <c r="BH56" s="75">
        <v>7623.3347154864641</v>
      </c>
      <c r="BI56" s="75">
        <v>7859.7310778553756</v>
      </c>
      <c r="BJ56" s="75">
        <v>8084.3076221058427</v>
      </c>
      <c r="BK56" s="75">
        <v>8297.6553391437865</v>
      </c>
      <c r="BL56" s="75">
        <v>8500.3356703298323</v>
      </c>
      <c r="BM56" s="75">
        <v>8692.8819849565753</v>
      </c>
      <c r="BN56" s="75">
        <v>8875.8009838519811</v>
      </c>
      <c r="BO56" s="75">
        <v>9049.5740328026168</v>
      </c>
      <c r="BP56" s="75">
        <v>9214.6584293057203</v>
      </c>
      <c r="BQ56" s="75">
        <v>9371.4886059836699</v>
      </c>
    </row>
    <row r="57" spans="1:69" ht="12.75">
      <c r="A57" s="71"/>
      <c r="B57" s="71"/>
      <c r="C57" s="86" t="s">
        <v>857</v>
      </c>
      <c r="D57" s="71"/>
      <c r="E57" s="71"/>
      <c r="F57" s="71"/>
      <c r="G57" s="71"/>
      <c r="H57" s="71"/>
      <c r="I57" s="71"/>
      <c r="J57" s="89">
        <v>0</v>
      </c>
      <c r="K57" s="89">
        <v>207.50912000000002</v>
      </c>
      <c r="L57" s="89">
        <v>396.34241920000005</v>
      </c>
      <c r="M57" s="89">
        <v>568.18072147200007</v>
      </c>
      <c r="N57" s="89">
        <v>724.55357653952012</v>
      </c>
      <c r="O57" s="89">
        <v>866.85287465096337</v>
      </c>
      <c r="P57" s="89">
        <v>996.34523593237668</v>
      </c>
      <c r="Q57" s="89">
        <v>1114.1832846984628</v>
      </c>
      <c r="R57" s="89">
        <v>1221.4159090756011</v>
      </c>
      <c r="S57" s="89">
        <v>1318.997597258797</v>
      </c>
      <c r="T57" s="89">
        <v>1407.7969335055052</v>
      </c>
      <c r="U57" s="89">
        <v>1488.6043294900096</v>
      </c>
      <c r="V57" s="89">
        <v>1579.3054231308088</v>
      </c>
      <c r="W57" s="89">
        <v>1748.3340662034211</v>
      </c>
      <c r="X57" s="89">
        <v>1903.8404178302244</v>
      </c>
      <c r="Y57" s="89">
        <v>2046.9062613268836</v>
      </c>
      <c r="Z57" s="89">
        <v>2178.5268373438098</v>
      </c>
      <c r="AA57" s="89">
        <v>2299.617767279382</v>
      </c>
      <c r="AB57" s="89">
        <v>2411.0214228201085</v>
      </c>
      <c r="AC57" s="89">
        <v>2513.5127859175768</v>
      </c>
      <c r="AD57" s="89">
        <v>2607.804839967248</v>
      </c>
      <c r="AE57" s="89">
        <v>2694.5535296929452</v>
      </c>
      <c r="AF57" s="89">
        <v>2774.3623242405865</v>
      </c>
      <c r="AG57" s="89">
        <v>2847.7864152244169</v>
      </c>
      <c r="AH57" s="89">
        <v>2947.0250200048613</v>
      </c>
      <c r="AI57" s="89">
        <v>3148.3480413317934</v>
      </c>
      <c r="AJ57" s="89">
        <v>3335.5784511658403</v>
      </c>
      <c r="AK57" s="89">
        <v>3509.702732311504</v>
      </c>
      <c r="AL57" s="89">
        <v>3671.6383137769712</v>
      </c>
      <c r="AM57" s="89">
        <v>3822.2384045398558</v>
      </c>
      <c r="AN57" s="89">
        <v>3962.2964889493387</v>
      </c>
      <c r="AO57" s="89">
        <v>4092.550507450158</v>
      </c>
      <c r="AP57" s="89">
        <v>4213.6867446559199</v>
      </c>
      <c r="AQ57" s="89">
        <v>4326.3434452572783</v>
      </c>
      <c r="AR57" s="89">
        <v>4431.1141768165417</v>
      </c>
      <c r="AS57" s="89">
        <v>4528.5509571666562</v>
      </c>
      <c r="AT57" s="89">
        <v>4668.8356270093846</v>
      </c>
      <c r="AU57" s="89">
        <v>4940.0375206388208</v>
      </c>
      <c r="AV57" s="89">
        <v>5194.9673006504909</v>
      </c>
      <c r="AW57" s="89">
        <v>5434.6012938614613</v>
      </c>
      <c r="AX57" s="89">
        <v>5659.8572474797729</v>
      </c>
      <c r="AY57" s="89">
        <v>5871.5978438809861</v>
      </c>
      <c r="AZ57" s="89">
        <v>6070.6340044981271</v>
      </c>
      <c r="BA57" s="89">
        <v>6257.7279954782389</v>
      </c>
      <c r="BB57" s="89">
        <v>6433.596346999544</v>
      </c>
      <c r="BC57" s="89">
        <v>6598.9125974295712</v>
      </c>
      <c r="BD57" s="89">
        <v>6754.3098728337964</v>
      </c>
      <c r="BE57" s="89">
        <v>6900.3833117137683</v>
      </c>
      <c r="BF57" s="89">
        <v>7112.5614117530795</v>
      </c>
      <c r="BG57" s="89">
        <v>7374.4964393086611</v>
      </c>
      <c r="BH57" s="89">
        <v>7623.3347154864641</v>
      </c>
      <c r="BI57" s="89">
        <v>7859.7310778553756</v>
      </c>
      <c r="BJ57" s="89">
        <v>8084.3076221058427</v>
      </c>
      <c r="BK57" s="89">
        <v>8297.6553391437865</v>
      </c>
      <c r="BL57" s="89">
        <v>8500.3356703298323</v>
      </c>
      <c r="BM57" s="89">
        <v>8692.8819849565753</v>
      </c>
      <c r="BN57" s="89">
        <v>8875.8009838519811</v>
      </c>
      <c r="BO57" s="89">
        <v>9049.5740328026168</v>
      </c>
      <c r="BP57" s="89">
        <v>9214.6584293057203</v>
      </c>
      <c r="BQ57" s="89">
        <v>9371.4886059836699</v>
      </c>
    </row>
    <row r="58" spans="1:69">
      <c r="A58" s="71"/>
      <c r="B58" s="71"/>
      <c r="C58" s="71"/>
      <c r="D58" s="71"/>
      <c r="E58" s="71"/>
      <c r="F58" s="71"/>
      <c r="G58" s="71"/>
      <c r="H58" s="71"/>
      <c r="I58" s="71"/>
      <c r="J58" s="71"/>
      <c r="K58" s="71"/>
      <c r="L58" s="71"/>
      <c r="M58" s="71"/>
      <c r="N58" s="71"/>
      <c r="O58" s="71"/>
      <c r="P58" s="71"/>
      <c r="Q58" s="71"/>
      <c r="R58" s="71"/>
      <c r="S58" s="71"/>
      <c r="T58" s="71"/>
      <c r="U58" s="71"/>
      <c r="V58" s="71"/>
      <c r="W58" s="71"/>
      <c r="X58" s="71"/>
      <c r="Y58" s="71"/>
      <c r="Z58" s="71"/>
      <c r="AA58" s="71"/>
      <c r="AB58" s="71"/>
      <c r="AC58" s="71"/>
      <c r="AD58" s="71"/>
      <c r="AE58" s="71"/>
      <c r="AF58" s="71"/>
      <c r="AG58" s="71"/>
      <c r="AH58" s="71"/>
      <c r="AI58" s="71"/>
      <c r="AJ58" s="71"/>
      <c r="AK58" s="71"/>
      <c r="AL58" s="71"/>
      <c r="AM58" s="71"/>
      <c r="AN58" s="71"/>
      <c r="AO58" s="71"/>
      <c r="AP58" s="71"/>
      <c r="AQ58" s="71"/>
      <c r="AR58" s="71"/>
      <c r="AS58" s="71"/>
      <c r="AT58" s="71"/>
      <c r="AU58" s="71"/>
      <c r="AV58" s="71"/>
      <c r="AW58" s="71"/>
      <c r="AX58" s="71"/>
      <c r="AY58" s="71"/>
      <c r="AZ58" s="71"/>
      <c r="BA58" s="71"/>
      <c r="BB58" s="71"/>
      <c r="BC58" s="71"/>
      <c r="BD58" s="71"/>
      <c r="BE58" s="71"/>
      <c r="BF58" s="71"/>
      <c r="BG58" s="71"/>
      <c r="BH58" s="71"/>
      <c r="BI58" s="71"/>
      <c r="BJ58" s="71"/>
      <c r="BK58" s="71"/>
      <c r="BL58" s="71"/>
      <c r="BM58" s="71"/>
      <c r="BN58" s="71"/>
      <c r="BO58" s="71"/>
      <c r="BP58" s="71"/>
      <c r="BQ58" s="71"/>
    </row>
    <row r="59" spans="1:69">
      <c r="A59" s="71"/>
      <c r="B59" s="71"/>
      <c r="C59" s="71"/>
      <c r="D59" s="71"/>
      <c r="E59" s="71"/>
      <c r="F59" s="71"/>
      <c r="G59" s="71"/>
      <c r="H59" s="71"/>
      <c r="I59" s="71"/>
      <c r="J59" s="71"/>
      <c r="K59" s="71"/>
      <c r="L59" s="71"/>
      <c r="M59" s="71"/>
      <c r="N59" s="71"/>
      <c r="O59" s="71"/>
      <c r="P59" s="71"/>
      <c r="Q59" s="71"/>
      <c r="R59" s="71"/>
      <c r="S59" s="71"/>
      <c r="T59" s="71"/>
      <c r="U59" s="71"/>
      <c r="V59" s="71"/>
      <c r="W59" s="71"/>
      <c r="X59" s="71"/>
      <c r="Y59" s="71"/>
      <c r="Z59" s="71"/>
      <c r="AA59" s="71"/>
      <c r="AB59" s="71"/>
      <c r="AC59" s="71"/>
      <c r="AD59" s="71"/>
      <c r="AE59" s="71"/>
      <c r="AF59" s="71"/>
      <c r="AG59" s="71"/>
      <c r="AH59" s="71"/>
      <c r="AI59" s="71"/>
      <c r="AJ59" s="71"/>
      <c r="AK59" s="71"/>
      <c r="AL59" s="71"/>
      <c r="AM59" s="71"/>
      <c r="AN59" s="71"/>
      <c r="AO59" s="71"/>
      <c r="AP59" s="71"/>
      <c r="AQ59" s="71"/>
      <c r="AR59" s="71"/>
      <c r="AS59" s="71"/>
      <c r="AT59" s="71"/>
      <c r="AU59" s="71"/>
      <c r="AV59" s="71"/>
      <c r="AW59" s="71"/>
      <c r="AX59" s="71"/>
      <c r="AY59" s="71"/>
      <c r="AZ59" s="71"/>
      <c r="BA59" s="71"/>
      <c r="BB59" s="71"/>
      <c r="BC59" s="71"/>
      <c r="BD59" s="71"/>
      <c r="BE59" s="71"/>
      <c r="BF59" s="71"/>
      <c r="BG59" s="71"/>
      <c r="BH59" s="71"/>
      <c r="BI59" s="71"/>
      <c r="BJ59" s="71"/>
      <c r="BK59" s="71"/>
      <c r="BL59" s="71"/>
      <c r="BM59" s="71"/>
      <c r="BN59" s="71"/>
      <c r="BO59" s="71"/>
      <c r="BP59" s="71"/>
      <c r="BQ59" s="71"/>
    </row>
    <row r="60" spans="1:69" ht="18">
      <c r="A60" s="71"/>
      <c r="B60" s="72" t="s">
        <v>472</v>
      </c>
      <c r="C60" s="71"/>
      <c r="D60" s="71"/>
      <c r="E60" s="71"/>
      <c r="F60" s="71"/>
      <c r="G60" s="71"/>
      <c r="H60" s="71"/>
      <c r="I60" s="71"/>
      <c r="J60" s="71"/>
      <c r="K60" s="71"/>
      <c r="L60" s="71"/>
      <c r="M60" s="71"/>
      <c r="N60" s="71"/>
      <c r="O60" s="71"/>
      <c r="P60" s="71"/>
      <c r="Q60" s="71"/>
      <c r="R60" s="71"/>
      <c r="S60" s="71"/>
      <c r="T60" s="71"/>
      <c r="U60" s="71"/>
      <c r="V60" s="71"/>
      <c r="W60" s="71"/>
      <c r="X60" s="71"/>
      <c r="Y60" s="71"/>
      <c r="Z60" s="71"/>
      <c r="AA60" s="71"/>
      <c r="AB60" s="71"/>
      <c r="AC60" s="71"/>
      <c r="AD60" s="71"/>
      <c r="AE60" s="71"/>
      <c r="AF60" s="71"/>
      <c r="AG60" s="71"/>
      <c r="AH60" s="71"/>
      <c r="AI60" s="71"/>
      <c r="AJ60" s="71"/>
      <c r="AK60" s="71"/>
      <c r="AL60" s="71"/>
      <c r="AM60" s="71"/>
      <c r="AN60" s="71"/>
      <c r="AO60" s="71"/>
      <c r="AP60" s="71"/>
      <c r="AQ60" s="71"/>
      <c r="AR60" s="71"/>
      <c r="AS60" s="71"/>
      <c r="AT60" s="71"/>
      <c r="AU60" s="71"/>
      <c r="AV60" s="71"/>
      <c r="AW60" s="71"/>
      <c r="AX60" s="71"/>
      <c r="AY60" s="71"/>
      <c r="AZ60" s="71"/>
      <c r="BA60" s="71"/>
      <c r="BB60" s="71"/>
      <c r="BC60" s="71"/>
      <c r="BD60" s="71"/>
      <c r="BE60" s="71"/>
      <c r="BF60" s="71"/>
      <c r="BG60" s="71"/>
      <c r="BH60" s="71"/>
      <c r="BI60" s="71"/>
      <c r="BJ60" s="71"/>
      <c r="BK60" s="71"/>
      <c r="BL60" s="71"/>
      <c r="BM60" s="71"/>
      <c r="BN60" s="71"/>
      <c r="BO60" s="71"/>
      <c r="BP60" s="71"/>
      <c r="BQ60" s="71"/>
    </row>
    <row r="61" spans="1:69">
      <c r="A61" s="71"/>
      <c r="B61" s="71"/>
      <c r="C61" s="71"/>
      <c r="D61" s="71"/>
      <c r="E61" s="71"/>
      <c r="F61" s="71"/>
      <c r="G61" s="71"/>
      <c r="H61" s="71"/>
      <c r="I61" s="71"/>
      <c r="J61" s="71"/>
      <c r="K61" s="71"/>
      <c r="L61" s="71"/>
      <c r="M61" s="71"/>
      <c r="N61" s="71"/>
      <c r="O61" s="71"/>
      <c r="P61" s="71"/>
      <c r="Q61" s="71"/>
      <c r="R61" s="71"/>
      <c r="S61" s="71"/>
      <c r="T61" s="71"/>
      <c r="U61" s="71"/>
      <c r="V61" s="71"/>
      <c r="W61" s="71"/>
      <c r="X61" s="71"/>
      <c r="Y61" s="71"/>
      <c r="Z61" s="71"/>
      <c r="AA61" s="71"/>
      <c r="AB61" s="71"/>
      <c r="AC61" s="71"/>
      <c r="AD61" s="71"/>
      <c r="AE61" s="71"/>
      <c r="AF61" s="71"/>
      <c r="AG61" s="71"/>
      <c r="AH61" s="71"/>
      <c r="AI61" s="71"/>
      <c r="AJ61" s="71"/>
      <c r="AK61" s="71"/>
      <c r="AL61" s="71"/>
      <c r="AM61" s="71"/>
      <c r="AN61" s="71"/>
      <c r="AO61" s="71"/>
      <c r="AP61" s="71"/>
      <c r="AQ61" s="71"/>
      <c r="AR61" s="71"/>
      <c r="AS61" s="71"/>
      <c r="AT61" s="71"/>
      <c r="AU61" s="71"/>
      <c r="AV61" s="71"/>
      <c r="AW61" s="71"/>
      <c r="AX61" s="71"/>
      <c r="AY61" s="71"/>
      <c r="AZ61" s="71"/>
      <c r="BA61" s="71"/>
      <c r="BB61" s="71"/>
      <c r="BC61" s="71"/>
      <c r="BD61" s="71"/>
      <c r="BE61" s="71"/>
      <c r="BF61" s="71"/>
      <c r="BG61" s="71"/>
      <c r="BH61" s="71"/>
      <c r="BI61" s="71"/>
      <c r="BJ61" s="71"/>
      <c r="BK61" s="71"/>
      <c r="BL61" s="71"/>
      <c r="BM61" s="71"/>
      <c r="BN61" s="71"/>
      <c r="BO61" s="71"/>
      <c r="BP61" s="71"/>
      <c r="BQ61" s="71"/>
    </row>
    <row r="62" spans="1:69">
      <c r="A62" s="71"/>
      <c r="B62" s="71"/>
      <c r="C62" s="770" t="s">
        <v>605</v>
      </c>
      <c r="D62" s="771"/>
      <c r="E62" s="771"/>
      <c r="F62" s="771"/>
      <c r="G62" s="71"/>
      <c r="H62" s="71"/>
      <c r="I62" s="71"/>
      <c r="J62" s="75">
        <v>0</v>
      </c>
      <c r="K62" s="75">
        <v>20.522880000000001</v>
      </c>
      <c r="L62" s="75">
        <v>39.198700800000005</v>
      </c>
      <c r="M62" s="75">
        <v>56.193697728000004</v>
      </c>
      <c r="N62" s="75">
        <v>71.659144932480004</v>
      </c>
      <c r="O62" s="75">
        <v>85.732701888556818</v>
      </c>
      <c r="P62" s="75">
        <v>98.539638718586701</v>
      </c>
      <c r="Q62" s="75">
        <v>110.19395123391389</v>
      </c>
      <c r="R62" s="75">
        <v>120.79937562286165</v>
      </c>
      <c r="S62" s="75">
        <v>130.45031181680409</v>
      </c>
      <c r="T62" s="75">
        <v>139.23266375329172</v>
      </c>
      <c r="U62" s="75">
        <v>147.22460401549546</v>
      </c>
      <c r="V62" s="75">
        <v>137.33090635920075</v>
      </c>
      <c r="W62" s="75">
        <v>152.02904923508009</v>
      </c>
      <c r="X62" s="75">
        <v>165.55134068088907</v>
      </c>
      <c r="Y62" s="75">
        <v>177.99184881103335</v>
      </c>
      <c r="Z62" s="75">
        <v>189.43711629076606</v>
      </c>
      <c r="AA62" s="75">
        <v>199.96676237212017</v>
      </c>
      <c r="AB62" s="75">
        <v>209.65403676696596</v>
      </c>
      <c r="AC62" s="75">
        <v>218.56632921022407</v>
      </c>
      <c r="AD62" s="75">
        <v>226.76563825802154</v>
      </c>
      <c r="AE62" s="75">
        <v>234.30900258199523</v>
      </c>
      <c r="AF62" s="75">
        <v>241.24889776005102</v>
      </c>
      <c r="AG62" s="75">
        <v>247.63360132386231</v>
      </c>
      <c r="AH62" s="75">
        <v>221.81908752724766</v>
      </c>
      <c r="AI62" s="75">
        <v>236.97243321852213</v>
      </c>
      <c r="AJ62" s="75">
        <v>251.06504471140738</v>
      </c>
      <c r="AK62" s="75">
        <v>264.17117339979069</v>
      </c>
      <c r="AL62" s="75">
        <v>276.3598730799871</v>
      </c>
      <c r="AM62" s="75">
        <v>287.69536378256981</v>
      </c>
      <c r="AN62" s="75">
        <v>298.23737013597179</v>
      </c>
      <c r="AO62" s="75">
        <v>308.04143604463559</v>
      </c>
      <c r="AP62" s="75">
        <v>317.15921733969293</v>
      </c>
      <c r="AQ62" s="75">
        <v>325.63875394409627</v>
      </c>
      <c r="AR62" s="75">
        <v>333.52472298619136</v>
      </c>
      <c r="AS62" s="75">
        <v>340.8586741953398</v>
      </c>
      <c r="AT62" s="75">
        <v>298.01078470272665</v>
      </c>
      <c r="AU62" s="75">
        <v>315.32154387056306</v>
      </c>
      <c r="AV62" s="75">
        <v>331.59365748832926</v>
      </c>
      <c r="AW62" s="75">
        <v>346.88944428902943</v>
      </c>
      <c r="AX62" s="75">
        <v>361.26748388168767</v>
      </c>
      <c r="AY62" s="75">
        <v>374.78284109878638</v>
      </c>
      <c r="AZ62" s="75">
        <v>387.48727688285913</v>
      </c>
      <c r="BA62" s="75">
        <v>399.42944651988762</v>
      </c>
      <c r="BB62" s="75">
        <v>410.65508597869433</v>
      </c>
      <c r="BC62" s="75">
        <v>421.20718706997263</v>
      </c>
      <c r="BD62" s="75">
        <v>431.12616209577425</v>
      </c>
      <c r="BE62" s="75">
        <v>440.44999862002777</v>
      </c>
      <c r="BF62" s="75">
        <v>374.34533746068843</v>
      </c>
      <c r="BG62" s="75">
        <v>388.13139154256118</v>
      </c>
      <c r="BH62" s="75">
        <v>401.22814292034025</v>
      </c>
      <c r="BI62" s="75">
        <v>413.67005672923034</v>
      </c>
      <c r="BJ62" s="75">
        <v>425.48987484767599</v>
      </c>
      <c r="BK62" s="75">
        <v>436.71870206019935</v>
      </c>
      <c r="BL62" s="75">
        <v>447.38608791209646</v>
      </c>
      <c r="BM62" s="75">
        <v>457.52010447139878</v>
      </c>
      <c r="BN62" s="75">
        <v>467.14742020273593</v>
      </c>
      <c r="BO62" s="75">
        <v>476.29337014750621</v>
      </c>
      <c r="BP62" s="75">
        <v>484.98202259503796</v>
      </c>
      <c r="BQ62" s="75">
        <v>493.23624242019315</v>
      </c>
    </row>
    <row r="63" spans="1:69" ht="12.75">
      <c r="A63" s="71"/>
      <c r="B63" s="71"/>
      <c r="C63" s="86" t="s">
        <v>858</v>
      </c>
      <c r="D63" s="71"/>
      <c r="E63" s="71"/>
      <c r="F63" s="71"/>
      <c r="G63" s="71"/>
      <c r="H63" s="71"/>
      <c r="I63" s="71"/>
      <c r="J63" s="89">
        <v>0</v>
      </c>
      <c r="K63" s="89">
        <v>20.522880000000001</v>
      </c>
      <c r="L63" s="89">
        <v>39.198700800000005</v>
      </c>
      <c r="M63" s="89">
        <v>56.193697728000004</v>
      </c>
      <c r="N63" s="89">
        <v>71.659144932480004</v>
      </c>
      <c r="O63" s="89">
        <v>85.732701888556818</v>
      </c>
      <c r="P63" s="89">
        <v>98.539638718586701</v>
      </c>
      <c r="Q63" s="89">
        <v>110.19395123391389</v>
      </c>
      <c r="R63" s="89">
        <v>120.79937562286165</v>
      </c>
      <c r="S63" s="89">
        <v>130.45031181680409</v>
      </c>
      <c r="T63" s="89">
        <v>139.23266375329172</v>
      </c>
      <c r="U63" s="89">
        <v>147.22460401549546</v>
      </c>
      <c r="V63" s="89">
        <v>137.33090635920075</v>
      </c>
      <c r="W63" s="89">
        <v>152.02904923508009</v>
      </c>
      <c r="X63" s="89">
        <v>165.55134068088907</v>
      </c>
      <c r="Y63" s="89">
        <v>177.99184881103335</v>
      </c>
      <c r="Z63" s="89">
        <v>189.43711629076606</v>
      </c>
      <c r="AA63" s="89">
        <v>199.96676237212017</v>
      </c>
      <c r="AB63" s="89">
        <v>209.65403676696596</v>
      </c>
      <c r="AC63" s="89">
        <v>218.56632921022407</v>
      </c>
      <c r="AD63" s="89">
        <v>226.76563825802154</v>
      </c>
      <c r="AE63" s="89">
        <v>234.30900258199523</v>
      </c>
      <c r="AF63" s="89">
        <v>241.24889776005102</v>
      </c>
      <c r="AG63" s="89">
        <v>247.63360132386231</v>
      </c>
      <c r="AH63" s="89">
        <v>221.81908752724766</v>
      </c>
      <c r="AI63" s="89">
        <v>236.97243321852213</v>
      </c>
      <c r="AJ63" s="89">
        <v>251.06504471140738</v>
      </c>
      <c r="AK63" s="89">
        <v>264.17117339979069</v>
      </c>
      <c r="AL63" s="89">
        <v>276.3598730799871</v>
      </c>
      <c r="AM63" s="89">
        <v>287.69536378256981</v>
      </c>
      <c r="AN63" s="89">
        <v>298.23737013597179</v>
      </c>
      <c r="AO63" s="89">
        <v>308.04143604463559</v>
      </c>
      <c r="AP63" s="89">
        <v>317.15921733969293</v>
      </c>
      <c r="AQ63" s="89">
        <v>325.63875394409627</v>
      </c>
      <c r="AR63" s="89">
        <v>333.52472298619136</v>
      </c>
      <c r="AS63" s="89">
        <v>340.8586741953398</v>
      </c>
      <c r="AT63" s="89">
        <v>298.01078470272665</v>
      </c>
      <c r="AU63" s="89">
        <v>315.32154387056306</v>
      </c>
      <c r="AV63" s="89">
        <v>331.59365748832926</v>
      </c>
      <c r="AW63" s="89">
        <v>346.88944428902943</v>
      </c>
      <c r="AX63" s="89">
        <v>361.26748388168767</v>
      </c>
      <c r="AY63" s="89">
        <v>374.78284109878638</v>
      </c>
      <c r="AZ63" s="89">
        <v>387.48727688285913</v>
      </c>
      <c r="BA63" s="89">
        <v>399.42944651988762</v>
      </c>
      <c r="BB63" s="89">
        <v>410.65508597869433</v>
      </c>
      <c r="BC63" s="89">
        <v>421.20718706997263</v>
      </c>
      <c r="BD63" s="89">
        <v>431.12616209577425</v>
      </c>
      <c r="BE63" s="89">
        <v>440.44999862002777</v>
      </c>
      <c r="BF63" s="89">
        <v>374.34533746068843</v>
      </c>
      <c r="BG63" s="89">
        <v>388.13139154256118</v>
      </c>
      <c r="BH63" s="89">
        <v>401.22814292034025</v>
      </c>
      <c r="BI63" s="89">
        <v>413.67005672923034</v>
      </c>
      <c r="BJ63" s="89">
        <v>425.48987484767599</v>
      </c>
      <c r="BK63" s="89">
        <v>436.71870206019935</v>
      </c>
      <c r="BL63" s="89">
        <v>447.38608791209646</v>
      </c>
      <c r="BM63" s="89">
        <v>457.52010447139878</v>
      </c>
      <c r="BN63" s="89">
        <v>467.14742020273593</v>
      </c>
      <c r="BO63" s="89">
        <v>476.29337014750621</v>
      </c>
      <c r="BP63" s="89">
        <v>484.98202259503796</v>
      </c>
      <c r="BQ63" s="89">
        <v>493.23624242019315</v>
      </c>
    </row>
    <row r="64" spans="1:69">
      <c r="A64" s="71"/>
      <c r="B64" s="71"/>
      <c r="C64" s="71"/>
      <c r="D64" s="71"/>
      <c r="E64" s="71"/>
      <c r="F64" s="71"/>
      <c r="G64" s="71"/>
      <c r="H64" s="71"/>
      <c r="I64" s="71"/>
      <c r="J64" s="71"/>
      <c r="K64" s="71"/>
      <c r="L64" s="71"/>
      <c r="M64" s="71"/>
      <c r="N64" s="71"/>
      <c r="O64" s="71"/>
      <c r="P64" s="71"/>
      <c r="Q64" s="71"/>
      <c r="R64" s="71"/>
      <c r="S64" s="71"/>
      <c r="T64" s="71"/>
      <c r="U64" s="71"/>
      <c r="V64" s="71"/>
      <c r="W64" s="71"/>
      <c r="X64" s="71"/>
      <c r="Y64" s="71"/>
      <c r="Z64" s="71"/>
      <c r="AA64" s="71"/>
      <c r="AB64" s="71"/>
      <c r="AC64" s="71"/>
      <c r="AD64" s="71"/>
      <c r="AE64" s="71"/>
      <c r="AF64" s="71"/>
      <c r="AG64" s="71"/>
      <c r="AH64" s="71"/>
      <c r="AI64" s="71"/>
      <c r="AJ64" s="71"/>
      <c r="AK64" s="71"/>
      <c r="AL64" s="71"/>
      <c r="AM64" s="71"/>
      <c r="AN64" s="71"/>
      <c r="AO64" s="71"/>
      <c r="AP64" s="71"/>
      <c r="AQ64" s="71"/>
      <c r="AR64" s="71"/>
      <c r="AS64" s="71"/>
      <c r="AT64" s="71"/>
      <c r="AU64" s="71"/>
      <c r="AV64" s="71"/>
      <c r="AW64" s="71"/>
      <c r="AX64" s="71"/>
      <c r="AY64" s="71"/>
      <c r="AZ64" s="71"/>
      <c r="BA64" s="71"/>
      <c r="BB64" s="71"/>
      <c r="BC64" s="71"/>
      <c r="BD64" s="71"/>
      <c r="BE64" s="71"/>
      <c r="BF64" s="71"/>
      <c r="BG64" s="71"/>
      <c r="BH64" s="71"/>
      <c r="BI64" s="71"/>
      <c r="BJ64" s="71"/>
      <c r="BK64" s="71"/>
      <c r="BL64" s="71"/>
      <c r="BM64" s="71"/>
      <c r="BN64" s="71"/>
      <c r="BO64" s="71"/>
      <c r="BP64" s="71"/>
      <c r="BQ64" s="71"/>
    </row>
    <row r="65" spans="1:69">
      <c r="A65" s="71"/>
      <c r="B65" s="71"/>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1"/>
      <c r="AG65" s="71"/>
      <c r="AH65" s="71"/>
      <c r="AI65" s="71"/>
      <c r="AJ65" s="71"/>
      <c r="AK65" s="71"/>
      <c r="AL65" s="71"/>
      <c r="AM65" s="71"/>
      <c r="AN65" s="71"/>
      <c r="AO65" s="71"/>
      <c r="AP65" s="71"/>
      <c r="AQ65" s="71"/>
      <c r="AR65" s="71"/>
      <c r="AS65" s="71"/>
      <c r="AT65" s="71"/>
      <c r="AU65" s="71"/>
      <c r="AV65" s="71"/>
      <c r="AW65" s="71"/>
      <c r="AX65" s="71"/>
      <c r="AY65" s="71"/>
      <c r="AZ65" s="71"/>
      <c r="BA65" s="71"/>
      <c r="BB65" s="71"/>
      <c r="BC65" s="71"/>
      <c r="BD65" s="71"/>
      <c r="BE65" s="71"/>
      <c r="BF65" s="71"/>
      <c r="BG65" s="71"/>
      <c r="BH65" s="71"/>
      <c r="BI65" s="71"/>
      <c r="BJ65" s="71"/>
      <c r="BK65" s="71"/>
      <c r="BL65" s="71"/>
      <c r="BM65" s="71"/>
      <c r="BN65" s="71"/>
      <c r="BO65" s="71"/>
      <c r="BP65" s="71"/>
      <c r="BQ65" s="71"/>
    </row>
    <row r="66" spans="1:69" ht="18">
      <c r="A66" s="71"/>
      <c r="B66" s="72" t="s">
        <v>473</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1"/>
      <c r="AH66" s="71"/>
      <c r="AI66" s="71"/>
      <c r="AJ66" s="71"/>
      <c r="AK66" s="71"/>
      <c r="AL66" s="71"/>
      <c r="AM66" s="71"/>
      <c r="AN66" s="71"/>
      <c r="AO66" s="71"/>
      <c r="AP66" s="71"/>
      <c r="AQ66" s="71"/>
      <c r="AR66" s="71"/>
      <c r="AS66" s="71"/>
      <c r="AT66" s="71"/>
      <c r="AU66" s="71"/>
      <c r="AV66" s="71"/>
      <c r="AW66" s="71"/>
      <c r="AX66" s="71"/>
      <c r="AY66" s="71"/>
      <c r="AZ66" s="71"/>
      <c r="BA66" s="71"/>
      <c r="BB66" s="71"/>
      <c r="BC66" s="71"/>
      <c r="BD66" s="71"/>
      <c r="BE66" s="71"/>
      <c r="BF66" s="71"/>
      <c r="BG66" s="71"/>
      <c r="BH66" s="71"/>
      <c r="BI66" s="71"/>
      <c r="BJ66" s="71"/>
      <c r="BK66" s="71"/>
      <c r="BL66" s="71"/>
      <c r="BM66" s="71"/>
      <c r="BN66" s="71"/>
      <c r="BO66" s="71"/>
      <c r="BP66" s="71"/>
      <c r="BQ66" s="71"/>
    </row>
    <row r="67" spans="1:69">
      <c r="A67" s="71"/>
      <c r="B67" s="71"/>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71"/>
      <c r="AG67" s="71"/>
      <c r="AH67" s="71"/>
      <c r="AI67" s="71"/>
      <c r="AJ67" s="71"/>
      <c r="AK67" s="71"/>
      <c r="AL67" s="71"/>
      <c r="AM67" s="71"/>
      <c r="AN67" s="71"/>
      <c r="AO67" s="71"/>
      <c r="AP67" s="71"/>
      <c r="AQ67" s="71"/>
      <c r="AR67" s="71"/>
      <c r="AS67" s="71"/>
      <c r="AT67" s="71"/>
      <c r="AU67" s="71"/>
      <c r="AV67" s="71"/>
      <c r="AW67" s="71"/>
      <c r="AX67" s="71"/>
      <c r="AY67" s="71"/>
      <c r="AZ67" s="71"/>
      <c r="BA67" s="71"/>
      <c r="BB67" s="71"/>
      <c r="BC67" s="71"/>
      <c r="BD67" s="71"/>
      <c r="BE67" s="71"/>
      <c r="BF67" s="71"/>
      <c r="BG67" s="71"/>
      <c r="BH67" s="71"/>
      <c r="BI67" s="71"/>
      <c r="BJ67" s="71"/>
      <c r="BK67" s="71"/>
      <c r="BL67" s="71"/>
      <c r="BM67" s="71"/>
      <c r="BN67" s="71"/>
      <c r="BO67" s="71"/>
      <c r="BP67" s="71"/>
      <c r="BQ67" s="71"/>
    </row>
    <row r="68" spans="1:69">
      <c r="A68" s="71"/>
      <c r="B68" s="71"/>
      <c r="C68" s="770" t="s">
        <v>605</v>
      </c>
      <c r="D68" s="771"/>
      <c r="E68" s="771"/>
      <c r="F68" s="771"/>
      <c r="G68" s="71"/>
      <c r="H68" s="71"/>
      <c r="I68" s="71"/>
      <c r="J68" s="75">
        <v>0</v>
      </c>
      <c r="K68" s="75">
        <v>0</v>
      </c>
      <c r="L68" s="75">
        <v>0</v>
      </c>
      <c r="M68" s="75">
        <v>0</v>
      </c>
      <c r="N68" s="75">
        <v>0</v>
      </c>
      <c r="O68" s="75">
        <v>0</v>
      </c>
      <c r="P68" s="75">
        <v>0</v>
      </c>
      <c r="Q68" s="75">
        <v>0</v>
      </c>
      <c r="R68" s="75">
        <v>0</v>
      </c>
      <c r="S68" s="75">
        <v>0</v>
      </c>
      <c r="T68" s="75">
        <v>0</v>
      </c>
      <c r="U68" s="75">
        <v>0</v>
      </c>
      <c r="V68" s="75">
        <v>0</v>
      </c>
      <c r="W68" s="75">
        <v>0</v>
      </c>
      <c r="X68" s="75">
        <v>0</v>
      </c>
      <c r="Y68" s="75">
        <v>0</v>
      </c>
      <c r="Z68" s="75">
        <v>0</v>
      </c>
      <c r="AA68" s="75">
        <v>0</v>
      </c>
      <c r="AB68" s="75">
        <v>0</v>
      </c>
      <c r="AC68" s="75">
        <v>0</v>
      </c>
      <c r="AD68" s="75">
        <v>0</v>
      </c>
      <c r="AE68" s="75">
        <v>0</v>
      </c>
      <c r="AF68" s="75">
        <v>0</v>
      </c>
      <c r="AG68" s="75">
        <v>0</v>
      </c>
      <c r="AH68" s="75">
        <v>0</v>
      </c>
      <c r="AI68" s="75">
        <v>0</v>
      </c>
      <c r="AJ68" s="75">
        <v>0</v>
      </c>
      <c r="AK68" s="75">
        <v>0</v>
      </c>
      <c r="AL68" s="75">
        <v>0</v>
      </c>
      <c r="AM68" s="75">
        <v>0</v>
      </c>
      <c r="AN68" s="75">
        <v>0</v>
      </c>
      <c r="AO68" s="75">
        <v>0</v>
      </c>
      <c r="AP68" s="75">
        <v>0</v>
      </c>
      <c r="AQ68" s="75">
        <v>0</v>
      </c>
      <c r="AR68" s="75">
        <v>0</v>
      </c>
      <c r="AS68" s="75">
        <v>0</v>
      </c>
      <c r="AT68" s="75">
        <v>0</v>
      </c>
      <c r="AU68" s="75">
        <v>0</v>
      </c>
      <c r="AV68" s="75">
        <v>0</v>
      </c>
      <c r="AW68" s="75">
        <v>0</v>
      </c>
      <c r="AX68" s="75">
        <v>0</v>
      </c>
      <c r="AY68" s="75">
        <v>0</v>
      </c>
      <c r="AZ68" s="75">
        <v>0</v>
      </c>
      <c r="BA68" s="75">
        <v>0</v>
      </c>
      <c r="BB68" s="75">
        <v>0</v>
      </c>
      <c r="BC68" s="75">
        <v>0</v>
      </c>
      <c r="BD68" s="75">
        <v>0</v>
      </c>
      <c r="BE68" s="75">
        <v>0</v>
      </c>
      <c r="BF68" s="75">
        <v>0</v>
      </c>
      <c r="BG68" s="75">
        <v>0</v>
      </c>
      <c r="BH68" s="75">
        <v>0</v>
      </c>
      <c r="BI68" s="75">
        <v>0</v>
      </c>
      <c r="BJ68" s="75">
        <v>0</v>
      </c>
      <c r="BK68" s="75">
        <v>0</v>
      </c>
      <c r="BL68" s="75">
        <v>0</v>
      </c>
      <c r="BM68" s="75">
        <v>0</v>
      </c>
      <c r="BN68" s="75">
        <v>0</v>
      </c>
      <c r="BO68" s="75">
        <v>0</v>
      </c>
      <c r="BP68" s="75">
        <v>0</v>
      </c>
      <c r="BQ68" s="75">
        <v>0</v>
      </c>
    </row>
    <row r="69" spans="1:69" ht="12.75">
      <c r="A69" s="71"/>
      <c r="B69" s="71"/>
      <c r="C69" s="86" t="s">
        <v>859</v>
      </c>
      <c r="D69" s="71"/>
      <c r="E69" s="71"/>
      <c r="F69" s="71"/>
      <c r="G69" s="71"/>
      <c r="H69" s="71"/>
      <c r="I69" s="71"/>
      <c r="J69" s="89">
        <v>0</v>
      </c>
      <c r="K69" s="89">
        <v>0</v>
      </c>
      <c r="L69" s="89">
        <v>0</v>
      </c>
      <c r="M69" s="89">
        <v>0</v>
      </c>
      <c r="N69" s="89">
        <v>0</v>
      </c>
      <c r="O69" s="89">
        <v>0</v>
      </c>
      <c r="P69" s="89">
        <v>0</v>
      </c>
      <c r="Q69" s="89">
        <v>0</v>
      </c>
      <c r="R69" s="89">
        <v>0</v>
      </c>
      <c r="S69" s="89">
        <v>0</v>
      </c>
      <c r="T69" s="89">
        <v>0</v>
      </c>
      <c r="U69" s="89">
        <v>0</v>
      </c>
      <c r="V69" s="89">
        <v>0</v>
      </c>
      <c r="W69" s="89">
        <v>0</v>
      </c>
      <c r="X69" s="89">
        <v>0</v>
      </c>
      <c r="Y69" s="89">
        <v>0</v>
      </c>
      <c r="Z69" s="89">
        <v>0</v>
      </c>
      <c r="AA69" s="89">
        <v>0</v>
      </c>
      <c r="AB69" s="89">
        <v>0</v>
      </c>
      <c r="AC69" s="89">
        <v>0</v>
      </c>
      <c r="AD69" s="89">
        <v>0</v>
      </c>
      <c r="AE69" s="89">
        <v>0</v>
      </c>
      <c r="AF69" s="89">
        <v>0</v>
      </c>
      <c r="AG69" s="89">
        <v>0</v>
      </c>
      <c r="AH69" s="89">
        <v>0</v>
      </c>
      <c r="AI69" s="89">
        <v>0</v>
      </c>
      <c r="AJ69" s="89">
        <v>0</v>
      </c>
      <c r="AK69" s="89">
        <v>0</v>
      </c>
      <c r="AL69" s="89">
        <v>0</v>
      </c>
      <c r="AM69" s="89">
        <v>0</v>
      </c>
      <c r="AN69" s="89">
        <v>0</v>
      </c>
      <c r="AO69" s="89">
        <v>0</v>
      </c>
      <c r="AP69" s="89">
        <v>0</v>
      </c>
      <c r="AQ69" s="89">
        <v>0</v>
      </c>
      <c r="AR69" s="89">
        <v>0</v>
      </c>
      <c r="AS69" s="89">
        <v>0</v>
      </c>
      <c r="AT69" s="89">
        <v>0</v>
      </c>
      <c r="AU69" s="89">
        <v>0</v>
      </c>
      <c r="AV69" s="89">
        <v>0</v>
      </c>
      <c r="AW69" s="89">
        <v>0</v>
      </c>
      <c r="AX69" s="89">
        <v>0</v>
      </c>
      <c r="AY69" s="89">
        <v>0</v>
      </c>
      <c r="AZ69" s="89">
        <v>0</v>
      </c>
      <c r="BA69" s="89">
        <v>0</v>
      </c>
      <c r="BB69" s="89">
        <v>0</v>
      </c>
      <c r="BC69" s="89">
        <v>0</v>
      </c>
      <c r="BD69" s="89">
        <v>0</v>
      </c>
      <c r="BE69" s="89">
        <v>0</v>
      </c>
      <c r="BF69" s="89">
        <v>0</v>
      </c>
      <c r="BG69" s="89">
        <v>0</v>
      </c>
      <c r="BH69" s="89">
        <v>0</v>
      </c>
      <c r="BI69" s="89">
        <v>0</v>
      </c>
      <c r="BJ69" s="89">
        <v>0</v>
      </c>
      <c r="BK69" s="89">
        <v>0</v>
      </c>
      <c r="BL69" s="89">
        <v>0</v>
      </c>
      <c r="BM69" s="89">
        <v>0</v>
      </c>
      <c r="BN69" s="89">
        <v>0</v>
      </c>
      <c r="BO69" s="89">
        <v>0</v>
      </c>
      <c r="BP69" s="89">
        <v>0</v>
      </c>
      <c r="BQ69" s="89">
        <v>0</v>
      </c>
    </row>
    <row r="70" spans="1:69">
      <c r="A70" s="71"/>
      <c r="B70" s="71"/>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71"/>
      <c r="AG70" s="71"/>
      <c r="AH70" s="71"/>
      <c r="AI70" s="71"/>
      <c r="AJ70" s="71"/>
      <c r="AK70" s="71"/>
      <c r="AL70" s="71"/>
      <c r="AM70" s="71"/>
      <c r="AN70" s="71"/>
      <c r="AO70" s="71"/>
      <c r="AP70" s="71"/>
      <c r="AQ70" s="71"/>
      <c r="AR70" s="71"/>
      <c r="AS70" s="71"/>
      <c r="AT70" s="71"/>
      <c r="AU70" s="71"/>
      <c r="AV70" s="71"/>
      <c r="AW70" s="71"/>
      <c r="AX70" s="71"/>
      <c r="AY70" s="71"/>
      <c r="AZ70" s="71"/>
      <c r="BA70" s="71"/>
      <c r="BB70" s="71"/>
      <c r="BC70" s="71"/>
      <c r="BD70" s="71"/>
      <c r="BE70" s="71"/>
      <c r="BF70" s="71"/>
      <c r="BG70" s="71"/>
      <c r="BH70" s="71"/>
      <c r="BI70" s="71"/>
      <c r="BJ70" s="71"/>
      <c r="BK70" s="71"/>
      <c r="BL70" s="71"/>
      <c r="BM70" s="71"/>
      <c r="BN70" s="71"/>
      <c r="BO70" s="71"/>
      <c r="BP70" s="71"/>
      <c r="BQ70" s="71"/>
    </row>
    <row r="71" spans="1:69">
      <c r="A71" s="71"/>
      <c r="B71" s="71"/>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71"/>
      <c r="AG71" s="71"/>
      <c r="AH71" s="71"/>
      <c r="AI71" s="71"/>
      <c r="AJ71" s="71"/>
      <c r="AK71" s="71"/>
      <c r="AL71" s="71"/>
      <c r="AM71" s="71"/>
      <c r="AN71" s="71"/>
      <c r="AO71" s="71"/>
      <c r="AP71" s="71"/>
      <c r="AQ71" s="71"/>
      <c r="AR71" s="71"/>
      <c r="AS71" s="71"/>
      <c r="AT71" s="71"/>
      <c r="AU71" s="71"/>
      <c r="AV71" s="71"/>
      <c r="AW71" s="71"/>
      <c r="AX71" s="71"/>
      <c r="AY71" s="71"/>
      <c r="AZ71" s="71"/>
      <c r="BA71" s="71"/>
      <c r="BB71" s="71"/>
      <c r="BC71" s="71"/>
      <c r="BD71" s="71"/>
      <c r="BE71" s="71"/>
      <c r="BF71" s="71"/>
      <c r="BG71" s="71"/>
      <c r="BH71" s="71"/>
      <c r="BI71" s="71"/>
      <c r="BJ71" s="71"/>
      <c r="BK71" s="71"/>
      <c r="BL71" s="71"/>
      <c r="BM71" s="71"/>
      <c r="BN71" s="71"/>
      <c r="BO71" s="71"/>
      <c r="BP71" s="71"/>
      <c r="BQ71" s="71"/>
    </row>
    <row r="72" spans="1:69" ht="18">
      <c r="A72" s="71"/>
      <c r="B72" s="72" t="s">
        <v>474</v>
      </c>
      <c r="C72" s="71"/>
      <c r="D72" s="71"/>
      <c r="E72" s="71"/>
      <c r="F72" s="71"/>
      <c r="G72" s="71"/>
      <c r="H72" s="71"/>
      <c r="I72" s="71"/>
      <c r="J72" s="71"/>
      <c r="K72" s="71"/>
      <c r="L72" s="71"/>
      <c r="M72" s="71"/>
      <c r="N72" s="71"/>
      <c r="O72" s="71"/>
      <c r="P72" s="71"/>
      <c r="Q72" s="71"/>
      <c r="R72" s="71"/>
      <c r="S72" s="71"/>
      <c r="T72" s="71"/>
      <c r="U72" s="71"/>
      <c r="V72" s="71"/>
      <c r="W72" s="71"/>
      <c r="X72" s="71"/>
      <c r="Y72" s="71"/>
      <c r="Z72" s="71"/>
      <c r="AA72" s="71"/>
      <c r="AB72" s="71"/>
      <c r="AC72" s="71"/>
      <c r="AD72" s="71"/>
      <c r="AE72" s="71"/>
      <c r="AF72" s="71"/>
      <c r="AG72" s="71"/>
      <c r="AH72" s="71"/>
      <c r="AI72" s="71"/>
      <c r="AJ72" s="71"/>
      <c r="AK72" s="71"/>
      <c r="AL72" s="71"/>
      <c r="AM72" s="71"/>
      <c r="AN72" s="71"/>
      <c r="AO72" s="71"/>
      <c r="AP72" s="71"/>
      <c r="AQ72" s="71"/>
      <c r="AR72" s="71"/>
      <c r="AS72" s="71"/>
      <c r="AT72" s="71"/>
      <c r="AU72" s="71"/>
      <c r="AV72" s="71"/>
      <c r="AW72" s="71"/>
      <c r="AX72" s="71"/>
      <c r="AY72" s="71"/>
      <c r="AZ72" s="71"/>
      <c r="BA72" s="71"/>
      <c r="BB72" s="71"/>
      <c r="BC72" s="71"/>
      <c r="BD72" s="71"/>
      <c r="BE72" s="71"/>
      <c r="BF72" s="71"/>
      <c r="BG72" s="71"/>
      <c r="BH72" s="71"/>
      <c r="BI72" s="71"/>
      <c r="BJ72" s="71"/>
      <c r="BK72" s="71"/>
      <c r="BL72" s="71"/>
      <c r="BM72" s="71"/>
      <c r="BN72" s="71"/>
      <c r="BO72" s="71"/>
      <c r="BP72" s="71"/>
      <c r="BQ72" s="71"/>
    </row>
    <row r="73" spans="1:69">
      <c r="A73" s="71"/>
      <c r="B73" s="71"/>
      <c r="C73" s="71"/>
      <c r="D73" s="71"/>
      <c r="E73" s="71"/>
      <c r="F73" s="71"/>
      <c r="G73" s="71"/>
      <c r="H73" s="71"/>
      <c r="I73" s="71"/>
      <c r="J73" s="71"/>
      <c r="K73" s="71"/>
      <c r="L73" s="71"/>
      <c r="M73" s="71"/>
      <c r="N73" s="71"/>
      <c r="O73" s="71"/>
      <c r="P73" s="71"/>
      <c r="Q73" s="71"/>
      <c r="R73" s="71"/>
      <c r="S73" s="71"/>
      <c r="T73" s="71"/>
      <c r="U73" s="71"/>
      <c r="V73" s="71"/>
      <c r="W73" s="71"/>
      <c r="X73" s="71"/>
      <c r="Y73" s="71"/>
      <c r="Z73" s="71"/>
      <c r="AA73" s="71"/>
      <c r="AB73" s="71"/>
      <c r="AC73" s="71"/>
      <c r="AD73" s="71"/>
      <c r="AE73" s="71"/>
      <c r="AF73" s="71"/>
      <c r="AG73" s="71"/>
      <c r="AH73" s="71"/>
      <c r="AI73" s="71"/>
      <c r="AJ73" s="71"/>
      <c r="AK73" s="71"/>
      <c r="AL73" s="71"/>
      <c r="AM73" s="71"/>
      <c r="AN73" s="71"/>
      <c r="AO73" s="71"/>
      <c r="AP73" s="71"/>
      <c r="AQ73" s="71"/>
      <c r="AR73" s="71"/>
      <c r="AS73" s="71"/>
      <c r="AT73" s="71"/>
      <c r="AU73" s="71"/>
      <c r="AV73" s="71"/>
      <c r="AW73" s="71"/>
      <c r="AX73" s="71"/>
      <c r="AY73" s="71"/>
      <c r="AZ73" s="71"/>
      <c r="BA73" s="71"/>
      <c r="BB73" s="71"/>
      <c r="BC73" s="71"/>
      <c r="BD73" s="71"/>
      <c r="BE73" s="71"/>
      <c r="BF73" s="71"/>
      <c r="BG73" s="71"/>
      <c r="BH73" s="71"/>
      <c r="BI73" s="71"/>
      <c r="BJ73" s="71"/>
      <c r="BK73" s="71"/>
      <c r="BL73" s="71"/>
      <c r="BM73" s="71"/>
      <c r="BN73" s="71"/>
      <c r="BO73" s="71"/>
      <c r="BP73" s="71"/>
      <c r="BQ73" s="71"/>
    </row>
    <row r="74" spans="1:69">
      <c r="A74" s="71"/>
      <c r="B74" s="71"/>
      <c r="C74" s="770" t="s">
        <v>605</v>
      </c>
      <c r="D74" s="771"/>
      <c r="E74" s="771"/>
      <c r="F74" s="771"/>
      <c r="G74" s="71"/>
      <c r="H74" s="71"/>
      <c r="I74" s="71"/>
      <c r="J74" s="75">
        <v>0</v>
      </c>
      <c r="K74" s="75">
        <v>0</v>
      </c>
      <c r="L74" s="75">
        <v>0</v>
      </c>
      <c r="M74" s="75">
        <v>0</v>
      </c>
      <c r="N74" s="75">
        <v>0</v>
      </c>
      <c r="O74" s="75">
        <v>0</v>
      </c>
      <c r="P74" s="75">
        <v>0</v>
      </c>
      <c r="Q74" s="75">
        <v>0</v>
      </c>
      <c r="R74" s="75">
        <v>0</v>
      </c>
      <c r="S74" s="75">
        <v>0</v>
      </c>
      <c r="T74" s="75">
        <v>0</v>
      </c>
      <c r="U74" s="75">
        <v>0</v>
      </c>
      <c r="V74" s="75">
        <v>0</v>
      </c>
      <c r="W74" s="75">
        <v>0</v>
      </c>
      <c r="X74" s="75">
        <v>0</v>
      </c>
      <c r="Y74" s="75">
        <v>0</v>
      </c>
      <c r="Z74" s="75">
        <v>0</v>
      </c>
      <c r="AA74" s="75">
        <v>0</v>
      </c>
      <c r="AB74" s="75">
        <v>0</v>
      </c>
      <c r="AC74" s="75">
        <v>0</v>
      </c>
      <c r="AD74" s="75">
        <v>0</v>
      </c>
      <c r="AE74" s="75">
        <v>0</v>
      </c>
      <c r="AF74" s="75">
        <v>0</v>
      </c>
      <c r="AG74" s="75">
        <v>0</v>
      </c>
      <c r="AH74" s="75">
        <v>0</v>
      </c>
      <c r="AI74" s="75">
        <v>0</v>
      </c>
      <c r="AJ74" s="75">
        <v>0</v>
      </c>
      <c r="AK74" s="75">
        <v>0</v>
      </c>
      <c r="AL74" s="75">
        <v>0</v>
      </c>
      <c r="AM74" s="75">
        <v>0</v>
      </c>
      <c r="AN74" s="75">
        <v>0</v>
      </c>
      <c r="AO74" s="75">
        <v>0</v>
      </c>
      <c r="AP74" s="75">
        <v>0</v>
      </c>
      <c r="AQ74" s="75">
        <v>0</v>
      </c>
      <c r="AR74" s="75">
        <v>0</v>
      </c>
      <c r="AS74" s="75">
        <v>0</v>
      </c>
      <c r="AT74" s="75">
        <v>0</v>
      </c>
      <c r="AU74" s="75">
        <v>0</v>
      </c>
      <c r="AV74" s="75">
        <v>0</v>
      </c>
      <c r="AW74" s="75">
        <v>0</v>
      </c>
      <c r="AX74" s="75">
        <v>0</v>
      </c>
      <c r="AY74" s="75">
        <v>0</v>
      </c>
      <c r="AZ74" s="75">
        <v>0</v>
      </c>
      <c r="BA74" s="75">
        <v>0</v>
      </c>
      <c r="BB74" s="75">
        <v>0</v>
      </c>
      <c r="BC74" s="75">
        <v>0</v>
      </c>
      <c r="BD74" s="75">
        <v>0</v>
      </c>
      <c r="BE74" s="75">
        <v>0</v>
      </c>
      <c r="BF74" s="75">
        <v>0</v>
      </c>
      <c r="BG74" s="75">
        <v>0</v>
      </c>
      <c r="BH74" s="75">
        <v>0</v>
      </c>
      <c r="BI74" s="75">
        <v>0</v>
      </c>
      <c r="BJ74" s="75">
        <v>0</v>
      </c>
      <c r="BK74" s="75">
        <v>0</v>
      </c>
      <c r="BL74" s="75">
        <v>0</v>
      </c>
      <c r="BM74" s="75">
        <v>0</v>
      </c>
      <c r="BN74" s="75">
        <v>0</v>
      </c>
      <c r="BO74" s="75">
        <v>0</v>
      </c>
      <c r="BP74" s="75">
        <v>0</v>
      </c>
      <c r="BQ74" s="75">
        <v>0</v>
      </c>
    </row>
    <row r="75" spans="1:69" ht="12.75">
      <c r="A75" s="71"/>
      <c r="B75" s="71"/>
      <c r="C75" s="86" t="s">
        <v>860</v>
      </c>
      <c r="D75" s="71"/>
      <c r="E75" s="71"/>
      <c r="F75" s="71"/>
      <c r="G75" s="71"/>
      <c r="H75" s="71"/>
      <c r="I75" s="71"/>
      <c r="J75" s="90">
        <v>0</v>
      </c>
      <c r="K75" s="90">
        <v>0</v>
      </c>
      <c r="L75" s="90">
        <v>0</v>
      </c>
      <c r="M75" s="90">
        <v>0</v>
      </c>
      <c r="N75" s="90">
        <v>0</v>
      </c>
      <c r="O75" s="90">
        <v>0</v>
      </c>
      <c r="P75" s="90">
        <v>0</v>
      </c>
      <c r="Q75" s="90">
        <v>0</v>
      </c>
      <c r="R75" s="90">
        <v>0</v>
      </c>
      <c r="S75" s="90">
        <v>0</v>
      </c>
      <c r="T75" s="90">
        <v>0</v>
      </c>
      <c r="U75" s="90">
        <v>0</v>
      </c>
      <c r="V75" s="90">
        <v>0</v>
      </c>
      <c r="W75" s="90">
        <v>0</v>
      </c>
      <c r="X75" s="90">
        <v>0</v>
      </c>
      <c r="Y75" s="90">
        <v>0</v>
      </c>
      <c r="Z75" s="90">
        <v>0</v>
      </c>
      <c r="AA75" s="90">
        <v>0</v>
      </c>
      <c r="AB75" s="90">
        <v>0</v>
      </c>
      <c r="AC75" s="90">
        <v>0</v>
      </c>
      <c r="AD75" s="90">
        <v>0</v>
      </c>
      <c r="AE75" s="90">
        <v>0</v>
      </c>
      <c r="AF75" s="90">
        <v>0</v>
      </c>
      <c r="AG75" s="90">
        <v>0</v>
      </c>
      <c r="AH75" s="90">
        <v>0</v>
      </c>
      <c r="AI75" s="90">
        <v>0</v>
      </c>
      <c r="AJ75" s="90">
        <v>0</v>
      </c>
      <c r="AK75" s="90">
        <v>0</v>
      </c>
      <c r="AL75" s="90">
        <v>0</v>
      </c>
      <c r="AM75" s="90">
        <v>0</v>
      </c>
      <c r="AN75" s="90">
        <v>0</v>
      </c>
      <c r="AO75" s="90">
        <v>0</v>
      </c>
      <c r="AP75" s="90">
        <v>0</v>
      </c>
      <c r="AQ75" s="90">
        <v>0</v>
      </c>
      <c r="AR75" s="90">
        <v>0</v>
      </c>
      <c r="AS75" s="90">
        <v>0</v>
      </c>
      <c r="AT75" s="90">
        <v>0</v>
      </c>
      <c r="AU75" s="90">
        <v>0</v>
      </c>
      <c r="AV75" s="90">
        <v>0</v>
      </c>
      <c r="AW75" s="90">
        <v>0</v>
      </c>
      <c r="AX75" s="90">
        <v>0</v>
      </c>
      <c r="AY75" s="90">
        <v>0</v>
      </c>
      <c r="AZ75" s="90">
        <v>0</v>
      </c>
      <c r="BA75" s="90">
        <v>0</v>
      </c>
      <c r="BB75" s="90">
        <v>0</v>
      </c>
      <c r="BC75" s="90">
        <v>0</v>
      </c>
      <c r="BD75" s="90">
        <v>0</v>
      </c>
      <c r="BE75" s="90">
        <v>0</v>
      </c>
      <c r="BF75" s="90">
        <v>0</v>
      </c>
      <c r="BG75" s="90">
        <v>0</v>
      </c>
      <c r="BH75" s="90">
        <v>0</v>
      </c>
      <c r="BI75" s="90">
        <v>0</v>
      </c>
      <c r="BJ75" s="90">
        <v>0</v>
      </c>
      <c r="BK75" s="90">
        <v>0</v>
      </c>
      <c r="BL75" s="90">
        <v>0</v>
      </c>
      <c r="BM75" s="90">
        <v>0</v>
      </c>
      <c r="BN75" s="90">
        <v>0</v>
      </c>
      <c r="BO75" s="90">
        <v>0</v>
      </c>
      <c r="BP75" s="90">
        <v>0</v>
      </c>
      <c r="BQ75" s="90">
        <v>0</v>
      </c>
    </row>
    <row r="76" spans="1:69">
      <c r="A76" s="71"/>
      <c r="B76" s="71"/>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1"/>
      <c r="AG76" s="71"/>
      <c r="AH76" s="71"/>
      <c r="AI76" s="71"/>
      <c r="AJ76" s="71"/>
      <c r="AK76" s="71"/>
      <c r="AL76" s="71"/>
      <c r="AM76" s="71"/>
      <c r="AN76" s="71"/>
      <c r="AO76" s="71"/>
      <c r="AP76" s="71"/>
      <c r="AQ76" s="71"/>
      <c r="AR76" s="71"/>
      <c r="AS76" s="71"/>
      <c r="AT76" s="71"/>
      <c r="AU76" s="71"/>
      <c r="AV76" s="71"/>
      <c r="AW76" s="71"/>
      <c r="AX76" s="71"/>
      <c r="AY76" s="71"/>
      <c r="AZ76" s="71"/>
      <c r="BA76" s="71"/>
      <c r="BB76" s="71"/>
      <c r="BC76" s="71"/>
      <c r="BD76" s="71"/>
      <c r="BE76" s="71"/>
      <c r="BF76" s="71"/>
      <c r="BG76" s="71"/>
      <c r="BH76" s="71"/>
      <c r="BI76" s="71"/>
      <c r="BJ76" s="71"/>
      <c r="BK76" s="71"/>
      <c r="BL76" s="71"/>
      <c r="BM76" s="71"/>
      <c r="BN76" s="71"/>
      <c r="BO76" s="71"/>
      <c r="BP76" s="71"/>
      <c r="BQ76" s="71"/>
    </row>
    <row r="77" spans="1:69">
      <c r="A77" s="71"/>
      <c r="B77" s="71"/>
      <c r="C77" s="71"/>
      <c r="D77" s="71"/>
      <c r="E77" s="71"/>
      <c r="F77" s="71"/>
      <c r="G77" s="71"/>
      <c r="H77" s="71"/>
      <c r="I77" s="71"/>
      <c r="J77" s="71"/>
      <c r="K77" s="71"/>
      <c r="L77" s="71"/>
      <c r="M77" s="71"/>
      <c r="N77" s="71"/>
      <c r="O77" s="71"/>
      <c r="P77" s="71"/>
      <c r="Q77" s="71"/>
      <c r="R77" s="71"/>
      <c r="S77" s="71"/>
      <c r="T77" s="71"/>
      <c r="U77" s="71"/>
      <c r="V77" s="71"/>
      <c r="W77" s="71"/>
      <c r="X77" s="71"/>
      <c r="Y77" s="71"/>
      <c r="Z77" s="71"/>
      <c r="AA77" s="71"/>
      <c r="AB77" s="71"/>
      <c r="AC77" s="71"/>
      <c r="AD77" s="71"/>
      <c r="AE77" s="71"/>
      <c r="AF77" s="71"/>
      <c r="AG77" s="71"/>
      <c r="AH77" s="71"/>
      <c r="AI77" s="71"/>
      <c r="AJ77" s="71"/>
      <c r="AK77" s="71"/>
      <c r="AL77" s="71"/>
      <c r="AM77" s="71"/>
      <c r="AN77" s="71"/>
      <c r="AO77" s="71"/>
      <c r="AP77" s="71"/>
      <c r="AQ77" s="71"/>
      <c r="AR77" s="71"/>
      <c r="AS77" s="71"/>
      <c r="AT77" s="71"/>
      <c r="AU77" s="71"/>
      <c r="AV77" s="71"/>
      <c r="AW77" s="71"/>
      <c r="AX77" s="71"/>
      <c r="AY77" s="71"/>
      <c r="AZ77" s="71"/>
      <c r="BA77" s="71"/>
      <c r="BB77" s="71"/>
      <c r="BC77" s="71"/>
      <c r="BD77" s="71"/>
      <c r="BE77" s="71"/>
      <c r="BF77" s="71"/>
      <c r="BG77" s="71"/>
      <c r="BH77" s="71"/>
      <c r="BI77" s="71"/>
      <c r="BJ77" s="71"/>
      <c r="BK77" s="71"/>
      <c r="BL77" s="71"/>
      <c r="BM77" s="71"/>
      <c r="BN77" s="71"/>
      <c r="BO77" s="71"/>
      <c r="BP77" s="71"/>
      <c r="BQ77" s="71"/>
    </row>
    <row r="78" spans="1:69" ht="18">
      <c r="A78" s="71"/>
      <c r="B78" s="72" t="s">
        <v>475</v>
      </c>
      <c r="C78" s="71"/>
      <c r="D78" s="71"/>
      <c r="E78" s="71"/>
      <c r="F78" s="71"/>
      <c r="G78" s="71"/>
      <c r="H78" s="71"/>
      <c r="I78" s="71"/>
      <c r="J78" s="71"/>
      <c r="K78" s="71"/>
      <c r="L78" s="71"/>
      <c r="M78" s="71"/>
      <c r="N78" s="71"/>
      <c r="O78" s="71"/>
      <c r="P78" s="71"/>
      <c r="Q78" s="71"/>
      <c r="R78" s="71"/>
      <c r="S78" s="71"/>
      <c r="T78" s="71"/>
      <c r="U78" s="71"/>
      <c r="V78" s="71"/>
      <c r="W78" s="71"/>
      <c r="X78" s="71"/>
      <c r="Y78" s="71"/>
      <c r="Z78" s="71"/>
      <c r="AA78" s="71"/>
      <c r="AB78" s="71"/>
      <c r="AC78" s="71"/>
      <c r="AD78" s="71"/>
      <c r="AE78" s="71"/>
      <c r="AF78" s="71"/>
      <c r="AG78" s="71"/>
      <c r="AH78" s="71"/>
      <c r="AI78" s="71"/>
      <c r="AJ78" s="71"/>
      <c r="AK78" s="71"/>
      <c r="AL78" s="71"/>
      <c r="AM78" s="71"/>
      <c r="AN78" s="71"/>
      <c r="AO78" s="71"/>
      <c r="AP78" s="71"/>
      <c r="AQ78" s="71"/>
      <c r="AR78" s="71"/>
      <c r="AS78" s="71"/>
      <c r="AT78" s="71"/>
      <c r="AU78" s="71"/>
      <c r="AV78" s="71"/>
      <c r="AW78" s="71"/>
      <c r="AX78" s="71"/>
      <c r="AY78" s="71"/>
      <c r="AZ78" s="71"/>
      <c r="BA78" s="71"/>
      <c r="BB78" s="71"/>
      <c r="BC78" s="71"/>
      <c r="BD78" s="71"/>
      <c r="BE78" s="71"/>
      <c r="BF78" s="71"/>
      <c r="BG78" s="71"/>
      <c r="BH78" s="71"/>
      <c r="BI78" s="71"/>
      <c r="BJ78" s="71"/>
      <c r="BK78" s="71"/>
      <c r="BL78" s="71"/>
      <c r="BM78" s="71"/>
      <c r="BN78" s="71"/>
      <c r="BO78" s="71"/>
      <c r="BP78" s="71"/>
      <c r="BQ78" s="71"/>
    </row>
    <row r="79" spans="1:69">
      <c r="A79" s="71"/>
      <c r="B79" s="71"/>
      <c r="C79" s="71"/>
      <c r="D79" s="71"/>
      <c r="E79" s="71"/>
      <c r="F79" s="71"/>
      <c r="G79" s="71"/>
      <c r="H79" s="71"/>
      <c r="I79" s="71"/>
      <c r="J79" s="71"/>
      <c r="K79" s="71"/>
      <c r="L79" s="71"/>
      <c r="M79" s="71"/>
      <c r="N79" s="71"/>
      <c r="O79" s="71"/>
      <c r="P79" s="71"/>
      <c r="Q79" s="71"/>
      <c r="R79" s="71"/>
      <c r="S79" s="71"/>
      <c r="T79" s="71"/>
      <c r="U79" s="71"/>
      <c r="V79" s="71"/>
      <c r="W79" s="71"/>
      <c r="X79" s="71"/>
      <c r="Y79" s="71"/>
      <c r="Z79" s="71"/>
      <c r="AA79" s="71"/>
      <c r="AB79" s="71"/>
      <c r="AC79" s="71"/>
      <c r="AD79" s="71"/>
      <c r="AE79" s="71"/>
      <c r="AF79" s="71"/>
      <c r="AG79" s="71"/>
      <c r="AH79" s="71"/>
      <c r="AI79" s="71"/>
      <c r="AJ79" s="71"/>
      <c r="AK79" s="71"/>
      <c r="AL79" s="71"/>
      <c r="AM79" s="71"/>
      <c r="AN79" s="71"/>
      <c r="AO79" s="71"/>
      <c r="AP79" s="71"/>
      <c r="AQ79" s="71"/>
      <c r="AR79" s="71"/>
      <c r="AS79" s="71"/>
      <c r="AT79" s="71"/>
      <c r="AU79" s="71"/>
      <c r="AV79" s="71"/>
      <c r="AW79" s="71"/>
      <c r="AX79" s="71"/>
      <c r="AY79" s="71"/>
      <c r="AZ79" s="71"/>
      <c r="BA79" s="71"/>
      <c r="BB79" s="71"/>
      <c r="BC79" s="71"/>
      <c r="BD79" s="71"/>
      <c r="BE79" s="71"/>
      <c r="BF79" s="71"/>
      <c r="BG79" s="71"/>
      <c r="BH79" s="71"/>
      <c r="BI79" s="71"/>
      <c r="BJ79" s="71"/>
      <c r="BK79" s="71"/>
      <c r="BL79" s="71"/>
      <c r="BM79" s="71"/>
      <c r="BN79" s="71"/>
      <c r="BO79" s="71"/>
      <c r="BP79" s="71"/>
      <c r="BQ79" s="71"/>
    </row>
    <row r="80" spans="1:69">
      <c r="A80" s="71"/>
      <c r="B80" s="71"/>
      <c r="C80" s="770" t="s">
        <v>605</v>
      </c>
      <c r="D80" s="771"/>
      <c r="E80" s="771"/>
      <c r="F80" s="771"/>
      <c r="G80" s="71"/>
      <c r="H80" s="71"/>
      <c r="I80" s="71"/>
      <c r="J80" s="75">
        <v>228.03200000000001</v>
      </c>
      <c r="K80" s="75">
        <v>435.54112000000003</v>
      </c>
      <c r="L80" s="75">
        <v>624.37441920000003</v>
      </c>
      <c r="M80" s="75">
        <v>796.21272147200011</v>
      </c>
      <c r="N80" s="75">
        <v>952.58557653952016</v>
      </c>
      <c r="O80" s="75">
        <v>1094.8848746509634</v>
      </c>
      <c r="P80" s="75">
        <v>1224.3772359323766</v>
      </c>
      <c r="Q80" s="75">
        <v>1342.2152846984627</v>
      </c>
      <c r="R80" s="75">
        <v>1449.447909075601</v>
      </c>
      <c r="S80" s="75">
        <v>1547.0295972587969</v>
      </c>
      <c r="T80" s="75">
        <v>1635.8289335055051</v>
      </c>
      <c r="U80" s="75">
        <v>1716.6363294900095</v>
      </c>
      <c r="V80" s="75">
        <v>1900.3631154385012</v>
      </c>
      <c r="W80" s="75">
        <v>2069.3917585111135</v>
      </c>
      <c r="X80" s="75">
        <v>2224.8981101379168</v>
      </c>
      <c r="Y80" s="75">
        <v>2367.9639536345758</v>
      </c>
      <c r="Z80" s="75">
        <v>2499.5845296515022</v>
      </c>
      <c r="AA80" s="75">
        <v>2620.6754595870743</v>
      </c>
      <c r="AB80" s="75">
        <v>2732.0791151278008</v>
      </c>
      <c r="AC80" s="75">
        <v>2834.5704782252692</v>
      </c>
      <c r="AD80" s="75">
        <v>2928.8625322749403</v>
      </c>
      <c r="AE80" s="75">
        <v>3015.6112220006376</v>
      </c>
      <c r="AF80" s="75">
        <v>3095.4200165482789</v>
      </c>
      <c r="AG80" s="75">
        <v>3168.8441075321093</v>
      </c>
      <c r="AH80" s="75">
        <v>3385.3204745503158</v>
      </c>
      <c r="AI80" s="75">
        <v>3586.6434958772479</v>
      </c>
      <c r="AJ80" s="75">
        <v>3773.8739057112948</v>
      </c>
      <c r="AK80" s="75">
        <v>3947.9981868569585</v>
      </c>
      <c r="AL80" s="75">
        <v>4109.9337683224257</v>
      </c>
      <c r="AM80" s="75">
        <v>4260.5338590853107</v>
      </c>
      <c r="AN80" s="75">
        <v>4400.5919434947937</v>
      </c>
      <c r="AO80" s="75">
        <v>4530.8459619956129</v>
      </c>
      <c r="AP80" s="75">
        <v>4651.9821992013749</v>
      </c>
      <c r="AQ80" s="75">
        <v>4764.6388998027332</v>
      </c>
      <c r="AR80" s="75">
        <v>4869.4096313619966</v>
      </c>
      <c r="AS80" s="75">
        <v>4966.8464117121111</v>
      </c>
      <c r="AT80" s="75">
        <v>5255.3590645093846</v>
      </c>
      <c r="AU80" s="75">
        <v>5526.5609581388208</v>
      </c>
      <c r="AV80" s="75">
        <v>5781.4907381504909</v>
      </c>
      <c r="AW80" s="75">
        <v>6021.1247313614613</v>
      </c>
      <c r="AX80" s="75">
        <v>6246.3806849797729</v>
      </c>
      <c r="AY80" s="75">
        <v>6458.1212813809861</v>
      </c>
      <c r="AZ80" s="75">
        <v>6657.1574419981271</v>
      </c>
      <c r="BA80" s="75">
        <v>6844.2514329782389</v>
      </c>
      <c r="BB80" s="75">
        <v>7020.119784499544</v>
      </c>
      <c r="BC80" s="75">
        <v>7185.4360349295712</v>
      </c>
      <c r="BD80" s="75">
        <v>7340.8333103337964</v>
      </c>
      <c r="BE80" s="75">
        <v>7486.9067492137683</v>
      </c>
      <c r="BF80" s="75">
        <v>7762.6278308512228</v>
      </c>
      <c r="BG80" s="75">
        <v>8024.5628584068045</v>
      </c>
      <c r="BH80" s="75">
        <v>8273.4011345846066</v>
      </c>
      <c r="BI80" s="75">
        <v>8509.7974969535189</v>
      </c>
      <c r="BJ80" s="75">
        <v>8734.3740412039861</v>
      </c>
      <c r="BK80" s="75">
        <v>8947.7217582419289</v>
      </c>
      <c r="BL80" s="75">
        <v>9150.4020894279747</v>
      </c>
      <c r="BM80" s="75">
        <v>9342.9484040547177</v>
      </c>
      <c r="BN80" s="75">
        <v>9525.8674029501235</v>
      </c>
      <c r="BO80" s="75">
        <v>9699.6404519007592</v>
      </c>
      <c r="BP80" s="75">
        <v>9864.7248484038628</v>
      </c>
      <c r="BQ80" s="75">
        <v>10021.555025081812</v>
      </c>
    </row>
    <row r="81" spans="1:69" ht="12.75">
      <c r="A81" s="71"/>
      <c r="B81" s="71"/>
      <c r="C81" s="86" t="s">
        <v>861</v>
      </c>
      <c r="D81" s="71"/>
      <c r="E81" s="71"/>
      <c r="F81" s="71"/>
      <c r="G81" s="71"/>
      <c r="H81" s="71"/>
      <c r="I81" s="71"/>
      <c r="J81" s="89">
        <v>228.03200000000001</v>
      </c>
      <c r="K81" s="89">
        <v>435.54112000000003</v>
      </c>
      <c r="L81" s="89">
        <v>624.37441920000003</v>
      </c>
      <c r="M81" s="89">
        <v>796.21272147200011</v>
      </c>
      <c r="N81" s="89">
        <v>952.58557653952016</v>
      </c>
      <c r="O81" s="89">
        <v>1094.8848746509634</v>
      </c>
      <c r="P81" s="89">
        <v>1224.3772359323766</v>
      </c>
      <c r="Q81" s="89">
        <v>1342.2152846984627</v>
      </c>
      <c r="R81" s="89">
        <v>1449.447909075601</v>
      </c>
      <c r="S81" s="89">
        <v>1547.0295972587969</v>
      </c>
      <c r="T81" s="89">
        <v>1635.8289335055051</v>
      </c>
      <c r="U81" s="89">
        <v>1716.6363294900095</v>
      </c>
      <c r="V81" s="89">
        <v>1900.3631154385012</v>
      </c>
      <c r="W81" s="89">
        <v>2069.3917585111135</v>
      </c>
      <c r="X81" s="89">
        <v>2224.8981101379168</v>
      </c>
      <c r="Y81" s="89">
        <v>2367.9639536345758</v>
      </c>
      <c r="Z81" s="89">
        <v>2499.5845296515022</v>
      </c>
      <c r="AA81" s="89">
        <v>2620.6754595870743</v>
      </c>
      <c r="AB81" s="89">
        <v>2732.0791151278008</v>
      </c>
      <c r="AC81" s="89">
        <v>2834.5704782252692</v>
      </c>
      <c r="AD81" s="89">
        <v>2928.8625322749403</v>
      </c>
      <c r="AE81" s="89">
        <v>3015.6112220006376</v>
      </c>
      <c r="AF81" s="89">
        <v>3095.4200165482789</v>
      </c>
      <c r="AG81" s="89">
        <v>3168.8441075321093</v>
      </c>
      <c r="AH81" s="89">
        <v>3385.3204745503158</v>
      </c>
      <c r="AI81" s="89">
        <v>3586.6434958772479</v>
      </c>
      <c r="AJ81" s="89">
        <v>3773.8739057112948</v>
      </c>
      <c r="AK81" s="89">
        <v>3947.9981868569585</v>
      </c>
      <c r="AL81" s="89">
        <v>4109.9337683224257</v>
      </c>
      <c r="AM81" s="89">
        <v>4260.5338590853107</v>
      </c>
      <c r="AN81" s="89">
        <v>4400.5919434947937</v>
      </c>
      <c r="AO81" s="89">
        <v>4530.8459619956129</v>
      </c>
      <c r="AP81" s="89">
        <v>4651.9821992013749</v>
      </c>
      <c r="AQ81" s="89">
        <v>4764.6388998027332</v>
      </c>
      <c r="AR81" s="89">
        <v>4869.4096313619966</v>
      </c>
      <c r="AS81" s="89">
        <v>4966.8464117121111</v>
      </c>
      <c r="AT81" s="89">
        <v>5255.3590645093846</v>
      </c>
      <c r="AU81" s="89">
        <v>5526.5609581388208</v>
      </c>
      <c r="AV81" s="89">
        <v>5781.4907381504909</v>
      </c>
      <c r="AW81" s="89">
        <v>6021.1247313614613</v>
      </c>
      <c r="AX81" s="89">
        <v>6246.3806849797729</v>
      </c>
      <c r="AY81" s="89">
        <v>6458.1212813809861</v>
      </c>
      <c r="AZ81" s="89">
        <v>6657.1574419981271</v>
      </c>
      <c r="BA81" s="89">
        <v>6844.2514329782389</v>
      </c>
      <c r="BB81" s="89">
        <v>7020.119784499544</v>
      </c>
      <c r="BC81" s="89">
        <v>7185.4360349295712</v>
      </c>
      <c r="BD81" s="89">
        <v>7340.8333103337964</v>
      </c>
      <c r="BE81" s="89">
        <v>7486.9067492137683</v>
      </c>
      <c r="BF81" s="89">
        <v>7762.6278308512228</v>
      </c>
      <c r="BG81" s="89">
        <v>8024.5628584068045</v>
      </c>
      <c r="BH81" s="89">
        <v>8273.4011345846066</v>
      </c>
      <c r="BI81" s="89">
        <v>8509.7974969535189</v>
      </c>
      <c r="BJ81" s="89">
        <v>8734.3740412039861</v>
      </c>
      <c r="BK81" s="89">
        <v>8947.7217582419289</v>
      </c>
      <c r="BL81" s="89">
        <v>9150.4020894279747</v>
      </c>
      <c r="BM81" s="89">
        <v>9342.9484040547177</v>
      </c>
      <c r="BN81" s="89">
        <v>9525.8674029501235</v>
      </c>
      <c r="BO81" s="89">
        <v>9699.6404519007592</v>
      </c>
      <c r="BP81" s="89">
        <v>9864.7248484038628</v>
      </c>
      <c r="BQ81" s="89">
        <v>10021.555025081812</v>
      </c>
    </row>
    <row r="82" spans="1:69">
      <c r="A82" s="71"/>
      <c r="B82" s="71"/>
      <c r="C82" s="71"/>
      <c r="D82" s="71"/>
      <c r="E82" s="71"/>
      <c r="F82" s="71"/>
      <c r="G82" s="71"/>
      <c r="H82" s="71"/>
      <c r="I82" s="71"/>
      <c r="J82" s="71"/>
      <c r="K82" s="71"/>
      <c r="L82" s="71"/>
      <c r="M82" s="71"/>
      <c r="N82" s="71"/>
      <c r="O82" s="71"/>
      <c r="P82" s="71"/>
      <c r="Q82" s="71"/>
      <c r="R82" s="71"/>
      <c r="S82" s="71"/>
      <c r="T82" s="71"/>
      <c r="U82" s="71"/>
      <c r="V82" s="71"/>
      <c r="W82" s="71"/>
      <c r="X82" s="71"/>
      <c r="Y82" s="71"/>
      <c r="Z82" s="71"/>
      <c r="AA82" s="71"/>
      <c r="AB82" s="71"/>
      <c r="AC82" s="71"/>
      <c r="AD82" s="71"/>
      <c r="AE82" s="71"/>
      <c r="AF82" s="71"/>
      <c r="AG82" s="71"/>
      <c r="AH82" s="71"/>
      <c r="AI82" s="71"/>
      <c r="AJ82" s="71"/>
      <c r="AK82" s="71"/>
      <c r="AL82" s="71"/>
      <c r="AM82" s="71"/>
      <c r="AN82" s="71"/>
      <c r="AO82" s="71"/>
      <c r="AP82" s="71"/>
      <c r="AQ82" s="71"/>
      <c r="AR82" s="71"/>
      <c r="AS82" s="71"/>
      <c r="AT82" s="71"/>
      <c r="AU82" s="71"/>
      <c r="AV82" s="71"/>
      <c r="AW82" s="71"/>
      <c r="AX82" s="71"/>
      <c r="AY82" s="71"/>
      <c r="AZ82" s="71"/>
      <c r="BA82" s="71"/>
      <c r="BB82" s="71"/>
      <c r="BC82" s="71"/>
      <c r="BD82" s="71"/>
      <c r="BE82" s="71"/>
      <c r="BF82" s="71"/>
      <c r="BG82" s="71"/>
      <c r="BH82" s="71"/>
      <c r="BI82" s="71"/>
      <c r="BJ82" s="71"/>
      <c r="BK82" s="71"/>
      <c r="BL82" s="71"/>
      <c r="BM82" s="71"/>
      <c r="BN82" s="71"/>
      <c r="BO82" s="71"/>
      <c r="BP82" s="71"/>
      <c r="BQ82" s="71"/>
    </row>
    <row r="83" spans="1:69">
      <c r="A83" s="71"/>
      <c r="B83" s="71"/>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1"/>
      <c r="AH83" s="71"/>
      <c r="AI83" s="71"/>
      <c r="AJ83" s="71"/>
      <c r="AK83" s="71"/>
      <c r="AL83" s="71"/>
      <c r="AM83" s="71"/>
      <c r="AN83" s="71"/>
      <c r="AO83" s="71"/>
      <c r="AP83" s="71"/>
      <c r="AQ83" s="71"/>
      <c r="AR83" s="71"/>
      <c r="AS83" s="71"/>
      <c r="AT83" s="71"/>
      <c r="AU83" s="71"/>
      <c r="AV83" s="71"/>
      <c r="AW83" s="71"/>
      <c r="AX83" s="71"/>
      <c r="AY83" s="71"/>
      <c r="AZ83" s="71"/>
      <c r="BA83" s="71"/>
      <c r="BB83" s="71"/>
      <c r="BC83" s="71"/>
      <c r="BD83" s="71"/>
      <c r="BE83" s="71"/>
      <c r="BF83" s="71"/>
      <c r="BG83" s="71"/>
      <c r="BH83" s="71"/>
      <c r="BI83" s="71"/>
      <c r="BJ83" s="71"/>
      <c r="BK83" s="71"/>
      <c r="BL83" s="71"/>
      <c r="BM83" s="71"/>
      <c r="BN83" s="71"/>
      <c r="BO83" s="71"/>
      <c r="BP83" s="71"/>
      <c r="BQ83" s="71"/>
    </row>
    <row r="84" spans="1:69" ht="18">
      <c r="A84" s="71"/>
      <c r="B84" s="72" t="s">
        <v>461</v>
      </c>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71"/>
      <c r="AG84" s="71"/>
      <c r="AH84" s="71"/>
      <c r="AI84" s="71"/>
      <c r="AJ84" s="71"/>
      <c r="AK84" s="71"/>
      <c r="AL84" s="71"/>
      <c r="AM84" s="71"/>
      <c r="AN84" s="71"/>
      <c r="AO84" s="71"/>
      <c r="AP84" s="71"/>
      <c r="AQ84" s="71"/>
      <c r="AR84" s="71"/>
      <c r="AS84" s="71"/>
      <c r="AT84" s="71"/>
      <c r="AU84" s="71"/>
      <c r="AV84" s="71"/>
      <c r="AW84" s="71"/>
      <c r="AX84" s="71"/>
      <c r="AY84" s="71"/>
      <c r="AZ84" s="71"/>
      <c r="BA84" s="71"/>
      <c r="BB84" s="71"/>
      <c r="BC84" s="71"/>
      <c r="BD84" s="71"/>
      <c r="BE84" s="71"/>
      <c r="BF84" s="71"/>
      <c r="BG84" s="71"/>
      <c r="BH84" s="71"/>
      <c r="BI84" s="71"/>
      <c r="BJ84" s="71"/>
      <c r="BK84" s="71"/>
      <c r="BL84" s="71"/>
      <c r="BM84" s="71"/>
      <c r="BN84" s="71"/>
      <c r="BO84" s="71"/>
      <c r="BP84" s="71"/>
      <c r="BQ84" s="71"/>
    </row>
    <row r="85" spans="1:69">
      <c r="A85" s="71"/>
      <c r="B85" s="71"/>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71"/>
      <c r="AG85" s="71"/>
      <c r="AH85" s="71"/>
      <c r="AI85" s="71"/>
      <c r="AJ85" s="71"/>
      <c r="AK85" s="71"/>
      <c r="AL85" s="71"/>
      <c r="AM85" s="71"/>
      <c r="AN85" s="71"/>
      <c r="AO85" s="71"/>
      <c r="AP85" s="71"/>
      <c r="AQ85" s="71"/>
      <c r="AR85" s="71"/>
      <c r="AS85" s="71"/>
      <c r="AT85" s="71"/>
      <c r="AU85" s="71"/>
      <c r="AV85" s="71"/>
      <c r="AW85" s="71"/>
      <c r="AX85" s="71"/>
      <c r="AY85" s="71"/>
      <c r="AZ85" s="71"/>
      <c r="BA85" s="71"/>
      <c r="BB85" s="71"/>
      <c r="BC85" s="71"/>
      <c r="BD85" s="71"/>
      <c r="BE85" s="71"/>
      <c r="BF85" s="71"/>
      <c r="BG85" s="71"/>
      <c r="BH85" s="71"/>
      <c r="BI85" s="71"/>
      <c r="BJ85" s="71"/>
      <c r="BK85" s="71"/>
      <c r="BL85" s="71"/>
      <c r="BM85" s="71"/>
      <c r="BN85" s="71"/>
      <c r="BO85" s="71"/>
      <c r="BP85" s="71"/>
      <c r="BQ85" s="71"/>
    </row>
    <row r="86" spans="1:69">
      <c r="A86" s="71"/>
      <c r="B86" s="71"/>
      <c r="C86" s="770" t="s">
        <v>605</v>
      </c>
      <c r="D86" s="771"/>
      <c r="E86" s="771"/>
      <c r="F86" s="771"/>
      <c r="G86" s="71"/>
      <c r="H86" s="71"/>
      <c r="I86" s="71"/>
      <c r="J86" s="75">
        <v>228.03200000000001</v>
      </c>
      <c r="K86" s="75">
        <v>228.03200000000001</v>
      </c>
      <c r="L86" s="75">
        <v>228.03200000000001</v>
      </c>
      <c r="M86" s="75">
        <v>228.03200000000001</v>
      </c>
      <c r="N86" s="75">
        <v>228.03200000000001</v>
      </c>
      <c r="O86" s="75">
        <v>228.03200000000001</v>
      </c>
      <c r="P86" s="75">
        <v>228.03200000000001</v>
      </c>
      <c r="Q86" s="75">
        <v>228.03200000000001</v>
      </c>
      <c r="R86" s="75">
        <v>228.03200000000001</v>
      </c>
      <c r="S86" s="75">
        <v>228.03200000000001</v>
      </c>
      <c r="T86" s="75">
        <v>228.03200000000001</v>
      </c>
      <c r="U86" s="75">
        <v>228.03200000000001</v>
      </c>
      <c r="V86" s="75">
        <v>321.05769230769232</v>
      </c>
      <c r="W86" s="75">
        <v>321.05769230769232</v>
      </c>
      <c r="X86" s="75">
        <v>321.05769230769232</v>
      </c>
      <c r="Y86" s="75">
        <v>321.05769230769232</v>
      </c>
      <c r="Z86" s="75">
        <v>321.05769230769232</v>
      </c>
      <c r="AA86" s="75">
        <v>321.05769230769232</v>
      </c>
      <c r="AB86" s="75">
        <v>321.05769230769232</v>
      </c>
      <c r="AC86" s="75">
        <v>321.05769230769232</v>
      </c>
      <c r="AD86" s="75">
        <v>321.05769230769232</v>
      </c>
      <c r="AE86" s="75">
        <v>321.05769230769232</v>
      </c>
      <c r="AF86" s="75">
        <v>321.05769230769232</v>
      </c>
      <c r="AG86" s="75">
        <v>321.05769230769232</v>
      </c>
      <c r="AH86" s="75">
        <v>438.29545454545456</v>
      </c>
      <c r="AI86" s="75">
        <v>438.29545454545456</v>
      </c>
      <c r="AJ86" s="75">
        <v>438.29545454545456</v>
      </c>
      <c r="AK86" s="75">
        <v>438.29545454545456</v>
      </c>
      <c r="AL86" s="75">
        <v>438.29545454545456</v>
      </c>
      <c r="AM86" s="75">
        <v>438.29545454545456</v>
      </c>
      <c r="AN86" s="75">
        <v>438.29545454545456</v>
      </c>
      <c r="AO86" s="75">
        <v>438.29545454545456</v>
      </c>
      <c r="AP86" s="75">
        <v>438.29545454545456</v>
      </c>
      <c r="AQ86" s="75">
        <v>438.29545454545456</v>
      </c>
      <c r="AR86" s="75">
        <v>438.29545454545456</v>
      </c>
      <c r="AS86" s="75">
        <v>438.29545454545456</v>
      </c>
      <c r="AT86" s="75">
        <v>586.52343749999989</v>
      </c>
      <c r="AU86" s="75">
        <v>586.52343749999989</v>
      </c>
      <c r="AV86" s="75">
        <v>586.52343749999989</v>
      </c>
      <c r="AW86" s="75">
        <v>586.52343749999989</v>
      </c>
      <c r="AX86" s="75">
        <v>586.52343749999989</v>
      </c>
      <c r="AY86" s="75">
        <v>586.52343749999989</v>
      </c>
      <c r="AZ86" s="75">
        <v>586.52343749999989</v>
      </c>
      <c r="BA86" s="75">
        <v>586.52343749999989</v>
      </c>
      <c r="BB86" s="75">
        <v>586.52343749999989</v>
      </c>
      <c r="BC86" s="75">
        <v>586.52343749999989</v>
      </c>
      <c r="BD86" s="75">
        <v>586.52343749999989</v>
      </c>
      <c r="BE86" s="75">
        <v>586.52343749999989</v>
      </c>
      <c r="BF86" s="75">
        <v>650.06641909814323</v>
      </c>
      <c r="BG86" s="75">
        <v>650.06641909814323</v>
      </c>
      <c r="BH86" s="75">
        <v>650.06641909814323</v>
      </c>
      <c r="BI86" s="75">
        <v>650.06641909814323</v>
      </c>
      <c r="BJ86" s="75">
        <v>650.06641909814323</v>
      </c>
      <c r="BK86" s="75">
        <v>650.06641909814323</v>
      </c>
      <c r="BL86" s="75">
        <v>650.06641909814323</v>
      </c>
      <c r="BM86" s="75">
        <v>650.06641909814323</v>
      </c>
      <c r="BN86" s="75">
        <v>650.06641909814323</v>
      </c>
      <c r="BO86" s="75">
        <v>650.06641909814323</v>
      </c>
      <c r="BP86" s="75">
        <v>650.06641909814323</v>
      </c>
      <c r="BQ86" s="75">
        <v>650.06641909814323</v>
      </c>
    </row>
    <row r="87" spans="1:69" ht="12.75">
      <c r="A87" s="71"/>
      <c r="B87" s="71"/>
      <c r="C87" s="86" t="s">
        <v>862</v>
      </c>
      <c r="D87" s="71"/>
      <c r="E87" s="71"/>
      <c r="F87" s="71"/>
      <c r="G87" s="71"/>
      <c r="H87" s="71"/>
      <c r="I87" s="71"/>
      <c r="J87" s="89">
        <v>228.03200000000001</v>
      </c>
      <c r="K87" s="89">
        <v>228.03200000000001</v>
      </c>
      <c r="L87" s="89">
        <v>228.03200000000001</v>
      </c>
      <c r="M87" s="89">
        <v>228.03200000000001</v>
      </c>
      <c r="N87" s="89">
        <v>228.03200000000001</v>
      </c>
      <c r="O87" s="89">
        <v>228.03200000000001</v>
      </c>
      <c r="P87" s="89">
        <v>228.03200000000001</v>
      </c>
      <c r="Q87" s="89">
        <v>228.03200000000001</v>
      </c>
      <c r="R87" s="89">
        <v>228.03200000000001</v>
      </c>
      <c r="S87" s="89">
        <v>228.03200000000001</v>
      </c>
      <c r="T87" s="89">
        <v>228.03200000000001</v>
      </c>
      <c r="U87" s="89">
        <v>228.03200000000001</v>
      </c>
      <c r="V87" s="89">
        <v>321.05769230769232</v>
      </c>
      <c r="W87" s="89">
        <v>321.05769230769232</v>
      </c>
      <c r="X87" s="89">
        <v>321.05769230769232</v>
      </c>
      <c r="Y87" s="89">
        <v>321.05769230769232</v>
      </c>
      <c r="Z87" s="89">
        <v>321.05769230769232</v>
      </c>
      <c r="AA87" s="89">
        <v>321.05769230769232</v>
      </c>
      <c r="AB87" s="89">
        <v>321.05769230769232</v>
      </c>
      <c r="AC87" s="89">
        <v>321.05769230769232</v>
      </c>
      <c r="AD87" s="89">
        <v>321.05769230769232</v>
      </c>
      <c r="AE87" s="89">
        <v>321.05769230769232</v>
      </c>
      <c r="AF87" s="89">
        <v>321.05769230769232</v>
      </c>
      <c r="AG87" s="89">
        <v>321.05769230769232</v>
      </c>
      <c r="AH87" s="89">
        <v>438.29545454545456</v>
      </c>
      <c r="AI87" s="89">
        <v>438.29545454545456</v>
      </c>
      <c r="AJ87" s="89">
        <v>438.29545454545456</v>
      </c>
      <c r="AK87" s="89">
        <v>438.29545454545456</v>
      </c>
      <c r="AL87" s="89">
        <v>438.29545454545456</v>
      </c>
      <c r="AM87" s="89">
        <v>438.29545454545456</v>
      </c>
      <c r="AN87" s="89">
        <v>438.29545454545456</v>
      </c>
      <c r="AO87" s="89">
        <v>438.29545454545456</v>
      </c>
      <c r="AP87" s="89">
        <v>438.29545454545456</v>
      </c>
      <c r="AQ87" s="89">
        <v>438.29545454545456</v>
      </c>
      <c r="AR87" s="89">
        <v>438.29545454545456</v>
      </c>
      <c r="AS87" s="89">
        <v>438.29545454545456</v>
      </c>
      <c r="AT87" s="89">
        <v>586.52343749999989</v>
      </c>
      <c r="AU87" s="89">
        <v>586.52343749999989</v>
      </c>
      <c r="AV87" s="89">
        <v>586.52343749999989</v>
      </c>
      <c r="AW87" s="89">
        <v>586.52343749999989</v>
      </c>
      <c r="AX87" s="89">
        <v>586.52343749999989</v>
      </c>
      <c r="AY87" s="89">
        <v>586.52343749999989</v>
      </c>
      <c r="AZ87" s="89">
        <v>586.52343749999989</v>
      </c>
      <c r="BA87" s="89">
        <v>586.52343749999989</v>
      </c>
      <c r="BB87" s="89">
        <v>586.52343749999989</v>
      </c>
      <c r="BC87" s="89">
        <v>586.52343749999989</v>
      </c>
      <c r="BD87" s="89">
        <v>586.52343749999989</v>
      </c>
      <c r="BE87" s="89">
        <v>586.52343749999989</v>
      </c>
      <c r="BF87" s="89">
        <v>650.06641909814323</v>
      </c>
      <c r="BG87" s="89">
        <v>650.06641909814323</v>
      </c>
      <c r="BH87" s="89">
        <v>650.06641909814323</v>
      </c>
      <c r="BI87" s="89">
        <v>650.06641909814323</v>
      </c>
      <c r="BJ87" s="89">
        <v>650.06641909814323</v>
      </c>
      <c r="BK87" s="89">
        <v>650.06641909814323</v>
      </c>
      <c r="BL87" s="89">
        <v>650.06641909814323</v>
      </c>
      <c r="BM87" s="89">
        <v>650.06641909814323</v>
      </c>
      <c r="BN87" s="89">
        <v>650.06641909814323</v>
      </c>
      <c r="BO87" s="89">
        <v>650.06641909814323</v>
      </c>
      <c r="BP87" s="89">
        <v>650.06641909814323</v>
      </c>
      <c r="BQ87" s="89">
        <v>650.06641909814323</v>
      </c>
    </row>
    <row r="88" spans="1:69">
      <c r="A88" s="71"/>
      <c r="B88" s="71"/>
      <c r="C88" s="71"/>
      <c r="D88" s="71"/>
      <c r="E88" s="71"/>
      <c r="F88" s="71"/>
      <c r="G88" s="71"/>
      <c r="H88" s="71"/>
      <c r="I88" s="71"/>
      <c r="J88" s="71"/>
      <c r="K88" s="71"/>
      <c r="L88" s="71"/>
      <c r="M88" s="71"/>
      <c r="N88" s="71"/>
      <c r="O88" s="71"/>
      <c r="P88" s="71"/>
      <c r="Q88" s="71"/>
      <c r="R88" s="71"/>
      <c r="S88" s="71"/>
      <c r="T88" s="71"/>
      <c r="U88" s="71"/>
      <c r="V88" s="71"/>
      <c r="W88" s="71"/>
      <c r="X88" s="71"/>
      <c r="Y88" s="71"/>
      <c r="Z88" s="71"/>
      <c r="AA88" s="71"/>
      <c r="AB88" s="71"/>
      <c r="AC88" s="71"/>
      <c r="AD88" s="71"/>
      <c r="AE88" s="71"/>
      <c r="AF88" s="71"/>
      <c r="AG88" s="71"/>
      <c r="AH88" s="71"/>
      <c r="AI88" s="71"/>
      <c r="AJ88" s="71"/>
      <c r="AK88" s="71"/>
      <c r="AL88" s="71"/>
      <c r="AM88" s="71"/>
      <c r="AN88" s="71"/>
      <c r="AO88" s="71"/>
      <c r="AP88" s="71"/>
      <c r="AQ88" s="71"/>
      <c r="AR88" s="71"/>
      <c r="AS88" s="71"/>
      <c r="AT88" s="71"/>
      <c r="AU88" s="71"/>
      <c r="AV88" s="71"/>
      <c r="AW88" s="71"/>
      <c r="AX88" s="71"/>
      <c r="AY88" s="71"/>
      <c r="AZ88" s="71"/>
      <c r="BA88" s="71"/>
      <c r="BB88" s="71"/>
      <c r="BC88" s="71"/>
      <c r="BD88" s="71"/>
      <c r="BE88" s="71"/>
      <c r="BF88" s="71"/>
      <c r="BG88" s="71"/>
      <c r="BH88" s="71"/>
      <c r="BI88" s="71"/>
      <c r="BJ88" s="71"/>
      <c r="BK88" s="71"/>
      <c r="BL88" s="71"/>
      <c r="BM88" s="71"/>
      <c r="BN88" s="71"/>
      <c r="BO88" s="71"/>
      <c r="BP88" s="71"/>
      <c r="BQ88" s="71"/>
    </row>
    <row r="89" spans="1:69">
      <c r="A89" s="71"/>
      <c r="B89" s="71"/>
      <c r="C89" s="71"/>
      <c r="D89" s="71"/>
      <c r="E89" s="71"/>
      <c r="F89" s="71"/>
      <c r="G89" s="71"/>
      <c r="H89" s="71"/>
      <c r="I89" s="71"/>
      <c r="J89" s="71"/>
      <c r="K89" s="71"/>
      <c r="L89" s="71"/>
      <c r="M89" s="71"/>
      <c r="N89" s="71"/>
      <c r="O89" s="71"/>
      <c r="P89" s="71"/>
      <c r="Q89" s="71"/>
      <c r="R89" s="71"/>
      <c r="S89" s="71"/>
      <c r="T89" s="71"/>
      <c r="U89" s="71"/>
      <c r="V89" s="71"/>
      <c r="W89" s="71"/>
      <c r="X89" s="71"/>
      <c r="Y89" s="71"/>
      <c r="Z89" s="71"/>
      <c r="AA89" s="71"/>
      <c r="AB89" s="71"/>
      <c r="AC89" s="71"/>
      <c r="AD89" s="71"/>
      <c r="AE89" s="71"/>
      <c r="AF89" s="71"/>
      <c r="AG89" s="71"/>
      <c r="AH89" s="71"/>
      <c r="AI89" s="71"/>
      <c r="AJ89" s="71"/>
      <c r="AK89" s="71"/>
      <c r="AL89" s="71"/>
      <c r="AM89" s="71"/>
      <c r="AN89" s="71"/>
      <c r="AO89" s="71"/>
      <c r="AP89" s="71"/>
      <c r="AQ89" s="71"/>
      <c r="AR89" s="71"/>
      <c r="AS89" s="71"/>
      <c r="AT89" s="71"/>
      <c r="AU89" s="71"/>
      <c r="AV89" s="71"/>
      <c r="AW89" s="71"/>
      <c r="AX89" s="71"/>
      <c r="AY89" s="71"/>
      <c r="AZ89" s="71"/>
      <c r="BA89" s="71"/>
      <c r="BB89" s="71"/>
      <c r="BC89" s="71"/>
      <c r="BD89" s="71"/>
      <c r="BE89" s="71"/>
      <c r="BF89" s="71"/>
      <c r="BG89" s="71"/>
      <c r="BH89" s="71"/>
      <c r="BI89" s="71"/>
      <c r="BJ89" s="71"/>
      <c r="BK89" s="71"/>
      <c r="BL89" s="71"/>
      <c r="BM89" s="71"/>
      <c r="BN89" s="71"/>
      <c r="BO89" s="71"/>
      <c r="BP89" s="71"/>
      <c r="BQ89" s="71"/>
    </row>
    <row r="90" spans="1:69" ht="18">
      <c r="A90" s="71"/>
      <c r="B90" s="72" t="s">
        <v>462</v>
      </c>
      <c r="C90" s="71"/>
      <c r="D90" s="71"/>
      <c r="E90" s="71"/>
      <c r="F90" s="71"/>
      <c r="G90" s="71"/>
      <c r="H90" s="71"/>
      <c r="I90" s="71"/>
      <c r="J90" s="71"/>
      <c r="K90" s="71"/>
      <c r="L90" s="71"/>
      <c r="M90" s="71"/>
      <c r="N90" s="71"/>
      <c r="O90" s="71"/>
      <c r="P90" s="71"/>
      <c r="Q90" s="71"/>
      <c r="R90" s="71"/>
      <c r="S90" s="71"/>
      <c r="T90" s="71"/>
      <c r="U90" s="71"/>
      <c r="V90" s="71"/>
      <c r="W90" s="71"/>
      <c r="X90" s="71"/>
      <c r="Y90" s="71"/>
      <c r="Z90" s="71"/>
      <c r="AA90" s="71"/>
      <c r="AB90" s="71"/>
      <c r="AC90" s="71"/>
      <c r="AD90" s="71"/>
      <c r="AE90" s="71"/>
      <c r="AF90" s="71"/>
      <c r="AG90" s="71"/>
      <c r="AH90" s="71"/>
      <c r="AI90" s="71"/>
      <c r="AJ90" s="71"/>
      <c r="AK90" s="71"/>
      <c r="AL90" s="71"/>
      <c r="AM90" s="71"/>
      <c r="AN90" s="71"/>
      <c r="AO90" s="71"/>
      <c r="AP90" s="71"/>
      <c r="AQ90" s="71"/>
      <c r="AR90" s="71"/>
      <c r="AS90" s="71"/>
      <c r="AT90" s="71"/>
      <c r="AU90" s="71"/>
      <c r="AV90" s="71"/>
      <c r="AW90" s="71"/>
      <c r="AX90" s="71"/>
      <c r="AY90" s="71"/>
      <c r="AZ90" s="71"/>
      <c r="BA90" s="71"/>
      <c r="BB90" s="71"/>
      <c r="BC90" s="71"/>
      <c r="BD90" s="71"/>
      <c r="BE90" s="71"/>
      <c r="BF90" s="71"/>
      <c r="BG90" s="71"/>
      <c r="BH90" s="71"/>
      <c r="BI90" s="71"/>
      <c r="BJ90" s="71"/>
      <c r="BK90" s="71"/>
      <c r="BL90" s="71"/>
      <c r="BM90" s="71"/>
      <c r="BN90" s="71"/>
      <c r="BO90" s="71"/>
      <c r="BP90" s="71"/>
      <c r="BQ90" s="71"/>
    </row>
    <row r="91" spans="1:69">
      <c r="A91" s="71"/>
      <c r="B91" s="71"/>
      <c r="C91" s="71"/>
      <c r="D91" s="71"/>
      <c r="E91" s="71"/>
      <c r="F91" s="71"/>
      <c r="G91" s="71"/>
      <c r="H91" s="71"/>
      <c r="I91" s="71"/>
      <c r="J91" s="71"/>
      <c r="K91" s="71"/>
      <c r="L91" s="71"/>
      <c r="M91" s="71"/>
      <c r="N91" s="71"/>
      <c r="O91" s="71"/>
      <c r="P91" s="71"/>
      <c r="Q91" s="71"/>
      <c r="R91" s="71"/>
      <c r="S91" s="71"/>
      <c r="T91" s="71"/>
      <c r="U91" s="71"/>
      <c r="V91" s="71"/>
      <c r="W91" s="71"/>
      <c r="X91" s="71"/>
      <c r="Y91" s="71"/>
      <c r="Z91" s="71"/>
      <c r="AA91" s="71"/>
      <c r="AB91" s="71"/>
      <c r="AC91" s="71"/>
      <c r="AD91" s="71"/>
      <c r="AE91" s="71"/>
      <c r="AF91" s="71"/>
      <c r="AG91" s="71"/>
      <c r="AH91" s="71"/>
      <c r="AI91" s="71"/>
      <c r="AJ91" s="71"/>
      <c r="AK91" s="71"/>
      <c r="AL91" s="71"/>
      <c r="AM91" s="71"/>
      <c r="AN91" s="71"/>
      <c r="AO91" s="71"/>
      <c r="AP91" s="71"/>
      <c r="AQ91" s="71"/>
      <c r="AR91" s="71"/>
      <c r="AS91" s="71"/>
      <c r="AT91" s="71"/>
      <c r="AU91" s="71"/>
      <c r="AV91" s="71"/>
      <c r="AW91" s="71"/>
      <c r="AX91" s="71"/>
      <c r="AY91" s="71"/>
      <c r="AZ91" s="71"/>
      <c r="BA91" s="71"/>
      <c r="BB91" s="71"/>
      <c r="BC91" s="71"/>
      <c r="BD91" s="71"/>
      <c r="BE91" s="71"/>
      <c r="BF91" s="71"/>
      <c r="BG91" s="71"/>
      <c r="BH91" s="71"/>
      <c r="BI91" s="71"/>
      <c r="BJ91" s="71"/>
      <c r="BK91" s="71"/>
      <c r="BL91" s="71"/>
      <c r="BM91" s="71"/>
      <c r="BN91" s="71"/>
      <c r="BO91" s="71"/>
      <c r="BP91" s="71"/>
      <c r="BQ91" s="71"/>
    </row>
    <row r="92" spans="1:69">
      <c r="A92" s="71"/>
      <c r="B92" s="71"/>
      <c r="C92" s="770" t="s">
        <v>605</v>
      </c>
      <c r="D92" s="771"/>
      <c r="E92" s="771"/>
      <c r="F92" s="771"/>
      <c r="G92" s="71"/>
      <c r="H92" s="71"/>
      <c r="I92" s="71"/>
      <c r="J92" s="75">
        <v>0</v>
      </c>
      <c r="K92" s="75">
        <v>0</v>
      </c>
      <c r="L92" s="75">
        <v>0</v>
      </c>
      <c r="M92" s="75">
        <v>0</v>
      </c>
      <c r="N92" s="75">
        <v>0</v>
      </c>
      <c r="O92" s="75">
        <v>0</v>
      </c>
      <c r="P92" s="75">
        <v>0</v>
      </c>
      <c r="Q92" s="75">
        <v>0</v>
      </c>
      <c r="R92" s="75">
        <v>0</v>
      </c>
      <c r="S92" s="75">
        <v>0</v>
      </c>
      <c r="T92" s="75">
        <v>0</v>
      </c>
      <c r="U92" s="75">
        <v>0</v>
      </c>
      <c r="V92" s="75">
        <v>123.21939150988642</v>
      </c>
      <c r="W92" s="75">
        <v>123.21939150988642</v>
      </c>
      <c r="X92" s="75">
        <v>123.21939150988642</v>
      </c>
      <c r="Y92" s="75">
        <v>123.21939150988642</v>
      </c>
      <c r="Z92" s="75">
        <v>123.21939150988642</v>
      </c>
      <c r="AA92" s="75">
        <v>123.21939150988642</v>
      </c>
      <c r="AB92" s="75">
        <v>123.21939150988642</v>
      </c>
      <c r="AC92" s="75">
        <v>123.21939150988642</v>
      </c>
      <c r="AD92" s="75">
        <v>123.21939150988642</v>
      </c>
      <c r="AE92" s="75">
        <v>123.21939150988642</v>
      </c>
      <c r="AF92" s="75">
        <v>123.21939150988642</v>
      </c>
      <c r="AG92" s="75">
        <v>123.21939150988642</v>
      </c>
      <c r="AH92" s="75">
        <v>272.21290421304536</v>
      </c>
      <c r="AI92" s="75">
        <v>272.21290421304536</v>
      </c>
      <c r="AJ92" s="75">
        <v>272.21290421304536</v>
      </c>
      <c r="AK92" s="75">
        <v>272.21290421304536</v>
      </c>
      <c r="AL92" s="75">
        <v>272.21290421304536</v>
      </c>
      <c r="AM92" s="75">
        <v>272.21290421304536</v>
      </c>
      <c r="AN92" s="75">
        <v>272.21290421304536</v>
      </c>
      <c r="AO92" s="75">
        <v>272.21290421304536</v>
      </c>
      <c r="AP92" s="75">
        <v>272.21290421304536</v>
      </c>
      <c r="AQ92" s="75">
        <v>272.21290421304536</v>
      </c>
      <c r="AR92" s="75">
        <v>272.21290421304536</v>
      </c>
      <c r="AS92" s="75">
        <v>272.21290421304536</v>
      </c>
      <c r="AT92" s="75">
        <v>492.98079714799121</v>
      </c>
      <c r="AU92" s="75">
        <v>492.98079714799121</v>
      </c>
      <c r="AV92" s="75">
        <v>492.98079714799121</v>
      </c>
      <c r="AW92" s="75">
        <v>492.98079714799121</v>
      </c>
      <c r="AX92" s="75">
        <v>492.98079714799121</v>
      </c>
      <c r="AY92" s="75">
        <v>492.98079714799121</v>
      </c>
      <c r="AZ92" s="75">
        <v>492.98079714799121</v>
      </c>
      <c r="BA92" s="75">
        <v>492.98079714799121</v>
      </c>
      <c r="BB92" s="75">
        <v>492.98079714799121</v>
      </c>
      <c r="BC92" s="75">
        <v>492.98079714799121</v>
      </c>
      <c r="BD92" s="75">
        <v>492.98079714799121</v>
      </c>
      <c r="BE92" s="75">
        <v>492.98079714799121</v>
      </c>
      <c r="BF92" s="75">
        <v>847.10502627081405</v>
      </c>
      <c r="BG92" s="75">
        <v>847.10502627081405</v>
      </c>
      <c r="BH92" s="75">
        <v>847.10502627081405</v>
      </c>
      <c r="BI92" s="75">
        <v>847.10502627081405</v>
      </c>
      <c r="BJ92" s="75">
        <v>847.10502627081405</v>
      </c>
      <c r="BK92" s="75">
        <v>847.10502627081405</v>
      </c>
      <c r="BL92" s="75">
        <v>847.10502627081405</v>
      </c>
      <c r="BM92" s="75">
        <v>847.10502627081405</v>
      </c>
      <c r="BN92" s="75">
        <v>847.10502627081405</v>
      </c>
      <c r="BO92" s="75">
        <v>847.10502627081405</v>
      </c>
      <c r="BP92" s="75">
        <v>847.10502627081405</v>
      </c>
      <c r="BQ92" s="75">
        <v>847.10502627081405</v>
      </c>
    </row>
    <row r="93" spans="1:69" ht="12.75">
      <c r="A93" s="71"/>
      <c r="B93" s="71"/>
      <c r="C93" s="86" t="s">
        <v>863</v>
      </c>
      <c r="D93" s="71"/>
      <c r="E93" s="71"/>
      <c r="F93" s="71"/>
      <c r="G93" s="71"/>
      <c r="H93" s="71"/>
      <c r="I93" s="71"/>
      <c r="J93" s="89">
        <v>0</v>
      </c>
      <c r="K93" s="89">
        <v>0</v>
      </c>
      <c r="L93" s="89">
        <v>0</v>
      </c>
      <c r="M93" s="89">
        <v>0</v>
      </c>
      <c r="N93" s="89">
        <v>0</v>
      </c>
      <c r="O93" s="89">
        <v>0</v>
      </c>
      <c r="P93" s="89">
        <v>0</v>
      </c>
      <c r="Q93" s="89">
        <v>0</v>
      </c>
      <c r="R93" s="89">
        <v>0</v>
      </c>
      <c r="S93" s="89">
        <v>0</v>
      </c>
      <c r="T93" s="89">
        <v>0</v>
      </c>
      <c r="U93" s="89">
        <v>0</v>
      </c>
      <c r="V93" s="89">
        <v>123.21939150988642</v>
      </c>
      <c r="W93" s="89">
        <v>123.21939150988642</v>
      </c>
      <c r="X93" s="89">
        <v>123.21939150988642</v>
      </c>
      <c r="Y93" s="89">
        <v>123.21939150988642</v>
      </c>
      <c r="Z93" s="89">
        <v>123.21939150988642</v>
      </c>
      <c r="AA93" s="89">
        <v>123.21939150988642</v>
      </c>
      <c r="AB93" s="89">
        <v>123.21939150988642</v>
      </c>
      <c r="AC93" s="89">
        <v>123.21939150988642</v>
      </c>
      <c r="AD93" s="89">
        <v>123.21939150988642</v>
      </c>
      <c r="AE93" s="89">
        <v>123.21939150988642</v>
      </c>
      <c r="AF93" s="89">
        <v>123.21939150988642</v>
      </c>
      <c r="AG93" s="89">
        <v>123.21939150988642</v>
      </c>
      <c r="AH93" s="89">
        <v>272.21290421304536</v>
      </c>
      <c r="AI93" s="89">
        <v>272.21290421304536</v>
      </c>
      <c r="AJ93" s="89">
        <v>272.21290421304536</v>
      </c>
      <c r="AK93" s="89">
        <v>272.21290421304536</v>
      </c>
      <c r="AL93" s="89">
        <v>272.21290421304536</v>
      </c>
      <c r="AM93" s="89">
        <v>272.21290421304536</v>
      </c>
      <c r="AN93" s="89">
        <v>272.21290421304536</v>
      </c>
      <c r="AO93" s="89">
        <v>272.21290421304536</v>
      </c>
      <c r="AP93" s="89">
        <v>272.21290421304536</v>
      </c>
      <c r="AQ93" s="89">
        <v>272.21290421304536</v>
      </c>
      <c r="AR93" s="89">
        <v>272.21290421304536</v>
      </c>
      <c r="AS93" s="89">
        <v>272.21290421304536</v>
      </c>
      <c r="AT93" s="89">
        <v>492.98079714799121</v>
      </c>
      <c r="AU93" s="89">
        <v>492.98079714799121</v>
      </c>
      <c r="AV93" s="89">
        <v>492.98079714799121</v>
      </c>
      <c r="AW93" s="89">
        <v>492.98079714799121</v>
      </c>
      <c r="AX93" s="89">
        <v>492.98079714799121</v>
      </c>
      <c r="AY93" s="89">
        <v>492.98079714799121</v>
      </c>
      <c r="AZ93" s="89">
        <v>492.98079714799121</v>
      </c>
      <c r="BA93" s="89">
        <v>492.98079714799121</v>
      </c>
      <c r="BB93" s="89">
        <v>492.98079714799121</v>
      </c>
      <c r="BC93" s="89">
        <v>492.98079714799121</v>
      </c>
      <c r="BD93" s="89">
        <v>492.98079714799121</v>
      </c>
      <c r="BE93" s="89">
        <v>492.98079714799121</v>
      </c>
      <c r="BF93" s="89">
        <v>847.10502627081405</v>
      </c>
      <c r="BG93" s="89">
        <v>847.10502627081405</v>
      </c>
      <c r="BH93" s="89">
        <v>847.10502627081405</v>
      </c>
      <c r="BI93" s="89">
        <v>847.10502627081405</v>
      </c>
      <c r="BJ93" s="89">
        <v>847.10502627081405</v>
      </c>
      <c r="BK93" s="89">
        <v>847.10502627081405</v>
      </c>
      <c r="BL93" s="89">
        <v>847.10502627081405</v>
      </c>
      <c r="BM93" s="89">
        <v>847.10502627081405</v>
      </c>
      <c r="BN93" s="89">
        <v>847.10502627081405</v>
      </c>
      <c r="BO93" s="89">
        <v>847.10502627081405</v>
      </c>
      <c r="BP93" s="89">
        <v>847.10502627081405</v>
      </c>
      <c r="BQ93" s="89">
        <v>847.10502627081405</v>
      </c>
    </row>
    <row r="94" spans="1:69">
      <c r="A94" s="71"/>
      <c r="B94" s="71"/>
      <c r="C94" s="71"/>
      <c r="D94" s="71"/>
      <c r="E94" s="71"/>
      <c r="F94" s="71"/>
      <c r="G94" s="71"/>
      <c r="H94" s="71"/>
      <c r="I94" s="71"/>
      <c r="J94" s="71"/>
      <c r="K94" s="71"/>
      <c r="L94" s="71"/>
      <c r="M94" s="71"/>
      <c r="N94" s="71"/>
      <c r="O94" s="71"/>
      <c r="P94" s="71"/>
      <c r="Q94" s="71"/>
      <c r="R94" s="71"/>
      <c r="S94" s="71"/>
      <c r="T94" s="71"/>
      <c r="U94" s="71"/>
      <c r="V94" s="71"/>
      <c r="W94" s="71"/>
      <c r="X94" s="71"/>
      <c r="Y94" s="71"/>
      <c r="Z94" s="71"/>
      <c r="AA94" s="71"/>
      <c r="AB94" s="71"/>
      <c r="AC94" s="71"/>
      <c r="AD94" s="71"/>
      <c r="AE94" s="71"/>
      <c r="AF94" s="71"/>
      <c r="AG94" s="71"/>
      <c r="AH94" s="71"/>
      <c r="AI94" s="71"/>
      <c r="AJ94" s="71"/>
      <c r="AK94" s="71"/>
      <c r="AL94" s="71"/>
      <c r="AM94" s="71"/>
      <c r="AN94" s="71"/>
      <c r="AO94" s="71"/>
      <c r="AP94" s="71"/>
      <c r="AQ94" s="71"/>
      <c r="AR94" s="71"/>
      <c r="AS94" s="71"/>
      <c r="AT94" s="71"/>
      <c r="AU94" s="71"/>
      <c r="AV94" s="71"/>
      <c r="AW94" s="71"/>
      <c r="AX94" s="71"/>
      <c r="AY94" s="71"/>
      <c r="AZ94" s="71"/>
      <c r="BA94" s="71"/>
      <c r="BB94" s="71"/>
      <c r="BC94" s="71"/>
      <c r="BD94" s="71"/>
      <c r="BE94" s="71"/>
      <c r="BF94" s="71"/>
      <c r="BG94" s="71"/>
      <c r="BH94" s="71"/>
      <c r="BI94" s="71"/>
      <c r="BJ94" s="71"/>
      <c r="BK94" s="71"/>
      <c r="BL94" s="71"/>
      <c r="BM94" s="71"/>
      <c r="BN94" s="71"/>
      <c r="BO94" s="71"/>
      <c r="BP94" s="71"/>
      <c r="BQ94" s="71"/>
    </row>
    <row r="95" spans="1:69">
      <c r="A95" s="71"/>
      <c r="B95" s="71"/>
      <c r="C95" s="71"/>
      <c r="D95" s="7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71"/>
      <c r="AG95" s="71"/>
      <c r="AH95" s="71"/>
      <c r="AI95" s="71"/>
      <c r="AJ95" s="71"/>
      <c r="AK95" s="71"/>
      <c r="AL95" s="71"/>
      <c r="AM95" s="71"/>
      <c r="AN95" s="71"/>
      <c r="AO95" s="71"/>
      <c r="AP95" s="71"/>
      <c r="AQ95" s="71"/>
      <c r="AR95" s="71"/>
      <c r="AS95" s="71"/>
      <c r="AT95" s="71"/>
      <c r="AU95" s="71"/>
      <c r="AV95" s="71"/>
      <c r="AW95" s="71"/>
      <c r="AX95" s="71"/>
      <c r="AY95" s="71"/>
      <c r="AZ95" s="71"/>
      <c r="BA95" s="71"/>
      <c r="BB95" s="71"/>
      <c r="BC95" s="71"/>
      <c r="BD95" s="71"/>
      <c r="BE95" s="71"/>
      <c r="BF95" s="71"/>
      <c r="BG95" s="71"/>
      <c r="BH95" s="71"/>
      <c r="BI95" s="71"/>
      <c r="BJ95" s="71"/>
      <c r="BK95" s="71"/>
      <c r="BL95" s="71"/>
      <c r="BM95" s="71"/>
      <c r="BN95" s="71"/>
      <c r="BO95" s="71"/>
      <c r="BP95" s="71"/>
      <c r="BQ95" s="71"/>
    </row>
    <row r="96" spans="1:69" ht="18">
      <c r="A96" s="71"/>
      <c r="B96" s="72" t="s">
        <v>463</v>
      </c>
      <c r="C96" s="71"/>
      <c r="D96" s="71"/>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71"/>
      <c r="AG96" s="71"/>
      <c r="AH96" s="71"/>
      <c r="AI96" s="71"/>
      <c r="AJ96" s="71"/>
      <c r="AK96" s="71"/>
      <c r="AL96" s="71"/>
      <c r="AM96" s="71"/>
      <c r="AN96" s="71"/>
      <c r="AO96" s="71"/>
      <c r="AP96" s="71"/>
      <c r="AQ96" s="71"/>
      <c r="AR96" s="71"/>
      <c r="AS96" s="71"/>
      <c r="AT96" s="71"/>
      <c r="AU96" s="71"/>
      <c r="AV96" s="71"/>
      <c r="AW96" s="71"/>
      <c r="AX96" s="71"/>
      <c r="AY96" s="71"/>
      <c r="AZ96" s="71"/>
      <c r="BA96" s="71"/>
      <c r="BB96" s="71"/>
      <c r="BC96" s="71"/>
      <c r="BD96" s="71"/>
      <c r="BE96" s="71"/>
      <c r="BF96" s="71"/>
      <c r="BG96" s="71"/>
      <c r="BH96" s="71"/>
      <c r="BI96" s="71"/>
      <c r="BJ96" s="71"/>
      <c r="BK96" s="71"/>
      <c r="BL96" s="71"/>
      <c r="BM96" s="71"/>
      <c r="BN96" s="71"/>
      <c r="BO96" s="71"/>
      <c r="BP96" s="71"/>
      <c r="BQ96" s="71"/>
    </row>
    <row r="97" spans="1:69">
      <c r="A97" s="71"/>
      <c r="B97" s="71"/>
      <c r="C97" s="71"/>
      <c r="D97" s="71"/>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71"/>
      <c r="AG97" s="71"/>
      <c r="AH97" s="71"/>
      <c r="AI97" s="71"/>
      <c r="AJ97" s="71"/>
      <c r="AK97" s="71"/>
      <c r="AL97" s="71"/>
      <c r="AM97" s="71"/>
      <c r="AN97" s="71"/>
      <c r="AO97" s="71"/>
      <c r="AP97" s="71"/>
      <c r="AQ97" s="71"/>
      <c r="AR97" s="71"/>
      <c r="AS97" s="71"/>
      <c r="AT97" s="71"/>
      <c r="AU97" s="71"/>
      <c r="AV97" s="71"/>
      <c r="AW97" s="71"/>
      <c r="AX97" s="71"/>
      <c r="AY97" s="71"/>
      <c r="AZ97" s="71"/>
      <c r="BA97" s="71"/>
      <c r="BB97" s="71"/>
      <c r="BC97" s="71"/>
      <c r="BD97" s="71"/>
      <c r="BE97" s="71"/>
      <c r="BF97" s="71"/>
      <c r="BG97" s="71"/>
      <c r="BH97" s="71"/>
      <c r="BI97" s="71"/>
      <c r="BJ97" s="71"/>
      <c r="BK97" s="71"/>
      <c r="BL97" s="71"/>
      <c r="BM97" s="71"/>
      <c r="BN97" s="71"/>
      <c r="BO97" s="71"/>
      <c r="BP97" s="71"/>
      <c r="BQ97" s="71"/>
    </row>
    <row r="98" spans="1:69">
      <c r="A98" s="71"/>
      <c r="B98" s="71"/>
      <c r="C98" s="770" t="s">
        <v>605</v>
      </c>
      <c r="D98" s="771"/>
      <c r="E98" s="771"/>
      <c r="F98" s="771"/>
      <c r="G98" s="71"/>
      <c r="H98" s="71"/>
      <c r="I98" s="71"/>
      <c r="J98" s="75">
        <v>0</v>
      </c>
      <c r="K98" s="75">
        <v>0</v>
      </c>
      <c r="L98" s="75">
        <v>0</v>
      </c>
      <c r="M98" s="75">
        <v>0</v>
      </c>
      <c r="N98" s="75">
        <v>0</v>
      </c>
      <c r="O98" s="75">
        <v>0</v>
      </c>
      <c r="P98" s="75">
        <v>0</v>
      </c>
      <c r="Q98" s="75">
        <v>0</v>
      </c>
      <c r="R98" s="75">
        <v>0</v>
      </c>
      <c r="S98" s="75">
        <v>0</v>
      </c>
      <c r="T98" s="75">
        <v>0</v>
      </c>
      <c r="U98" s="75">
        <v>0</v>
      </c>
      <c r="V98" s="75">
        <v>104.81260849011359</v>
      </c>
      <c r="W98" s="75">
        <v>104.81260849011359</v>
      </c>
      <c r="X98" s="75">
        <v>104.81260849011359</v>
      </c>
      <c r="Y98" s="75">
        <v>104.81260849011359</v>
      </c>
      <c r="Z98" s="75">
        <v>104.81260849011359</v>
      </c>
      <c r="AA98" s="75">
        <v>104.81260849011359</v>
      </c>
      <c r="AB98" s="75">
        <v>104.81260849011359</v>
      </c>
      <c r="AC98" s="75">
        <v>104.81260849011359</v>
      </c>
      <c r="AD98" s="75">
        <v>104.81260849011359</v>
      </c>
      <c r="AE98" s="75">
        <v>104.81260849011359</v>
      </c>
      <c r="AF98" s="75">
        <v>104.81260849011359</v>
      </c>
      <c r="AG98" s="75">
        <v>104.81260849011359</v>
      </c>
      <c r="AH98" s="75">
        <v>172.06417960453339</v>
      </c>
      <c r="AI98" s="75">
        <v>172.06417960453339</v>
      </c>
      <c r="AJ98" s="75">
        <v>172.06417960453339</v>
      </c>
      <c r="AK98" s="75">
        <v>172.06417960453339</v>
      </c>
      <c r="AL98" s="75">
        <v>172.06417960453339</v>
      </c>
      <c r="AM98" s="75">
        <v>172.06417960453339</v>
      </c>
      <c r="AN98" s="75">
        <v>172.06417960453339</v>
      </c>
      <c r="AO98" s="75">
        <v>172.06417960453339</v>
      </c>
      <c r="AP98" s="75">
        <v>172.06417960453339</v>
      </c>
      <c r="AQ98" s="75">
        <v>172.06417960453339</v>
      </c>
      <c r="AR98" s="75">
        <v>172.06417960453339</v>
      </c>
      <c r="AS98" s="75">
        <v>172.06417960453339</v>
      </c>
      <c r="AT98" s="75">
        <v>217.52756161050877</v>
      </c>
      <c r="AU98" s="75">
        <v>217.52756161050877</v>
      </c>
      <c r="AV98" s="75">
        <v>217.52756161050877</v>
      </c>
      <c r="AW98" s="75">
        <v>217.52756161050877</v>
      </c>
      <c r="AX98" s="75">
        <v>217.52756161050877</v>
      </c>
      <c r="AY98" s="75">
        <v>217.52756161050877</v>
      </c>
      <c r="AZ98" s="75">
        <v>217.52756161050877</v>
      </c>
      <c r="BA98" s="75">
        <v>217.52756161050877</v>
      </c>
      <c r="BB98" s="75">
        <v>217.52756161050877</v>
      </c>
      <c r="BC98" s="75">
        <v>217.52756161050877</v>
      </c>
      <c r="BD98" s="75">
        <v>217.52756161050877</v>
      </c>
      <c r="BE98" s="75">
        <v>217.52756161050877</v>
      </c>
      <c r="BF98" s="75">
        <v>232.39920837717705</v>
      </c>
      <c r="BG98" s="75">
        <v>232.39920837717705</v>
      </c>
      <c r="BH98" s="75">
        <v>232.39920837717705</v>
      </c>
      <c r="BI98" s="75">
        <v>232.39920837717705</v>
      </c>
      <c r="BJ98" s="75">
        <v>232.39920837717705</v>
      </c>
      <c r="BK98" s="75">
        <v>232.39920837717705</v>
      </c>
      <c r="BL98" s="75">
        <v>232.39920837717705</v>
      </c>
      <c r="BM98" s="75">
        <v>232.39920837717705</v>
      </c>
      <c r="BN98" s="75">
        <v>232.39920837717705</v>
      </c>
      <c r="BO98" s="75">
        <v>232.39920837717705</v>
      </c>
      <c r="BP98" s="75">
        <v>232.39920837717705</v>
      </c>
      <c r="BQ98" s="75">
        <v>232.39920837717705</v>
      </c>
    </row>
    <row r="99" spans="1:69" ht="12.75">
      <c r="A99" s="71"/>
      <c r="B99" s="71"/>
      <c r="C99" s="86" t="s">
        <v>864</v>
      </c>
      <c r="D99" s="71"/>
      <c r="E99" s="71"/>
      <c r="F99" s="71"/>
      <c r="G99" s="71"/>
      <c r="H99" s="71"/>
      <c r="I99" s="71"/>
      <c r="J99" s="89">
        <v>0</v>
      </c>
      <c r="K99" s="89">
        <v>0</v>
      </c>
      <c r="L99" s="89">
        <v>0</v>
      </c>
      <c r="M99" s="89">
        <v>0</v>
      </c>
      <c r="N99" s="89">
        <v>0</v>
      </c>
      <c r="O99" s="89">
        <v>0</v>
      </c>
      <c r="P99" s="89">
        <v>0</v>
      </c>
      <c r="Q99" s="89">
        <v>0</v>
      </c>
      <c r="R99" s="89">
        <v>0</v>
      </c>
      <c r="S99" s="89">
        <v>0</v>
      </c>
      <c r="T99" s="89">
        <v>0</v>
      </c>
      <c r="U99" s="89">
        <v>0</v>
      </c>
      <c r="V99" s="89">
        <v>104.81260849011359</v>
      </c>
      <c r="W99" s="89">
        <v>104.81260849011359</v>
      </c>
      <c r="X99" s="89">
        <v>104.81260849011359</v>
      </c>
      <c r="Y99" s="89">
        <v>104.81260849011359</v>
      </c>
      <c r="Z99" s="89">
        <v>104.81260849011359</v>
      </c>
      <c r="AA99" s="89">
        <v>104.81260849011359</v>
      </c>
      <c r="AB99" s="89">
        <v>104.81260849011359</v>
      </c>
      <c r="AC99" s="89">
        <v>104.81260849011359</v>
      </c>
      <c r="AD99" s="89">
        <v>104.81260849011359</v>
      </c>
      <c r="AE99" s="89">
        <v>104.81260849011359</v>
      </c>
      <c r="AF99" s="89">
        <v>104.81260849011359</v>
      </c>
      <c r="AG99" s="89">
        <v>104.81260849011359</v>
      </c>
      <c r="AH99" s="89">
        <v>172.06417960453339</v>
      </c>
      <c r="AI99" s="89">
        <v>172.06417960453339</v>
      </c>
      <c r="AJ99" s="89">
        <v>172.06417960453339</v>
      </c>
      <c r="AK99" s="89">
        <v>172.06417960453339</v>
      </c>
      <c r="AL99" s="89">
        <v>172.06417960453339</v>
      </c>
      <c r="AM99" s="89">
        <v>172.06417960453339</v>
      </c>
      <c r="AN99" s="89">
        <v>172.06417960453339</v>
      </c>
      <c r="AO99" s="89">
        <v>172.06417960453339</v>
      </c>
      <c r="AP99" s="89">
        <v>172.06417960453339</v>
      </c>
      <c r="AQ99" s="89">
        <v>172.06417960453339</v>
      </c>
      <c r="AR99" s="89">
        <v>172.06417960453339</v>
      </c>
      <c r="AS99" s="89">
        <v>172.06417960453339</v>
      </c>
      <c r="AT99" s="89">
        <v>217.52756161050877</v>
      </c>
      <c r="AU99" s="89">
        <v>217.52756161050877</v>
      </c>
      <c r="AV99" s="89">
        <v>217.52756161050877</v>
      </c>
      <c r="AW99" s="89">
        <v>217.52756161050877</v>
      </c>
      <c r="AX99" s="89">
        <v>217.52756161050877</v>
      </c>
      <c r="AY99" s="89">
        <v>217.52756161050877</v>
      </c>
      <c r="AZ99" s="89">
        <v>217.52756161050877</v>
      </c>
      <c r="BA99" s="89">
        <v>217.52756161050877</v>
      </c>
      <c r="BB99" s="89">
        <v>217.52756161050877</v>
      </c>
      <c r="BC99" s="89">
        <v>217.52756161050877</v>
      </c>
      <c r="BD99" s="89">
        <v>217.52756161050877</v>
      </c>
      <c r="BE99" s="89">
        <v>217.52756161050877</v>
      </c>
      <c r="BF99" s="89">
        <v>232.39920837717705</v>
      </c>
      <c r="BG99" s="89">
        <v>232.39920837717705</v>
      </c>
      <c r="BH99" s="89">
        <v>232.39920837717705</v>
      </c>
      <c r="BI99" s="89">
        <v>232.39920837717705</v>
      </c>
      <c r="BJ99" s="89">
        <v>232.39920837717705</v>
      </c>
      <c r="BK99" s="89">
        <v>232.39920837717705</v>
      </c>
      <c r="BL99" s="89">
        <v>232.39920837717705</v>
      </c>
      <c r="BM99" s="89">
        <v>232.39920837717705</v>
      </c>
      <c r="BN99" s="89">
        <v>232.39920837717705</v>
      </c>
      <c r="BO99" s="89">
        <v>232.39920837717705</v>
      </c>
      <c r="BP99" s="89">
        <v>232.39920837717705</v>
      </c>
      <c r="BQ99" s="89">
        <v>232.39920837717705</v>
      </c>
    </row>
    <row r="100" spans="1:69">
      <c r="A100" s="71"/>
      <c r="B100" s="71"/>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1"/>
      <c r="AH100" s="71"/>
      <c r="AI100" s="71"/>
      <c r="AJ100" s="71"/>
      <c r="AK100" s="71"/>
      <c r="AL100" s="71"/>
      <c r="AM100" s="71"/>
      <c r="AN100" s="71"/>
      <c r="AO100" s="71"/>
      <c r="AP100" s="71"/>
      <c r="AQ100" s="71"/>
      <c r="AR100" s="71"/>
      <c r="AS100" s="71"/>
      <c r="AT100" s="71"/>
      <c r="AU100" s="71"/>
      <c r="AV100" s="71"/>
      <c r="AW100" s="71"/>
      <c r="AX100" s="71"/>
      <c r="AY100" s="71"/>
      <c r="AZ100" s="71"/>
      <c r="BA100" s="71"/>
      <c r="BB100" s="71"/>
      <c r="BC100" s="71"/>
      <c r="BD100" s="71"/>
      <c r="BE100" s="71"/>
      <c r="BF100" s="71"/>
      <c r="BG100" s="71"/>
      <c r="BH100" s="71"/>
      <c r="BI100" s="71"/>
      <c r="BJ100" s="71"/>
      <c r="BK100" s="71"/>
      <c r="BL100" s="71"/>
      <c r="BM100" s="71"/>
      <c r="BN100" s="71"/>
      <c r="BO100" s="71"/>
      <c r="BP100" s="71"/>
      <c r="BQ100" s="71"/>
    </row>
    <row r="101" spans="1:69">
      <c r="A101" s="71"/>
      <c r="B101" s="71"/>
      <c r="C101" s="71"/>
      <c r="D101" s="71"/>
      <c r="E101" s="71"/>
      <c r="F101" s="71"/>
      <c r="G101" s="71"/>
      <c r="H101" s="71"/>
      <c r="I101" s="71"/>
      <c r="J101" s="71"/>
      <c r="K101" s="71"/>
      <c r="L101" s="71"/>
      <c r="M101" s="71"/>
      <c r="N101" s="71"/>
      <c r="O101" s="71"/>
      <c r="P101" s="71"/>
      <c r="Q101" s="71"/>
      <c r="R101" s="71"/>
      <c r="S101" s="71"/>
      <c r="T101" s="71"/>
      <c r="U101" s="71"/>
      <c r="V101" s="71"/>
      <c r="W101" s="71"/>
      <c r="X101" s="71"/>
      <c r="Y101" s="71"/>
      <c r="Z101" s="71"/>
      <c r="AA101" s="71"/>
      <c r="AB101" s="71"/>
      <c r="AC101" s="71"/>
      <c r="AD101" s="71"/>
      <c r="AE101" s="71"/>
      <c r="AF101" s="71"/>
      <c r="AG101" s="71"/>
      <c r="AH101" s="71"/>
      <c r="AI101" s="71"/>
      <c r="AJ101" s="71"/>
      <c r="AK101" s="71"/>
      <c r="AL101" s="71"/>
      <c r="AM101" s="71"/>
      <c r="AN101" s="71"/>
      <c r="AO101" s="71"/>
      <c r="AP101" s="71"/>
      <c r="AQ101" s="71"/>
      <c r="AR101" s="71"/>
      <c r="AS101" s="71"/>
      <c r="AT101" s="71"/>
      <c r="AU101" s="71"/>
      <c r="AV101" s="71"/>
      <c r="AW101" s="71"/>
      <c r="AX101" s="71"/>
      <c r="AY101" s="71"/>
      <c r="AZ101" s="71"/>
      <c r="BA101" s="71"/>
      <c r="BB101" s="71"/>
      <c r="BC101" s="71"/>
      <c r="BD101" s="71"/>
      <c r="BE101" s="71"/>
      <c r="BF101" s="71"/>
      <c r="BG101" s="71"/>
      <c r="BH101" s="71"/>
      <c r="BI101" s="71"/>
      <c r="BJ101" s="71"/>
      <c r="BK101" s="71"/>
      <c r="BL101" s="71"/>
      <c r="BM101" s="71"/>
      <c r="BN101" s="71"/>
      <c r="BO101" s="71"/>
      <c r="BP101" s="71"/>
      <c r="BQ101" s="71"/>
    </row>
    <row r="102" spans="1:69" ht="18">
      <c r="A102" s="71"/>
      <c r="B102" s="72" t="s">
        <v>464</v>
      </c>
      <c r="C102" s="71"/>
      <c r="D102" s="71"/>
      <c r="E102" s="71"/>
      <c r="F102" s="71"/>
      <c r="G102" s="71"/>
      <c r="H102" s="71"/>
      <c r="I102" s="71"/>
      <c r="J102" s="71"/>
      <c r="K102" s="71"/>
      <c r="L102" s="71"/>
      <c r="M102" s="71"/>
      <c r="N102" s="71"/>
      <c r="O102" s="71"/>
      <c r="P102" s="71"/>
      <c r="Q102" s="71"/>
      <c r="R102" s="71"/>
      <c r="S102" s="71"/>
      <c r="T102" s="71"/>
      <c r="U102" s="71"/>
      <c r="V102" s="71"/>
      <c r="W102" s="71"/>
      <c r="X102" s="71"/>
      <c r="Y102" s="71"/>
      <c r="Z102" s="71"/>
      <c r="AA102" s="71"/>
      <c r="AB102" s="71"/>
      <c r="AC102" s="71"/>
      <c r="AD102" s="71"/>
      <c r="AE102" s="71"/>
      <c r="AF102" s="71"/>
      <c r="AG102" s="71"/>
      <c r="AH102" s="71"/>
      <c r="AI102" s="71"/>
      <c r="AJ102" s="71"/>
      <c r="AK102" s="71"/>
      <c r="AL102" s="71"/>
      <c r="AM102" s="71"/>
      <c r="AN102" s="71"/>
      <c r="AO102" s="71"/>
      <c r="AP102" s="71"/>
      <c r="AQ102" s="71"/>
      <c r="AR102" s="71"/>
      <c r="AS102" s="71"/>
      <c r="AT102" s="71"/>
      <c r="AU102" s="71"/>
      <c r="AV102" s="71"/>
      <c r="AW102" s="71"/>
      <c r="AX102" s="71"/>
      <c r="AY102" s="71"/>
      <c r="AZ102" s="71"/>
      <c r="BA102" s="71"/>
      <c r="BB102" s="71"/>
      <c r="BC102" s="71"/>
      <c r="BD102" s="71"/>
      <c r="BE102" s="71"/>
      <c r="BF102" s="71"/>
      <c r="BG102" s="71"/>
      <c r="BH102" s="71"/>
      <c r="BI102" s="71"/>
      <c r="BJ102" s="71"/>
      <c r="BK102" s="71"/>
      <c r="BL102" s="71"/>
      <c r="BM102" s="71"/>
      <c r="BN102" s="71"/>
      <c r="BO102" s="71"/>
      <c r="BP102" s="71"/>
      <c r="BQ102" s="71"/>
    </row>
    <row r="103" spans="1:69">
      <c r="A103" s="71"/>
      <c r="B103" s="71"/>
      <c r="C103" s="71"/>
      <c r="D103" s="71"/>
      <c r="E103" s="71"/>
      <c r="F103" s="71"/>
      <c r="G103" s="71"/>
      <c r="H103" s="71"/>
      <c r="I103" s="71"/>
      <c r="J103" s="71"/>
      <c r="K103" s="71"/>
      <c r="L103" s="71"/>
      <c r="M103" s="71"/>
      <c r="N103" s="71"/>
      <c r="O103" s="71"/>
      <c r="P103" s="71"/>
      <c r="Q103" s="71"/>
      <c r="R103" s="71"/>
      <c r="S103" s="71"/>
      <c r="T103" s="71"/>
      <c r="U103" s="71"/>
      <c r="V103" s="71"/>
      <c r="W103" s="71"/>
      <c r="X103" s="71"/>
      <c r="Y103" s="71"/>
      <c r="Z103" s="71"/>
      <c r="AA103" s="71"/>
      <c r="AB103" s="71"/>
      <c r="AC103" s="71"/>
      <c r="AD103" s="71"/>
      <c r="AE103" s="71"/>
      <c r="AF103" s="71"/>
      <c r="AG103" s="71"/>
      <c r="AH103" s="71"/>
      <c r="AI103" s="71"/>
      <c r="AJ103" s="71"/>
      <c r="AK103" s="71"/>
      <c r="AL103" s="71"/>
      <c r="AM103" s="71"/>
      <c r="AN103" s="71"/>
      <c r="AO103" s="71"/>
      <c r="AP103" s="71"/>
      <c r="AQ103" s="71"/>
      <c r="AR103" s="71"/>
      <c r="AS103" s="71"/>
      <c r="AT103" s="71"/>
      <c r="AU103" s="71"/>
      <c r="AV103" s="71"/>
      <c r="AW103" s="71"/>
      <c r="AX103" s="71"/>
      <c r="AY103" s="71"/>
      <c r="AZ103" s="71"/>
      <c r="BA103" s="71"/>
      <c r="BB103" s="71"/>
      <c r="BC103" s="71"/>
      <c r="BD103" s="71"/>
      <c r="BE103" s="71"/>
      <c r="BF103" s="71"/>
      <c r="BG103" s="71"/>
      <c r="BH103" s="71"/>
      <c r="BI103" s="71"/>
      <c r="BJ103" s="71"/>
      <c r="BK103" s="71"/>
      <c r="BL103" s="71"/>
      <c r="BM103" s="71"/>
      <c r="BN103" s="71"/>
      <c r="BO103" s="71"/>
      <c r="BP103" s="71"/>
      <c r="BQ103" s="71"/>
    </row>
    <row r="104" spans="1:69">
      <c r="A104" s="71"/>
      <c r="B104" s="71"/>
      <c r="C104" s="770" t="s">
        <v>605</v>
      </c>
      <c r="D104" s="771"/>
      <c r="E104" s="771"/>
      <c r="F104" s="771"/>
      <c r="G104" s="71"/>
      <c r="H104" s="71"/>
      <c r="I104" s="71"/>
      <c r="J104" s="75">
        <v>0</v>
      </c>
      <c r="K104" s="75">
        <v>0</v>
      </c>
      <c r="L104" s="75">
        <v>0</v>
      </c>
      <c r="M104" s="75">
        <v>0</v>
      </c>
      <c r="N104" s="75">
        <v>0</v>
      </c>
      <c r="O104" s="75">
        <v>0</v>
      </c>
      <c r="P104" s="75">
        <v>0</v>
      </c>
      <c r="Q104" s="75">
        <v>0</v>
      </c>
      <c r="R104" s="75">
        <v>0</v>
      </c>
      <c r="S104" s="75">
        <v>0</v>
      </c>
      <c r="T104" s="75">
        <v>0</v>
      </c>
      <c r="U104" s="75">
        <v>0</v>
      </c>
      <c r="V104" s="75">
        <v>0</v>
      </c>
      <c r="W104" s="75">
        <v>0</v>
      </c>
      <c r="X104" s="75">
        <v>0</v>
      </c>
      <c r="Y104" s="75">
        <v>0</v>
      </c>
      <c r="Z104" s="75">
        <v>0</v>
      </c>
      <c r="AA104" s="75">
        <v>0</v>
      </c>
      <c r="AB104" s="75">
        <v>0</v>
      </c>
      <c r="AC104" s="75">
        <v>0</v>
      </c>
      <c r="AD104" s="75">
        <v>0</v>
      </c>
      <c r="AE104" s="75">
        <v>0</v>
      </c>
      <c r="AF104" s="75">
        <v>0</v>
      </c>
      <c r="AG104" s="75">
        <v>0</v>
      </c>
      <c r="AH104" s="75">
        <v>0</v>
      </c>
      <c r="AI104" s="75">
        <v>0</v>
      </c>
      <c r="AJ104" s="75">
        <v>0</v>
      </c>
      <c r="AK104" s="75">
        <v>0</v>
      </c>
      <c r="AL104" s="75">
        <v>0</v>
      </c>
      <c r="AM104" s="75">
        <v>0</v>
      </c>
      <c r="AN104" s="75">
        <v>0</v>
      </c>
      <c r="AO104" s="75">
        <v>0</v>
      </c>
      <c r="AP104" s="75">
        <v>0</v>
      </c>
      <c r="AQ104" s="75">
        <v>0</v>
      </c>
      <c r="AR104" s="75">
        <v>0</v>
      </c>
      <c r="AS104" s="75">
        <v>0</v>
      </c>
      <c r="AT104" s="75">
        <v>0</v>
      </c>
      <c r="AU104" s="75">
        <v>0</v>
      </c>
      <c r="AV104" s="75">
        <v>0</v>
      </c>
      <c r="AW104" s="75">
        <v>0</v>
      </c>
      <c r="AX104" s="75">
        <v>0</v>
      </c>
      <c r="AY104" s="75">
        <v>0</v>
      </c>
      <c r="AZ104" s="75">
        <v>0</v>
      </c>
      <c r="BA104" s="75">
        <v>0</v>
      </c>
      <c r="BB104" s="75">
        <v>0</v>
      </c>
      <c r="BC104" s="75">
        <v>0</v>
      </c>
      <c r="BD104" s="75">
        <v>0</v>
      </c>
      <c r="BE104" s="75">
        <v>0</v>
      </c>
      <c r="BF104" s="75">
        <v>0</v>
      </c>
      <c r="BG104" s="75">
        <v>0</v>
      </c>
      <c r="BH104" s="75">
        <v>0</v>
      </c>
      <c r="BI104" s="75">
        <v>0</v>
      </c>
      <c r="BJ104" s="75">
        <v>0</v>
      </c>
      <c r="BK104" s="75">
        <v>0</v>
      </c>
      <c r="BL104" s="75">
        <v>0</v>
      </c>
      <c r="BM104" s="75">
        <v>0</v>
      </c>
      <c r="BN104" s="75">
        <v>0</v>
      </c>
      <c r="BO104" s="75">
        <v>0</v>
      </c>
      <c r="BP104" s="75">
        <v>0</v>
      </c>
      <c r="BQ104" s="75">
        <v>0</v>
      </c>
    </row>
    <row r="105" spans="1:69" ht="12.75">
      <c r="A105" s="71"/>
      <c r="B105" s="71"/>
      <c r="C105" s="86" t="s">
        <v>865</v>
      </c>
      <c r="D105" s="71"/>
      <c r="E105" s="71"/>
      <c r="F105" s="71"/>
      <c r="G105" s="71"/>
      <c r="H105" s="71"/>
      <c r="I105" s="71"/>
      <c r="J105" s="89">
        <v>0</v>
      </c>
      <c r="K105" s="89">
        <v>0</v>
      </c>
      <c r="L105" s="89">
        <v>0</v>
      </c>
      <c r="M105" s="89">
        <v>0</v>
      </c>
      <c r="N105" s="89">
        <v>0</v>
      </c>
      <c r="O105" s="89">
        <v>0</v>
      </c>
      <c r="P105" s="89">
        <v>0</v>
      </c>
      <c r="Q105" s="89">
        <v>0</v>
      </c>
      <c r="R105" s="89">
        <v>0</v>
      </c>
      <c r="S105" s="89">
        <v>0</v>
      </c>
      <c r="T105" s="89">
        <v>0</v>
      </c>
      <c r="U105" s="89">
        <v>0</v>
      </c>
      <c r="V105" s="89">
        <v>0</v>
      </c>
      <c r="W105" s="89">
        <v>0</v>
      </c>
      <c r="X105" s="89">
        <v>0</v>
      </c>
      <c r="Y105" s="89">
        <v>0</v>
      </c>
      <c r="Z105" s="89">
        <v>0</v>
      </c>
      <c r="AA105" s="89">
        <v>0</v>
      </c>
      <c r="AB105" s="89">
        <v>0</v>
      </c>
      <c r="AC105" s="89">
        <v>0</v>
      </c>
      <c r="AD105" s="89">
        <v>0</v>
      </c>
      <c r="AE105" s="89">
        <v>0</v>
      </c>
      <c r="AF105" s="89">
        <v>0</v>
      </c>
      <c r="AG105" s="89">
        <v>0</v>
      </c>
      <c r="AH105" s="89">
        <v>0</v>
      </c>
      <c r="AI105" s="89">
        <v>0</v>
      </c>
      <c r="AJ105" s="89">
        <v>0</v>
      </c>
      <c r="AK105" s="89">
        <v>0</v>
      </c>
      <c r="AL105" s="89">
        <v>0</v>
      </c>
      <c r="AM105" s="89">
        <v>0</v>
      </c>
      <c r="AN105" s="89">
        <v>0</v>
      </c>
      <c r="AO105" s="89">
        <v>0</v>
      </c>
      <c r="AP105" s="89">
        <v>0</v>
      </c>
      <c r="AQ105" s="89">
        <v>0</v>
      </c>
      <c r="AR105" s="89">
        <v>0</v>
      </c>
      <c r="AS105" s="89">
        <v>0</v>
      </c>
      <c r="AT105" s="89">
        <v>0</v>
      </c>
      <c r="AU105" s="89">
        <v>0</v>
      </c>
      <c r="AV105" s="89">
        <v>0</v>
      </c>
      <c r="AW105" s="89">
        <v>0</v>
      </c>
      <c r="AX105" s="89">
        <v>0</v>
      </c>
      <c r="AY105" s="89">
        <v>0</v>
      </c>
      <c r="AZ105" s="89">
        <v>0</v>
      </c>
      <c r="BA105" s="89">
        <v>0</v>
      </c>
      <c r="BB105" s="89">
        <v>0</v>
      </c>
      <c r="BC105" s="89">
        <v>0</v>
      </c>
      <c r="BD105" s="89">
        <v>0</v>
      </c>
      <c r="BE105" s="89">
        <v>0</v>
      </c>
      <c r="BF105" s="89">
        <v>0</v>
      </c>
      <c r="BG105" s="89">
        <v>0</v>
      </c>
      <c r="BH105" s="89">
        <v>0</v>
      </c>
      <c r="BI105" s="89">
        <v>0</v>
      </c>
      <c r="BJ105" s="89">
        <v>0</v>
      </c>
      <c r="BK105" s="89">
        <v>0</v>
      </c>
      <c r="BL105" s="89">
        <v>0</v>
      </c>
      <c r="BM105" s="89">
        <v>0</v>
      </c>
      <c r="BN105" s="89">
        <v>0</v>
      </c>
      <c r="BO105" s="89">
        <v>0</v>
      </c>
      <c r="BP105" s="89">
        <v>0</v>
      </c>
      <c r="BQ105" s="89">
        <v>0</v>
      </c>
    </row>
    <row r="106" spans="1:69">
      <c r="A106" s="71"/>
      <c r="B106" s="71"/>
      <c r="C106" s="71"/>
      <c r="D106" s="71"/>
      <c r="E106" s="71"/>
      <c r="F106" s="71"/>
      <c r="G106" s="71"/>
      <c r="H106" s="71"/>
      <c r="I106" s="71"/>
      <c r="J106" s="71"/>
      <c r="K106" s="71"/>
      <c r="L106" s="71"/>
      <c r="M106" s="71"/>
      <c r="N106" s="71"/>
      <c r="O106" s="71"/>
      <c r="P106" s="71"/>
      <c r="Q106" s="71"/>
      <c r="R106" s="71"/>
      <c r="S106" s="71"/>
      <c r="T106" s="71"/>
      <c r="U106" s="71"/>
      <c r="V106" s="71"/>
      <c r="W106" s="71"/>
      <c r="X106" s="71"/>
      <c r="Y106" s="71"/>
      <c r="Z106" s="71"/>
      <c r="AA106" s="71"/>
      <c r="AB106" s="71"/>
      <c r="AC106" s="71"/>
      <c r="AD106" s="71"/>
      <c r="AE106" s="71"/>
      <c r="AF106" s="71"/>
      <c r="AG106" s="71"/>
      <c r="AH106" s="71"/>
      <c r="AI106" s="71"/>
      <c r="AJ106" s="71"/>
      <c r="AK106" s="71"/>
      <c r="AL106" s="71"/>
      <c r="AM106" s="71"/>
      <c r="AN106" s="71"/>
      <c r="AO106" s="71"/>
      <c r="AP106" s="71"/>
      <c r="AQ106" s="71"/>
      <c r="AR106" s="71"/>
      <c r="AS106" s="71"/>
      <c r="AT106" s="71"/>
      <c r="AU106" s="71"/>
      <c r="AV106" s="71"/>
      <c r="AW106" s="71"/>
      <c r="AX106" s="71"/>
      <c r="AY106" s="71"/>
      <c r="AZ106" s="71"/>
      <c r="BA106" s="71"/>
      <c r="BB106" s="71"/>
      <c r="BC106" s="71"/>
      <c r="BD106" s="71"/>
      <c r="BE106" s="71"/>
      <c r="BF106" s="71"/>
      <c r="BG106" s="71"/>
      <c r="BH106" s="71"/>
      <c r="BI106" s="71"/>
      <c r="BJ106" s="71"/>
      <c r="BK106" s="71"/>
      <c r="BL106" s="71"/>
      <c r="BM106" s="71"/>
      <c r="BN106" s="71"/>
      <c r="BO106" s="71"/>
      <c r="BP106" s="71"/>
      <c r="BQ106" s="71"/>
    </row>
    <row r="107" spans="1:69">
      <c r="A107" s="71"/>
      <c r="B107" s="71"/>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71"/>
      <c r="AG107" s="71"/>
      <c r="AH107" s="71"/>
      <c r="AI107" s="71"/>
      <c r="AJ107" s="71"/>
      <c r="AK107" s="71"/>
      <c r="AL107" s="71"/>
      <c r="AM107" s="71"/>
      <c r="AN107" s="71"/>
      <c r="AO107" s="71"/>
      <c r="AP107" s="71"/>
      <c r="AQ107" s="71"/>
      <c r="AR107" s="71"/>
      <c r="AS107" s="71"/>
      <c r="AT107" s="71"/>
      <c r="AU107" s="71"/>
      <c r="AV107" s="71"/>
      <c r="AW107" s="71"/>
      <c r="AX107" s="71"/>
      <c r="AY107" s="71"/>
      <c r="AZ107" s="71"/>
      <c r="BA107" s="71"/>
      <c r="BB107" s="71"/>
      <c r="BC107" s="71"/>
      <c r="BD107" s="71"/>
      <c r="BE107" s="71"/>
      <c r="BF107" s="71"/>
      <c r="BG107" s="71"/>
      <c r="BH107" s="71"/>
      <c r="BI107" s="71"/>
      <c r="BJ107" s="71"/>
      <c r="BK107" s="71"/>
      <c r="BL107" s="71"/>
      <c r="BM107" s="71"/>
      <c r="BN107" s="71"/>
      <c r="BO107" s="71"/>
      <c r="BP107" s="71"/>
      <c r="BQ107" s="71"/>
    </row>
    <row r="108" spans="1:69" ht="18">
      <c r="A108" s="71"/>
      <c r="B108" s="72" t="s">
        <v>465</v>
      </c>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71"/>
      <c r="AG108" s="71"/>
      <c r="AH108" s="71"/>
      <c r="AI108" s="71"/>
      <c r="AJ108" s="71"/>
      <c r="AK108" s="71"/>
      <c r="AL108" s="71"/>
      <c r="AM108" s="71"/>
      <c r="AN108" s="71"/>
      <c r="AO108" s="71"/>
      <c r="AP108" s="71"/>
      <c r="AQ108" s="71"/>
      <c r="AR108" s="71"/>
      <c r="AS108" s="71"/>
      <c r="AT108" s="71"/>
      <c r="AU108" s="71"/>
      <c r="AV108" s="71"/>
      <c r="AW108" s="71"/>
      <c r="AX108" s="71"/>
      <c r="AY108" s="71"/>
      <c r="AZ108" s="71"/>
      <c r="BA108" s="71"/>
      <c r="BB108" s="71"/>
      <c r="BC108" s="71"/>
      <c r="BD108" s="71"/>
      <c r="BE108" s="71"/>
      <c r="BF108" s="71"/>
      <c r="BG108" s="71"/>
      <c r="BH108" s="71"/>
      <c r="BI108" s="71"/>
      <c r="BJ108" s="71"/>
      <c r="BK108" s="71"/>
      <c r="BL108" s="71"/>
      <c r="BM108" s="71"/>
      <c r="BN108" s="71"/>
      <c r="BO108" s="71"/>
      <c r="BP108" s="71"/>
      <c r="BQ108" s="71"/>
    </row>
    <row r="109" spans="1:69">
      <c r="A109" s="71"/>
      <c r="B109" s="71"/>
      <c r="C109" s="71"/>
      <c r="D109" s="71"/>
      <c r="E109" s="71"/>
      <c r="F109" s="71"/>
      <c r="G109" s="71"/>
      <c r="H109" s="71"/>
      <c r="I109" s="71"/>
      <c r="J109" s="71"/>
      <c r="K109" s="71"/>
      <c r="L109" s="71"/>
      <c r="M109" s="71"/>
      <c r="N109" s="71"/>
      <c r="O109" s="71"/>
      <c r="P109" s="71"/>
      <c r="Q109" s="71"/>
      <c r="R109" s="71"/>
      <c r="S109" s="71"/>
      <c r="T109" s="71"/>
      <c r="U109" s="71"/>
      <c r="V109" s="71"/>
      <c r="W109" s="71"/>
      <c r="X109" s="71"/>
      <c r="Y109" s="71"/>
      <c r="Z109" s="71"/>
      <c r="AA109" s="71"/>
      <c r="AB109" s="71"/>
      <c r="AC109" s="71"/>
      <c r="AD109" s="71"/>
      <c r="AE109" s="71"/>
      <c r="AF109" s="71"/>
      <c r="AG109" s="71"/>
      <c r="AH109" s="71"/>
      <c r="AI109" s="71"/>
      <c r="AJ109" s="71"/>
      <c r="AK109" s="71"/>
      <c r="AL109" s="71"/>
      <c r="AM109" s="71"/>
      <c r="AN109" s="71"/>
      <c r="AO109" s="71"/>
      <c r="AP109" s="71"/>
      <c r="AQ109" s="71"/>
      <c r="AR109" s="71"/>
      <c r="AS109" s="71"/>
      <c r="AT109" s="71"/>
      <c r="AU109" s="71"/>
      <c r="AV109" s="71"/>
      <c r="AW109" s="71"/>
      <c r="AX109" s="71"/>
      <c r="AY109" s="71"/>
      <c r="AZ109" s="71"/>
      <c r="BA109" s="71"/>
      <c r="BB109" s="71"/>
      <c r="BC109" s="71"/>
      <c r="BD109" s="71"/>
      <c r="BE109" s="71"/>
      <c r="BF109" s="71"/>
      <c r="BG109" s="71"/>
      <c r="BH109" s="71"/>
      <c r="BI109" s="71"/>
      <c r="BJ109" s="71"/>
      <c r="BK109" s="71"/>
      <c r="BL109" s="71"/>
      <c r="BM109" s="71"/>
      <c r="BN109" s="71"/>
      <c r="BO109" s="71"/>
      <c r="BP109" s="71"/>
      <c r="BQ109" s="71"/>
    </row>
    <row r="110" spans="1:69">
      <c r="A110" s="71"/>
      <c r="B110" s="71"/>
      <c r="C110" s="770" t="s">
        <v>605</v>
      </c>
      <c r="D110" s="771"/>
      <c r="E110" s="771"/>
      <c r="F110" s="771"/>
      <c r="G110" s="71"/>
      <c r="H110" s="71"/>
      <c r="I110" s="71"/>
      <c r="J110" s="75">
        <v>0</v>
      </c>
      <c r="K110" s="75">
        <v>0</v>
      </c>
      <c r="L110" s="75">
        <v>0</v>
      </c>
      <c r="M110" s="75">
        <v>0</v>
      </c>
      <c r="N110" s="75">
        <v>0</v>
      </c>
      <c r="O110" s="75">
        <v>0</v>
      </c>
      <c r="P110" s="75">
        <v>0</v>
      </c>
      <c r="Q110" s="75">
        <v>0</v>
      </c>
      <c r="R110" s="75">
        <v>0</v>
      </c>
      <c r="S110" s="75">
        <v>0</v>
      </c>
      <c r="T110" s="75">
        <v>0</v>
      </c>
      <c r="U110" s="75">
        <v>0</v>
      </c>
      <c r="V110" s="75">
        <v>0</v>
      </c>
      <c r="W110" s="75">
        <v>0</v>
      </c>
      <c r="X110" s="75">
        <v>0</v>
      </c>
      <c r="Y110" s="75">
        <v>0</v>
      </c>
      <c r="Z110" s="75">
        <v>0</v>
      </c>
      <c r="AA110" s="75">
        <v>0</v>
      </c>
      <c r="AB110" s="75">
        <v>0</v>
      </c>
      <c r="AC110" s="75">
        <v>0</v>
      </c>
      <c r="AD110" s="75">
        <v>0</v>
      </c>
      <c r="AE110" s="75">
        <v>0</v>
      </c>
      <c r="AF110" s="75">
        <v>0</v>
      </c>
      <c r="AG110" s="75">
        <v>0</v>
      </c>
      <c r="AH110" s="75">
        <v>0</v>
      </c>
      <c r="AI110" s="75">
        <v>0</v>
      </c>
      <c r="AJ110" s="75">
        <v>0</v>
      </c>
      <c r="AK110" s="75">
        <v>0</v>
      </c>
      <c r="AL110" s="75">
        <v>0</v>
      </c>
      <c r="AM110" s="75">
        <v>0</v>
      </c>
      <c r="AN110" s="75">
        <v>0</v>
      </c>
      <c r="AO110" s="75">
        <v>0</v>
      </c>
      <c r="AP110" s="75">
        <v>0</v>
      </c>
      <c r="AQ110" s="75">
        <v>0</v>
      </c>
      <c r="AR110" s="75">
        <v>0</v>
      </c>
      <c r="AS110" s="75">
        <v>0</v>
      </c>
      <c r="AT110" s="75">
        <v>0</v>
      </c>
      <c r="AU110" s="75">
        <v>0</v>
      </c>
      <c r="AV110" s="75">
        <v>0</v>
      </c>
      <c r="AW110" s="75">
        <v>0</v>
      </c>
      <c r="AX110" s="75">
        <v>0</v>
      </c>
      <c r="AY110" s="75">
        <v>0</v>
      </c>
      <c r="AZ110" s="75">
        <v>0</v>
      </c>
      <c r="BA110" s="75">
        <v>0</v>
      </c>
      <c r="BB110" s="75">
        <v>0</v>
      </c>
      <c r="BC110" s="75">
        <v>0</v>
      </c>
      <c r="BD110" s="75">
        <v>0</v>
      </c>
      <c r="BE110" s="75">
        <v>0</v>
      </c>
      <c r="BF110" s="75">
        <v>0</v>
      </c>
      <c r="BG110" s="75">
        <v>0</v>
      </c>
      <c r="BH110" s="75">
        <v>0</v>
      </c>
      <c r="BI110" s="75">
        <v>0</v>
      </c>
      <c r="BJ110" s="75">
        <v>0</v>
      </c>
      <c r="BK110" s="75">
        <v>0</v>
      </c>
      <c r="BL110" s="75">
        <v>0</v>
      </c>
      <c r="BM110" s="75">
        <v>0</v>
      </c>
      <c r="BN110" s="75">
        <v>0</v>
      </c>
      <c r="BO110" s="75">
        <v>0</v>
      </c>
      <c r="BP110" s="75">
        <v>0</v>
      </c>
      <c r="BQ110" s="75">
        <v>0</v>
      </c>
    </row>
    <row r="111" spans="1:69" ht="12.75">
      <c r="A111" s="71"/>
      <c r="B111" s="71"/>
      <c r="C111" s="86" t="s">
        <v>866</v>
      </c>
      <c r="D111" s="71"/>
      <c r="E111" s="71"/>
      <c r="F111" s="71"/>
      <c r="G111" s="71"/>
      <c r="H111" s="71"/>
      <c r="I111" s="71"/>
      <c r="J111" s="90">
        <v>0</v>
      </c>
      <c r="K111" s="90">
        <v>0</v>
      </c>
      <c r="L111" s="90">
        <v>0</v>
      </c>
      <c r="M111" s="90">
        <v>0</v>
      </c>
      <c r="N111" s="90">
        <v>0</v>
      </c>
      <c r="O111" s="90">
        <v>0</v>
      </c>
      <c r="P111" s="90">
        <v>0</v>
      </c>
      <c r="Q111" s="90">
        <v>0</v>
      </c>
      <c r="R111" s="90">
        <v>0</v>
      </c>
      <c r="S111" s="90">
        <v>0</v>
      </c>
      <c r="T111" s="90">
        <v>0</v>
      </c>
      <c r="U111" s="90">
        <v>0</v>
      </c>
      <c r="V111" s="90">
        <v>0</v>
      </c>
      <c r="W111" s="90">
        <v>0</v>
      </c>
      <c r="X111" s="90">
        <v>0</v>
      </c>
      <c r="Y111" s="90">
        <v>0</v>
      </c>
      <c r="Z111" s="90">
        <v>0</v>
      </c>
      <c r="AA111" s="90">
        <v>0</v>
      </c>
      <c r="AB111" s="90">
        <v>0</v>
      </c>
      <c r="AC111" s="90">
        <v>0</v>
      </c>
      <c r="AD111" s="90">
        <v>0</v>
      </c>
      <c r="AE111" s="90">
        <v>0</v>
      </c>
      <c r="AF111" s="90">
        <v>0</v>
      </c>
      <c r="AG111" s="90">
        <v>0</v>
      </c>
      <c r="AH111" s="90">
        <v>0</v>
      </c>
      <c r="AI111" s="90">
        <v>0</v>
      </c>
      <c r="AJ111" s="90">
        <v>0</v>
      </c>
      <c r="AK111" s="90">
        <v>0</v>
      </c>
      <c r="AL111" s="90">
        <v>0</v>
      </c>
      <c r="AM111" s="90">
        <v>0</v>
      </c>
      <c r="AN111" s="90">
        <v>0</v>
      </c>
      <c r="AO111" s="90">
        <v>0</v>
      </c>
      <c r="AP111" s="90">
        <v>0</v>
      </c>
      <c r="AQ111" s="90">
        <v>0</v>
      </c>
      <c r="AR111" s="90">
        <v>0</v>
      </c>
      <c r="AS111" s="90">
        <v>0</v>
      </c>
      <c r="AT111" s="90">
        <v>0</v>
      </c>
      <c r="AU111" s="90">
        <v>0</v>
      </c>
      <c r="AV111" s="90">
        <v>0</v>
      </c>
      <c r="AW111" s="90">
        <v>0</v>
      </c>
      <c r="AX111" s="90">
        <v>0</v>
      </c>
      <c r="AY111" s="90">
        <v>0</v>
      </c>
      <c r="AZ111" s="90">
        <v>0</v>
      </c>
      <c r="BA111" s="90">
        <v>0</v>
      </c>
      <c r="BB111" s="90">
        <v>0</v>
      </c>
      <c r="BC111" s="90">
        <v>0</v>
      </c>
      <c r="BD111" s="90">
        <v>0</v>
      </c>
      <c r="BE111" s="90">
        <v>0</v>
      </c>
      <c r="BF111" s="90">
        <v>0</v>
      </c>
      <c r="BG111" s="90">
        <v>0</v>
      </c>
      <c r="BH111" s="90">
        <v>0</v>
      </c>
      <c r="BI111" s="90">
        <v>0</v>
      </c>
      <c r="BJ111" s="90">
        <v>0</v>
      </c>
      <c r="BK111" s="90">
        <v>0</v>
      </c>
      <c r="BL111" s="90">
        <v>0</v>
      </c>
      <c r="BM111" s="90">
        <v>0</v>
      </c>
      <c r="BN111" s="90">
        <v>0</v>
      </c>
      <c r="BO111" s="90">
        <v>0</v>
      </c>
      <c r="BP111" s="90">
        <v>0</v>
      </c>
      <c r="BQ111" s="90">
        <v>0</v>
      </c>
    </row>
    <row r="112" spans="1:69">
      <c r="A112" s="71"/>
      <c r="B112" s="71"/>
      <c r="C112" s="71"/>
      <c r="D112" s="71"/>
      <c r="E112" s="71"/>
      <c r="F112" s="71"/>
      <c r="G112" s="71"/>
      <c r="H112" s="71"/>
      <c r="I112" s="71"/>
      <c r="J112" s="71"/>
      <c r="K112" s="71"/>
      <c r="L112" s="71"/>
      <c r="M112" s="71"/>
      <c r="N112" s="71"/>
      <c r="O112" s="71"/>
      <c r="P112" s="71"/>
      <c r="Q112" s="71"/>
      <c r="R112" s="71"/>
      <c r="S112" s="71"/>
      <c r="T112" s="71"/>
      <c r="U112" s="71"/>
      <c r="V112" s="71"/>
      <c r="W112" s="71"/>
      <c r="X112" s="71"/>
      <c r="Y112" s="71"/>
      <c r="Z112" s="71"/>
      <c r="AA112" s="71"/>
      <c r="AB112" s="71"/>
      <c r="AC112" s="71"/>
      <c r="AD112" s="71"/>
      <c r="AE112" s="71"/>
      <c r="AF112" s="71"/>
      <c r="AG112" s="71"/>
      <c r="AH112" s="71"/>
      <c r="AI112" s="71"/>
      <c r="AJ112" s="71"/>
      <c r="AK112" s="71"/>
      <c r="AL112" s="71"/>
      <c r="AM112" s="71"/>
      <c r="AN112" s="71"/>
      <c r="AO112" s="71"/>
      <c r="AP112" s="71"/>
      <c r="AQ112" s="71"/>
      <c r="AR112" s="71"/>
      <c r="AS112" s="71"/>
      <c r="AT112" s="71"/>
      <c r="AU112" s="71"/>
      <c r="AV112" s="71"/>
      <c r="AW112" s="71"/>
      <c r="AX112" s="71"/>
      <c r="AY112" s="71"/>
      <c r="AZ112" s="71"/>
      <c r="BA112" s="71"/>
      <c r="BB112" s="71"/>
      <c r="BC112" s="71"/>
      <c r="BD112" s="71"/>
      <c r="BE112" s="71"/>
      <c r="BF112" s="71"/>
      <c r="BG112" s="71"/>
      <c r="BH112" s="71"/>
      <c r="BI112" s="71"/>
      <c r="BJ112" s="71"/>
      <c r="BK112" s="71"/>
      <c r="BL112" s="71"/>
      <c r="BM112" s="71"/>
      <c r="BN112" s="71"/>
      <c r="BO112" s="71"/>
      <c r="BP112" s="71"/>
      <c r="BQ112" s="71"/>
    </row>
    <row r="113" spans="1:69">
      <c r="A113" s="71"/>
      <c r="B113" s="71"/>
      <c r="C113" s="71"/>
      <c r="D113" s="71"/>
      <c r="E113" s="71"/>
      <c r="F113" s="71"/>
      <c r="G113" s="71"/>
      <c r="H113" s="71"/>
      <c r="I113" s="71"/>
      <c r="J113" s="71"/>
      <c r="K113" s="71"/>
      <c r="L113" s="71"/>
      <c r="M113" s="71"/>
      <c r="N113" s="71"/>
      <c r="O113" s="71"/>
      <c r="P113" s="71"/>
      <c r="Q113" s="71"/>
      <c r="R113" s="71"/>
      <c r="S113" s="71"/>
      <c r="T113" s="71"/>
      <c r="U113" s="71"/>
      <c r="V113" s="71"/>
      <c r="W113" s="71"/>
      <c r="X113" s="71"/>
      <c r="Y113" s="71"/>
      <c r="Z113" s="71"/>
      <c r="AA113" s="71"/>
      <c r="AB113" s="71"/>
      <c r="AC113" s="71"/>
      <c r="AD113" s="71"/>
      <c r="AE113" s="71"/>
      <c r="AF113" s="71"/>
      <c r="AG113" s="71"/>
      <c r="AH113" s="71"/>
      <c r="AI113" s="71"/>
      <c r="AJ113" s="71"/>
      <c r="AK113" s="71"/>
      <c r="AL113" s="71"/>
      <c r="AM113" s="71"/>
      <c r="AN113" s="71"/>
      <c r="AO113" s="71"/>
      <c r="AP113" s="71"/>
      <c r="AQ113" s="71"/>
      <c r="AR113" s="71"/>
      <c r="AS113" s="71"/>
      <c r="AT113" s="71"/>
      <c r="AU113" s="71"/>
      <c r="AV113" s="71"/>
      <c r="AW113" s="71"/>
      <c r="AX113" s="71"/>
      <c r="AY113" s="71"/>
      <c r="AZ113" s="71"/>
      <c r="BA113" s="71"/>
      <c r="BB113" s="71"/>
      <c r="BC113" s="71"/>
      <c r="BD113" s="71"/>
      <c r="BE113" s="71"/>
      <c r="BF113" s="71"/>
      <c r="BG113" s="71"/>
      <c r="BH113" s="71"/>
      <c r="BI113" s="71"/>
      <c r="BJ113" s="71"/>
      <c r="BK113" s="71"/>
      <c r="BL113" s="71"/>
      <c r="BM113" s="71"/>
      <c r="BN113" s="71"/>
      <c r="BO113" s="71"/>
      <c r="BP113" s="71"/>
      <c r="BQ113" s="71"/>
    </row>
    <row r="114" spans="1:69" ht="18">
      <c r="A114" s="71"/>
      <c r="B114" s="72" t="s">
        <v>466</v>
      </c>
      <c r="C114" s="71"/>
      <c r="D114" s="71"/>
      <c r="E114" s="71"/>
      <c r="F114" s="71"/>
      <c r="G114" s="71"/>
      <c r="H114" s="71"/>
      <c r="I114" s="71"/>
      <c r="J114" s="71"/>
      <c r="K114" s="71"/>
      <c r="L114" s="71"/>
      <c r="M114" s="71"/>
      <c r="N114" s="71"/>
      <c r="O114" s="71"/>
      <c r="P114" s="71"/>
      <c r="Q114" s="71"/>
      <c r="R114" s="71"/>
      <c r="S114" s="71"/>
      <c r="T114" s="71"/>
      <c r="U114" s="71"/>
      <c r="V114" s="71"/>
      <c r="W114" s="71"/>
      <c r="X114" s="71"/>
      <c r="Y114" s="71"/>
      <c r="Z114" s="71"/>
      <c r="AA114" s="71"/>
      <c r="AB114" s="71"/>
      <c r="AC114" s="71"/>
      <c r="AD114" s="71"/>
      <c r="AE114" s="71"/>
      <c r="AF114" s="71"/>
      <c r="AG114" s="71"/>
      <c r="AH114" s="71"/>
      <c r="AI114" s="71"/>
      <c r="AJ114" s="71"/>
      <c r="AK114" s="71"/>
      <c r="AL114" s="71"/>
      <c r="AM114" s="71"/>
      <c r="AN114" s="71"/>
      <c r="AO114" s="71"/>
      <c r="AP114" s="71"/>
      <c r="AQ114" s="71"/>
      <c r="AR114" s="71"/>
      <c r="AS114" s="71"/>
      <c r="AT114" s="71"/>
      <c r="AU114" s="71"/>
      <c r="AV114" s="71"/>
      <c r="AW114" s="71"/>
      <c r="AX114" s="71"/>
      <c r="AY114" s="71"/>
      <c r="AZ114" s="71"/>
      <c r="BA114" s="71"/>
      <c r="BB114" s="71"/>
      <c r="BC114" s="71"/>
      <c r="BD114" s="71"/>
      <c r="BE114" s="71"/>
      <c r="BF114" s="71"/>
      <c r="BG114" s="71"/>
      <c r="BH114" s="71"/>
      <c r="BI114" s="71"/>
      <c r="BJ114" s="71"/>
      <c r="BK114" s="71"/>
      <c r="BL114" s="71"/>
      <c r="BM114" s="71"/>
      <c r="BN114" s="71"/>
      <c r="BO114" s="71"/>
      <c r="BP114" s="71"/>
      <c r="BQ114" s="71"/>
    </row>
    <row r="115" spans="1:69">
      <c r="A115" s="71"/>
      <c r="B115" s="71"/>
      <c r="C115" s="71"/>
      <c r="D115" s="71"/>
      <c r="E115" s="71"/>
      <c r="F115" s="71"/>
      <c r="G115" s="71"/>
      <c r="H115" s="71"/>
      <c r="I115" s="71"/>
      <c r="J115" s="71"/>
      <c r="K115" s="71"/>
      <c r="L115" s="71"/>
      <c r="M115" s="71"/>
      <c r="N115" s="71"/>
      <c r="O115" s="71"/>
      <c r="P115" s="71"/>
      <c r="Q115" s="71"/>
      <c r="R115" s="71"/>
      <c r="S115" s="71"/>
      <c r="T115" s="71"/>
      <c r="U115" s="71"/>
      <c r="V115" s="71"/>
      <c r="W115" s="71"/>
      <c r="X115" s="71"/>
      <c r="Y115" s="71"/>
      <c r="Z115" s="71"/>
      <c r="AA115" s="71"/>
      <c r="AB115" s="71"/>
      <c r="AC115" s="71"/>
      <c r="AD115" s="71"/>
      <c r="AE115" s="71"/>
      <c r="AF115" s="71"/>
      <c r="AG115" s="71"/>
      <c r="AH115" s="71"/>
      <c r="AI115" s="71"/>
      <c r="AJ115" s="71"/>
      <c r="AK115" s="71"/>
      <c r="AL115" s="71"/>
      <c r="AM115" s="71"/>
      <c r="AN115" s="71"/>
      <c r="AO115" s="71"/>
      <c r="AP115" s="71"/>
      <c r="AQ115" s="71"/>
      <c r="AR115" s="71"/>
      <c r="AS115" s="71"/>
      <c r="AT115" s="71"/>
      <c r="AU115" s="71"/>
      <c r="AV115" s="71"/>
      <c r="AW115" s="71"/>
      <c r="AX115" s="71"/>
      <c r="AY115" s="71"/>
      <c r="AZ115" s="71"/>
      <c r="BA115" s="71"/>
      <c r="BB115" s="71"/>
      <c r="BC115" s="71"/>
      <c r="BD115" s="71"/>
      <c r="BE115" s="71"/>
      <c r="BF115" s="71"/>
      <c r="BG115" s="71"/>
      <c r="BH115" s="71"/>
      <c r="BI115" s="71"/>
      <c r="BJ115" s="71"/>
      <c r="BK115" s="71"/>
      <c r="BL115" s="71"/>
      <c r="BM115" s="71"/>
      <c r="BN115" s="71"/>
      <c r="BO115" s="71"/>
      <c r="BP115" s="71"/>
      <c r="BQ115" s="71"/>
    </row>
    <row r="116" spans="1:69">
      <c r="A116" s="71"/>
      <c r="B116" s="71"/>
      <c r="C116" s="770" t="s">
        <v>605</v>
      </c>
      <c r="D116" s="771"/>
      <c r="E116" s="771"/>
      <c r="F116" s="771"/>
      <c r="G116" s="71"/>
      <c r="H116" s="71"/>
      <c r="I116" s="71"/>
      <c r="J116" s="75">
        <v>228.03200000000001</v>
      </c>
      <c r="K116" s="75">
        <v>456.06400000000002</v>
      </c>
      <c r="L116" s="75">
        <v>684.096</v>
      </c>
      <c r="M116" s="75">
        <v>912.12800000000004</v>
      </c>
      <c r="N116" s="75">
        <v>1140.1600000000001</v>
      </c>
      <c r="O116" s="75">
        <v>1368.192</v>
      </c>
      <c r="P116" s="75">
        <v>1596.2239999999999</v>
      </c>
      <c r="Q116" s="75">
        <v>1824.2559999999999</v>
      </c>
      <c r="R116" s="75">
        <v>2052.288</v>
      </c>
      <c r="S116" s="75">
        <v>2280.3200000000002</v>
      </c>
      <c r="T116" s="75">
        <v>2508.3520000000003</v>
      </c>
      <c r="U116" s="75">
        <v>2736.3840000000005</v>
      </c>
      <c r="V116" s="75">
        <v>2952.6290838175792</v>
      </c>
      <c r="W116" s="75">
        <v>3168.8741676351578</v>
      </c>
      <c r="X116" s="75">
        <v>3385.1192514527365</v>
      </c>
      <c r="Y116" s="75">
        <v>3601.3643352703152</v>
      </c>
      <c r="Z116" s="75">
        <v>3817.6094190878939</v>
      </c>
      <c r="AA116" s="75">
        <v>4033.8545029054731</v>
      </c>
      <c r="AB116" s="75">
        <v>4250.0995867230513</v>
      </c>
      <c r="AC116" s="75">
        <v>4466.3446705406304</v>
      </c>
      <c r="AD116" s="75">
        <v>4682.5897543582087</v>
      </c>
      <c r="AE116" s="75">
        <v>4898.8348381757878</v>
      </c>
      <c r="AF116" s="75">
        <v>5115.079921993366</v>
      </c>
      <c r="AG116" s="75">
        <v>5331.3250058109443</v>
      </c>
      <c r="AH116" s="75">
        <v>5597.5562807518654</v>
      </c>
      <c r="AI116" s="75">
        <v>5863.7875556927866</v>
      </c>
      <c r="AJ116" s="75">
        <v>6130.0188306337077</v>
      </c>
      <c r="AK116" s="75">
        <v>6396.2501055746288</v>
      </c>
      <c r="AL116" s="75">
        <v>6662.48138051555</v>
      </c>
      <c r="AM116" s="75">
        <v>6928.7126554564711</v>
      </c>
      <c r="AN116" s="75">
        <v>7194.9439303973923</v>
      </c>
      <c r="AO116" s="75">
        <v>7461.1752053383134</v>
      </c>
      <c r="AP116" s="75">
        <v>7727.4064802792345</v>
      </c>
      <c r="AQ116" s="75">
        <v>7993.6377552201557</v>
      </c>
      <c r="AR116" s="75">
        <v>8259.8690301610768</v>
      </c>
      <c r="AS116" s="75">
        <v>8526.1003051019979</v>
      </c>
      <c r="AT116" s="75">
        <v>8895.0961809914897</v>
      </c>
      <c r="AU116" s="75">
        <v>9264.0920568809815</v>
      </c>
      <c r="AV116" s="75">
        <v>9633.0879327704733</v>
      </c>
      <c r="AW116" s="75">
        <v>10002.083808659965</v>
      </c>
      <c r="AX116" s="75">
        <v>10371.079684549457</v>
      </c>
      <c r="AY116" s="75">
        <v>10740.075560438947</v>
      </c>
      <c r="AZ116" s="75">
        <v>11109.071436328439</v>
      </c>
      <c r="BA116" s="75">
        <v>11478.067312217931</v>
      </c>
      <c r="BB116" s="75">
        <v>11847.063188107421</v>
      </c>
      <c r="BC116" s="75">
        <v>12216.059063996912</v>
      </c>
      <c r="BD116" s="75">
        <v>12585.054939886404</v>
      </c>
      <c r="BE116" s="75">
        <v>12954.050815775894</v>
      </c>
      <c r="BF116" s="75">
        <v>13371.718026496859</v>
      </c>
      <c r="BG116" s="75">
        <v>13789.385237217826</v>
      </c>
      <c r="BH116" s="75">
        <v>14207.05244793879</v>
      </c>
      <c r="BI116" s="75">
        <v>14624.719658659757</v>
      </c>
      <c r="BJ116" s="75">
        <v>15042.386869380724</v>
      </c>
      <c r="BK116" s="75">
        <v>15460.054080101687</v>
      </c>
      <c r="BL116" s="75">
        <v>15877.721290822654</v>
      </c>
      <c r="BM116" s="75">
        <v>16295.388501543621</v>
      </c>
      <c r="BN116" s="75">
        <v>16713.055712264584</v>
      </c>
      <c r="BO116" s="75">
        <v>17130.722922985551</v>
      </c>
      <c r="BP116" s="75">
        <v>17548.390133706518</v>
      </c>
      <c r="BQ116" s="75">
        <v>17966.057344427485</v>
      </c>
    </row>
    <row r="117" spans="1:69" ht="12.75">
      <c r="A117" s="71"/>
      <c r="B117" s="71"/>
      <c r="C117" s="86" t="s">
        <v>867</v>
      </c>
      <c r="D117" s="71"/>
      <c r="E117" s="71"/>
      <c r="F117" s="71"/>
      <c r="G117" s="71"/>
      <c r="H117" s="71"/>
      <c r="I117" s="71"/>
      <c r="J117" s="89">
        <v>228.03200000000001</v>
      </c>
      <c r="K117" s="89">
        <v>456.06400000000002</v>
      </c>
      <c r="L117" s="89">
        <v>684.096</v>
      </c>
      <c r="M117" s="89">
        <v>912.12800000000004</v>
      </c>
      <c r="N117" s="89">
        <v>1140.1600000000001</v>
      </c>
      <c r="O117" s="89">
        <v>1368.192</v>
      </c>
      <c r="P117" s="89">
        <v>1596.2239999999999</v>
      </c>
      <c r="Q117" s="89">
        <v>1824.2559999999999</v>
      </c>
      <c r="R117" s="89">
        <v>2052.288</v>
      </c>
      <c r="S117" s="89">
        <v>2280.3200000000002</v>
      </c>
      <c r="T117" s="89">
        <v>2508.3520000000003</v>
      </c>
      <c r="U117" s="89">
        <v>2736.3840000000005</v>
      </c>
      <c r="V117" s="89">
        <v>2952.6290838175792</v>
      </c>
      <c r="W117" s="89">
        <v>3168.8741676351578</v>
      </c>
      <c r="X117" s="89">
        <v>3385.1192514527365</v>
      </c>
      <c r="Y117" s="89">
        <v>3601.3643352703152</v>
      </c>
      <c r="Z117" s="89">
        <v>3817.6094190878939</v>
      </c>
      <c r="AA117" s="89">
        <v>4033.8545029054731</v>
      </c>
      <c r="AB117" s="89">
        <v>4250.0995867230513</v>
      </c>
      <c r="AC117" s="89">
        <v>4466.3446705406304</v>
      </c>
      <c r="AD117" s="89">
        <v>4682.5897543582087</v>
      </c>
      <c r="AE117" s="89">
        <v>4898.8348381757878</v>
      </c>
      <c r="AF117" s="89">
        <v>5115.079921993366</v>
      </c>
      <c r="AG117" s="89">
        <v>5331.3250058109443</v>
      </c>
      <c r="AH117" s="89">
        <v>5597.5562807518654</v>
      </c>
      <c r="AI117" s="89">
        <v>5863.7875556927866</v>
      </c>
      <c r="AJ117" s="89">
        <v>6130.0188306337077</v>
      </c>
      <c r="AK117" s="89">
        <v>6396.2501055746288</v>
      </c>
      <c r="AL117" s="89">
        <v>6662.48138051555</v>
      </c>
      <c r="AM117" s="89">
        <v>6928.7126554564711</v>
      </c>
      <c r="AN117" s="89">
        <v>7194.9439303973923</v>
      </c>
      <c r="AO117" s="89">
        <v>7461.1752053383134</v>
      </c>
      <c r="AP117" s="89">
        <v>7727.4064802792345</v>
      </c>
      <c r="AQ117" s="89">
        <v>7993.6377552201557</v>
      </c>
      <c r="AR117" s="89">
        <v>8259.8690301610768</v>
      </c>
      <c r="AS117" s="89">
        <v>8526.1003051019979</v>
      </c>
      <c r="AT117" s="89">
        <v>8895.0961809914897</v>
      </c>
      <c r="AU117" s="89">
        <v>9264.0920568809815</v>
      </c>
      <c r="AV117" s="89">
        <v>9633.0879327704733</v>
      </c>
      <c r="AW117" s="89">
        <v>10002.083808659965</v>
      </c>
      <c r="AX117" s="89">
        <v>10371.079684549457</v>
      </c>
      <c r="AY117" s="89">
        <v>10740.075560438947</v>
      </c>
      <c r="AZ117" s="89">
        <v>11109.071436328439</v>
      </c>
      <c r="BA117" s="89">
        <v>11478.067312217931</v>
      </c>
      <c r="BB117" s="89">
        <v>11847.063188107421</v>
      </c>
      <c r="BC117" s="89">
        <v>12216.059063996912</v>
      </c>
      <c r="BD117" s="89">
        <v>12585.054939886404</v>
      </c>
      <c r="BE117" s="89">
        <v>12954.050815775894</v>
      </c>
      <c r="BF117" s="89">
        <v>13371.718026496859</v>
      </c>
      <c r="BG117" s="89">
        <v>13789.385237217826</v>
      </c>
      <c r="BH117" s="89">
        <v>14207.05244793879</v>
      </c>
      <c r="BI117" s="89">
        <v>14624.719658659757</v>
      </c>
      <c r="BJ117" s="89">
        <v>15042.386869380724</v>
      </c>
      <c r="BK117" s="89">
        <v>15460.054080101687</v>
      </c>
      <c r="BL117" s="89">
        <v>15877.721290822654</v>
      </c>
      <c r="BM117" s="89">
        <v>16295.388501543621</v>
      </c>
      <c r="BN117" s="89">
        <v>16713.055712264584</v>
      </c>
      <c r="BO117" s="89">
        <v>17130.722922985551</v>
      </c>
      <c r="BP117" s="89">
        <v>17548.390133706518</v>
      </c>
      <c r="BQ117" s="89">
        <v>17966.057344427485</v>
      </c>
    </row>
    <row r="118" spans="1:69">
      <c r="A118" s="71"/>
      <c r="B118" s="71"/>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71"/>
      <c r="AG118" s="71"/>
      <c r="AH118" s="71"/>
      <c r="AI118" s="71"/>
      <c r="AJ118" s="71"/>
      <c r="AK118" s="71"/>
      <c r="AL118" s="71"/>
      <c r="AM118" s="71"/>
      <c r="AN118" s="71"/>
      <c r="AO118" s="71"/>
      <c r="AP118" s="71"/>
      <c r="AQ118" s="71"/>
      <c r="AR118" s="71"/>
      <c r="AS118" s="71"/>
      <c r="AT118" s="71"/>
      <c r="AU118" s="71"/>
      <c r="AV118" s="71"/>
      <c r="AW118" s="71"/>
      <c r="AX118" s="71"/>
      <c r="AY118" s="71"/>
      <c r="AZ118" s="71"/>
      <c r="BA118" s="71"/>
      <c r="BB118" s="71"/>
      <c r="BC118" s="71"/>
      <c r="BD118" s="71"/>
      <c r="BE118" s="71"/>
      <c r="BF118" s="71"/>
      <c r="BG118" s="71"/>
      <c r="BH118" s="71"/>
      <c r="BI118" s="71"/>
      <c r="BJ118" s="71"/>
      <c r="BK118" s="71"/>
      <c r="BL118" s="71"/>
      <c r="BM118" s="71"/>
      <c r="BN118" s="71"/>
      <c r="BO118" s="71"/>
      <c r="BP118" s="71"/>
      <c r="BQ118" s="71"/>
    </row>
    <row r="119" spans="1:69">
      <c r="A119" s="71"/>
      <c r="B119" s="71"/>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71"/>
      <c r="AG119" s="71"/>
      <c r="AH119" s="71"/>
      <c r="AI119" s="71"/>
      <c r="AJ119" s="71"/>
      <c r="AK119" s="71"/>
      <c r="AL119" s="71"/>
      <c r="AM119" s="71"/>
      <c r="AN119" s="71"/>
      <c r="AO119" s="71"/>
      <c r="AP119" s="71"/>
      <c r="AQ119" s="71"/>
      <c r="AR119" s="71"/>
      <c r="AS119" s="71"/>
      <c r="AT119" s="71"/>
      <c r="AU119" s="71"/>
      <c r="AV119" s="71"/>
      <c r="AW119" s="71"/>
      <c r="AX119" s="71"/>
      <c r="AY119" s="71"/>
      <c r="AZ119" s="71"/>
      <c r="BA119" s="71"/>
      <c r="BB119" s="71"/>
      <c r="BC119" s="71"/>
      <c r="BD119" s="71"/>
      <c r="BE119" s="71"/>
      <c r="BF119" s="71"/>
      <c r="BG119" s="71"/>
      <c r="BH119" s="71"/>
      <c r="BI119" s="71"/>
      <c r="BJ119" s="71"/>
      <c r="BK119" s="71"/>
      <c r="BL119" s="71"/>
      <c r="BM119" s="71"/>
      <c r="BN119" s="71"/>
      <c r="BO119" s="71"/>
      <c r="BP119" s="71"/>
      <c r="BQ119" s="71"/>
    </row>
    <row r="120" spans="1:69" ht="18">
      <c r="A120" s="71"/>
      <c r="B120" s="72" t="s">
        <v>478</v>
      </c>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71"/>
      <c r="AG120" s="71"/>
      <c r="AH120" s="71"/>
      <c r="AI120" s="71"/>
      <c r="AJ120" s="71"/>
      <c r="AK120" s="71"/>
      <c r="AL120" s="71"/>
      <c r="AM120" s="71"/>
      <c r="AN120" s="71"/>
      <c r="AO120" s="71"/>
      <c r="AP120" s="71"/>
      <c r="AQ120" s="71"/>
      <c r="AR120" s="71"/>
      <c r="AS120" s="71"/>
      <c r="AT120" s="71"/>
      <c r="AU120" s="71"/>
      <c r="AV120" s="71"/>
      <c r="AW120" s="71"/>
      <c r="AX120" s="71"/>
      <c r="AY120" s="71"/>
      <c r="AZ120" s="71"/>
      <c r="BA120" s="71"/>
      <c r="BB120" s="71"/>
      <c r="BC120" s="71"/>
      <c r="BD120" s="71"/>
      <c r="BE120" s="71"/>
      <c r="BF120" s="71"/>
      <c r="BG120" s="71"/>
      <c r="BH120" s="71"/>
      <c r="BI120" s="71"/>
      <c r="BJ120" s="71"/>
      <c r="BK120" s="71"/>
      <c r="BL120" s="71"/>
      <c r="BM120" s="71"/>
      <c r="BN120" s="71"/>
      <c r="BO120" s="71"/>
      <c r="BP120" s="71"/>
      <c r="BQ120" s="71"/>
    </row>
    <row r="121" spans="1:69">
      <c r="A121" s="71"/>
      <c r="B121" s="71"/>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1"/>
      <c r="AG121" s="71"/>
      <c r="AH121" s="71"/>
      <c r="AI121" s="71"/>
      <c r="AJ121" s="71"/>
      <c r="AK121" s="71"/>
      <c r="AL121" s="71"/>
      <c r="AM121" s="71"/>
      <c r="AN121" s="71"/>
      <c r="AO121" s="71"/>
      <c r="AP121" s="71"/>
      <c r="AQ121" s="71"/>
      <c r="AR121" s="71"/>
      <c r="AS121" s="71"/>
      <c r="AT121" s="71"/>
      <c r="AU121" s="71"/>
      <c r="AV121" s="71"/>
      <c r="AW121" s="71"/>
      <c r="AX121" s="71"/>
      <c r="AY121" s="71"/>
      <c r="AZ121" s="71"/>
      <c r="BA121" s="71"/>
      <c r="BB121" s="71"/>
      <c r="BC121" s="71"/>
      <c r="BD121" s="71"/>
      <c r="BE121" s="71"/>
      <c r="BF121" s="71"/>
      <c r="BG121" s="71"/>
      <c r="BH121" s="71"/>
      <c r="BI121" s="71"/>
      <c r="BJ121" s="71"/>
      <c r="BK121" s="71"/>
      <c r="BL121" s="71"/>
      <c r="BM121" s="71"/>
      <c r="BN121" s="71"/>
      <c r="BO121" s="71"/>
      <c r="BP121" s="71"/>
      <c r="BQ121" s="71"/>
    </row>
    <row r="122" spans="1:69">
      <c r="A122" s="71"/>
      <c r="B122" s="71"/>
      <c r="C122" s="770" t="s">
        <v>479</v>
      </c>
      <c r="D122" s="771"/>
      <c r="E122" s="771"/>
      <c r="F122" s="771"/>
      <c r="G122" s="71"/>
      <c r="H122" s="71"/>
      <c r="I122" s="71"/>
      <c r="J122" s="75">
        <v>1</v>
      </c>
      <c r="K122" s="75">
        <v>1</v>
      </c>
      <c r="L122" s="75">
        <v>1</v>
      </c>
      <c r="M122" s="75">
        <v>1</v>
      </c>
      <c r="N122" s="75">
        <v>1</v>
      </c>
      <c r="O122" s="75">
        <v>1</v>
      </c>
      <c r="P122" s="75">
        <v>1</v>
      </c>
      <c r="Q122" s="75">
        <v>1</v>
      </c>
      <c r="R122" s="75">
        <v>1</v>
      </c>
      <c r="S122" s="75">
        <v>1</v>
      </c>
      <c r="T122" s="75">
        <v>1</v>
      </c>
      <c r="U122" s="75">
        <v>1</v>
      </c>
      <c r="V122" s="75">
        <v>2</v>
      </c>
      <c r="W122" s="75">
        <v>2</v>
      </c>
      <c r="X122" s="75">
        <v>2</v>
      </c>
      <c r="Y122" s="75">
        <v>2</v>
      </c>
      <c r="Z122" s="75">
        <v>2</v>
      </c>
      <c r="AA122" s="75">
        <v>2</v>
      </c>
      <c r="AB122" s="75">
        <v>2</v>
      </c>
      <c r="AC122" s="75">
        <v>2</v>
      </c>
      <c r="AD122" s="75">
        <v>2</v>
      </c>
      <c r="AE122" s="75">
        <v>2</v>
      </c>
      <c r="AF122" s="75">
        <v>2</v>
      </c>
      <c r="AG122" s="75">
        <v>2</v>
      </c>
      <c r="AH122" s="75">
        <v>3</v>
      </c>
      <c r="AI122" s="75">
        <v>3</v>
      </c>
      <c r="AJ122" s="75">
        <v>3</v>
      </c>
      <c r="AK122" s="75">
        <v>3</v>
      </c>
      <c r="AL122" s="75">
        <v>3</v>
      </c>
      <c r="AM122" s="75">
        <v>3</v>
      </c>
      <c r="AN122" s="75">
        <v>3</v>
      </c>
      <c r="AO122" s="75">
        <v>3</v>
      </c>
      <c r="AP122" s="75">
        <v>3</v>
      </c>
      <c r="AQ122" s="75">
        <v>3</v>
      </c>
      <c r="AR122" s="75">
        <v>3</v>
      </c>
      <c r="AS122" s="75">
        <v>3</v>
      </c>
      <c r="AT122" s="75">
        <v>4</v>
      </c>
      <c r="AU122" s="75">
        <v>4</v>
      </c>
      <c r="AV122" s="75">
        <v>4</v>
      </c>
      <c r="AW122" s="75">
        <v>4</v>
      </c>
      <c r="AX122" s="75">
        <v>4</v>
      </c>
      <c r="AY122" s="75">
        <v>4</v>
      </c>
      <c r="AZ122" s="75">
        <v>4</v>
      </c>
      <c r="BA122" s="75">
        <v>4</v>
      </c>
      <c r="BB122" s="75">
        <v>4</v>
      </c>
      <c r="BC122" s="75">
        <v>4</v>
      </c>
      <c r="BD122" s="75">
        <v>4</v>
      </c>
      <c r="BE122" s="75">
        <v>4</v>
      </c>
      <c r="BF122" s="75">
        <v>5</v>
      </c>
      <c r="BG122" s="75">
        <v>5</v>
      </c>
      <c r="BH122" s="75">
        <v>5</v>
      </c>
      <c r="BI122" s="75">
        <v>5</v>
      </c>
      <c r="BJ122" s="75">
        <v>5</v>
      </c>
      <c r="BK122" s="75">
        <v>5</v>
      </c>
      <c r="BL122" s="75">
        <v>5</v>
      </c>
      <c r="BM122" s="75">
        <v>5</v>
      </c>
      <c r="BN122" s="75">
        <v>5</v>
      </c>
      <c r="BO122" s="75">
        <v>5</v>
      </c>
      <c r="BP122" s="75">
        <v>5</v>
      </c>
      <c r="BQ122" s="75">
        <v>5</v>
      </c>
    </row>
    <row r="123" spans="1:69">
      <c r="A123" s="71"/>
      <c r="B123" s="71"/>
      <c r="C123" s="770" t="s">
        <v>868</v>
      </c>
      <c r="D123" s="771"/>
      <c r="E123" s="771"/>
      <c r="F123" s="771"/>
      <c r="G123" s="71"/>
      <c r="H123" s="71"/>
      <c r="I123" s="71"/>
      <c r="J123" s="80">
        <v>64989.12000000001</v>
      </c>
      <c r="K123" s="80">
        <v>126899.80800000002</v>
      </c>
      <c r="L123" s="80">
        <v>186009.12288000001</v>
      </c>
      <c r="M123" s="80">
        <v>242569.18822080002</v>
      </c>
      <c r="N123" s="80">
        <v>296809.43648092804</v>
      </c>
      <c r="O123" s="80">
        <v>348938.65119764453</v>
      </c>
      <c r="P123" s="80">
        <v>399146.82538985647</v>
      </c>
      <c r="Q123" s="80">
        <v>447606.85270476935</v>
      </c>
      <c r="R123" s="80">
        <v>494476.06636134011</v>
      </c>
      <c r="S123" s="80">
        <v>539897.63958881947</v>
      </c>
      <c r="T123" s="80">
        <v>584001.86002582568</v>
      </c>
      <c r="U123" s="80">
        <v>626907.28942350135</v>
      </c>
      <c r="V123" s="80">
        <v>341829.69681557408</v>
      </c>
      <c r="W123" s="80">
        <v>369103.38820370659</v>
      </c>
      <c r="X123" s="80">
        <v>395362.90773340344</v>
      </c>
      <c r="Y123" s="80">
        <v>420689.38915333943</v>
      </c>
      <c r="Z123" s="80">
        <v>445157.47551229544</v>
      </c>
      <c r="AA123" s="80">
        <v>468835.83841514989</v>
      </c>
      <c r="AB123" s="80">
        <v>491787.65573839098</v>
      </c>
      <c r="AC123" s="80">
        <v>514071.05112838768</v>
      </c>
      <c r="AD123" s="80">
        <v>535739.49833979958</v>
      </c>
      <c r="AE123" s="80">
        <v>556842.19322691346</v>
      </c>
      <c r="AF123" s="80">
        <v>577424.39597567311</v>
      </c>
      <c r="AG123" s="80">
        <v>597527.74595714686</v>
      </c>
      <c r="AH123" s="80">
        <v>421156.05636134971</v>
      </c>
      <c r="AI123" s="80">
        <v>443202.61480003782</v>
      </c>
      <c r="AJ123" s="80">
        <v>464544.54266408161</v>
      </c>
      <c r="AK123" s="80">
        <v>485231.16409370612</v>
      </c>
      <c r="AL123" s="80">
        <v>505308.35053932108</v>
      </c>
      <c r="AM123" s="80">
        <v>524818.76244980679</v>
      </c>
      <c r="AN123" s="80">
        <v>543802.07404262235</v>
      </c>
      <c r="AO123" s="80">
        <v>562295.18234000483</v>
      </c>
      <c r="AP123" s="80">
        <v>580332.40157263435</v>
      </c>
      <c r="AQ123" s="80">
        <v>597945.64397504367</v>
      </c>
      <c r="AR123" s="80">
        <v>615164.58792534831</v>
      </c>
      <c r="AS123" s="80">
        <v>632016.83431519556</v>
      </c>
      <c r="AT123" s="80">
        <v>497285.46102756466</v>
      </c>
      <c r="AU123" s="80">
        <v>519909.14284993889</v>
      </c>
      <c r="AV123" s="80">
        <v>541922.6204116469</v>
      </c>
      <c r="AW123" s="80">
        <v>563362.50596832857</v>
      </c>
      <c r="AX123" s="80">
        <v>584263.21504028561</v>
      </c>
      <c r="AY123" s="80">
        <v>604657.09821660141</v>
      </c>
      <c r="AZ123" s="80">
        <v>624574.56505101454</v>
      </c>
      <c r="BA123" s="80">
        <v>644044.20052403898</v>
      </c>
      <c r="BB123" s="80">
        <v>663092.87451735814</v>
      </c>
      <c r="BC123" s="80">
        <v>681745.84471975476</v>
      </c>
      <c r="BD123" s="80">
        <v>700026.85335868341</v>
      </c>
      <c r="BE123" s="80">
        <v>717958.21812795266</v>
      </c>
      <c r="BF123" s="80">
        <v>593915.22164095193</v>
      </c>
      <c r="BG123" s="80">
        <v>613050.28715708549</v>
      </c>
      <c r="BH123" s="80">
        <v>631792.45013188559</v>
      </c>
      <c r="BI123" s="80">
        <v>650161.35569241899</v>
      </c>
      <c r="BJ123" s="80">
        <v>668175.66670939908</v>
      </c>
      <c r="BK123" s="80">
        <v>685853.1129100034</v>
      </c>
      <c r="BL123" s="80">
        <v>703210.53753505088</v>
      </c>
      <c r="BM123" s="80">
        <v>720263.94166331924</v>
      </c>
      <c r="BN123" s="80">
        <v>737028.52631964756</v>
      </c>
      <c r="BO123" s="80">
        <v>753518.7324776327</v>
      </c>
      <c r="BP123" s="80">
        <v>769748.27906219184</v>
      </c>
      <c r="BQ123" s="80">
        <v>785730.19905199646</v>
      </c>
    </row>
    <row r="124" spans="1:69">
      <c r="A124" s="71"/>
      <c r="B124" s="71"/>
      <c r="C124" s="770" t="s">
        <v>869</v>
      </c>
      <c r="D124" s="771"/>
      <c r="E124" s="771"/>
      <c r="F124" s="771"/>
      <c r="G124" s="71"/>
      <c r="H124" s="71"/>
      <c r="I124" s="71"/>
      <c r="J124" s="80">
        <v>27349.456000000002</v>
      </c>
      <c r="K124" s="80">
        <v>30144.990400000002</v>
      </c>
      <c r="L124" s="80">
        <v>33000.456144000003</v>
      </c>
      <c r="M124" s="80">
        <v>36028.459411039999</v>
      </c>
      <c r="N124" s="80">
        <v>38640.471824046399</v>
      </c>
      <c r="O124" s="80">
        <v>40946.932559882232</v>
      </c>
      <c r="P124" s="80">
        <v>43957.341269492827</v>
      </c>
      <c r="Q124" s="80">
        <v>46080.34263523847</v>
      </c>
      <c r="R124" s="80">
        <v>48523.803318067003</v>
      </c>
      <c r="S124" s="80">
        <v>50794.881979440979</v>
      </c>
      <c r="T124" s="80">
        <v>53000.093001291287</v>
      </c>
      <c r="U124" s="80">
        <v>55145.364471175068</v>
      </c>
      <c r="V124" s="80">
        <v>31691.484840778703</v>
      </c>
      <c r="W124" s="80">
        <v>32950.169410185335</v>
      </c>
      <c r="X124" s="80">
        <v>34210.645386670178</v>
      </c>
      <c r="Y124" s="80">
        <v>35581.969457666972</v>
      </c>
      <c r="Z124" s="80">
        <v>36752.873775614775</v>
      </c>
      <c r="AA124" s="80">
        <v>37831.791920757496</v>
      </c>
      <c r="AB124" s="80">
        <v>39189.382786919552</v>
      </c>
      <c r="AC124" s="80">
        <v>40146.052556419381</v>
      </c>
      <c r="AD124" s="80">
        <v>41281.974916989981</v>
      </c>
      <c r="AE124" s="80">
        <v>42337.109661345676</v>
      </c>
      <c r="AF124" s="80">
        <v>43366.219798783655</v>
      </c>
      <c r="AG124" s="80">
        <v>44371.387297857349</v>
      </c>
      <c r="AH124" s="80">
        <v>32944.469484734153</v>
      </c>
      <c r="AI124" s="80">
        <v>33973.297406668557</v>
      </c>
      <c r="AJ124" s="80">
        <v>35003.643799870748</v>
      </c>
      <c r="AK124" s="80">
        <v>36111.474871351973</v>
      </c>
      <c r="AL124" s="80">
        <v>37078.58419363272</v>
      </c>
      <c r="AM124" s="80">
        <v>37943.854789157012</v>
      </c>
      <c r="AN124" s="80">
        <v>39076.770368797785</v>
      </c>
      <c r="AO124" s="80">
        <v>39891.175783666906</v>
      </c>
      <c r="AP124" s="80">
        <v>40829.786745298385</v>
      </c>
      <c r="AQ124" s="80">
        <v>41710.448865418854</v>
      </c>
      <c r="AR124" s="80">
        <v>42571.39606293408</v>
      </c>
      <c r="AS124" s="80">
        <v>43414.008382426444</v>
      </c>
      <c r="AT124" s="80">
        <v>35787.52305137823</v>
      </c>
      <c r="AU124" s="80">
        <v>36860.825892496949</v>
      </c>
      <c r="AV124" s="80">
        <v>37932.559145582345</v>
      </c>
      <c r="AW124" s="80">
        <v>39062.434673416428</v>
      </c>
      <c r="AX124" s="80">
        <v>40078.529502014288</v>
      </c>
      <c r="AY124" s="80">
        <v>41011.401785830072</v>
      </c>
      <c r="AZ124" s="80">
        <v>42151.978252550733</v>
      </c>
      <c r="BA124" s="80">
        <v>43038.638151201951</v>
      </c>
      <c r="BB124" s="80">
        <v>44020.012475867909</v>
      </c>
      <c r="BC124" s="80">
        <v>44952.660985987743</v>
      </c>
      <c r="BD124" s="80">
        <v>45866.711417934173</v>
      </c>
      <c r="BE124" s="80">
        <v>46763.279656397637</v>
      </c>
      <c r="BF124" s="80">
        <v>38868.166082047595</v>
      </c>
      <c r="BG124" s="80">
        <v>39776.299107854269</v>
      </c>
      <c r="BH124" s="80">
        <v>40689.097131594288</v>
      </c>
      <c r="BI124" s="80">
        <v>41656.162659620953</v>
      </c>
      <c r="BJ124" s="80">
        <v>42532.56808546996</v>
      </c>
      <c r="BK124" s="80">
        <v>43343.510020500173</v>
      </c>
      <c r="BL124" s="80">
        <v>44332.93187675254</v>
      </c>
      <c r="BM124" s="80">
        <v>45112.671708165966</v>
      </c>
      <c r="BN124" s="80">
        <v>45975.211065982381</v>
      </c>
      <c r="BO124" s="80">
        <v>46799.721373881635</v>
      </c>
      <c r="BP124" s="80">
        <v>47611.198703109592</v>
      </c>
      <c r="BQ124" s="80">
        <v>48410.294702599829</v>
      </c>
    </row>
    <row r="125" spans="1:69">
      <c r="A125" s="71"/>
      <c r="B125" s="71"/>
      <c r="C125" s="71"/>
      <c r="D125" s="71"/>
      <c r="E125" s="71"/>
      <c r="F125" s="71"/>
      <c r="G125" s="71"/>
      <c r="H125" s="71"/>
      <c r="I125" s="71"/>
      <c r="J125" s="71"/>
      <c r="K125" s="71"/>
      <c r="L125" s="71"/>
      <c r="M125" s="71"/>
      <c r="N125" s="71"/>
      <c r="O125" s="71"/>
      <c r="P125" s="71"/>
      <c r="Q125" s="71"/>
      <c r="R125" s="71"/>
      <c r="S125" s="71"/>
      <c r="T125" s="71"/>
      <c r="U125" s="71"/>
      <c r="V125" s="71"/>
      <c r="W125" s="71"/>
      <c r="X125" s="71"/>
      <c r="Y125" s="71"/>
      <c r="Z125" s="71"/>
      <c r="AA125" s="71"/>
      <c r="AB125" s="71"/>
      <c r="AC125" s="71"/>
      <c r="AD125" s="71"/>
      <c r="AE125" s="71"/>
      <c r="AF125" s="71"/>
      <c r="AG125" s="71"/>
      <c r="AH125" s="71"/>
      <c r="AI125" s="71"/>
      <c r="AJ125" s="71"/>
      <c r="AK125" s="71"/>
      <c r="AL125" s="71"/>
      <c r="AM125" s="71"/>
      <c r="AN125" s="71"/>
      <c r="AO125" s="71"/>
      <c r="AP125" s="71"/>
      <c r="AQ125" s="71"/>
      <c r="AR125" s="71"/>
      <c r="AS125" s="71"/>
      <c r="AT125" s="71"/>
      <c r="AU125" s="71"/>
      <c r="AV125" s="71"/>
      <c r="AW125" s="71"/>
      <c r="AX125" s="71"/>
      <c r="AY125" s="71"/>
      <c r="AZ125" s="71"/>
      <c r="BA125" s="71"/>
      <c r="BB125" s="71"/>
      <c r="BC125" s="71"/>
      <c r="BD125" s="71"/>
      <c r="BE125" s="71"/>
      <c r="BF125" s="71"/>
      <c r="BG125" s="71"/>
      <c r="BH125" s="71"/>
      <c r="BI125" s="71"/>
      <c r="BJ125" s="71"/>
      <c r="BK125" s="71"/>
      <c r="BL125" s="71"/>
      <c r="BM125" s="71"/>
      <c r="BN125" s="71"/>
      <c r="BO125" s="71"/>
      <c r="BP125" s="71"/>
      <c r="BQ125" s="71"/>
    </row>
    <row r="126" spans="1:69">
      <c r="A126" s="71"/>
      <c r="B126" s="71"/>
      <c r="C126" s="71"/>
      <c r="D126" s="71"/>
      <c r="E126" s="71"/>
      <c r="F126" s="71"/>
      <c r="G126" s="71"/>
      <c r="H126" s="71"/>
      <c r="I126" s="71"/>
      <c r="J126" s="71"/>
      <c r="K126" s="71"/>
      <c r="L126" s="71"/>
      <c r="M126" s="71"/>
      <c r="N126" s="71"/>
      <c r="O126" s="71"/>
      <c r="P126" s="71"/>
      <c r="Q126" s="71"/>
      <c r="R126" s="71"/>
      <c r="S126" s="71"/>
      <c r="T126" s="71"/>
      <c r="U126" s="71"/>
      <c r="V126" s="71"/>
      <c r="W126" s="71"/>
      <c r="X126" s="71"/>
      <c r="Y126" s="71"/>
      <c r="Z126" s="71"/>
      <c r="AA126" s="71"/>
      <c r="AB126" s="71"/>
      <c r="AC126" s="71"/>
      <c r="AD126" s="71"/>
      <c r="AE126" s="71"/>
      <c r="AF126" s="71"/>
      <c r="AG126" s="71"/>
      <c r="AH126" s="71"/>
      <c r="AI126" s="71"/>
      <c r="AJ126" s="71"/>
      <c r="AK126" s="71"/>
      <c r="AL126" s="71"/>
      <c r="AM126" s="71"/>
      <c r="AN126" s="71"/>
      <c r="AO126" s="71"/>
      <c r="AP126" s="71"/>
      <c r="AQ126" s="71"/>
      <c r="AR126" s="71"/>
      <c r="AS126" s="71"/>
      <c r="AT126" s="71"/>
      <c r="AU126" s="71"/>
      <c r="AV126" s="71"/>
      <c r="AW126" s="71"/>
      <c r="AX126" s="71"/>
      <c r="AY126" s="71"/>
      <c r="AZ126" s="71"/>
      <c r="BA126" s="71"/>
      <c r="BB126" s="71"/>
      <c r="BC126" s="71"/>
      <c r="BD126" s="71"/>
      <c r="BE126" s="71"/>
      <c r="BF126" s="71"/>
      <c r="BG126" s="71"/>
      <c r="BH126" s="71"/>
      <c r="BI126" s="71"/>
      <c r="BJ126" s="71"/>
      <c r="BK126" s="71"/>
      <c r="BL126" s="71"/>
      <c r="BM126" s="71"/>
      <c r="BN126" s="71"/>
      <c r="BO126" s="71"/>
      <c r="BP126" s="71"/>
      <c r="BQ126" s="71"/>
    </row>
    <row r="127" spans="1:69" ht="18">
      <c r="A127" s="71"/>
      <c r="B127" s="72" t="s">
        <v>418</v>
      </c>
      <c r="C127" s="71"/>
      <c r="D127" s="71"/>
      <c r="E127" s="71"/>
      <c r="F127" s="71"/>
      <c r="G127" s="71"/>
      <c r="H127" s="71"/>
      <c r="I127" s="71"/>
      <c r="J127" s="71"/>
      <c r="K127" s="71"/>
      <c r="L127" s="71"/>
      <c r="M127" s="71"/>
      <c r="N127" s="71"/>
      <c r="O127" s="71"/>
      <c r="P127" s="71"/>
      <c r="Q127" s="71"/>
      <c r="R127" s="71"/>
      <c r="S127" s="71"/>
      <c r="T127" s="71"/>
      <c r="U127" s="71"/>
      <c r="V127" s="71"/>
      <c r="W127" s="71"/>
      <c r="X127" s="71"/>
      <c r="Y127" s="71"/>
      <c r="Z127" s="71"/>
      <c r="AA127" s="71"/>
      <c r="AB127" s="71"/>
      <c r="AC127" s="71"/>
      <c r="AD127" s="71"/>
      <c r="AE127" s="71"/>
      <c r="AF127" s="71"/>
      <c r="AG127" s="71"/>
      <c r="AH127" s="71"/>
      <c r="AI127" s="71"/>
      <c r="AJ127" s="71"/>
      <c r="AK127" s="71"/>
      <c r="AL127" s="71"/>
      <c r="AM127" s="71"/>
      <c r="AN127" s="71"/>
      <c r="AO127" s="71"/>
      <c r="AP127" s="71"/>
      <c r="AQ127" s="71"/>
      <c r="AR127" s="71"/>
      <c r="AS127" s="71"/>
      <c r="AT127" s="71"/>
      <c r="AU127" s="71"/>
      <c r="AV127" s="71"/>
      <c r="AW127" s="71"/>
      <c r="AX127" s="71"/>
      <c r="AY127" s="71"/>
      <c r="AZ127" s="71"/>
      <c r="BA127" s="71"/>
      <c r="BB127" s="71"/>
      <c r="BC127" s="71"/>
      <c r="BD127" s="71"/>
      <c r="BE127" s="71"/>
      <c r="BF127" s="71"/>
      <c r="BG127" s="71"/>
      <c r="BH127" s="71"/>
      <c r="BI127" s="71"/>
      <c r="BJ127" s="71"/>
      <c r="BK127" s="71"/>
      <c r="BL127" s="71"/>
      <c r="BM127" s="71"/>
      <c r="BN127" s="71"/>
      <c r="BO127" s="71"/>
      <c r="BP127" s="71"/>
      <c r="BQ127" s="71"/>
    </row>
    <row r="128" spans="1:69">
      <c r="A128" s="71"/>
      <c r="B128" s="71"/>
      <c r="C128" s="71"/>
      <c r="D128" s="71"/>
      <c r="E128" s="71"/>
      <c r="F128" s="71"/>
      <c r="G128" s="71"/>
      <c r="H128" s="71"/>
      <c r="I128" s="71"/>
      <c r="J128" s="71"/>
      <c r="K128" s="71"/>
      <c r="L128" s="71"/>
      <c r="M128" s="71"/>
      <c r="N128" s="71"/>
      <c r="O128" s="71"/>
      <c r="P128" s="71"/>
      <c r="Q128" s="71"/>
      <c r="R128" s="71"/>
      <c r="S128" s="71"/>
      <c r="T128" s="71"/>
      <c r="U128" s="71"/>
      <c r="V128" s="71"/>
      <c r="W128" s="71"/>
      <c r="X128" s="71"/>
      <c r="Y128" s="71"/>
      <c r="Z128" s="71"/>
      <c r="AA128" s="71"/>
      <c r="AB128" s="71"/>
      <c r="AC128" s="71"/>
      <c r="AD128" s="71"/>
      <c r="AE128" s="71"/>
      <c r="AF128" s="71"/>
      <c r="AG128" s="71"/>
      <c r="AH128" s="71"/>
      <c r="AI128" s="71"/>
      <c r="AJ128" s="71"/>
      <c r="AK128" s="71"/>
      <c r="AL128" s="71"/>
      <c r="AM128" s="71"/>
      <c r="AN128" s="71"/>
      <c r="AO128" s="71"/>
      <c r="AP128" s="71"/>
      <c r="AQ128" s="71"/>
      <c r="AR128" s="71"/>
      <c r="AS128" s="71"/>
      <c r="AT128" s="71"/>
      <c r="AU128" s="71"/>
      <c r="AV128" s="71"/>
      <c r="AW128" s="71"/>
      <c r="AX128" s="71"/>
      <c r="AY128" s="71"/>
      <c r="AZ128" s="71"/>
      <c r="BA128" s="71"/>
      <c r="BB128" s="71"/>
      <c r="BC128" s="71"/>
      <c r="BD128" s="71"/>
      <c r="BE128" s="71"/>
      <c r="BF128" s="71"/>
      <c r="BG128" s="71"/>
      <c r="BH128" s="71"/>
      <c r="BI128" s="71"/>
      <c r="BJ128" s="71"/>
      <c r="BK128" s="71"/>
      <c r="BL128" s="71"/>
      <c r="BM128" s="71"/>
      <c r="BN128" s="71"/>
      <c r="BO128" s="71"/>
      <c r="BP128" s="71"/>
      <c r="BQ128" s="71"/>
    </row>
    <row r="129" spans="1:69">
      <c r="A129" s="71"/>
      <c r="B129" s="71"/>
      <c r="C129" s="770" t="s">
        <v>870</v>
      </c>
      <c r="D129" s="771"/>
      <c r="E129" s="771"/>
      <c r="F129" s="771"/>
      <c r="G129" s="71"/>
      <c r="H129" s="71"/>
      <c r="I129" s="71"/>
      <c r="J129" s="75">
        <v>456.06400000000002</v>
      </c>
      <c r="K129" s="75">
        <v>891.60512000000006</v>
      </c>
      <c r="L129" s="75">
        <v>1308.4704191999999</v>
      </c>
      <c r="M129" s="75">
        <v>1708.340721472</v>
      </c>
      <c r="N129" s="75">
        <v>2092.7455765395202</v>
      </c>
      <c r="O129" s="75">
        <v>2463.0768746509634</v>
      </c>
      <c r="P129" s="75">
        <v>2820.6012359323768</v>
      </c>
      <c r="Q129" s="75">
        <v>3166.4712846984626</v>
      </c>
      <c r="R129" s="75">
        <v>3501.7359090756008</v>
      </c>
      <c r="S129" s="75">
        <v>3827.3495972587971</v>
      </c>
      <c r="T129" s="75">
        <v>4144.1809335055059</v>
      </c>
      <c r="U129" s="75">
        <v>4453.0203294900102</v>
      </c>
      <c r="V129" s="75">
        <v>4852.9921992560803</v>
      </c>
      <c r="W129" s="75">
        <v>5238.2659261462713</v>
      </c>
      <c r="X129" s="75">
        <v>5610.0173615906533</v>
      </c>
      <c r="Y129" s="75">
        <v>5969.3282889048915</v>
      </c>
      <c r="Z129" s="75">
        <v>6317.1939487393956</v>
      </c>
      <c r="AA129" s="75">
        <v>6654.5299624925474</v>
      </c>
      <c r="AB129" s="75">
        <v>6982.1787018508521</v>
      </c>
      <c r="AC129" s="75">
        <v>7300.9151487659001</v>
      </c>
      <c r="AD129" s="75">
        <v>7611.452286633149</v>
      </c>
      <c r="AE129" s="75">
        <v>7914.4460601764258</v>
      </c>
      <c r="AF129" s="75">
        <v>8210.499938541645</v>
      </c>
      <c r="AG129" s="75">
        <v>8500.1691133430541</v>
      </c>
      <c r="AH129" s="75">
        <v>8982.8767553021808</v>
      </c>
      <c r="AI129" s="75">
        <v>9450.4310515700345</v>
      </c>
      <c r="AJ129" s="75">
        <v>9903.892736345002</v>
      </c>
      <c r="AK129" s="75">
        <v>10344.248292431588</v>
      </c>
      <c r="AL129" s="75">
        <v>10772.415148837976</v>
      </c>
      <c r="AM129" s="75">
        <v>11189.246514541781</v>
      </c>
      <c r="AN129" s="75">
        <v>11595.535873892186</v>
      </c>
      <c r="AO129" s="75">
        <v>11992.021167333925</v>
      </c>
      <c r="AP129" s="75">
        <v>12379.388679480609</v>
      </c>
      <c r="AQ129" s="75">
        <v>12758.276655022888</v>
      </c>
      <c r="AR129" s="75">
        <v>13129.278661523073</v>
      </c>
      <c r="AS129" s="75">
        <v>13492.946716814109</v>
      </c>
      <c r="AT129" s="75">
        <v>14150.455245500874</v>
      </c>
      <c r="AU129" s="75">
        <v>14790.653015019801</v>
      </c>
      <c r="AV129" s="75">
        <v>15414.578670920964</v>
      </c>
      <c r="AW129" s="75">
        <v>16023.208540021427</v>
      </c>
      <c r="AX129" s="75">
        <v>16617.460369529232</v>
      </c>
      <c r="AY129" s="75">
        <v>17198.196841819932</v>
      </c>
      <c r="AZ129" s="75">
        <v>17766.228878326565</v>
      </c>
      <c r="BA129" s="75">
        <v>18322.318745196171</v>
      </c>
      <c r="BB129" s="75">
        <v>18867.182972606963</v>
      </c>
      <c r="BC129" s="75">
        <v>19401.495098926483</v>
      </c>
      <c r="BD129" s="75">
        <v>19925.8882502202</v>
      </c>
      <c r="BE129" s="75">
        <v>20440.957564989661</v>
      </c>
      <c r="BF129" s="75">
        <v>21134.345857348082</v>
      </c>
      <c r="BG129" s="75">
        <v>21813.94809562463</v>
      </c>
      <c r="BH129" s="75">
        <v>22480.453582523398</v>
      </c>
      <c r="BI129" s="75">
        <v>23134.517155613277</v>
      </c>
      <c r="BJ129" s="75">
        <v>23776.760910584708</v>
      </c>
      <c r="BK129" s="75">
        <v>24407.775838343616</v>
      </c>
      <c r="BL129" s="75">
        <v>25028.123380250629</v>
      </c>
      <c r="BM129" s="75">
        <v>25638.336905598338</v>
      </c>
      <c r="BN129" s="75">
        <v>26238.923115214708</v>
      </c>
      <c r="BO129" s="75">
        <v>26830.36337488631</v>
      </c>
      <c r="BP129" s="75">
        <v>27413.114982110383</v>
      </c>
      <c r="BQ129" s="75">
        <v>27987.612369509297</v>
      </c>
    </row>
    <row r="130" spans="1:69" ht="12.75">
      <c r="A130" s="71"/>
      <c r="B130" s="71"/>
      <c r="C130" s="86" t="s">
        <v>871</v>
      </c>
      <c r="D130" s="71"/>
      <c r="E130" s="71"/>
      <c r="F130" s="71"/>
      <c r="G130" s="71"/>
      <c r="H130" s="71"/>
      <c r="I130" s="71"/>
      <c r="J130" s="89">
        <v>456.06400000000002</v>
      </c>
      <c r="K130" s="89">
        <v>891.60512000000006</v>
      </c>
      <c r="L130" s="89">
        <v>1308.4704191999999</v>
      </c>
      <c r="M130" s="89">
        <v>1708.340721472</v>
      </c>
      <c r="N130" s="89">
        <v>2092.7455765395202</v>
      </c>
      <c r="O130" s="89">
        <v>2463.0768746509634</v>
      </c>
      <c r="P130" s="89">
        <v>2820.6012359323768</v>
      </c>
      <c r="Q130" s="89">
        <v>3166.4712846984626</v>
      </c>
      <c r="R130" s="89">
        <v>3501.7359090756008</v>
      </c>
      <c r="S130" s="89">
        <v>3827.3495972587971</v>
      </c>
      <c r="T130" s="89">
        <v>4144.1809335055059</v>
      </c>
      <c r="U130" s="89">
        <v>4453.0203294900102</v>
      </c>
      <c r="V130" s="89">
        <v>4852.9921992560803</v>
      </c>
      <c r="W130" s="89">
        <v>5238.2659261462713</v>
      </c>
      <c r="X130" s="89">
        <v>5610.0173615906533</v>
      </c>
      <c r="Y130" s="89">
        <v>5969.3282889048915</v>
      </c>
      <c r="Z130" s="89">
        <v>6317.1939487393956</v>
      </c>
      <c r="AA130" s="89">
        <v>6654.5299624925474</v>
      </c>
      <c r="AB130" s="89">
        <v>6982.1787018508521</v>
      </c>
      <c r="AC130" s="89">
        <v>7300.9151487659001</v>
      </c>
      <c r="AD130" s="89">
        <v>7611.452286633149</v>
      </c>
      <c r="AE130" s="89">
        <v>7914.4460601764258</v>
      </c>
      <c r="AF130" s="89">
        <v>8210.499938541645</v>
      </c>
      <c r="AG130" s="89">
        <v>8500.1691133430541</v>
      </c>
      <c r="AH130" s="89">
        <v>8982.8767553021808</v>
      </c>
      <c r="AI130" s="89">
        <v>9450.4310515700345</v>
      </c>
      <c r="AJ130" s="89">
        <v>9903.892736345002</v>
      </c>
      <c r="AK130" s="89">
        <v>10344.248292431588</v>
      </c>
      <c r="AL130" s="89">
        <v>10772.415148837976</v>
      </c>
      <c r="AM130" s="89">
        <v>11189.246514541781</v>
      </c>
      <c r="AN130" s="89">
        <v>11595.535873892186</v>
      </c>
      <c r="AO130" s="89">
        <v>11992.021167333925</v>
      </c>
      <c r="AP130" s="89">
        <v>12379.388679480609</v>
      </c>
      <c r="AQ130" s="89">
        <v>12758.276655022888</v>
      </c>
      <c r="AR130" s="89">
        <v>13129.278661523073</v>
      </c>
      <c r="AS130" s="89">
        <v>13492.946716814109</v>
      </c>
      <c r="AT130" s="89">
        <v>14150.455245500874</v>
      </c>
      <c r="AU130" s="89">
        <v>14790.653015019801</v>
      </c>
      <c r="AV130" s="89">
        <v>15414.578670920964</v>
      </c>
      <c r="AW130" s="89">
        <v>16023.208540021427</v>
      </c>
      <c r="AX130" s="89">
        <v>16617.460369529232</v>
      </c>
      <c r="AY130" s="89">
        <v>17198.196841819932</v>
      </c>
      <c r="AZ130" s="89">
        <v>17766.228878326565</v>
      </c>
      <c r="BA130" s="89">
        <v>18322.318745196171</v>
      </c>
      <c r="BB130" s="89">
        <v>18867.182972606963</v>
      </c>
      <c r="BC130" s="89">
        <v>19401.495098926483</v>
      </c>
      <c r="BD130" s="89">
        <v>19925.8882502202</v>
      </c>
      <c r="BE130" s="89">
        <v>20440.957564989661</v>
      </c>
      <c r="BF130" s="89">
        <v>21134.345857348082</v>
      </c>
      <c r="BG130" s="89">
        <v>21813.94809562463</v>
      </c>
      <c r="BH130" s="89">
        <v>22480.453582523398</v>
      </c>
      <c r="BI130" s="89">
        <v>23134.517155613277</v>
      </c>
      <c r="BJ130" s="89">
        <v>23776.760910584708</v>
      </c>
      <c r="BK130" s="89">
        <v>24407.775838343616</v>
      </c>
      <c r="BL130" s="89">
        <v>25028.123380250629</v>
      </c>
      <c r="BM130" s="89">
        <v>25638.336905598338</v>
      </c>
      <c r="BN130" s="89">
        <v>26238.923115214708</v>
      </c>
      <c r="BO130" s="89">
        <v>26830.36337488631</v>
      </c>
      <c r="BP130" s="89">
        <v>27413.114982110383</v>
      </c>
      <c r="BQ130" s="89">
        <v>27987.612369509297</v>
      </c>
    </row>
    <row r="131" spans="1:69">
      <c r="A131" s="71"/>
      <c r="B131" s="71"/>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71"/>
      <c r="AG131" s="71"/>
      <c r="AH131" s="71"/>
      <c r="AI131" s="71"/>
      <c r="AJ131" s="71"/>
      <c r="AK131" s="71"/>
      <c r="AL131" s="71"/>
      <c r="AM131" s="71"/>
      <c r="AN131" s="71"/>
      <c r="AO131" s="71"/>
      <c r="AP131" s="71"/>
      <c r="AQ131" s="71"/>
      <c r="AR131" s="71"/>
      <c r="AS131" s="71"/>
      <c r="AT131" s="71"/>
      <c r="AU131" s="71"/>
      <c r="AV131" s="71"/>
      <c r="AW131" s="71"/>
      <c r="AX131" s="71"/>
      <c r="AY131" s="71"/>
      <c r="AZ131" s="71"/>
      <c r="BA131" s="71"/>
      <c r="BB131" s="71"/>
      <c r="BC131" s="71"/>
      <c r="BD131" s="71"/>
      <c r="BE131" s="71"/>
      <c r="BF131" s="71"/>
      <c r="BG131" s="71"/>
      <c r="BH131" s="71"/>
      <c r="BI131" s="71"/>
      <c r="BJ131" s="71"/>
      <c r="BK131" s="71"/>
      <c r="BL131" s="71"/>
      <c r="BM131" s="71"/>
      <c r="BN131" s="71"/>
      <c r="BO131" s="71"/>
      <c r="BP131" s="71"/>
      <c r="BQ131" s="71"/>
    </row>
    <row r="132" spans="1:69">
      <c r="A132" s="71"/>
      <c r="B132" s="71"/>
      <c r="C132" s="71"/>
      <c r="D132" s="71"/>
      <c r="E132" s="71"/>
      <c r="F132" s="71"/>
      <c r="G132" s="71"/>
      <c r="H132" s="71"/>
      <c r="I132" s="71"/>
      <c r="J132" s="71"/>
      <c r="K132" s="71"/>
      <c r="L132" s="71"/>
      <c r="M132" s="71"/>
      <c r="N132" s="71"/>
      <c r="O132" s="71"/>
      <c r="P132" s="71"/>
      <c r="Q132" s="71"/>
      <c r="R132" s="71"/>
      <c r="S132" s="71"/>
      <c r="T132" s="71"/>
      <c r="U132" s="71"/>
      <c r="V132" s="71"/>
      <c r="W132" s="71"/>
      <c r="X132" s="71"/>
      <c r="Y132" s="71"/>
      <c r="Z132" s="71"/>
      <c r="AA132" s="71"/>
      <c r="AB132" s="71"/>
      <c r="AC132" s="71"/>
      <c r="AD132" s="71"/>
      <c r="AE132" s="71"/>
      <c r="AF132" s="71"/>
      <c r="AG132" s="71"/>
      <c r="AH132" s="71"/>
      <c r="AI132" s="71"/>
      <c r="AJ132" s="71"/>
      <c r="AK132" s="71"/>
      <c r="AL132" s="71"/>
      <c r="AM132" s="71"/>
      <c r="AN132" s="71"/>
      <c r="AO132" s="71"/>
      <c r="AP132" s="71"/>
      <c r="AQ132" s="71"/>
      <c r="AR132" s="71"/>
      <c r="AS132" s="71"/>
      <c r="AT132" s="71"/>
      <c r="AU132" s="71"/>
      <c r="AV132" s="71"/>
      <c r="AW132" s="71"/>
      <c r="AX132" s="71"/>
      <c r="AY132" s="71"/>
      <c r="AZ132" s="71"/>
      <c r="BA132" s="71"/>
      <c r="BB132" s="71"/>
      <c r="BC132" s="71"/>
      <c r="BD132" s="71"/>
      <c r="BE132" s="71"/>
      <c r="BF132" s="71"/>
      <c r="BG132" s="71"/>
      <c r="BH132" s="71"/>
      <c r="BI132" s="71"/>
      <c r="BJ132" s="71"/>
      <c r="BK132" s="71"/>
      <c r="BL132" s="71"/>
      <c r="BM132" s="71"/>
      <c r="BN132" s="71"/>
      <c r="BO132" s="71"/>
      <c r="BP132" s="71"/>
      <c r="BQ132" s="71"/>
    </row>
    <row r="133" spans="1:69" ht="18">
      <c r="A133" s="71"/>
      <c r="B133" s="72" t="s">
        <v>460</v>
      </c>
      <c r="C133" s="71"/>
      <c r="D133" s="71"/>
      <c r="E133" s="71"/>
      <c r="F133" s="71"/>
      <c r="G133" s="71"/>
      <c r="H133" s="71"/>
      <c r="I133" s="71"/>
      <c r="J133" s="71"/>
      <c r="K133" s="71"/>
      <c r="L133" s="71"/>
      <c r="M133" s="71"/>
      <c r="N133" s="71"/>
      <c r="O133" s="71"/>
      <c r="P133" s="71"/>
      <c r="Q133" s="71"/>
      <c r="R133" s="71"/>
      <c r="S133" s="71"/>
      <c r="T133" s="71"/>
      <c r="U133" s="71"/>
      <c r="V133" s="71"/>
      <c r="W133" s="71"/>
      <c r="X133" s="71"/>
      <c r="Y133" s="71"/>
      <c r="Z133" s="71"/>
      <c r="AA133" s="71"/>
      <c r="AB133" s="71"/>
      <c r="AC133" s="71"/>
      <c r="AD133" s="71"/>
      <c r="AE133" s="71"/>
      <c r="AF133" s="71"/>
      <c r="AG133" s="71"/>
      <c r="AH133" s="71"/>
      <c r="AI133" s="71"/>
      <c r="AJ133" s="71"/>
      <c r="AK133" s="71"/>
      <c r="AL133" s="71"/>
      <c r="AM133" s="71"/>
      <c r="AN133" s="71"/>
      <c r="AO133" s="71"/>
      <c r="AP133" s="71"/>
      <c r="AQ133" s="71"/>
      <c r="AR133" s="71"/>
      <c r="AS133" s="71"/>
      <c r="AT133" s="71"/>
      <c r="AU133" s="71"/>
      <c r="AV133" s="71"/>
      <c r="AW133" s="71"/>
      <c r="AX133" s="71"/>
      <c r="AY133" s="71"/>
      <c r="AZ133" s="71"/>
      <c r="BA133" s="71"/>
      <c r="BB133" s="71"/>
      <c r="BC133" s="71"/>
      <c r="BD133" s="71"/>
      <c r="BE133" s="71"/>
      <c r="BF133" s="71"/>
      <c r="BG133" s="71"/>
      <c r="BH133" s="71"/>
      <c r="BI133" s="71"/>
      <c r="BJ133" s="71"/>
      <c r="BK133" s="71"/>
      <c r="BL133" s="71"/>
      <c r="BM133" s="71"/>
      <c r="BN133" s="71"/>
      <c r="BO133" s="71"/>
      <c r="BP133" s="71"/>
      <c r="BQ133" s="71"/>
    </row>
    <row r="134" spans="1:69">
      <c r="A134" s="71"/>
      <c r="B134" s="71"/>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1"/>
      <c r="AH134" s="71"/>
      <c r="AI134" s="71"/>
      <c r="AJ134" s="71"/>
      <c r="AK134" s="71"/>
      <c r="AL134" s="71"/>
      <c r="AM134" s="71"/>
      <c r="AN134" s="71"/>
      <c r="AO134" s="71"/>
      <c r="AP134" s="71"/>
      <c r="AQ134" s="71"/>
      <c r="AR134" s="71"/>
      <c r="AS134" s="71"/>
      <c r="AT134" s="71"/>
      <c r="AU134" s="71"/>
      <c r="AV134" s="71"/>
      <c r="AW134" s="71"/>
      <c r="AX134" s="71"/>
      <c r="AY134" s="71"/>
      <c r="AZ134" s="71"/>
      <c r="BA134" s="71"/>
      <c r="BB134" s="71"/>
      <c r="BC134" s="71"/>
      <c r="BD134" s="71"/>
      <c r="BE134" s="71"/>
      <c r="BF134" s="71"/>
      <c r="BG134" s="71"/>
      <c r="BH134" s="71"/>
      <c r="BI134" s="71"/>
      <c r="BJ134" s="71"/>
      <c r="BK134" s="71"/>
      <c r="BL134" s="71"/>
      <c r="BM134" s="71"/>
      <c r="BN134" s="71"/>
      <c r="BO134" s="71"/>
      <c r="BP134" s="71"/>
      <c r="BQ134" s="71"/>
    </row>
    <row r="135" spans="1:69">
      <c r="A135" s="71"/>
      <c r="B135" s="71"/>
      <c r="C135" s="770" t="s">
        <v>436</v>
      </c>
      <c r="D135" s="771"/>
      <c r="E135" s="771"/>
      <c r="F135" s="771"/>
      <c r="G135" s="71"/>
      <c r="H135" s="71"/>
      <c r="I135" s="71"/>
      <c r="J135" s="75">
        <v>456.06400000000002</v>
      </c>
      <c r="K135" s="75">
        <v>456.06400000000002</v>
      </c>
      <c r="L135" s="75">
        <v>456.06400000000002</v>
      </c>
      <c r="M135" s="75">
        <v>456.06400000000002</v>
      </c>
      <c r="N135" s="75">
        <v>456.06400000000002</v>
      </c>
      <c r="O135" s="75">
        <v>456.06400000000002</v>
      </c>
      <c r="P135" s="75">
        <v>456.06400000000002</v>
      </c>
      <c r="Q135" s="75">
        <v>456.06400000000002</v>
      </c>
      <c r="R135" s="75">
        <v>456.06400000000002</v>
      </c>
      <c r="S135" s="75">
        <v>456.06400000000002</v>
      </c>
      <c r="T135" s="75">
        <v>456.06400000000002</v>
      </c>
      <c r="U135" s="75">
        <v>456.06400000000002</v>
      </c>
      <c r="V135" s="75">
        <v>642.11538461538464</v>
      </c>
      <c r="W135" s="75">
        <v>642.11538461538464</v>
      </c>
      <c r="X135" s="75">
        <v>642.11538461538464</v>
      </c>
      <c r="Y135" s="75">
        <v>642.11538461538464</v>
      </c>
      <c r="Z135" s="75">
        <v>642.11538461538464</v>
      </c>
      <c r="AA135" s="75">
        <v>642.11538461538464</v>
      </c>
      <c r="AB135" s="75">
        <v>642.11538461538464</v>
      </c>
      <c r="AC135" s="75">
        <v>642.11538461538464</v>
      </c>
      <c r="AD135" s="75">
        <v>642.11538461538464</v>
      </c>
      <c r="AE135" s="75">
        <v>642.11538461538464</v>
      </c>
      <c r="AF135" s="75">
        <v>642.11538461538464</v>
      </c>
      <c r="AG135" s="75">
        <v>642.11538461538464</v>
      </c>
      <c r="AH135" s="75">
        <v>876.59090909090912</v>
      </c>
      <c r="AI135" s="75">
        <v>876.59090909090912</v>
      </c>
      <c r="AJ135" s="75">
        <v>876.59090909090912</v>
      </c>
      <c r="AK135" s="75">
        <v>876.59090909090912</v>
      </c>
      <c r="AL135" s="75">
        <v>876.59090909090912</v>
      </c>
      <c r="AM135" s="75">
        <v>876.59090909090912</v>
      </c>
      <c r="AN135" s="75">
        <v>876.59090909090912</v>
      </c>
      <c r="AO135" s="75">
        <v>876.59090909090912</v>
      </c>
      <c r="AP135" s="75">
        <v>876.59090909090912</v>
      </c>
      <c r="AQ135" s="75">
        <v>876.59090909090912</v>
      </c>
      <c r="AR135" s="75">
        <v>876.59090909090912</v>
      </c>
      <c r="AS135" s="75">
        <v>876.59090909090912</v>
      </c>
      <c r="AT135" s="75">
        <v>1173.0468749999998</v>
      </c>
      <c r="AU135" s="75">
        <v>1173.0468749999998</v>
      </c>
      <c r="AV135" s="75">
        <v>1173.0468749999998</v>
      </c>
      <c r="AW135" s="75">
        <v>1173.0468749999998</v>
      </c>
      <c r="AX135" s="75">
        <v>1173.0468749999998</v>
      </c>
      <c r="AY135" s="75">
        <v>1173.0468749999998</v>
      </c>
      <c r="AZ135" s="75">
        <v>1173.0468749999998</v>
      </c>
      <c r="BA135" s="75">
        <v>1173.0468749999998</v>
      </c>
      <c r="BB135" s="75">
        <v>1173.0468749999998</v>
      </c>
      <c r="BC135" s="75">
        <v>1173.0468749999998</v>
      </c>
      <c r="BD135" s="75">
        <v>1173.0468749999998</v>
      </c>
      <c r="BE135" s="75">
        <v>1173.0468749999998</v>
      </c>
      <c r="BF135" s="75">
        <v>1300.1328381962865</v>
      </c>
      <c r="BG135" s="75">
        <v>1300.1328381962865</v>
      </c>
      <c r="BH135" s="75">
        <v>1300.1328381962865</v>
      </c>
      <c r="BI135" s="75">
        <v>1300.1328381962865</v>
      </c>
      <c r="BJ135" s="75">
        <v>1300.1328381962865</v>
      </c>
      <c r="BK135" s="75">
        <v>1300.1328381962865</v>
      </c>
      <c r="BL135" s="75">
        <v>1300.1328381962865</v>
      </c>
      <c r="BM135" s="75">
        <v>1300.1328381962865</v>
      </c>
      <c r="BN135" s="75">
        <v>1300.1328381962865</v>
      </c>
      <c r="BO135" s="75">
        <v>1300.1328381962865</v>
      </c>
      <c r="BP135" s="75">
        <v>1300.1328381962865</v>
      </c>
      <c r="BQ135" s="75">
        <v>1300.1328381962865</v>
      </c>
    </row>
    <row r="136" spans="1:69">
      <c r="A136" s="71"/>
      <c r="B136" s="71"/>
      <c r="C136" s="770" t="s">
        <v>480</v>
      </c>
      <c r="D136" s="771"/>
      <c r="E136" s="771"/>
      <c r="F136" s="771"/>
      <c r="G136" s="71"/>
      <c r="H136" s="71"/>
      <c r="I136" s="71"/>
      <c r="J136" s="75">
        <v>0</v>
      </c>
      <c r="K136" s="75">
        <v>-20.522880000000001</v>
      </c>
      <c r="L136" s="75">
        <v>-39.198700800000005</v>
      </c>
      <c r="M136" s="75">
        <v>-56.193697728000004</v>
      </c>
      <c r="N136" s="75">
        <v>-71.659144932480004</v>
      </c>
      <c r="O136" s="75">
        <v>-85.732701888556818</v>
      </c>
      <c r="P136" s="75">
        <v>-98.539638718586701</v>
      </c>
      <c r="Q136" s="75">
        <v>-110.19395123391389</v>
      </c>
      <c r="R136" s="75">
        <v>-120.79937562286165</v>
      </c>
      <c r="S136" s="75">
        <v>-130.45031181680409</v>
      </c>
      <c r="T136" s="75">
        <v>-139.23266375329172</v>
      </c>
      <c r="U136" s="75">
        <v>-147.22460401549546</v>
      </c>
      <c r="V136" s="75">
        <v>-242.14351484931433</v>
      </c>
      <c r="W136" s="75">
        <v>-256.84165772519367</v>
      </c>
      <c r="X136" s="75">
        <v>-270.36394917100267</v>
      </c>
      <c r="Y136" s="75">
        <v>-282.80445730114695</v>
      </c>
      <c r="Z136" s="75">
        <v>-294.24972478087966</v>
      </c>
      <c r="AA136" s="75">
        <v>-304.77937086223375</v>
      </c>
      <c r="AB136" s="75">
        <v>-314.46664525707956</v>
      </c>
      <c r="AC136" s="75">
        <v>-323.37893770033764</v>
      </c>
      <c r="AD136" s="75">
        <v>-331.57824674813514</v>
      </c>
      <c r="AE136" s="75">
        <v>-339.12161107210881</v>
      </c>
      <c r="AF136" s="75">
        <v>-346.0615062501646</v>
      </c>
      <c r="AG136" s="75">
        <v>-352.44620981397588</v>
      </c>
      <c r="AH136" s="75">
        <v>-393.88326713178105</v>
      </c>
      <c r="AI136" s="75">
        <v>-409.03661282305552</v>
      </c>
      <c r="AJ136" s="75">
        <v>-423.12922431594075</v>
      </c>
      <c r="AK136" s="75">
        <v>-436.23535300432411</v>
      </c>
      <c r="AL136" s="75">
        <v>-448.42405268452046</v>
      </c>
      <c r="AM136" s="75">
        <v>-459.75954338710324</v>
      </c>
      <c r="AN136" s="75">
        <v>-470.30154974050515</v>
      </c>
      <c r="AO136" s="75">
        <v>-480.10561564916895</v>
      </c>
      <c r="AP136" s="75">
        <v>-489.22339694422635</v>
      </c>
      <c r="AQ136" s="75">
        <v>-497.70293354862963</v>
      </c>
      <c r="AR136" s="75">
        <v>-505.58890259072473</v>
      </c>
      <c r="AS136" s="75">
        <v>-512.92285379987322</v>
      </c>
      <c r="AT136" s="75">
        <v>-515.53834631323548</v>
      </c>
      <c r="AU136" s="75">
        <v>-532.84910548107177</v>
      </c>
      <c r="AV136" s="75">
        <v>-549.12121909883808</v>
      </c>
      <c r="AW136" s="75">
        <v>-564.41700589953825</v>
      </c>
      <c r="AX136" s="75">
        <v>-578.79504549219644</v>
      </c>
      <c r="AY136" s="75">
        <v>-592.3104027092952</v>
      </c>
      <c r="AZ136" s="75">
        <v>-605.01483849336796</v>
      </c>
      <c r="BA136" s="75">
        <v>-616.95700813039639</v>
      </c>
      <c r="BB136" s="75">
        <v>-628.18264758920304</v>
      </c>
      <c r="BC136" s="75">
        <v>-638.7347486804814</v>
      </c>
      <c r="BD136" s="75">
        <v>-648.65372370628302</v>
      </c>
      <c r="BE136" s="75">
        <v>-657.97756023053648</v>
      </c>
      <c r="BF136" s="75">
        <v>-606.74454583786542</v>
      </c>
      <c r="BG136" s="75">
        <v>-620.53059991973828</v>
      </c>
      <c r="BH136" s="75">
        <v>-633.62735129751729</v>
      </c>
      <c r="BI136" s="75">
        <v>-646.06926510640733</v>
      </c>
      <c r="BJ136" s="75">
        <v>-657.88908322485304</v>
      </c>
      <c r="BK136" s="75">
        <v>-669.11791043737639</v>
      </c>
      <c r="BL136" s="75">
        <v>-679.78529628927345</v>
      </c>
      <c r="BM136" s="75">
        <v>-689.91931284857583</v>
      </c>
      <c r="BN136" s="75">
        <v>-699.54662857991298</v>
      </c>
      <c r="BO136" s="75">
        <v>-708.69257852468331</v>
      </c>
      <c r="BP136" s="75">
        <v>-717.38123097221501</v>
      </c>
      <c r="BQ136" s="75">
        <v>-725.63545079737014</v>
      </c>
    </row>
    <row r="137" spans="1:69">
      <c r="A137" s="71"/>
      <c r="B137" s="71"/>
      <c r="C137" s="770" t="s">
        <v>418</v>
      </c>
      <c r="D137" s="771"/>
      <c r="E137" s="771"/>
      <c r="F137" s="771"/>
      <c r="G137" s="71"/>
      <c r="H137" s="71"/>
      <c r="I137" s="71"/>
      <c r="J137" s="75">
        <v>456.06400000000002</v>
      </c>
      <c r="K137" s="75">
        <v>891.60512000000006</v>
      </c>
      <c r="L137" s="75">
        <v>1308.4704191999999</v>
      </c>
      <c r="M137" s="75">
        <v>1708.340721472</v>
      </c>
      <c r="N137" s="75">
        <v>2092.7455765395202</v>
      </c>
      <c r="O137" s="75">
        <v>2463.0768746509634</v>
      </c>
      <c r="P137" s="75">
        <v>2820.6012359323768</v>
      </c>
      <c r="Q137" s="75">
        <v>3166.4712846984626</v>
      </c>
      <c r="R137" s="75">
        <v>3501.7359090756008</v>
      </c>
      <c r="S137" s="75">
        <v>3827.3495972587971</v>
      </c>
      <c r="T137" s="75">
        <v>4144.1809335055059</v>
      </c>
      <c r="U137" s="75">
        <v>4453.0203294900102</v>
      </c>
      <c r="V137" s="75">
        <v>4852.9921992560803</v>
      </c>
      <c r="W137" s="75">
        <v>5238.2659261462713</v>
      </c>
      <c r="X137" s="75">
        <v>5610.0173615906533</v>
      </c>
      <c r="Y137" s="75">
        <v>5969.3282889048915</v>
      </c>
      <c r="Z137" s="75">
        <v>6317.1939487393956</v>
      </c>
      <c r="AA137" s="75">
        <v>6654.5299624925474</v>
      </c>
      <c r="AB137" s="75">
        <v>6982.1787018508521</v>
      </c>
      <c r="AC137" s="75">
        <v>7300.9151487659001</v>
      </c>
      <c r="AD137" s="75">
        <v>7611.452286633149</v>
      </c>
      <c r="AE137" s="75">
        <v>7914.4460601764258</v>
      </c>
      <c r="AF137" s="75">
        <v>8210.499938541645</v>
      </c>
      <c r="AG137" s="75">
        <v>8500.1691133430541</v>
      </c>
      <c r="AH137" s="75">
        <v>8982.8767553021808</v>
      </c>
      <c r="AI137" s="75">
        <v>9450.4310515700345</v>
      </c>
      <c r="AJ137" s="75">
        <v>9903.892736345002</v>
      </c>
      <c r="AK137" s="75">
        <v>10344.248292431588</v>
      </c>
      <c r="AL137" s="75">
        <v>10772.415148837976</v>
      </c>
      <c r="AM137" s="75">
        <v>11189.246514541781</v>
      </c>
      <c r="AN137" s="75">
        <v>11595.535873892186</v>
      </c>
      <c r="AO137" s="75">
        <v>11992.021167333925</v>
      </c>
      <c r="AP137" s="75">
        <v>12379.388679480609</v>
      </c>
      <c r="AQ137" s="75">
        <v>12758.276655022888</v>
      </c>
      <c r="AR137" s="75">
        <v>13129.278661523073</v>
      </c>
      <c r="AS137" s="75">
        <v>13492.946716814109</v>
      </c>
      <c r="AT137" s="75">
        <v>14150.455245500874</v>
      </c>
      <c r="AU137" s="75">
        <v>14790.653015019801</v>
      </c>
      <c r="AV137" s="75">
        <v>15414.578670920964</v>
      </c>
      <c r="AW137" s="75">
        <v>16023.208540021427</v>
      </c>
      <c r="AX137" s="75">
        <v>16617.460369529232</v>
      </c>
      <c r="AY137" s="75">
        <v>17198.196841819932</v>
      </c>
      <c r="AZ137" s="75">
        <v>17766.228878326565</v>
      </c>
      <c r="BA137" s="75">
        <v>18322.318745196171</v>
      </c>
      <c r="BB137" s="75">
        <v>18867.182972606963</v>
      </c>
      <c r="BC137" s="75">
        <v>19401.495098926483</v>
      </c>
      <c r="BD137" s="75">
        <v>19925.8882502202</v>
      </c>
      <c r="BE137" s="75">
        <v>20440.957564989661</v>
      </c>
      <c r="BF137" s="75">
        <v>21134.345857348082</v>
      </c>
      <c r="BG137" s="75">
        <v>21813.94809562463</v>
      </c>
      <c r="BH137" s="75">
        <v>22480.453582523398</v>
      </c>
      <c r="BI137" s="75">
        <v>23134.517155613277</v>
      </c>
      <c r="BJ137" s="75">
        <v>23776.760910584708</v>
      </c>
      <c r="BK137" s="75">
        <v>24407.775838343616</v>
      </c>
      <c r="BL137" s="75">
        <v>25028.123380250629</v>
      </c>
      <c r="BM137" s="75">
        <v>25638.336905598338</v>
      </c>
      <c r="BN137" s="75">
        <v>26238.923115214708</v>
      </c>
      <c r="BO137" s="75">
        <v>26830.36337488631</v>
      </c>
      <c r="BP137" s="75">
        <v>27413.114982110383</v>
      </c>
      <c r="BQ137" s="75">
        <v>27987.612369509297</v>
      </c>
    </row>
    <row r="138" spans="1:69">
      <c r="A138" s="71"/>
      <c r="B138" s="71"/>
      <c r="C138" s="71"/>
      <c r="D138" s="71"/>
      <c r="E138" s="71"/>
      <c r="F138" s="71"/>
      <c r="G138" s="71"/>
      <c r="H138" s="71"/>
      <c r="I138" s="71"/>
      <c r="J138" s="71"/>
      <c r="K138" s="71"/>
      <c r="L138" s="71"/>
      <c r="M138" s="71"/>
      <c r="N138" s="71"/>
      <c r="O138" s="71"/>
      <c r="P138" s="71"/>
      <c r="Q138" s="71"/>
      <c r="R138" s="71"/>
      <c r="S138" s="71"/>
      <c r="T138" s="71"/>
      <c r="U138" s="71"/>
      <c r="V138" s="71"/>
      <c r="W138" s="71"/>
      <c r="X138" s="71"/>
      <c r="Y138" s="71"/>
      <c r="Z138" s="71"/>
      <c r="AA138" s="71"/>
      <c r="AB138" s="71"/>
      <c r="AC138" s="71"/>
      <c r="AD138" s="71"/>
      <c r="AE138" s="71"/>
      <c r="AF138" s="71"/>
      <c r="AG138" s="71"/>
      <c r="AH138" s="71"/>
      <c r="AI138" s="71"/>
      <c r="AJ138" s="71"/>
      <c r="AK138" s="71"/>
      <c r="AL138" s="71"/>
      <c r="AM138" s="71"/>
      <c r="AN138" s="71"/>
      <c r="AO138" s="71"/>
      <c r="AP138" s="71"/>
      <c r="AQ138" s="71"/>
      <c r="AR138" s="71"/>
      <c r="AS138" s="71"/>
      <c r="AT138" s="71"/>
      <c r="AU138" s="71"/>
      <c r="AV138" s="71"/>
      <c r="AW138" s="71"/>
      <c r="AX138" s="71"/>
      <c r="AY138" s="71"/>
      <c r="AZ138" s="71"/>
      <c r="BA138" s="71"/>
      <c r="BB138" s="71"/>
      <c r="BC138" s="71"/>
      <c r="BD138" s="71"/>
      <c r="BE138" s="71"/>
      <c r="BF138" s="71"/>
      <c r="BG138" s="71"/>
      <c r="BH138" s="71"/>
      <c r="BI138" s="71"/>
      <c r="BJ138" s="71"/>
      <c r="BK138" s="71"/>
      <c r="BL138" s="71"/>
      <c r="BM138" s="71"/>
      <c r="BN138" s="71"/>
      <c r="BO138" s="71"/>
      <c r="BP138" s="71"/>
      <c r="BQ138" s="71"/>
    </row>
    <row r="139" spans="1:69">
      <c r="A139" s="71"/>
      <c r="B139" s="71"/>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1"/>
      <c r="AG139" s="71"/>
      <c r="AH139" s="71"/>
      <c r="AI139" s="71"/>
      <c r="AJ139" s="71"/>
      <c r="AK139" s="71"/>
      <c r="AL139" s="71"/>
      <c r="AM139" s="71"/>
      <c r="AN139" s="71"/>
      <c r="AO139" s="71"/>
      <c r="AP139" s="71"/>
      <c r="AQ139" s="71"/>
      <c r="AR139" s="71"/>
      <c r="AS139" s="71"/>
      <c r="AT139" s="71"/>
      <c r="AU139" s="71"/>
      <c r="AV139" s="71"/>
      <c r="AW139" s="71"/>
      <c r="AX139" s="71"/>
      <c r="AY139" s="71"/>
      <c r="AZ139" s="71"/>
      <c r="BA139" s="71"/>
      <c r="BB139" s="71"/>
      <c r="BC139" s="71"/>
      <c r="BD139" s="71"/>
      <c r="BE139" s="71"/>
      <c r="BF139" s="71"/>
      <c r="BG139" s="71"/>
      <c r="BH139" s="71"/>
      <c r="BI139" s="71"/>
      <c r="BJ139" s="71"/>
      <c r="BK139" s="71"/>
      <c r="BL139" s="71"/>
      <c r="BM139" s="71"/>
      <c r="BN139" s="71"/>
      <c r="BO139" s="71"/>
      <c r="BP139" s="71"/>
      <c r="BQ139" s="71"/>
    </row>
    <row r="140" spans="1:69" ht="18">
      <c r="A140" s="71"/>
      <c r="B140" s="72" t="s">
        <v>872</v>
      </c>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1"/>
      <c r="AG140" s="71"/>
      <c r="AH140" s="71"/>
      <c r="AI140" s="71"/>
      <c r="AJ140" s="71"/>
      <c r="AK140" s="71"/>
      <c r="AL140" s="71"/>
      <c r="AM140" s="71"/>
      <c r="AN140" s="71"/>
      <c r="AO140" s="71"/>
      <c r="AP140" s="71"/>
      <c r="AQ140" s="71"/>
      <c r="AR140" s="71"/>
      <c r="AS140" s="71"/>
      <c r="AT140" s="71"/>
      <c r="AU140" s="71"/>
      <c r="AV140" s="71"/>
      <c r="AW140" s="71"/>
      <c r="AX140" s="71"/>
      <c r="AY140" s="71"/>
      <c r="AZ140" s="71"/>
      <c r="BA140" s="71"/>
      <c r="BB140" s="71"/>
      <c r="BC140" s="71"/>
      <c r="BD140" s="71"/>
      <c r="BE140" s="71"/>
      <c r="BF140" s="71"/>
      <c r="BG140" s="71"/>
      <c r="BH140" s="71"/>
      <c r="BI140" s="71"/>
      <c r="BJ140" s="71"/>
      <c r="BK140" s="71"/>
      <c r="BL140" s="71"/>
      <c r="BM140" s="71"/>
      <c r="BN140" s="71"/>
      <c r="BO140" s="71"/>
      <c r="BP140" s="71"/>
      <c r="BQ140" s="71"/>
    </row>
    <row r="141" spans="1:69" ht="10.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1"/>
      <c r="BE141" s="11"/>
      <c r="BF141" s="11"/>
      <c r="BG141" s="11"/>
      <c r="BH141" s="11"/>
      <c r="BI141" s="11"/>
      <c r="BJ141" s="11"/>
      <c r="BK141" s="11"/>
      <c r="BL141" s="11"/>
      <c r="BM141" s="11"/>
      <c r="BN141" s="11"/>
      <c r="BO141" s="11"/>
      <c r="BP141" s="11"/>
      <c r="BQ141" s="11"/>
    </row>
    <row r="142" spans="1:69">
      <c r="A142" s="71"/>
      <c r="B142" s="71"/>
      <c r="C142" s="770" t="s">
        <v>605</v>
      </c>
      <c r="D142" s="771"/>
      <c r="E142" s="771"/>
      <c r="F142" s="771"/>
      <c r="G142" s="71"/>
      <c r="H142" s="71"/>
      <c r="I142" s="71"/>
      <c r="J142" s="80">
        <v>64989.12000000001</v>
      </c>
      <c r="K142" s="80">
        <v>126899.80800000002</v>
      </c>
      <c r="L142" s="80">
        <v>186009.12288000001</v>
      </c>
      <c r="M142" s="80">
        <v>242569.18822080002</v>
      </c>
      <c r="N142" s="80">
        <v>296809.43648092804</v>
      </c>
      <c r="O142" s="80">
        <v>348938.65119764453</v>
      </c>
      <c r="P142" s="80">
        <v>399146.82538985647</v>
      </c>
      <c r="Q142" s="80">
        <v>447606.85270476935</v>
      </c>
      <c r="R142" s="80">
        <v>494476.06636134011</v>
      </c>
      <c r="S142" s="80">
        <v>539897.63958881947</v>
      </c>
      <c r="T142" s="80">
        <v>584001.86002582568</v>
      </c>
      <c r="U142" s="80">
        <v>626907.28942350135</v>
      </c>
      <c r="V142" s="80">
        <v>683659.39363114815</v>
      </c>
      <c r="W142" s="80">
        <v>738206.77640741318</v>
      </c>
      <c r="X142" s="80">
        <v>790725.81546680687</v>
      </c>
      <c r="Y142" s="80">
        <v>841378.77830667887</v>
      </c>
      <c r="Z142" s="80">
        <v>890314.95102459088</v>
      </c>
      <c r="AA142" s="80">
        <v>937671.67683029978</v>
      </c>
      <c r="AB142" s="80">
        <v>983575.31147678196</v>
      </c>
      <c r="AC142" s="80">
        <v>1028142.1022567754</v>
      </c>
      <c r="AD142" s="80">
        <v>1071478.9966795992</v>
      </c>
      <c r="AE142" s="80">
        <v>1113684.3864538269</v>
      </c>
      <c r="AF142" s="80">
        <v>1154848.7919513462</v>
      </c>
      <c r="AG142" s="80">
        <v>1195055.4919142937</v>
      </c>
      <c r="AH142" s="80">
        <v>1263468.1690840491</v>
      </c>
      <c r="AI142" s="80">
        <v>1329607.8444001134</v>
      </c>
      <c r="AJ142" s="80">
        <v>1393633.6279922449</v>
      </c>
      <c r="AK142" s="80">
        <v>1455693.4922811184</v>
      </c>
      <c r="AL142" s="80">
        <v>1515925.0516179632</v>
      </c>
      <c r="AM142" s="80">
        <v>1574456.2873494204</v>
      </c>
      <c r="AN142" s="80">
        <v>1631406.2221278669</v>
      </c>
      <c r="AO142" s="80">
        <v>1686885.5470200144</v>
      </c>
      <c r="AP142" s="80">
        <v>1740997.2047179029</v>
      </c>
      <c r="AQ142" s="80">
        <v>1793836.931925131</v>
      </c>
      <c r="AR142" s="80">
        <v>1845493.7637760448</v>
      </c>
      <c r="AS142" s="80">
        <v>1896050.5029455866</v>
      </c>
      <c r="AT142" s="80">
        <v>1989141.8441102586</v>
      </c>
      <c r="AU142" s="80">
        <v>2079636.5713997555</v>
      </c>
      <c r="AV142" s="80">
        <v>2167690.4816465876</v>
      </c>
      <c r="AW142" s="80">
        <v>2253450.0238733143</v>
      </c>
      <c r="AX142" s="80">
        <v>2337052.8601611424</v>
      </c>
      <c r="AY142" s="80">
        <v>2418628.3928664057</v>
      </c>
      <c r="AZ142" s="80">
        <v>2498298.2602040581</v>
      </c>
      <c r="BA142" s="80">
        <v>2576176.8020961559</v>
      </c>
      <c r="BB142" s="80">
        <v>2652371.4980694326</v>
      </c>
      <c r="BC142" s="80">
        <v>2726983.3788790191</v>
      </c>
      <c r="BD142" s="80">
        <v>2800107.4134347336</v>
      </c>
      <c r="BE142" s="80">
        <v>2871832.8725118106</v>
      </c>
      <c r="BF142" s="80">
        <v>2969576.1082047597</v>
      </c>
      <c r="BG142" s="80">
        <v>3065251.4357854272</v>
      </c>
      <c r="BH142" s="80">
        <v>3158962.2506594281</v>
      </c>
      <c r="BI142" s="80">
        <v>3250806.7784620952</v>
      </c>
      <c r="BJ142" s="80">
        <v>3340878.3335469957</v>
      </c>
      <c r="BK142" s="80">
        <v>3429265.564550017</v>
      </c>
      <c r="BL142" s="80">
        <v>3516052.6876752544</v>
      </c>
      <c r="BM142" s="80">
        <v>3601319.7083165962</v>
      </c>
      <c r="BN142" s="80">
        <v>3685142.6315982379</v>
      </c>
      <c r="BO142" s="80">
        <v>3767593.6623881636</v>
      </c>
      <c r="BP142" s="80">
        <v>3848741.3953109593</v>
      </c>
      <c r="BQ142" s="80">
        <v>3928650.9952599825</v>
      </c>
    </row>
    <row r="143" spans="1:69" ht="10.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1"/>
      <c r="BE143" s="11"/>
      <c r="BF143" s="11"/>
      <c r="BG143" s="11"/>
      <c r="BH143" s="11"/>
      <c r="BI143" s="11"/>
      <c r="BJ143" s="11"/>
      <c r="BK143" s="11"/>
      <c r="BL143" s="11"/>
      <c r="BM143" s="11"/>
      <c r="BN143" s="11"/>
      <c r="BO143" s="11"/>
      <c r="BP143" s="11"/>
      <c r="BQ143" s="11"/>
    </row>
    <row r="144" spans="1:69" ht="10.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1"/>
      <c r="BE144" s="11"/>
      <c r="BF144" s="11"/>
      <c r="BG144" s="11"/>
      <c r="BH144" s="11"/>
      <c r="BI144" s="11"/>
      <c r="BJ144" s="11"/>
      <c r="BK144" s="11"/>
      <c r="BL144" s="11"/>
      <c r="BM144" s="11"/>
      <c r="BN144" s="11"/>
      <c r="BO144" s="11"/>
      <c r="BP144" s="11"/>
      <c r="BQ144" s="11"/>
    </row>
    <row r="145" spans="1:69" ht="18">
      <c r="A145" s="71"/>
      <c r="B145" s="72" t="s">
        <v>873</v>
      </c>
      <c r="C145" s="71"/>
      <c r="D145" s="71"/>
      <c r="E145" s="71"/>
      <c r="F145" s="71"/>
      <c r="G145" s="71"/>
      <c r="H145" s="71"/>
      <c r="I145" s="71"/>
      <c r="J145" s="71"/>
      <c r="K145" s="71"/>
      <c r="L145" s="71"/>
      <c r="M145" s="71"/>
      <c r="N145" s="71"/>
      <c r="O145" s="71"/>
      <c r="P145" s="71"/>
      <c r="Q145" s="71"/>
      <c r="R145" s="71"/>
      <c r="S145" s="71"/>
      <c r="T145" s="71"/>
      <c r="U145" s="71"/>
      <c r="V145" s="71"/>
      <c r="W145" s="71"/>
      <c r="X145" s="71"/>
      <c r="Y145" s="71"/>
      <c r="Z145" s="71"/>
      <c r="AA145" s="71"/>
      <c r="AB145" s="71"/>
      <c r="AC145" s="71"/>
      <c r="AD145" s="71"/>
      <c r="AE145" s="71"/>
      <c r="AF145" s="71"/>
      <c r="AG145" s="71"/>
      <c r="AH145" s="71"/>
      <c r="AI145" s="71"/>
      <c r="AJ145" s="71"/>
      <c r="AK145" s="71"/>
      <c r="AL145" s="71"/>
      <c r="AM145" s="71"/>
      <c r="AN145" s="71"/>
      <c r="AO145" s="71"/>
      <c r="AP145" s="71"/>
      <c r="AQ145" s="71"/>
      <c r="AR145" s="71"/>
      <c r="AS145" s="71"/>
      <c r="AT145" s="71"/>
      <c r="AU145" s="71"/>
      <c r="AV145" s="71"/>
      <c r="AW145" s="71"/>
      <c r="AX145" s="71"/>
      <c r="AY145" s="71"/>
      <c r="AZ145" s="71"/>
      <c r="BA145" s="71"/>
      <c r="BB145" s="71"/>
      <c r="BC145" s="71"/>
      <c r="BD145" s="71"/>
      <c r="BE145" s="71"/>
      <c r="BF145" s="71"/>
      <c r="BG145" s="71"/>
      <c r="BH145" s="71"/>
      <c r="BI145" s="71"/>
      <c r="BJ145" s="71"/>
      <c r="BK145" s="71"/>
      <c r="BL145" s="71"/>
      <c r="BM145" s="71"/>
      <c r="BN145" s="71"/>
      <c r="BO145" s="71"/>
      <c r="BP145" s="71"/>
      <c r="BQ145" s="71"/>
    </row>
    <row r="146" spans="1:69" ht="10.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c r="AO146" s="11"/>
      <c r="AP146" s="11"/>
      <c r="AQ146" s="11"/>
      <c r="AR146" s="11"/>
      <c r="AS146" s="11"/>
      <c r="AT146" s="11"/>
      <c r="AU146" s="11"/>
      <c r="AV146" s="11"/>
      <c r="AW146" s="11"/>
      <c r="AX146" s="11"/>
      <c r="AY146" s="11"/>
      <c r="AZ146" s="11"/>
      <c r="BA146" s="11"/>
      <c r="BB146" s="11"/>
      <c r="BC146" s="11"/>
      <c r="BD146" s="11"/>
      <c r="BE146" s="11"/>
      <c r="BF146" s="11"/>
      <c r="BG146" s="11"/>
      <c r="BH146" s="11"/>
      <c r="BI146" s="11"/>
      <c r="BJ146" s="11"/>
      <c r="BK146" s="11"/>
      <c r="BL146" s="11"/>
      <c r="BM146" s="11"/>
      <c r="BN146" s="11"/>
      <c r="BO146" s="11"/>
      <c r="BP146" s="11"/>
      <c r="BQ146" s="11"/>
    </row>
    <row r="147" spans="1:69">
      <c r="A147" s="71"/>
      <c r="B147" s="71"/>
      <c r="C147" s="770" t="s">
        <v>421</v>
      </c>
      <c r="D147" s="771"/>
      <c r="E147" s="771"/>
      <c r="F147" s="771"/>
      <c r="G147" s="71"/>
      <c r="H147" s="71"/>
      <c r="I147" s="71"/>
      <c r="J147" s="80">
        <v>64989.12000000001</v>
      </c>
      <c r="K147" s="80">
        <v>64989.12000000001</v>
      </c>
      <c r="L147" s="80">
        <v>64989.12000000001</v>
      </c>
      <c r="M147" s="80">
        <v>64989.12000000001</v>
      </c>
      <c r="N147" s="80">
        <v>64989.12000000001</v>
      </c>
      <c r="O147" s="80">
        <v>64989.12000000001</v>
      </c>
      <c r="P147" s="80">
        <v>64989.12000000001</v>
      </c>
      <c r="Q147" s="80">
        <v>64989.12000000001</v>
      </c>
      <c r="R147" s="80">
        <v>64989.12000000001</v>
      </c>
      <c r="S147" s="80">
        <v>64989.12000000001</v>
      </c>
      <c r="T147" s="80">
        <v>64989.12000000001</v>
      </c>
      <c r="U147" s="80">
        <v>64989.12000000001</v>
      </c>
      <c r="V147" s="80">
        <v>91501.442307692312</v>
      </c>
      <c r="W147" s="80">
        <v>91501.442307692312</v>
      </c>
      <c r="X147" s="80">
        <v>91501.442307692312</v>
      </c>
      <c r="Y147" s="80">
        <v>91501.442307692312</v>
      </c>
      <c r="Z147" s="80">
        <v>91501.442307692312</v>
      </c>
      <c r="AA147" s="80">
        <v>91501.442307692312</v>
      </c>
      <c r="AB147" s="80">
        <v>91501.442307692312</v>
      </c>
      <c r="AC147" s="80">
        <v>91501.442307692312</v>
      </c>
      <c r="AD147" s="80">
        <v>91501.442307692312</v>
      </c>
      <c r="AE147" s="80">
        <v>91501.442307692312</v>
      </c>
      <c r="AF147" s="80">
        <v>91501.442307692312</v>
      </c>
      <c r="AG147" s="80">
        <v>91501.442307692312</v>
      </c>
      <c r="AH147" s="80">
        <v>124914.20454545456</v>
      </c>
      <c r="AI147" s="80">
        <v>124914.20454545456</v>
      </c>
      <c r="AJ147" s="80">
        <v>124914.20454545456</v>
      </c>
      <c r="AK147" s="80">
        <v>124914.20454545456</v>
      </c>
      <c r="AL147" s="80">
        <v>124914.20454545456</v>
      </c>
      <c r="AM147" s="80">
        <v>124914.20454545456</v>
      </c>
      <c r="AN147" s="80">
        <v>124914.20454545456</v>
      </c>
      <c r="AO147" s="80">
        <v>124914.20454545456</v>
      </c>
      <c r="AP147" s="80">
        <v>124914.20454545456</v>
      </c>
      <c r="AQ147" s="80">
        <v>124914.20454545456</v>
      </c>
      <c r="AR147" s="80">
        <v>124914.20454545456</v>
      </c>
      <c r="AS147" s="80">
        <v>124914.20454545456</v>
      </c>
      <c r="AT147" s="80">
        <v>167159.17968749997</v>
      </c>
      <c r="AU147" s="80">
        <v>167159.17968749997</v>
      </c>
      <c r="AV147" s="80">
        <v>167159.17968749997</v>
      </c>
      <c r="AW147" s="80">
        <v>167159.17968749997</v>
      </c>
      <c r="AX147" s="80">
        <v>167159.17968749997</v>
      </c>
      <c r="AY147" s="80">
        <v>167159.17968749997</v>
      </c>
      <c r="AZ147" s="80">
        <v>167159.17968749997</v>
      </c>
      <c r="BA147" s="80">
        <v>167159.17968749997</v>
      </c>
      <c r="BB147" s="80">
        <v>167159.17968749997</v>
      </c>
      <c r="BC147" s="80">
        <v>167159.17968749997</v>
      </c>
      <c r="BD147" s="80">
        <v>167159.17968749997</v>
      </c>
      <c r="BE147" s="80">
        <v>167159.17968749997</v>
      </c>
      <c r="BF147" s="80">
        <v>185268.92944297084</v>
      </c>
      <c r="BG147" s="80">
        <v>185268.92944297084</v>
      </c>
      <c r="BH147" s="80">
        <v>185268.92944297084</v>
      </c>
      <c r="BI147" s="80">
        <v>185268.92944297084</v>
      </c>
      <c r="BJ147" s="80">
        <v>185268.92944297084</v>
      </c>
      <c r="BK147" s="80">
        <v>185268.92944297084</v>
      </c>
      <c r="BL147" s="80">
        <v>185268.92944297084</v>
      </c>
      <c r="BM147" s="80">
        <v>185268.92944297084</v>
      </c>
      <c r="BN147" s="80">
        <v>185268.92944297084</v>
      </c>
      <c r="BO147" s="80">
        <v>185268.92944297084</v>
      </c>
      <c r="BP147" s="80">
        <v>185268.92944297084</v>
      </c>
      <c r="BQ147" s="80">
        <v>185268.92944297084</v>
      </c>
    </row>
    <row r="148" spans="1:69">
      <c r="A148" s="71"/>
      <c r="B148" s="71"/>
      <c r="C148" s="770" t="s">
        <v>482</v>
      </c>
      <c r="D148" s="771"/>
      <c r="E148" s="771"/>
      <c r="F148" s="771"/>
      <c r="G148" s="71"/>
      <c r="H148" s="71"/>
      <c r="I148" s="71"/>
      <c r="J148" s="80">
        <v>0</v>
      </c>
      <c r="K148" s="80">
        <v>-3078.4320000000007</v>
      </c>
      <c r="L148" s="80">
        <v>-5879.80511999999</v>
      </c>
      <c r="M148" s="80">
        <v>-8429.0546592000028</v>
      </c>
      <c r="N148" s="80">
        <v>-10748.871739871975</v>
      </c>
      <c r="O148" s="80">
        <v>-12859.9052832835</v>
      </c>
      <c r="P148" s="80">
        <v>-14780.945807788026</v>
      </c>
      <c r="Q148" s="80">
        <v>-16529.09268508706</v>
      </c>
      <c r="R148" s="80">
        <v>-18119.906343429291</v>
      </c>
      <c r="S148" s="80">
        <v>-19567.546772520611</v>
      </c>
      <c r="T148" s="80">
        <v>-20884.899562993814</v>
      </c>
      <c r="U148" s="80">
        <v>-22083.690602324379</v>
      </c>
      <c r="V148" s="80">
        <v>-34749.338100045454</v>
      </c>
      <c r="W148" s="80">
        <v>-36954.059531427396</v>
      </c>
      <c r="X148" s="80">
        <v>-38982.403248298622</v>
      </c>
      <c r="Y148" s="80">
        <v>-40848.479467820493</v>
      </c>
      <c r="Z148" s="80">
        <v>-42565.269589780306</v>
      </c>
      <c r="AA148" s="80">
        <v>-44144.716501983348</v>
      </c>
      <c r="AB148" s="80">
        <v>-45597.807661210187</v>
      </c>
      <c r="AC148" s="80">
        <v>-46934.651527698908</v>
      </c>
      <c r="AD148" s="80">
        <v>-48164.547884868516</v>
      </c>
      <c r="AE148" s="80">
        <v>-49296.052533464739</v>
      </c>
      <c r="AF148" s="80">
        <v>-50337.036810172955</v>
      </c>
      <c r="AG148" s="80">
        <v>-51294.742344744736</v>
      </c>
      <c r="AH148" s="80">
        <v>-56501.527375699137</v>
      </c>
      <c r="AI148" s="80">
        <v>-58774.529229390435</v>
      </c>
      <c r="AJ148" s="80">
        <v>-60888.4209533229</v>
      </c>
      <c r="AK148" s="80">
        <v>-62854.340256581199</v>
      </c>
      <c r="AL148" s="80">
        <v>-64682.645208609989</v>
      </c>
      <c r="AM148" s="80">
        <v>-66382.968813997111</v>
      </c>
      <c r="AN148" s="80">
        <v>-67964.269767007674</v>
      </c>
      <c r="AO148" s="80">
        <v>-69434.87965330726</v>
      </c>
      <c r="AP148" s="80">
        <v>-70802.546847566147</v>
      </c>
      <c r="AQ148" s="80">
        <v>-72074.477338226163</v>
      </c>
      <c r="AR148" s="80">
        <v>-73257.372694540652</v>
      </c>
      <c r="AS148" s="80">
        <v>-74357.465375912609</v>
      </c>
      <c r="AT148" s="80">
        <v>-74067.838522827835</v>
      </c>
      <c r="AU148" s="80">
        <v>-76664.452398003079</v>
      </c>
      <c r="AV148" s="80">
        <v>-79105.269440667937</v>
      </c>
      <c r="AW148" s="80">
        <v>-81399.637460772647</v>
      </c>
      <c r="AX148" s="80">
        <v>-83556.343399672303</v>
      </c>
      <c r="AY148" s="80">
        <v>-85583.646982236532</v>
      </c>
      <c r="AZ148" s="80">
        <v>-87489.312349847285</v>
      </c>
      <c r="BA148" s="80">
        <v>-89280.63779540197</v>
      </c>
      <c r="BB148" s="80">
        <v>-90964.483714223141</v>
      </c>
      <c r="BC148" s="80">
        <v>-92547.298877913971</v>
      </c>
      <c r="BD148" s="80">
        <v>-94035.145131784957</v>
      </c>
      <c r="BE148" s="80">
        <v>-95433.720610423014</v>
      </c>
      <c r="BF148" s="80">
        <v>-87525.693750022212</v>
      </c>
      <c r="BG148" s="80">
        <v>-89593.601862303447</v>
      </c>
      <c r="BH148" s="80">
        <v>-91558.114568970166</v>
      </c>
      <c r="BI148" s="80">
        <v>-93424.401640303899</v>
      </c>
      <c r="BJ148" s="80">
        <v>-95197.374358070549</v>
      </c>
      <c r="BK148" s="80">
        <v>-96881.698439949425</v>
      </c>
      <c r="BL148" s="80">
        <v>-98481.806317733368</v>
      </c>
      <c r="BM148" s="80">
        <v>-100001.90880162967</v>
      </c>
      <c r="BN148" s="80">
        <v>-101446.0061613298</v>
      </c>
      <c r="BO148" s="80">
        <v>-102817.8986530453</v>
      </c>
      <c r="BP148" s="80">
        <v>-104121.19652017485</v>
      </c>
      <c r="BQ148" s="80">
        <v>-105359.32949394733</v>
      </c>
    </row>
    <row r="149" spans="1:69">
      <c r="A149" s="71"/>
      <c r="B149" s="71"/>
      <c r="C149" s="770" t="s">
        <v>483</v>
      </c>
      <c r="D149" s="771"/>
      <c r="E149" s="771"/>
      <c r="F149" s="771"/>
      <c r="G149" s="71"/>
      <c r="H149" s="71"/>
      <c r="I149" s="71"/>
      <c r="J149" s="80">
        <v>64989.12000000001</v>
      </c>
      <c r="K149" s="80">
        <v>126899.80800000002</v>
      </c>
      <c r="L149" s="80">
        <v>186009.12288000001</v>
      </c>
      <c r="M149" s="80">
        <v>242569.18822080002</v>
      </c>
      <c r="N149" s="80">
        <v>296809.43648092804</v>
      </c>
      <c r="O149" s="80">
        <v>348938.65119764453</v>
      </c>
      <c r="P149" s="80">
        <v>399146.82538985647</v>
      </c>
      <c r="Q149" s="80">
        <v>447606.85270476935</v>
      </c>
      <c r="R149" s="80">
        <v>494476.06636134011</v>
      </c>
      <c r="S149" s="80">
        <v>539897.63958881947</v>
      </c>
      <c r="T149" s="80">
        <v>584001.86002582568</v>
      </c>
      <c r="U149" s="80">
        <v>626907.28942350135</v>
      </c>
      <c r="V149" s="80">
        <v>683659.39363114815</v>
      </c>
      <c r="W149" s="80">
        <v>738206.77640741318</v>
      </c>
      <c r="X149" s="80">
        <v>790725.81546680687</v>
      </c>
      <c r="Y149" s="80">
        <v>841378.77830667887</v>
      </c>
      <c r="Z149" s="80">
        <v>890314.95102459088</v>
      </c>
      <c r="AA149" s="80">
        <v>937671.67683029978</v>
      </c>
      <c r="AB149" s="80">
        <v>983575.31147678196</v>
      </c>
      <c r="AC149" s="80">
        <v>1028142.1022567754</v>
      </c>
      <c r="AD149" s="80">
        <v>1071478.9966795992</v>
      </c>
      <c r="AE149" s="80">
        <v>1113684.3864538269</v>
      </c>
      <c r="AF149" s="80">
        <v>1154848.7919513462</v>
      </c>
      <c r="AG149" s="80">
        <v>1195055.4919142937</v>
      </c>
      <c r="AH149" s="80">
        <v>1263468.1690840491</v>
      </c>
      <c r="AI149" s="80">
        <v>1329607.8444001134</v>
      </c>
      <c r="AJ149" s="80">
        <v>1393633.6279922449</v>
      </c>
      <c r="AK149" s="80">
        <v>1455693.4922811184</v>
      </c>
      <c r="AL149" s="80">
        <v>1515925.0516179632</v>
      </c>
      <c r="AM149" s="80">
        <v>1574456.2873494204</v>
      </c>
      <c r="AN149" s="80">
        <v>1631406.2221278669</v>
      </c>
      <c r="AO149" s="80">
        <v>1686885.5470200144</v>
      </c>
      <c r="AP149" s="80">
        <v>1740997.2047179029</v>
      </c>
      <c r="AQ149" s="80">
        <v>1793836.931925131</v>
      </c>
      <c r="AR149" s="80">
        <v>1845493.7637760448</v>
      </c>
      <c r="AS149" s="80">
        <v>1896050.5029455866</v>
      </c>
      <c r="AT149" s="80">
        <v>1989141.8441102586</v>
      </c>
      <c r="AU149" s="80">
        <v>2079636.5713997555</v>
      </c>
      <c r="AV149" s="80">
        <v>2167690.4816465876</v>
      </c>
      <c r="AW149" s="80">
        <v>2253450.0238733143</v>
      </c>
      <c r="AX149" s="80">
        <v>2337052.8601611424</v>
      </c>
      <c r="AY149" s="80">
        <v>2418628.3928664057</v>
      </c>
      <c r="AZ149" s="80">
        <v>2498298.2602040581</v>
      </c>
      <c r="BA149" s="80">
        <v>2576176.8020961559</v>
      </c>
      <c r="BB149" s="80">
        <v>2652371.4980694326</v>
      </c>
      <c r="BC149" s="80">
        <v>2726983.3788790191</v>
      </c>
      <c r="BD149" s="80">
        <v>2800107.4134347336</v>
      </c>
      <c r="BE149" s="80">
        <v>2871832.8725118106</v>
      </c>
      <c r="BF149" s="80">
        <v>2969576.1082047597</v>
      </c>
      <c r="BG149" s="80">
        <v>3065251.4357854272</v>
      </c>
      <c r="BH149" s="80">
        <v>3158962.2506594281</v>
      </c>
      <c r="BI149" s="80">
        <v>3250806.7784620952</v>
      </c>
      <c r="BJ149" s="80">
        <v>3340878.3335469957</v>
      </c>
      <c r="BK149" s="80">
        <v>3429265.564550017</v>
      </c>
      <c r="BL149" s="80">
        <v>3516052.6876752544</v>
      </c>
      <c r="BM149" s="80">
        <v>3601319.7083165962</v>
      </c>
      <c r="BN149" s="80">
        <v>3685142.6315982379</v>
      </c>
      <c r="BO149" s="80">
        <v>3767593.6623881636</v>
      </c>
      <c r="BP149" s="80">
        <v>3848741.3953109593</v>
      </c>
      <c r="BQ149" s="80">
        <v>3928650.9952599825</v>
      </c>
    </row>
    <row r="150" spans="1:69" ht="10.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c r="AO150" s="11"/>
      <c r="AP150" s="11"/>
      <c r="AQ150" s="11"/>
      <c r="AR150" s="11"/>
      <c r="AS150" s="11"/>
      <c r="AT150" s="11"/>
      <c r="AU150" s="11"/>
      <c r="AV150" s="11"/>
      <c r="AW150" s="11"/>
      <c r="AX150" s="11"/>
      <c r="AY150" s="11"/>
      <c r="AZ150" s="11"/>
      <c r="BA150" s="11"/>
      <c r="BB150" s="11"/>
      <c r="BC150" s="11"/>
      <c r="BD150" s="11"/>
      <c r="BE150" s="11"/>
      <c r="BF150" s="11"/>
      <c r="BG150" s="11"/>
      <c r="BH150" s="11"/>
      <c r="BI150" s="11"/>
      <c r="BJ150" s="11"/>
      <c r="BK150" s="11"/>
      <c r="BL150" s="11"/>
      <c r="BM150" s="11"/>
      <c r="BN150" s="11"/>
      <c r="BO150" s="11"/>
      <c r="BP150" s="11"/>
      <c r="BQ150" s="11"/>
    </row>
    <row r="151" spans="1:69" ht="10.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11"/>
      <c r="AW151" s="11"/>
      <c r="AX151" s="11"/>
      <c r="AY151" s="11"/>
      <c r="AZ151" s="11"/>
      <c r="BA151" s="11"/>
      <c r="BB151" s="11"/>
      <c r="BC151" s="11"/>
      <c r="BD151" s="11"/>
      <c r="BE151" s="11"/>
      <c r="BF151" s="11"/>
      <c r="BG151" s="11"/>
      <c r="BH151" s="11"/>
      <c r="BI151" s="11"/>
      <c r="BJ151" s="11"/>
      <c r="BK151" s="11"/>
      <c r="BL151" s="11"/>
      <c r="BM151" s="11"/>
      <c r="BN151" s="11"/>
      <c r="BO151" s="11"/>
      <c r="BP151" s="11"/>
      <c r="BQ151" s="11"/>
    </row>
    <row r="152" spans="1:69" ht="18">
      <c r="A152" s="11"/>
      <c r="B152" s="72" t="s">
        <v>874</v>
      </c>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c r="AO152" s="11"/>
      <c r="AP152" s="11"/>
      <c r="AQ152" s="11"/>
      <c r="AR152" s="11"/>
      <c r="AS152" s="11"/>
      <c r="AT152" s="11"/>
      <c r="AU152" s="11"/>
      <c r="AV152" s="11"/>
      <c r="AW152" s="11"/>
      <c r="AX152" s="11"/>
      <c r="AY152" s="11"/>
      <c r="AZ152" s="11"/>
      <c r="BA152" s="11"/>
      <c r="BB152" s="11"/>
      <c r="BC152" s="11"/>
      <c r="BD152" s="11"/>
      <c r="BE152" s="11"/>
      <c r="BF152" s="11"/>
      <c r="BG152" s="11"/>
      <c r="BH152" s="11"/>
      <c r="BI152" s="11"/>
      <c r="BJ152" s="11"/>
      <c r="BK152" s="11"/>
      <c r="BL152" s="11"/>
      <c r="BM152" s="11"/>
      <c r="BN152" s="11"/>
      <c r="BO152" s="11"/>
      <c r="BP152" s="11"/>
      <c r="BQ152" s="11"/>
    </row>
    <row r="153" spans="1:69" ht="10.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c r="AO153" s="11"/>
      <c r="AP153" s="11"/>
      <c r="AQ153" s="11"/>
      <c r="AR153" s="11"/>
      <c r="AS153" s="11"/>
      <c r="AT153" s="11"/>
      <c r="AU153" s="11"/>
      <c r="AV153" s="11"/>
      <c r="AW153" s="11"/>
      <c r="AX153" s="11"/>
      <c r="AY153" s="11"/>
      <c r="AZ153" s="11"/>
      <c r="BA153" s="11"/>
      <c r="BB153" s="11"/>
      <c r="BC153" s="11"/>
      <c r="BD153" s="11"/>
      <c r="BE153" s="11"/>
      <c r="BF153" s="11"/>
      <c r="BG153" s="11"/>
      <c r="BH153" s="11"/>
      <c r="BI153" s="11"/>
      <c r="BJ153" s="11"/>
      <c r="BK153" s="11"/>
      <c r="BL153" s="11"/>
      <c r="BM153" s="11"/>
      <c r="BN153" s="11"/>
      <c r="BO153" s="11"/>
      <c r="BP153" s="11"/>
      <c r="BQ153" s="11"/>
    </row>
    <row r="154" spans="1:69">
      <c r="A154" s="71"/>
      <c r="B154" s="71"/>
      <c r="C154" s="770" t="s">
        <v>484</v>
      </c>
      <c r="D154" s="771"/>
      <c r="E154" s="771"/>
      <c r="F154" s="771"/>
      <c r="G154" s="71"/>
      <c r="H154" s="71"/>
      <c r="I154" s="71"/>
      <c r="J154" s="80">
        <v>43.853494246421555</v>
      </c>
      <c r="K154" s="80">
        <v>43.853494246421555</v>
      </c>
      <c r="L154" s="80">
        <v>43.853494246421555</v>
      </c>
      <c r="M154" s="80">
        <v>43.853494246421555</v>
      </c>
      <c r="N154" s="80">
        <v>43.853494246421555</v>
      </c>
      <c r="O154" s="80">
        <v>43.853494246421555</v>
      </c>
      <c r="P154" s="80">
        <v>43.853494246421555</v>
      </c>
      <c r="Q154" s="80">
        <v>43.853494246421555</v>
      </c>
      <c r="R154" s="80">
        <v>43.853494246421555</v>
      </c>
      <c r="S154" s="80">
        <v>43.853494246421555</v>
      </c>
      <c r="T154" s="80">
        <v>43.853494246421555</v>
      </c>
      <c r="U154" s="80">
        <v>43.853494246421555</v>
      </c>
      <c r="V154" s="80">
        <v>38.933812518718177</v>
      </c>
      <c r="W154" s="80">
        <v>38.933812518718177</v>
      </c>
      <c r="X154" s="80">
        <v>38.933812518718177</v>
      </c>
      <c r="Y154" s="80">
        <v>38.933812518718177</v>
      </c>
      <c r="Z154" s="80">
        <v>38.933812518718177</v>
      </c>
      <c r="AA154" s="80">
        <v>38.933812518718177</v>
      </c>
      <c r="AB154" s="80">
        <v>38.933812518718177</v>
      </c>
      <c r="AC154" s="80">
        <v>38.933812518718177</v>
      </c>
      <c r="AD154" s="80">
        <v>38.933812518718177</v>
      </c>
      <c r="AE154" s="80">
        <v>38.933812518718177</v>
      </c>
      <c r="AF154" s="80">
        <v>38.933812518718177</v>
      </c>
      <c r="AG154" s="80">
        <v>38.933812518718177</v>
      </c>
      <c r="AH154" s="80">
        <v>35.649468498833286</v>
      </c>
      <c r="AI154" s="80">
        <v>35.649468498833286</v>
      </c>
      <c r="AJ154" s="80">
        <v>35.649468498833286</v>
      </c>
      <c r="AK154" s="80">
        <v>35.649468498833286</v>
      </c>
      <c r="AL154" s="80">
        <v>35.649468498833286</v>
      </c>
      <c r="AM154" s="80">
        <v>35.649468498833286</v>
      </c>
      <c r="AN154" s="80">
        <v>35.649468498833286</v>
      </c>
      <c r="AO154" s="80">
        <v>35.649468498833286</v>
      </c>
      <c r="AP154" s="80">
        <v>35.649468498833286</v>
      </c>
      <c r="AQ154" s="80">
        <v>35.649468498833286</v>
      </c>
      <c r="AR154" s="80">
        <v>35.649468498833286</v>
      </c>
      <c r="AS154" s="80">
        <v>35.649468498833286</v>
      </c>
      <c r="AT154" s="80">
        <v>33.300033300033306</v>
      </c>
      <c r="AU154" s="80">
        <v>33.300033300033306</v>
      </c>
      <c r="AV154" s="80">
        <v>33.300033300033306</v>
      </c>
      <c r="AW154" s="80">
        <v>33.300033300033306</v>
      </c>
      <c r="AX154" s="80">
        <v>33.300033300033306</v>
      </c>
      <c r="AY154" s="80">
        <v>33.300033300033306</v>
      </c>
      <c r="AZ154" s="80">
        <v>33.300033300033306</v>
      </c>
      <c r="BA154" s="80">
        <v>33.300033300033306</v>
      </c>
      <c r="BB154" s="80">
        <v>33.300033300033306</v>
      </c>
      <c r="BC154" s="80">
        <v>33.300033300033306</v>
      </c>
      <c r="BD154" s="80">
        <v>33.300033300033306</v>
      </c>
      <c r="BE154" s="80">
        <v>33.300033300033306</v>
      </c>
      <c r="BF154" s="80">
        <v>31.535239165930566</v>
      </c>
      <c r="BG154" s="80">
        <v>31.535239165930566</v>
      </c>
      <c r="BH154" s="80">
        <v>31.535239165930566</v>
      </c>
      <c r="BI154" s="80">
        <v>31.535239165930566</v>
      </c>
      <c r="BJ154" s="80">
        <v>31.535239165930566</v>
      </c>
      <c r="BK154" s="80">
        <v>31.535239165930566</v>
      </c>
      <c r="BL154" s="80">
        <v>31.535239165930566</v>
      </c>
      <c r="BM154" s="80">
        <v>31.535239165930566</v>
      </c>
      <c r="BN154" s="80">
        <v>31.535239165930566</v>
      </c>
      <c r="BO154" s="80">
        <v>31.535239165930566</v>
      </c>
      <c r="BP154" s="80">
        <v>31.535239165930566</v>
      </c>
      <c r="BQ154" s="80">
        <v>31.535239165930566</v>
      </c>
    </row>
    <row r="155" spans="1:69" ht="10.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c r="AO155" s="11"/>
      <c r="AP155" s="11"/>
      <c r="AQ155" s="11"/>
      <c r="AR155" s="11"/>
      <c r="AS155" s="11"/>
      <c r="AT155" s="11"/>
      <c r="AU155" s="11"/>
      <c r="AV155" s="11"/>
      <c r="AW155" s="11"/>
      <c r="AX155" s="11"/>
      <c r="AY155" s="11"/>
      <c r="AZ155" s="11"/>
      <c r="BA155" s="11"/>
      <c r="BB155" s="11"/>
      <c r="BC155" s="11"/>
      <c r="BD155" s="11"/>
      <c r="BE155" s="11"/>
      <c r="BF155" s="11"/>
      <c r="BG155" s="11"/>
      <c r="BH155" s="11"/>
      <c r="BI155" s="11"/>
      <c r="BJ155" s="11"/>
      <c r="BK155" s="11"/>
      <c r="BL155" s="11"/>
      <c r="BM155" s="11"/>
      <c r="BN155" s="11"/>
      <c r="BO155" s="11"/>
      <c r="BP155" s="11"/>
      <c r="BQ155" s="11"/>
    </row>
    <row r="156" spans="1:69" ht="10.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c r="AO156" s="11"/>
      <c r="AP156" s="11"/>
      <c r="AQ156" s="11"/>
      <c r="AR156" s="11"/>
      <c r="AS156" s="11"/>
      <c r="AT156" s="11"/>
      <c r="AU156" s="11"/>
      <c r="AV156" s="11"/>
      <c r="AW156" s="11"/>
      <c r="AX156" s="11"/>
      <c r="AY156" s="11"/>
      <c r="AZ156" s="11"/>
      <c r="BA156" s="11"/>
      <c r="BB156" s="11"/>
      <c r="BC156" s="11"/>
      <c r="BD156" s="11"/>
      <c r="BE156" s="11"/>
      <c r="BF156" s="11"/>
      <c r="BG156" s="11"/>
      <c r="BH156" s="11"/>
      <c r="BI156" s="11"/>
      <c r="BJ156" s="11"/>
      <c r="BK156" s="11"/>
      <c r="BL156" s="11"/>
      <c r="BM156" s="11"/>
      <c r="BN156" s="11"/>
      <c r="BO156" s="11"/>
      <c r="BP156" s="11"/>
      <c r="BQ156" s="11"/>
    </row>
    <row r="157" spans="1:69" ht="18">
      <c r="A157" s="71"/>
      <c r="B157" s="72" t="s">
        <v>875</v>
      </c>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1"/>
      <c r="AG157" s="71"/>
      <c r="AH157" s="71"/>
      <c r="AI157" s="71"/>
      <c r="AJ157" s="71"/>
      <c r="AK157" s="71"/>
      <c r="AL157" s="71"/>
      <c r="AM157" s="71"/>
      <c r="AN157" s="71"/>
      <c r="AO157" s="71"/>
      <c r="AP157" s="71"/>
      <c r="AQ157" s="71"/>
      <c r="AR157" s="71"/>
      <c r="AS157" s="71"/>
      <c r="AT157" s="71"/>
      <c r="AU157" s="71"/>
      <c r="AV157" s="71"/>
      <c r="AW157" s="71"/>
      <c r="AX157" s="71"/>
      <c r="AY157" s="71"/>
      <c r="AZ157" s="71"/>
      <c r="BA157" s="71"/>
      <c r="BB157" s="71"/>
      <c r="BC157" s="71"/>
      <c r="BD157" s="71"/>
      <c r="BE157" s="71"/>
      <c r="BF157" s="71"/>
      <c r="BG157" s="71"/>
      <c r="BH157" s="71"/>
      <c r="BI157" s="71"/>
      <c r="BJ157" s="71"/>
      <c r="BK157" s="71"/>
      <c r="BL157" s="71"/>
      <c r="BM157" s="71"/>
      <c r="BN157" s="71"/>
      <c r="BO157" s="71"/>
      <c r="BP157" s="71"/>
      <c r="BQ157" s="71"/>
    </row>
    <row r="158" spans="1:69" ht="10.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c r="AO158" s="11"/>
      <c r="AP158" s="11"/>
      <c r="AQ158" s="11"/>
      <c r="AR158" s="11"/>
      <c r="AS158" s="11"/>
      <c r="AT158" s="11"/>
      <c r="AU158" s="11"/>
      <c r="AV158" s="11"/>
      <c r="AW158" s="11"/>
      <c r="AX158" s="11"/>
      <c r="AY158" s="11"/>
      <c r="AZ158" s="11"/>
      <c r="BA158" s="11"/>
      <c r="BB158" s="11"/>
      <c r="BC158" s="11"/>
      <c r="BD158" s="11"/>
      <c r="BE158" s="11"/>
      <c r="BF158" s="11"/>
      <c r="BG158" s="11"/>
      <c r="BH158" s="11"/>
      <c r="BI158" s="11"/>
      <c r="BJ158" s="11"/>
      <c r="BK158" s="11"/>
      <c r="BL158" s="11"/>
      <c r="BM158" s="11"/>
      <c r="BN158" s="11"/>
      <c r="BO158" s="11"/>
      <c r="BP158" s="11"/>
      <c r="BQ158" s="11"/>
    </row>
    <row r="159" spans="1:69">
      <c r="A159" s="71"/>
      <c r="B159" s="71"/>
      <c r="C159" s="770" t="s">
        <v>605</v>
      </c>
      <c r="D159" s="771"/>
      <c r="E159" s="771"/>
      <c r="F159" s="771"/>
      <c r="G159" s="71"/>
      <c r="H159" s="71"/>
      <c r="I159" s="71"/>
      <c r="J159" s="91">
        <v>142.50000000000003</v>
      </c>
      <c r="K159" s="91">
        <v>142.32736572890028</v>
      </c>
      <c r="L159" s="91">
        <v>142.15768285669475</v>
      </c>
      <c r="M159" s="91">
        <v>141.99110585609006</v>
      </c>
      <c r="N159" s="91">
        <v>141.82776913174519</v>
      </c>
      <c r="O159" s="91">
        <v>141.66778746891194</v>
      </c>
      <c r="P159" s="91">
        <v>141.51125664451277</v>
      </c>
      <c r="Q159" s="91">
        <v>141.35825417642911</v>
      </c>
      <c r="R159" s="91">
        <v>141.20884018688704</v>
      </c>
      <c r="S159" s="91">
        <v>141.06305835649346</v>
      </c>
      <c r="T159" s="91">
        <v>140.92093694659863</v>
      </c>
      <c r="U159" s="91">
        <v>140.78248986913988</v>
      </c>
      <c r="V159" s="91">
        <v>140.87378787378782</v>
      </c>
      <c r="W159" s="91">
        <v>140.9257923929996</v>
      </c>
      <c r="X159" s="91">
        <v>140.94890701775049</v>
      </c>
      <c r="Y159" s="91">
        <v>140.95032767263581</v>
      </c>
      <c r="Z159" s="91">
        <v>140.93519341799762</v>
      </c>
      <c r="AA159" s="91">
        <v>140.90727400964045</v>
      </c>
      <c r="AB159" s="91">
        <v>140.86939814589013</v>
      </c>
      <c r="AC159" s="91">
        <v>140.82372980742912</v>
      </c>
      <c r="AD159" s="91">
        <v>140.77195209661591</v>
      </c>
      <c r="AE159" s="91">
        <v>140.71539283811873</v>
      </c>
      <c r="AF159" s="91">
        <v>140.65511242869229</v>
      </c>
      <c r="AG159" s="91">
        <v>140.59196658080219</v>
      </c>
      <c r="AH159" s="91">
        <v>140.65295600747072</v>
      </c>
      <c r="AI159" s="91">
        <v>140.69282524200003</v>
      </c>
      <c r="AJ159" s="91">
        <v>140.71574330343168</v>
      </c>
      <c r="AK159" s="91">
        <v>140.72491795717843</v>
      </c>
      <c r="AL159" s="91">
        <v>140.72285840018768</v>
      </c>
      <c r="AM159" s="91">
        <v>140.71155598397297</v>
      </c>
      <c r="AN159" s="91">
        <v>140.69261135236047</v>
      </c>
      <c r="AO159" s="91">
        <v>140.66732567276179</v>
      </c>
      <c r="AP159" s="91">
        <v>140.63676727459762</v>
      </c>
      <c r="AQ159" s="91">
        <v>140.60182111029107</v>
      </c>
      <c r="AR159" s="91">
        <v>140.56322600452421</v>
      </c>
      <c r="AS159" s="91">
        <v>140.52160308191546</v>
      </c>
      <c r="AT159" s="91">
        <v>140.57087278112164</v>
      </c>
      <c r="AU159" s="91">
        <v>140.60478393265663</v>
      </c>
      <c r="AV159" s="91">
        <v>140.62599620292289</v>
      </c>
      <c r="AW159" s="91">
        <v>140.63662831603517</v>
      </c>
      <c r="AX159" s="91">
        <v>140.6383892719553</v>
      </c>
      <c r="AY159" s="91">
        <v>140.6326730128566</v>
      </c>
      <c r="AZ159" s="91">
        <v>140.62062789542188</v>
      </c>
      <c r="BA159" s="91">
        <v>140.60320846517254</v>
      </c>
      <c r="BB159" s="91">
        <v>140.58121458409445</v>
      </c>
      <c r="BC159" s="91">
        <v>140.55532137984085</v>
      </c>
      <c r="BD159" s="91">
        <v>140.52610243881045</v>
      </c>
      <c r="BE159" s="91">
        <v>140.49404796136139</v>
      </c>
      <c r="BF159" s="91">
        <v>140.50948764862218</v>
      </c>
      <c r="BG159" s="91">
        <v>140.51795770066241</v>
      </c>
      <c r="BH159" s="91">
        <v>140.52039648858539</v>
      </c>
      <c r="BI159" s="91">
        <v>140.51759786451092</v>
      </c>
      <c r="BJ159" s="91">
        <v>140.51023796347869</v>
      </c>
      <c r="BK159" s="91">
        <v>140.49889622317741</v>
      </c>
      <c r="BL159" s="91">
        <v>140.48407202793825</v>
      </c>
      <c r="BM159" s="91">
        <v>140.46619800562098</v>
      </c>
      <c r="BN159" s="91">
        <v>140.44565073866917</v>
      </c>
      <c r="BO159" s="91">
        <v>140.42275945896048</v>
      </c>
      <c r="BP159" s="91">
        <v>140.39781315704627</v>
      </c>
      <c r="BQ159" s="91">
        <v>140.37106643437704</v>
      </c>
    </row>
    <row r="160" spans="1:69" ht="10.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c r="AO160" s="11"/>
      <c r="AP160" s="11"/>
      <c r="AQ160" s="11"/>
      <c r="AR160" s="11"/>
      <c r="AS160" s="11"/>
      <c r="AT160" s="11"/>
      <c r="AU160" s="11"/>
      <c r="AV160" s="11"/>
      <c r="AW160" s="11"/>
      <c r="AX160" s="11"/>
      <c r="AY160" s="11"/>
      <c r="AZ160" s="11"/>
      <c r="BA160" s="11"/>
      <c r="BB160" s="11"/>
      <c r="BC160" s="11"/>
      <c r="BD160" s="11"/>
      <c r="BE160" s="11"/>
      <c r="BF160" s="11"/>
      <c r="BG160" s="11"/>
      <c r="BH160" s="11"/>
      <c r="BI160" s="11"/>
      <c r="BJ160" s="11"/>
      <c r="BK160" s="11"/>
      <c r="BL160" s="11"/>
      <c r="BM160" s="11"/>
      <c r="BN160" s="11"/>
      <c r="BO160" s="11"/>
      <c r="BP160" s="11"/>
      <c r="BQ160" s="11"/>
    </row>
    <row r="161" spans="1:69" ht="10.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c r="AO161" s="11"/>
      <c r="AP161" s="11"/>
      <c r="AQ161" s="11"/>
      <c r="AR161" s="11"/>
      <c r="AS161" s="11"/>
      <c r="AT161" s="11"/>
      <c r="AU161" s="11"/>
      <c r="AV161" s="11"/>
      <c r="AW161" s="11"/>
      <c r="AX161" s="11"/>
      <c r="AY161" s="11"/>
      <c r="AZ161" s="11"/>
      <c r="BA161" s="11"/>
      <c r="BB161" s="11"/>
      <c r="BC161" s="11"/>
      <c r="BD161" s="11"/>
      <c r="BE161" s="11"/>
      <c r="BF161" s="11"/>
      <c r="BG161" s="11"/>
      <c r="BH161" s="11"/>
      <c r="BI161" s="11"/>
      <c r="BJ161" s="11"/>
      <c r="BK161" s="11"/>
      <c r="BL161" s="11"/>
      <c r="BM161" s="11"/>
      <c r="BN161" s="11"/>
      <c r="BO161" s="11"/>
      <c r="BP161" s="11"/>
      <c r="BQ161" s="11"/>
    </row>
    <row r="162" spans="1:69" ht="18">
      <c r="A162" s="11"/>
      <c r="B162" s="72" t="s">
        <v>486</v>
      </c>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c r="AO162" s="11"/>
      <c r="AP162" s="11"/>
      <c r="AQ162" s="11"/>
      <c r="AR162" s="11"/>
      <c r="AS162" s="11"/>
      <c r="AT162" s="11"/>
      <c r="AU162" s="11"/>
      <c r="AV162" s="11"/>
      <c r="AW162" s="11"/>
      <c r="AX162" s="11"/>
      <c r="AY162" s="11"/>
      <c r="AZ162" s="11"/>
      <c r="BA162" s="11"/>
      <c r="BB162" s="11"/>
      <c r="BC162" s="11"/>
      <c r="BD162" s="11"/>
      <c r="BE162" s="11"/>
      <c r="BF162" s="11"/>
      <c r="BG162" s="11"/>
      <c r="BH162" s="11"/>
      <c r="BI162" s="11"/>
      <c r="BJ162" s="11"/>
      <c r="BK162" s="11"/>
      <c r="BL162" s="11"/>
      <c r="BM162" s="11"/>
      <c r="BN162" s="11"/>
      <c r="BO162" s="11"/>
      <c r="BP162" s="11"/>
      <c r="BQ162" s="11"/>
    </row>
    <row r="163" spans="1:69" ht="10.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c r="AV163" s="11"/>
      <c r="AW163" s="11"/>
      <c r="AX163" s="11"/>
      <c r="AY163" s="11"/>
      <c r="AZ163" s="11"/>
      <c r="BA163" s="11"/>
      <c r="BB163" s="11"/>
      <c r="BC163" s="11"/>
      <c r="BD163" s="11"/>
      <c r="BE163" s="11"/>
      <c r="BF163" s="11"/>
      <c r="BG163" s="11"/>
      <c r="BH163" s="11"/>
      <c r="BI163" s="11"/>
      <c r="BJ163" s="11"/>
      <c r="BK163" s="11"/>
      <c r="BL163" s="11"/>
      <c r="BM163" s="11"/>
      <c r="BN163" s="11"/>
      <c r="BO163" s="11"/>
      <c r="BP163" s="11"/>
      <c r="BQ163" s="11"/>
    </row>
    <row r="164" spans="1:69">
      <c r="A164" s="92"/>
      <c r="B164" s="92"/>
      <c r="C164" s="772" t="s">
        <v>469</v>
      </c>
      <c r="D164" s="773"/>
      <c r="E164" s="773"/>
      <c r="F164" s="773"/>
      <c r="G164" s="92"/>
      <c r="H164" s="92"/>
      <c r="I164" s="92"/>
      <c r="J164" s="93">
        <v>11.111111111111111</v>
      </c>
      <c r="K164" s="93">
        <v>11.111111111111109</v>
      </c>
      <c r="L164" s="93">
        <v>11.111111111111111</v>
      </c>
      <c r="M164" s="93">
        <v>11.111111111111111</v>
      </c>
      <c r="N164" s="93">
        <v>11.111111111111111</v>
      </c>
      <c r="O164" s="93">
        <v>11.111111111111111</v>
      </c>
      <c r="P164" s="93">
        <v>11.111111111111111</v>
      </c>
      <c r="Q164" s="93">
        <v>11.111111111111111</v>
      </c>
      <c r="R164" s="93">
        <v>11.111111111111111</v>
      </c>
      <c r="S164" s="93">
        <v>11.111111111111111</v>
      </c>
      <c r="T164" s="93">
        <v>11.111111111111111</v>
      </c>
      <c r="U164" s="93">
        <v>11.111111111111111</v>
      </c>
      <c r="V164" s="93">
        <v>12.5</v>
      </c>
      <c r="W164" s="93">
        <v>12.5</v>
      </c>
      <c r="X164" s="93">
        <v>12.5</v>
      </c>
      <c r="Y164" s="93">
        <v>12.5</v>
      </c>
      <c r="Z164" s="93">
        <v>12.5</v>
      </c>
      <c r="AA164" s="93">
        <v>12.5</v>
      </c>
      <c r="AB164" s="93">
        <v>12.499999999999998</v>
      </c>
      <c r="AC164" s="93">
        <v>12.500000000000002</v>
      </c>
      <c r="AD164" s="93">
        <v>12.5</v>
      </c>
      <c r="AE164" s="93">
        <v>12.500000000000002</v>
      </c>
      <c r="AF164" s="93">
        <v>12.5</v>
      </c>
      <c r="AG164" s="93">
        <v>12.5</v>
      </c>
      <c r="AH164" s="93">
        <v>14.285714285714285</v>
      </c>
      <c r="AI164" s="93">
        <v>14.285714285714285</v>
      </c>
      <c r="AJ164" s="93">
        <v>14.285714285714285</v>
      </c>
      <c r="AK164" s="93">
        <v>14.285714285714285</v>
      </c>
      <c r="AL164" s="93">
        <v>14.285714285714285</v>
      </c>
      <c r="AM164" s="93">
        <v>14.285714285714285</v>
      </c>
      <c r="AN164" s="93">
        <v>14.285714285714285</v>
      </c>
      <c r="AO164" s="93">
        <v>14.285714285714285</v>
      </c>
      <c r="AP164" s="93">
        <v>14.285714285714285</v>
      </c>
      <c r="AQ164" s="93">
        <v>14.285714285714285</v>
      </c>
      <c r="AR164" s="93">
        <v>14.285714285714285</v>
      </c>
      <c r="AS164" s="93">
        <v>14.285714285714285</v>
      </c>
      <c r="AT164" s="93">
        <v>16.666666666666668</v>
      </c>
      <c r="AU164" s="93">
        <v>16.666666666666668</v>
      </c>
      <c r="AV164" s="93">
        <v>16.666666666666668</v>
      </c>
      <c r="AW164" s="93">
        <v>16.666666666666668</v>
      </c>
      <c r="AX164" s="93">
        <v>16.666666666666668</v>
      </c>
      <c r="AY164" s="93">
        <v>16.666666666666668</v>
      </c>
      <c r="AZ164" s="93">
        <v>16.666666666666668</v>
      </c>
      <c r="BA164" s="93">
        <v>16.666666666666668</v>
      </c>
      <c r="BB164" s="93">
        <v>16.666666666666668</v>
      </c>
      <c r="BC164" s="93">
        <v>16.666666666666668</v>
      </c>
      <c r="BD164" s="93">
        <v>16.666666666666668</v>
      </c>
      <c r="BE164" s="93">
        <v>16.666666666666668</v>
      </c>
      <c r="BF164" s="93">
        <v>20.000000000000004</v>
      </c>
      <c r="BG164" s="93">
        <v>20</v>
      </c>
      <c r="BH164" s="93">
        <v>20</v>
      </c>
      <c r="BI164" s="93">
        <v>20</v>
      </c>
      <c r="BJ164" s="93">
        <v>20</v>
      </c>
      <c r="BK164" s="93">
        <v>20</v>
      </c>
      <c r="BL164" s="93">
        <v>20</v>
      </c>
      <c r="BM164" s="93">
        <v>20</v>
      </c>
      <c r="BN164" s="93">
        <v>20</v>
      </c>
      <c r="BO164" s="93">
        <v>20</v>
      </c>
      <c r="BP164" s="93">
        <v>20</v>
      </c>
      <c r="BQ164" s="93">
        <v>20</v>
      </c>
    </row>
    <row r="165" spans="1:69">
      <c r="A165" s="71"/>
      <c r="B165" s="71"/>
      <c r="C165" s="770" t="s">
        <v>605</v>
      </c>
      <c r="D165" s="771"/>
      <c r="E165" s="771"/>
      <c r="F165" s="771"/>
      <c r="G165" s="71"/>
      <c r="H165" s="71"/>
      <c r="I165" s="71"/>
      <c r="J165" s="94">
        <v>11.111111111111111</v>
      </c>
      <c r="K165" s="94">
        <v>11.111111111111111</v>
      </c>
      <c r="L165" s="94">
        <v>11.111111111111111</v>
      </c>
      <c r="M165" s="94">
        <v>11.111111111111111</v>
      </c>
      <c r="N165" s="94">
        <v>11.111111111111111</v>
      </c>
      <c r="O165" s="94">
        <v>11.111111111111111</v>
      </c>
      <c r="P165" s="94">
        <v>11.111111111111111</v>
      </c>
      <c r="Q165" s="94">
        <v>11.111111111111111</v>
      </c>
      <c r="R165" s="94">
        <v>11.111111111111111</v>
      </c>
      <c r="S165" s="94">
        <v>11.111111111111111</v>
      </c>
      <c r="T165" s="94">
        <v>11.111111111111111</v>
      </c>
      <c r="U165" s="94">
        <v>11.111111111111111</v>
      </c>
      <c r="V165" s="94">
        <v>12.5</v>
      </c>
      <c r="W165" s="94">
        <v>12.5</v>
      </c>
      <c r="X165" s="94">
        <v>12.5</v>
      </c>
      <c r="Y165" s="94">
        <v>12.5</v>
      </c>
      <c r="Z165" s="94">
        <v>12.5</v>
      </c>
      <c r="AA165" s="94">
        <v>12.5</v>
      </c>
      <c r="AB165" s="94">
        <v>12.5</v>
      </c>
      <c r="AC165" s="94">
        <v>12.5</v>
      </c>
      <c r="AD165" s="94">
        <v>12.5</v>
      </c>
      <c r="AE165" s="94">
        <v>12.5</v>
      </c>
      <c r="AF165" s="94">
        <v>12.5</v>
      </c>
      <c r="AG165" s="94">
        <v>12.5</v>
      </c>
      <c r="AH165" s="94">
        <v>14.285714285714285</v>
      </c>
      <c r="AI165" s="94">
        <v>14.285714285714285</v>
      </c>
      <c r="AJ165" s="94">
        <v>14.285714285714285</v>
      </c>
      <c r="AK165" s="94">
        <v>14.285714285714285</v>
      </c>
      <c r="AL165" s="94">
        <v>14.285714285714285</v>
      </c>
      <c r="AM165" s="94">
        <v>14.285714285714285</v>
      </c>
      <c r="AN165" s="94">
        <v>14.285714285714285</v>
      </c>
      <c r="AO165" s="94">
        <v>14.285714285714285</v>
      </c>
      <c r="AP165" s="94">
        <v>14.285714285714285</v>
      </c>
      <c r="AQ165" s="94">
        <v>14.285714285714285</v>
      </c>
      <c r="AR165" s="94">
        <v>14.285714285714285</v>
      </c>
      <c r="AS165" s="94">
        <v>14.285714285714285</v>
      </c>
      <c r="AT165" s="94">
        <v>16.666666666666668</v>
      </c>
      <c r="AU165" s="94">
        <v>16.666666666666668</v>
      </c>
      <c r="AV165" s="94">
        <v>16.666666666666668</v>
      </c>
      <c r="AW165" s="94">
        <v>16.666666666666668</v>
      </c>
      <c r="AX165" s="94">
        <v>16.666666666666668</v>
      </c>
      <c r="AY165" s="94">
        <v>16.666666666666668</v>
      </c>
      <c r="AZ165" s="94">
        <v>16.666666666666668</v>
      </c>
      <c r="BA165" s="94">
        <v>16.666666666666668</v>
      </c>
      <c r="BB165" s="94">
        <v>16.666666666666668</v>
      </c>
      <c r="BC165" s="94">
        <v>16.666666666666668</v>
      </c>
      <c r="BD165" s="94">
        <v>16.666666666666668</v>
      </c>
      <c r="BE165" s="94">
        <v>16.666666666666668</v>
      </c>
      <c r="BF165" s="94">
        <v>20</v>
      </c>
      <c r="BG165" s="94">
        <v>20</v>
      </c>
      <c r="BH165" s="94">
        <v>20</v>
      </c>
      <c r="BI165" s="94">
        <v>20</v>
      </c>
      <c r="BJ165" s="94">
        <v>20</v>
      </c>
      <c r="BK165" s="94">
        <v>20</v>
      </c>
      <c r="BL165" s="94">
        <v>20</v>
      </c>
      <c r="BM165" s="94">
        <v>20</v>
      </c>
      <c r="BN165" s="94">
        <v>20</v>
      </c>
      <c r="BO165" s="94">
        <v>20</v>
      </c>
      <c r="BP165" s="94">
        <v>20</v>
      </c>
      <c r="BQ165" s="94">
        <v>20</v>
      </c>
    </row>
    <row r="166" spans="1:69" ht="10.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c r="AO166" s="11"/>
      <c r="AP166" s="11"/>
      <c r="AQ166" s="11"/>
      <c r="AR166" s="11"/>
      <c r="AS166" s="11"/>
      <c r="AT166" s="11"/>
      <c r="AU166" s="11"/>
      <c r="AV166" s="11"/>
      <c r="AW166" s="11"/>
      <c r="AX166" s="11"/>
      <c r="AY166" s="11"/>
      <c r="AZ166" s="11"/>
      <c r="BA166" s="11"/>
      <c r="BB166" s="11"/>
      <c r="BC166" s="11"/>
      <c r="BD166" s="11"/>
      <c r="BE166" s="11"/>
      <c r="BF166" s="11"/>
      <c r="BG166" s="11"/>
      <c r="BH166" s="11"/>
      <c r="BI166" s="11"/>
      <c r="BJ166" s="11"/>
      <c r="BK166" s="11"/>
      <c r="BL166" s="11"/>
      <c r="BM166" s="11"/>
      <c r="BN166" s="11"/>
      <c r="BO166" s="11"/>
      <c r="BP166" s="11"/>
      <c r="BQ166" s="11"/>
    </row>
    <row r="167" spans="1:69">
      <c r="A167" s="92"/>
      <c r="B167" s="92"/>
      <c r="C167" s="772" t="s">
        <v>442</v>
      </c>
      <c r="D167" s="773"/>
      <c r="E167" s="773"/>
      <c r="F167" s="773"/>
      <c r="G167" s="92"/>
      <c r="H167" s="92"/>
      <c r="I167" s="92"/>
      <c r="J167" s="93">
        <v>16.666666666666668</v>
      </c>
      <c r="K167" s="93">
        <v>16.666666666666668</v>
      </c>
      <c r="L167" s="93">
        <v>16.666666666666668</v>
      </c>
      <c r="M167" s="93">
        <v>16.666666666666668</v>
      </c>
      <c r="N167" s="93">
        <v>16.666666666666668</v>
      </c>
      <c r="O167" s="93">
        <v>16.666666666666668</v>
      </c>
      <c r="P167" s="93">
        <v>16.666666666666668</v>
      </c>
      <c r="Q167" s="93">
        <v>16.666666666666668</v>
      </c>
      <c r="R167" s="93">
        <v>16.666666666666668</v>
      </c>
      <c r="S167" s="93">
        <v>16.666666666666668</v>
      </c>
      <c r="T167" s="93">
        <v>16.666666666666668</v>
      </c>
      <c r="U167" s="93">
        <v>16.666666666666668</v>
      </c>
      <c r="V167" s="93">
        <v>20</v>
      </c>
      <c r="W167" s="93">
        <v>20</v>
      </c>
      <c r="X167" s="93">
        <v>20</v>
      </c>
      <c r="Y167" s="93">
        <v>20</v>
      </c>
      <c r="Z167" s="93">
        <v>20</v>
      </c>
      <c r="AA167" s="93">
        <v>20</v>
      </c>
      <c r="AB167" s="93">
        <v>20</v>
      </c>
      <c r="AC167" s="93">
        <v>20</v>
      </c>
      <c r="AD167" s="93">
        <v>20</v>
      </c>
      <c r="AE167" s="93">
        <v>20</v>
      </c>
      <c r="AF167" s="93">
        <v>20</v>
      </c>
      <c r="AG167" s="93">
        <v>20</v>
      </c>
      <c r="AH167" s="93">
        <v>25</v>
      </c>
      <c r="AI167" s="93">
        <v>24.999999999999996</v>
      </c>
      <c r="AJ167" s="93">
        <v>25.000000000000004</v>
      </c>
      <c r="AK167" s="93">
        <v>25</v>
      </c>
      <c r="AL167" s="93">
        <v>25</v>
      </c>
      <c r="AM167" s="93">
        <v>25</v>
      </c>
      <c r="AN167" s="93">
        <v>25</v>
      </c>
      <c r="AO167" s="93">
        <v>25</v>
      </c>
      <c r="AP167" s="93">
        <v>25</v>
      </c>
      <c r="AQ167" s="93">
        <v>25</v>
      </c>
      <c r="AR167" s="93">
        <v>25</v>
      </c>
      <c r="AS167" s="93">
        <v>25</v>
      </c>
      <c r="AT167" s="93">
        <v>33.333333333333336</v>
      </c>
      <c r="AU167" s="93">
        <v>33.333333333333336</v>
      </c>
      <c r="AV167" s="93">
        <v>33.333333333333336</v>
      </c>
      <c r="AW167" s="93">
        <v>33.333333333333336</v>
      </c>
      <c r="AX167" s="93">
        <v>33.333333333333336</v>
      </c>
      <c r="AY167" s="93">
        <v>33.333333333333336</v>
      </c>
      <c r="AZ167" s="93">
        <v>33.333333333333336</v>
      </c>
      <c r="BA167" s="93">
        <v>33.333333333333336</v>
      </c>
      <c r="BB167" s="93">
        <v>33.333333333333336</v>
      </c>
      <c r="BC167" s="93">
        <v>33.333333333333336</v>
      </c>
      <c r="BD167" s="93">
        <v>33.333333333333336</v>
      </c>
      <c r="BE167" s="93">
        <v>33.333333333333336</v>
      </c>
      <c r="BF167" s="93">
        <v>50</v>
      </c>
      <c r="BG167" s="93">
        <v>50.000000000000007</v>
      </c>
      <c r="BH167" s="93">
        <v>50</v>
      </c>
      <c r="BI167" s="93">
        <v>50</v>
      </c>
      <c r="BJ167" s="93">
        <v>50</v>
      </c>
      <c r="BK167" s="93">
        <v>50</v>
      </c>
      <c r="BL167" s="93">
        <v>50</v>
      </c>
      <c r="BM167" s="93">
        <v>50</v>
      </c>
      <c r="BN167" s="93">
        <v>50</v>
      </c>
      <c r="BO167" s="93">
        <v>50</v>
      </c>
      <c r="BP167" s="93">
        <v>50</v>
      </c>
      <c r="BQ167" s="93">
        <v>50</v>
      </c>
    </row>
    <row r="168" spans="1:69">
      <c r="A168" s="71"/>
      <c r="B168" s="71"/>
      <c r="C168" s="770" t="s">
        <v>605</v>
      </c>
      <c r="D168" s="771"/>
      <c r="E168" s="771"/>
      <c r="F168" s="771"/>
      <c r="G168" s="71"/>
      <c r="H168" s="71"/>
      <c r="I168" s="71"/>
      <c r="J168" s="94">
        <v>16.666666666666668</v>
      </c>
      <c r="K168" s="94">
        <v>16.666666666666668</v>
      </c>
      <c r="L168" s="94">
        <v>16.666666666666668</v>
      </c>
      <c r="M168" s="94">
        <v>16.666666666666668</v>
      </c>
      <c r="N168" s="94">
        <v>16.666666666666668</v>
      </c>
      <c r="O168" s="94">
        <v>16.666666666666668</v>
      </c>
      <c r="P168" s="94">
        <v>16.666666666666668</v>
      </c>
      <c r="Q168" s="94">
        <v>16.666666666666668</v>
      </c>
      <c r="R168" s="94">
        <v>16.666666666666668</v>
      </c>
      <c r="S168" s="94">
        <v>16.666666666666668</v>
      </c>
      <c r="T168" s="94">
        <v>16.666666666666668</v>
      </c>
      <c r="U168" s="94">
        <v>16.666666666666668</v>
      </c>
      <c r="V168" s="94">
        <v>20</v>
      </c>
      <c r="W168" s="94">
        <v>20</v>
      </c>
      <c r="X168" s="94">
        <v>20</v>
      </c>
      <c r="Y168" s="94">
        <v>20</v>
      </c>
      <c r="Z168" s="94">
        <v>20</v>
      </c>
      <c r="AA168" s="94">
        <v>20</v>
      </c>
      <c r="AB168" s="94">
        <v>20</v>
      </c>
      <c r="AC168" s="94">
        <v>20</v>
      </c>
      <c r="AD168" s="94">
        <v>20</v>
      </c>
      <c r="AE168" s="94">
        <v>20</v>
      </c>
      <c r="AF168" s="94">
        <v>20</v>
      </c>
      <c r="AG168" s="94">
        <v>20</v>
      </c>
      <c r="AH168" s="94">
        <v>25</v>
      </c>
      <c r="AI168" s="94">
        <v>25</v>
      </c>
      <c r="AJ168" s="94">
        <v>25</v>
      </c>
      <c r="AK168" s="94">
        <v>25</v>
      </c>
      <c r="AL168" s="94">
        <v>25</v>
      </c>
      <c r="AM168" s="94">
        <v>25</v>
      </c>
      <c r="AN168" s="94">
        <v>25</v>
      </c>
      <c r="AO168" s="94">
        <v>25</v>
      </c>
      <c r="AP168" s="94">
        <v>25</v>
      </c>
      <c r="AQ168" s="94">
        <v>25</v>
      </c>
      <c r="AR168" s="94">
        <v>25</v>
      </c>
      <c r="AS168" s="94">
        <v>25</v>
      </c>
      <c r="AT168" s="94">
        <v>33.333333333333336</v>
      </c>
      <c r="AU168" s="94">
        <v>33.333333333333336</v>
      </c>
      <c r="AV168" s="94">
        <v>33.333333333333336</v>
      </c>
      <c r="AW168" s="94">
        <v>33.333333333333336</v>
      </c>
      <c r="AX168" s="94">
        <v>33.333333333333336</v>
      </c>
      <c r="AY168" s="94">
        <v>33.333333333333336</v>
      </c>
      <c r="AZ168" s="94">
        <v>33.333333333333336</v>
      </c>
      <c r="BA168" s="94">
        <v>33.333333333333336</v>
      </c>
      <c r="BB168" s="94">
        <v>33.333333333333336</v>
      </c>
      <c r="BC168" s="94">
        <v>33.333333333333336</v>
      </c>
      <c r="BD168" s="94">
        <v>33.333333333333336</v>
      </c>
      <c r="BE168" s="94">
        <v>33.333333333333336</v>
      </c>
      <c r="BF168" s="94">
        <v>50</v>
      </c>
      <c r="BG168" s="94">
        <v>50</v>
      </c>
      <c r="BH168" s="94">
        <v>50</v>
      </c>
      <c r="BI168" s="94">
        <v>50</v>
      </c>
      <c r="BJ168" s="94">
        <v>50</v>
      </c>
      <c r="BK168" s="94">
        <v>50</v>
      </c>
      <c r="BL168" s="94">
        <v>50</v>
      </c>
      <c r="BM168" s="94">
        <v>50</v>
      </c>
      <c r="BN168" s="94">
        <v>50</v>
      </c>
      <c r="BO168" s="94">
        <v>50</v>
      </c>
      <c r="BP168" s="94">
        <v>50</v>
      </c>
      <c r="BQ168" s="94">
        <v>50</v>
      </c>
    </row>
    <row r="169" spans="1:69" ht="10.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c r="AO169" s="11"/>
      <c r="AP169" s="11"/>
      <c r="AQ169" s="11"/>
      <c r="AR169" s="11"/>
      <c r="AS169" s="11"/>
      <c r="AT169" s="11"/>
      <c r="AU169" s="11"/>
      <c r="AV169" s="11"/>
      <c r="AW169" s="11"/>
      <c r="AX169" s="11"/>
      <c r="AY169" s="11"/>
      <c r="AZ169" s="11"/>
      <c r="BA169" s="11"/>
      <c r="BB169" s="11"/>
      <c r="BC169" s="11"/>
      <c r="BD169" s="11"/>
      <c r="BE169" s="11"/>
      <c r="BF169" s="11"/>
      <c r="BG169" s="11"/>
      <c r="BH169" s="11"/>
      <c r="BI169" s="11"/>
      <c r="BJ169" s="11"/>
      <c r="BK169" s="11"/>
      <c r="BL169" s="11"/>
      <c r="BM169" s="11"/>
      <c r="BN169" s="11"/>
      <c r="BO169" s="11"/>
      <c r="BP169" s="11"/>
      <c r="BQ169" s="11"/>
    </row>
    <row r="170" spans="1:69" ht="10.5" customHeight="1">
      <c r="A170" s="11"/>
      <c r="B170" s="11"/>
      <c r="C170" s="772" t="s">
        <v>488</v>
      </c>
      <c r="D170" s="773"/>
      <c r="E170" s="773"/>
      <c r="F170" s="773"/>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c r="AO170" s="11"/>
      <c r="AP170" s="11"/>
      <c r="AQ170" s="11"/>
      <c r="AR170" s="11"/>
      <c r="AS170" s="11"/>
      <c r="AT170" s="11"/>
      <c r="AU170" s="11"/>
      <c r="AV170" s="11"/>
      <c r="AW170" s="11"/>
      <c r="AX170" s="11"/>
      <c r="AY170" s="11"/>
      <c r="AZ170" s="11"/>
      <c r="BA170" s="11"/>
      <c r="BB170" s="11"/>
      <c r="BC170" s="11"/>
      <c r="BD170" s="11"/>
      <c r="BE170" s="11"/>
      <c r="BF170" s="11"/>
      <c r="BG170" s="11"/>
      <c r="BH170" s="11"/>
      <c r="BI170" s="11"/>
      <c r="BJ170" s="11"/>
      <c r="BK170" s="11"/>
      <c r="BL170" s="11"/>
      <c r="BM170" s="11"/>
      <c r="BN170" s="11"/>
      <c r="BO170" s="11"/>
      <c r="BP170" s="11"/>
      <c r="BQ170" s="11"/>
    </row>
    <row r="171" spans="1:69">
      <c r="A171" s="71"/>
      <c r="B171" s="71"/>
      <c r="C171" s="770" t="s">
        <v>605</v>
      </c>
      <c r="D171" s="771"/>
      <c r="E171" s="771"/>
      <c r="F171" s="771"/>
      <c r="G171" s="71"/>
      <c r="H171" s="71"/>
      <c r="I171" s="71"/>
      <c r="J171" s="94">
        <v>13.888888888888889</v>
      </c>
      <c r="K171" s="94">
        <v>13.952827507814721</v>
      </c>
      <c r="L171" s="94">
        <v>14.015673016038992</v>
      </c>
      <c r="M171" s="94">
        <v>14.077368201448131</v>
      </c>
      <c r="N171" s="94">
        <v>14.137863284538822</v>
      </c>
      <c r="O171" s="94">
        <v>14.19711575225484</v>
      </c>
      <c r="P171" s="94">
        <v>14.255090131661932</v>
      </c>
      <c r="Q171" s="94">
        <v>14.311757712433653</v>
      </c>
      <c r="R171" s="94">
        <v>14.367096227078875</v>
      </c>
      <c r="S171" s="94">
        <v>14.421089497595002</v>
      </c>
      <c r="T171" s="94">
        <v>14.473727056815301</v>
      </c>
      <c r="U171" s="94">
        <v>14.525003752170393</v>
      </c>
      <c r="V171" s="94">
        <v>17.063106063106062</v>
      </c>
      <c r="W171" s="94">
        <v>17.037103803500187</v>
      </c>
      <c r="X171" s="94">
        <v>17.025546491124754</v>
      </c>
      <c r="Y171" s="94">
        <v>17.024836163682089</v>
      </c>
      <c r="Z171" s="94">
        <v>17.032403291001184</v>
      </c>
      <c r="AA171" s="94">
        <v>17.046362995179756</v>
      </c>
      <c r="AB171" s="94">
        <v>17.065300927054931</v>
      </c>
      <c r="AC171" s="94">
        <v>17.088135096285423</v>
      </c>
      <c r="AD171" s="94">
        <v>17.114023951692047</v>
      </c>
      <c r="AE171" s="94">
        <v>17.142303580940624</v>
      </c>
      <c r="AF171" s="94">
        <v>17.172443785653854</v>
      </c>
      <c r="AG171" s="94">
        <v>17.204016709598886</v>
      </c>
      <c r="AH171" s="94">
        <v>20.962174280378044</v>
      </c>
      <c r="AI171" s="94">
        <v>20.933696255714267</v>
      </c>
      <c r="AJ171" s="94">
        <v>20.917326211834528</v>
      </c>
      <c r="AK171" s="94">
        <v>20.91077288772966</v>
      </c>
      <c r="AL171" s="94">
        <v>20.912243999865947</v>
      </c>
      <c r="AM171" s="94">
        <v>20.920317154305035</v>
      </c>
      <c r="AN171" s="94">
        <v>20.933849034028228</v>
      </c>
      <c r="AO171" s="94">
        <v>20.951910233741589</v>
      </c>
      <c r="AP171" s="94">
        <v>20.973737661001696</v>
      </c>
      <c r="AQ171" s="94">
        <v>20.998699206934948</v>
      </c>
      <c r="AR171" s="94">
        <v>21.026267139625563</v>
      </c>
      <c r="AS171" s="94">
        <v>21.055997798631825</v>
      </c>
      <c r="AT171" s="94">
        <v>27.143474687642623</v>
      </c>
      <c r="AU171" s="94">
        <v>27.105795630381529</v>
      </c>
      <c r="AV171" s="94">
        <v>27.082226441196802</v>
      </c>
      <c r="AW171" s="94">
        <v>27.070412982183104</v>
      </c>
      <c r="AX171" s="94">
        <v>27.068456364494072</v>
      </c>
      <c r="AY171" s="94">
        <v>27.074807763492668</v>
      </c>
      <c r="AZ171" s="94">
        <v>27.088191227309036</v>
      </c>
      <c r="BA171" s="94">
        <v>27.107546149808236</v>
      </c>
      <c r="BB171" s="94">
        <v>27.131983795450573</v>
      </c>
      <c r="BC171" s="94">
        <v>27.160754022399072</v>
      </c>
      <c r="BD171" s="94">
        <v>27.193219512432801</v>
      </c>
      <c r="BE171" s="94">
        <v>27.228835598487329</v>
      </c>
      <c r="BF171" s="94">
        <v>38.981024702755661</v>
      </c>
      <c r="BG171" s="94">
        <v>38.964084598675178</v>
      </c>
      <c r="BH171" s="94">
        <v>38.959207022829204</v>
      </c>
      <c r="BI171" s="94">
        <v>38.964804270978185</v>
      </c>
      <c r="BJ171" s="94">
        <v>38.97952407304264</v>
      </c>
      <c r="BK171" s="94">
        <v>39.00220755364515</v>
      </c>
      <c r="BL171" s="94">
        <v>39.031855944123514</v>
      </c>
      <c r="BM171" s="94">
        <v>39.067603988758009</v>
      </c>
      <c r="BN171" s="94">
        <v>39.108698522661719</v>
      </c>
      <c r="BO171" s="94">
        <v>39.154481082079052</v>
      </c>
      <c r="BP171" s="94">
        <v>39.204373685907434</v>
      </c>
      <c r="BQ171" s="94">
        <v>39.257867131245909</v>
      </c>
    </row>
    <row r="172" spans="1:69" ht="10.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c r="AO172" s="11"/>
      <c r="AP172" s="11"/>
      <c r="AQ172" s="11"/>
      <c r="AR172" s="11"/>
      <c r="AS172" s="11"/>
      <c r="AT172" s="11"/>
      <c r="AU172" s="11"/>
      <c r="AV172" s="11"/>
      <c r="AW172" s="11"/>
      <c r="AX172" s="11"/>
      <c r="AY172" s="11"/>
      <c r="AZ172" s="11"/>
      <c r="BA172" s="11"/>
      <c r="BB172" s="11"/>
      <c r="BC172" s="11"/>
      <c r="BD172" s="11"/>
      <c r="BE172" s="11"/>
      <c r="BF172" s="11"/>
      <c r="BG172" s="11"/>
      <c r="BH172" s="11"/>
      <c r="BI172" s="11"/>
      <c r="BJ172" s="11"/>
      <c r="BK172" s="11"/>
      <c r="BL172" s="11"/>
      <c r="BM172" s="11"/>
      <c r="BN172" s="11"/>
      <c r="BO172" s="11"/>
      <c r="BP172" s="11"/>
      <c r="BQ172" s="11"/>
    </row>
    <row r="173" spans="1:69" ht="10.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c r="AO173" s="11"/>
      <c r="AP173" s="11"/>
      <c r="AQ173" s="11"/>
      <c r="AR173" s="11"/>
      <c r="AS173" s="11"/>
      <c r="AT173" s="11"/>
      <c r="AU173" s="11"/>
      <c r="AV173" s="11"/>
      <c r="AW173" s="11"/>
      <c r="AX173" s="11"/>
      <c r="AY173" s="11"/>
      <c r="AZ173" s="11"/>
      <c r="BA173" s="11"/>
      <c r="BB173" s="11"/>
      <c r="BC173" s="11"/>
      <c r="BD173" s="11"/>
      <c r="BE173" s="11"/>
      <c r="BF173" s="11"/>
      <c r="BG173" s="11"/>
      <c r="BH173" s="11"/>
      <c r="BI173" s="11"/>
      <c r="BJ173" s="11"/>
      <c r="BK173" s="11"/>
      <c r="BL173" s="11"/>
      <c r="BM173" s="11"/>
      <c r="BN173" s="11"/>
      <c r="BO173" s="11"/>
      <c r="BP173" s="11"/>
      <c r="BQ173" s="11"/>
    </row>
    <row r="174" spans="1:69" ht="18">
      <c r="A174" s="11"/>
      <c r="B174" s="72" t="s">
        <v>876</v>
      </c>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c r="AO174" s="11"/>
      <c r="AP174" s="11"/>
      <c r="AQ174" s="11"/>
      <c r="AR174" s="11"/>
      <c r="AS174" s="11"/>
      <c r="AT174" s="11"/>
      <c r="AU174" s="11"/>
      <c r="AV174" s="11"/>
      <c r="AW174" s="11"/>
      <c r="AX174" s="11"/>
      <c r="AY174" s="11"/>
      <c r="AZ174" s="11"/>
      <c r="BA174" s="11"/>
      <c r="BB174" s="11"/>
      <c r="BC174" s="11"/>
      <c r="BD174" s="11"/>
      <c r="BE174" s="11"/>
      <c r="BF174" s="11"/>
      <c r="BG174" s="11"/>
      <c r="BH174" s="11"/>
      <c r="BI174" s="11"/>
      <c r="BJ174" s="11"/>
      <c r="BK174" s="11"/>
      <c r="BL174" s="11"/>
      <c r="BM174" s="11"/>
      <c r="BN174" s="11"/>
      <c r="BO174" s="11"/>
      <c r="BP174" s="11"/>
      <c r="BQ174" s="11"/>
    </row>
    <row r="175" spans="1:69" ht="10.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c r="AO175" s="11"/>
      <c r="AP175" s="11"/>
      <c r="AQ175" s="11"/>
      <c r="AR175" s="11"/>
      <c r="AS175" s="11"/>
      <c r="AT175" s="11"/>
      <c r="AU175" s="11"/>
      <c r="AV175" s="11"/>
      <c r="AW175" s="11"/>
      <c r="AX175" s="11"/>
      <c r="AY175" s="11"/>
      <c r="AZ175" s="11"/>
      <c r="BA175" s="11"/>
      <c r="BB175" s="11"/>
      <c r="BC175" s="11"/>
      <c r="BD175" s="11"/>
      <c r="BE175" s="11"/>
      <c r="BF175" s="11"/>
      <c r="BG175" s="11"/>
      <c r="BH175" s="11"/>
      <c r="BI175" s="11"/>
      <c r="BJ175" s="11"/>
      <c r="BK175" s="11"/>
      <c r="BL175" s="11"/>
      <c r="BM175" s="11"/>
      <c r="BN175" s="11"/>
      <c r="BO175" s="11"/>
      <c r="BP175" s="11"/>
      <c r="BQ175" s="11"/>
    </row>
    <row r="176" spans="1:69">
      <c r="A176" s="92"/>
      <c r="B176" s="92"/>
      <c r="C176" s="772" t="s">
        <v>469</v>
      </c>
      <c r="D176" s="773"/>
      <c r="E176" s="773"/>
      <c r="F176" s="773"/>
      <c r="G176" s="92"/>
      <c r="H176" s="92"/>
      <c r="I176" s="92"/>
      <c r="J176" s="95">
        <v>1666.6666666666665</v>
      </c>
      <c r="K176" s="95">
        <v>1666.6666666666665</v>
      </c>
      <c r="L176" s="95">
        <v>1666.6666666666665</v>
      </c>
      <c r="M176" s="95">
        <v>1666.6666666666665</v>
      </c>
      <c r="N176" s="95">
        <v>1666.6666666666665</v>
      </c>
      <c r="O176" s="95">
        <v>1666.6666666666665</v>
      </c>
      <c r="P176" s="95">
        <v>1666.6666666666665</v>
      </c>
      <c r="Q176" s="95">
        <v>1666.6666666666663</v>
      </c>
      <c r="R176" s="95">
        <v>1666.6666666666665</v>
      </c>
      <c r="S176" s="95">
        <v>1666.6666666666665</v>
      </c>
      <c r="T176" s="95">
        <v>1666.6666666666663</v>
      </c>
      <c r="U176" s="95">
        <v>1666.6666666666665</v>
      </c>
      <c r="V176" s="95">
        <v>1875</v>
      </c>
      <c r="W176" s="95">
        <v>1875</v>
      </c>
      <c r="X176" s="95">
        <v>1875</v>
      </c>
      <c r="Y176" s="95">
        <v>1875.0000000000002</v>
      </c>
      <c r="Z176" s="95">
        <v>1875</v>
      </c>
      <c r="AA176" s="95">
        <v>1875</v>
      </c>
      <c r="AB176" s="95">
        <v>1875</v>
      </c>
      <c r="AC176" s="95">
        <v>1875.0000000000002</v>
      </c>
      <c r="AD176" s="95">
        <v>1874.9999999999998</v>
      </c>
      <c r="AE176" s="95">
        <v>1875</v>
      </c>
      <c r="AF176" s="95">
        <v>1875</v>
      </c>
      <c r="AG176" s="95">
        <v>1875</v>
      </c>
      <c r="AH176" s="95">
        <v>2142.8571428571427</v>
      </c>
      <c r="AI176" s="95">
        <v>2142.8571428571427</v>
      </c>
      <c r="AJ176" s="95">
        <v>2142.8571428571427</v>
      </c>
      <c r="AK176" s="95">
        <v>2142.8571428571427</v>
      </c>
      <c r="AL176" s="95">
        <v>2142.8571428571427</v>
      </c>
      <c r="AM176" s="95">
        <v>2142.8571428571427</v>
      </c>
      <c r="AN176" s="95">
        <v>2142.8571428571427</v>
      </c>
      <c r="AO176" s="95">
        <v>2142.8571428571427</v>
      </c>
      <c r="AP176" s="95">
        <v>2142.8571428571427</v>
      </c>
      <c r="AQ176" s="95">
        <v>2142.8571428571427</v>
      </c>
      <c r="AR176" s="95">
        <v>2142.8571428571427</v>
      </c>
      <c r="AS176" s="95">
        <v>2142.8571428571427</v>
      </c>
      <c r="AT176" s="95">
        <v>2500</v>
      </c>
      <c r="AU176" s="95">
        <v>2500</v>
      </c>
      <c r="AV176" s="95">
        <v>2500</v>
      </c>
      <c r="AW176" s="95">
        <v>2500</v>
      </c>
      <c r="AX176" s="95">
        <v>2500</v>
      </c>
      <c r="AY176" s="95">
        <v>2500</v>
      </c>
      <c r="AZ176" s="95">
        <v>2500</v>
      </c>
      <c r="BA176" s="95">
        <v>2499.9999999999995</v>
      </c>
      <c r="BB176" s="95">
        <v>2500</v>
      </c>
      <c r="BC176" s="95">
        <v>2500</v>
      </c>
      <c r="BD176" s="95">
        <v>2500</v>
      </c>
      <c r="BE176" s="95">
        <v>2500</v>
      </c>
      <c r="BF176" s="95">
        <v>3000</v>
      </c>
      <c r="BG176" s="95">
        <v>3000</v>
      </c>
      <c r="BH176" s="95">
        <v>3000</v>
      </c>
      <c r="BI176" s="95">
        <v>3000</v>
      </c>
      <c r="BJ176" s="95">
        <v>3000</v>
      </c>
      <c r="BK176" s="95">
        <v>3000</v>
      </c>
      <c r="BL176" s="95">
        <v>3000</v>
      </c>
      <c r="BM176" s="95">
        <v>3000</v>
      </c>
      <c r="BN176" s="95">
        <v>3000</v>
      </c>
      <c r="BO176" s="95">
        <v>3000</v>
      </c>
      <c r="BP176" s="95">
        <v>3000</v>
      </c>
      <c r="BQ176" s="95">
        <v>3000</v>
      </c>
    </row>
    <row r="177" spans="1:69">
      <c r="A177" s="71"/>
      <c r="B177" s="71"/>
      <c r="C177" s="770" t="s">
        <v>605</v>
      </c>
      <c r="D177" s="771"/>
      <c r="E177" s="771"/>
      <c r="F177" s="771"/>
      <c r="G177" s="71"/>
      <c r="H177" s="71"/>
      <c r="I177" s="71"/>
      <c r="J177" s="96">
        <v>1666.6666666666665</v>
      </c>
      <c r="K177" s="96">
        <v>1666.6666666666665</v>
      </c>
      <c r="L177" s="96">
        <v>1666.6666666666665</v>
      </c>
      <c r="M177" s="96">
        <v>1666.6666666666665</v>
      </c>
      <c r="N177" s="96">
        <v>1666.6666666666665</v>
      </c>
      <c r="O177" s="96">
        <v>1666.6666666666665</v>
      </c>
      <c r="P177" s="96">
        <v>1666.6666666666665</v>
      </c>
      <c r="Q177" s="96">
        <v>1666.6666666666665</v>
      </c>
      <c r="R177" s="96">
        <v>1666.6666666666665</v>
      </c>
      <c r="S177" s="96">
        <v>1666.6666666666665</v>
      </c>
      <c r="T177" s="96">
        <v>1666.6666666666665</v>
      </c>
      <c r="U177" s="96">
        <v>1666.6666666666665</v>
      </c>
      <c r="V177" s="96">
        <v>1875</v>
      </c>
      <c r="W177" s="96">
        <v>1875</v>
      </c>
      <c r="X177" s="96">
        <v>1875</v>
      </c>
      <c r="Y177" s="96">
        <v>1875</v>
      </c>
      <c r="Z177" s="96">
        <v>1875</v>
      </c>
      <c r="AA177" s="96">
        <v>1875</v>
      </c>
      <c r="AB177" s="96">
        <v>1875</v>
      </c>
      <c r="AC177" s="96">
        <v>1875</v>
      </c>
      <c r="AD177" s="96">
        <v>1875</v>
      </c>
      <c r="AE177" s="96">
        <v>1875</v>
      </c>
      <c r="AF177" s="96">
        <v>1875</v>
      </c>
      <c r="AG177" s="96">
        <v>1875</v>
      </c>
      <c r="AH177" s="96">
        <v>2142.8571428571427</v>
      </c>
      <c r="AI177" s="96">
        <v>2142.8571428571427</v>
      </c>
      <c r="AJ177" s="96">
        <v>2142.8571428571427</v>
      </c>
      <c r="AK177" s="96">
        <v>2142.8571428571427</v>
      </c>
      <c r="AL177" s="96">
        <v>2142.8571428571427</v>
      </c>
      <c r="AM177" s="96">
        <v>2142.8571428571427</v>
      </c>
      <c r="AN177" s="96">
        <v>2142.8571428571427</v>
      </c>
      <c r="AO177" s="96">
        <v>2142.8571428571427</v>
      </c>
      <c r="AP177" s="96">
        <v>2142.8571428571427</v>
      </c>
      <c r="AQ177" s="96">
        <v>2142.8571428571427</v>
      </c>
      <c r="AR177" s="96">
        <v>2142.8571428571427</v>
      </c>
      <c r="AS177" s="96">
        <v>2142.8571428571427</v>
      </c>
      <c r="AT177" s="96">
        <v>2500</v>
      </c>
      <c r="AU177" s="96">
        <v>2500</v>
      </c>
      <c r="AV177" s="96">
        <v>2500</v>
      </c>
      <c r="AW177" s="96">
        <v>2500</v>
      </c>
      <c r="AX177" s="96">
        <v>2500</v>
      </c>
      <c r="AY177" s="96">
        <v>2500</v>
      </c>
      <c r="AZ177" s="96">
        <v>2500</v>
      </c>
      <c r="BA177" s="96">
        <v>2500</v>
      </c>
      <c r="BB177" s="96">
        <v>2500</v>
      </c>
      <c r="BC177" s="96">
        <v>2500</v>
      </c>
      <c r="BD177" s="96">
        <v>2500</v>
      </c>
      <c r="BE177" s="96">
        <v>2500</v>
      </c>
      <c r="BF177" s="96">
        <v>3000</v>
      </c>
      <c r="BG177" s="96">
        <v>3000</v>
      </c>
      <c r="BH177" s="96">
        <v>3000</v>
      </c>
      <c r="BI177" s="96">
        <v>3000</v>
      </c>
      <c r="BJ177" s="96">
        <v>3000</v>
      </c>
      <c r="BK177" s="96">
        <v>3000</v>
      </c>
      <c r="BL177" s="96">
        <v>3000</v>
      </c>
      <c r="BM177" s="96">
        <v>3000</v>
      </c>
      <c r="BN177" s="96">
        <v>3000</v>
      </c>
      <c r="BO177" s="96">
        <v>3000</v>
      </c>
      <c r="BP177" s="96">
        <v>3000</v>
      </c>
      <c r="BQ177" s="96">
        <v>3000</v>
      </c>
    </row>
    <row r="178" spans="1:69" ht="10.5" customHeight="1">
      <c r="A178" s="11"/>
      <c r="B178" s="11"/>
      <c r="C178" s="11"/>
      <c r="D178" s="11"/>
      <c r="E178" s="11"/>
      <c r="F178" s="11"/>
      <c r="G178" s="11"/>
      <c r="H178" s="11"/>
      <c r="I178" s="11"/>
      <c r="J178" s="97"/>
      <c r="K178" s="97"/>
      <c r="L178" s="97"/>
      <c r="M178" s="97"/>
      <c r="N178" s="97"/>
      <c r="O178" s="97"/>
      <c r="P178" s="97"/>
      <c r="Q178" s="97"/>
      <c r="R178" s="97"/>
      <c r="S178" s="97"/>
      <c r="T178" s="97"/>
      <c r="U178" s="97"/>
      <c r="V178" s="97"/>
      <c r="W178" s="97"/>
      <c r="X178" s="97"/>
      <c r="Y178" s="97"/>
      <c r="Z178" s="97"/>
      <c r="AA178" s="97"/>
      <c r="AB178" s="97"/>
      <c r="AC178" s="97"/>
      <c r="AD178" s="97"/>
      <c r="AE178" s="97"/>
      <c r="AF178" s="97"/>
      <c r="AG178" s="97"/>
      <c r="AH178" s="97"/>
      <c r="AI178" s="97"/>
      <c r="AJ178" s="97"/>
      <c r="AK178" s="97"/>
      <c r="AL178" s="97"/>
      <c r="AM178" s="97"/>
      <c r="AN178" s="97"/>
      <c r="AO178" s="97"/>
      <c r="AP178" s="97"/>
      <c r="AQ178" s="97"/>
      <c r="AR178" s="97"/>
      <c r="AS178" s="97"/>
      <c r="AT178" s="97"/>
      <c r="AU178" s="97"/>
      <c r="AV178" s="97"/>
      <c r="AW178" s="97"/>
      <c r="AX178" s="97"/>
      <c r="AY178" s="97"/>
      <c r="AZ178" s="97"/>
      <c r="BA178" s="97"/>
      <c r="BB178" s="97"/>
      <c r="BC178" s="97"/>
      <c r="BD178" s="97"/>
      <c r="BE178" s="97"/>
      <c r="BF178" s="97"/>
      <c r="BG178" s="97"/>
      <c r="BH178" s="97"/>
      <c r="BI178" s="97"/>
      <c r="BJ178" s="97"/>
      <c r="BK178" s="97"/>
      <c r="BL178" s="97"/>
      <c r="BM178" s="97"/>
      <c r="BN178" s="97"/>
      <c r="BO178" s="97"/>
      <c r="BP178" s="97"/>
      <c r="BQ178" s="97"/>
    </row>
    <row r="179" spans="1:69">
      <c r="A179" s="92"/>
      <c r="B179" s="92"/>
      <c r="C179" s="772" t="s">
        <v>442</v>
      </c>
      <c r="D179" s="773"/>
      <c r="E179" s="773"/>
      <c r="F179" s="773"/>
      <c r="G179" s="92"/>
      <c r="H179" s="92"/>
      <c r="I179" s="92"/>
      <c r="J179" s="95">
        <v>2250</v>
      </c>
      <c r="K179" s="95">
        <v>2250</v>
      </c>
      <c r="L179" s="95">
        <v>2250</v>
      </c>
      <c r="M179" s="95">
        <v>2250</v>
      </c>
      <c r="N179" s="95">
        <v>2250</v>
      </c>
      <c r="O179" s="95">
        <v>2250</v>
      </c>
      <c r="P179" s="95">
        <v>2250</v>
      </c>
      <c r="Q179" s="95">
        <v>2250</v>
      </c>
      <c r="R179" s="95">
        <v>2250</v>
      </c>
      <c r="S179" s="95">
        <v>2250</v>
      </c>
      <c r="T179" s="95">
        <v>2250</v>
      </c>
      <c r="U179" s="95">
        <v>2250</v>
      </c>
      <c r="V179" s="95">
        <v>2700</v>
      </c>
      <c r="W179" s="95">
        <v>2700</v>
      </c>
      <c r="X179" s="95">
        <v>2700.0000000000005</v>
      </c>
      <c r="Y179" s="95">
        <v>2700</v>
      </c>
      <c r="Z179" s="95">
        <v>2700</v>
      </c>
      <c r="AA179" s="95">
        <v>2700</v>
      </c>
      <c r="AB179" s="95">
        <v>2700</v>
      </c>
      <c r="AC179" s="95">
        <v>2700</v>
      </c>
      <c r="AD179" s="95">
        <v>2700</v>
      </c>
      <c r="AE179" s="95">
        <v>2700</v>
      </c>
      <c r="AF179" s="95">
        <v>2700</v>
      </c>
      <c r="AG179" s="95">
        <v>2700</v>
      </c>
      <c r="AH179" s="95">
        <v>3375</v>
      </c>
      <c r="AI179" s="95">
        <v>3375</v>
      </c>
      <c r="AJ179" s="95">
        <v>3375</v>
      </c>
      <c r="AK179" s="95">
        <v>3375</v>
      </c>
      <c r="AL179" s="95">
        <v>3375</v>
      </c>
      <c r="AM179" s="95">
        <v>3375</v>
      </c>
      <c r="AN179" s="95">
        <v>3375</v>
      </c>
      <c r="AO179" s="95">
        <v>3375</v>
      </c>
      <c r="AP179" s="95">
        <v>3375</v>
      </c>
      <c r="AQ179" s="95">
        <v>3375</v>
      </c>
      <c r="AR179" s="95">
        <v>3375</v>
      </c>
      <c r="AS179" s="95">
        <v>3375</v>
      </c>
      <c r="AT179" s="95">
        <v>4500</v>
      </c>
      <c r="AU179" s="95">
        <v>4500</v>
      </c>
      <c r="AV179" s="95">
        <v>4500</v>
      </c>
      <c r="AW179" s="95">
        <v>4500</v>
      </c>
      <c r="AX179" s="95">
        <v>4500</v>
      </c>
      <c r="AY179" s="95">
        <v>4500</v>
      </c>
      <c r="AZ179" s="95">
        <v>4500</v>
      </c>
      <c r="BA179" s="95">
        <v>4500</v>
      </c>
      <c r="BB179" s="95">
        <v>4500</v>
      </c>
      <c r="BC179" s="95">
        <v>4500</v>
      </c>
      <c r="BD179" s="95">
        <v>4500</v>
      </c>
      <c r="BE179" s="95">
        <v>4500</v>
      </c>
      <c r="BF179" s="95">
        <v>6750</v>
      </c>
      <c r="BG179" s="95">
        <v>6750</v>
      </c>
      <c r="BH179" s="95">
        <v>6750</v>
      </c>
      <c r="BI179" s="95">
        <v>6750</v>
      </c>
      <c r="BJ179" s="95">
        <v>6750</v>
      </c>
      <c r="BK179" s="95">
        <v>6750</v>
      </c>
      <c r="BL179" s="95">
        <v>6750</v>
      </c>
      <c r="BM179" s="95">
        <v>6750</v>
      </c>
      <c r="BN179" s="95">
        <v>6750</v>
      </c>
      <c r="BO179" s="95">
        <v>6750</v>
      </c>
      <c r="BP179" s="95">
        <v>6750</v>
      </c>
      <c r="BQ179" s="95">
        <v>6750</v>
      </c>
    </row>
    <row r="180" spans="1:69">
      <c r="A180" s="71"/>
      <c r="B180" s="71"/>
      <c r="C180" s="770" t="s">
        <v>605</v>
      </c>
      <c r="D180" s="771"/>
      <c r="E180" s="771"/>
      <c r="F180" s="771"/>
      <c r="G180" s="71"/>
      <c r="H180" s="71"/>
      <c r="I180" s="71"/>
      <c r="J180" s="96">
        <v>2250</v>
      </c>
      <c r="K180" s="96">
        <v>2250</v>
      </c>
      <c r="L180" s="96">
        <v>2250</v>
      </c>
      <c r="M180" s="96">
        <v>2250</v>
      </c>
      <c r="N180" s="96">
        <v>2250</v>
      </c>
      <c r="O180" s="96">
        <v>2250</v>
      </c>
      <c r="P180" s="96">
        <v>2250</v>
      </c>
      <c r="Q180" s="96">
        <v>2250</v>
      </c>
      <c r="R180" s="96">
        <v>2250</v>
      </c>
      <c r="S180" s="96">
        <v>2250</v>
      </c>
      <c r="T180" s="96">
        <v>2250</v>
      </c>
      <c r="U180" s="96">
        <v>2250</v>
      </c>
      <c r="V180" s="96">
        <v>2700</v>
      </c>
      <c r="W180" s="96">
        <v>2700</v>
      </c>
      <c r="X180" s="96">
        <v>2700</v>
      </c>
      <c r="Y180" s="96">
        <v>2700</v>
      </c>
      <c r="Z180" s="96">
        <v>2700</v>
      </c>
      <c r="AA180" s="96">
        <v>2700</v>
      </c>
      <c r="AB180" s="96">
        <v>2700</v>
      </c>
      <c r="AC180" s="96">
        <v>2700</v>
      </c>
      <c r="AD180" s="96">
        <v>2700</v>
      </c>
      <c r="AE180" s="96">
        <v>2700</v>
      </c>
      <c r="AF180" s="96">
        <v>2700</v>
      </c>
      <c r="AG180" s="96">
        <v>2700</v>
      </c>
      <c r="AH180" s="96">
        <v>3375</v>
      </c>
      <c r="AI180" s="96">
        <v>3375</v>
      </c>
      <c r="AJ180" s="96">
        <v>3375</v>
      </c>
      <c r="AK180" s="96">
        <v>3375</v>
      </c>
      <c r="AL180" s="96">
        <v>3375</v>
      </c>
      <c r="AM180" s="96">
        <v>3375</v>
      </c>
      <c r="AN180" s="96">
        <v>3375</v>
      </c>
      <c r="AO180" s="96">
        <v>3375</v>
      </c>
      <c r="AP180" s="96">
        <v>3375</v>
      </c>
      <c r="AQ180" s="96">
        <v>3375</v>
      </c>
      <c r="AR180" s="96">
        <v>3375</v>
      </c>
      <c r="AS180" s="96">
        <v>3375</v>
      </c>
      <c r="AT180" s="96">
        <v>4500</v>
      </c>
      <c r="AU180" s="96">
        <v>4500</v>
      </c>
      <c r="AV180" s="96">
        <v>4500</v>
      </c>
      <c r="AW180" s="96">
        <v>4500</v>
      </c>
      <c r="AX180" s="96">
        <v>4500</v>
      </c>
      <c r="AY180" s="96">
        <v>4500</v>
      </c>
      <c r="AZ180" s="96">
        <v>4500</v>
      </c>
      <c r="BA180" s="96">
        <v>4500</v>
      </c>
      <c r="BB180" s="96">
        <v>4500</v>
      </c>
      <c r="BC180" s="96">
        <v>4500</v>
      </c>
      <c r="BD180" s="96">
        <v>4500</v>
      </c>
      <c r="BE180" s="96">
        <v>4500</v>
      </c>
      <c r="BF180" s="96">
        <v>6750</v>
      </c>
      <c r="BG180" s="96">
        <v>6750</v>
      </c>
      <c r="BH180" s="96">
        <v>6750</v>
      </c>
      <c r="BI180" s="96">
        <v>6750</v>
      </c>
      <c r="BJ180" s="96">
        <v>6750</v>
      </c>
      <c r="BK180" s="96">
        <v>6750</v>
      </c>
      <c r="BL180" s="96">
        <v>6750</v>
      </c>
      <c r="BM180" s="96">
        <v>6750</v>
      </c>
      <c r="BN180" s="96">
        <v>6750</v>
      </c>
      <c r="BO180" s="96">
        <v>6750</v>
      </c>
      <c r="BP180" s="96">
        <v>6750</v>
      </c>
      <c r="BQ180" s="96">
        <v>6750</v>
      </c>
    </row>
    <row r="181" spans="1:69" ht="10.5" customHeight="1">
      <c r="A181" s="11"/>
      <c r="B181" s="11"/>
      <c r="C181" s="11"/>
      <c r="D181" s="11"/>
      <c r="E181" s="11"/>
      <c r="F181" s="11"/>
      <c r="G181" s="11"/>
      <c r="H181" s="11"/>
      <c r="I181" s="11"/>
      <c r="J181" s="97"/>
      <c r="K181" s="97"/>
      <c r="L181" s="97"/>
      <c r="M181" s="97"/>
      <c r="N181" s="97"/>
      <c r="O181" s="97"/>
      <c r="P181" s="97"/>
      <c r="Q181" s="97"/>
      <c r="R181" s="97"/>
      <c r="S181" s="97"/>
      <c r="T181" s="97"/>
      <c r="U181" s="97"/>
      <c r="V181" s="97"/>
      <c r="W181" s="97"/>
      <c r="X181" s="97"/>
      <c r="Y181" s="97"/>
      <c r="Z181" s="97"/>
      <c r="AA181" s="97"/>
      <c r="AB181" s="97"/>
      <c r="AC181" s="97"/>
      <c r="AD181" s="97"/>
      <c r="AE181" s="97"/>
      <c r="AF181" s="97"/>
      <c r="AG181" s="97"/>
      <c r="AH181" s="97"/>
      <c r="AI181" s="97"/>
      <c r="AJ181" s="97"/>
      <c r="AK181" s="97"/>
      <c r="AL181" s="97"/>
      <c r="AM181" s="97"/>
      <c r="AN181" s="97"/>
      <c r="AO181" s="97"/>
      <c r="AP181" s="97"/>
      <c r="AQ181" s="97"/>
      <c r="AR181" s="97"/>
      <c r="AS181" s="97"/>
      <c r="AT181" s="97"/>
      <c r="AU181" s="97"/>
      <c r="AV181" s="97"/>
      <c r="AW181" s="97"/>
      <c r="AX181" s="97"/>
      <c r="AY181" s="97"/>
      <c r="AZ181" s="97"/>
      <c r="BA181" s="97"/>
      <c r="BB181" s="97"/>
      <c r="BC181" s="97"/>
      <c r="BD181" s="97"/>
      <c r="BE181" s="97"/>
      <c r="BF181" s="97"/>
      <c r="BG181" s="97"/>
      <c r="BH181" s="97"/>
      <c r="BI181" s="97"/>
      <c r="BJ181" s="97"/>
      <c r="BK181" s="97"/>
      <c r="BL181" s="97"/>
      <c r="BM181" s="97"/>
      <c r="BN181" s="97"/>
      <c r="BO181" s="97"/>
      <c r="BP181" s="97"/>
      <c r="BQ181" s="97"/>
    </row>
    <row r="182" spans="1:69" ht="10.5" customHeight="1">
      <c r="A182" s="11"/>
      <c r="B182" s="11"/>
      <c r="C182" s="772" t="s">
        <v>488</v>
      </c>
      <c r="D182" s="773"/>
      <c r="E182" s="773"/>
      <c r="F182" s="773"/>
      <c r="G182" s="11"/>
      <c r="H182" s="11"/>
      <c r="I182" s="11"/>
      <c r="J182" s="98"/>
      <c r="K182" s="98"/>
      <c r="L182" s="98"/>
      <c r="M182" s="98"/>
      <c r="N182" s="98"/>
      <c r="O182" s="98"/>
      <c r="P182" s="98"/>
      <c r="Q182" s="98"/>
      <c r="R182" s="98"/>
      <c r="S182" s="98"/>
      <c r="T182" s="98"/>
      <c r="U182" s="98"/>
      <c r="V182" s="98"/>
      <c r="W182" s="98"/>
      <c r="X182" s="98"/>
      <c r="Y182" s="98"/>
      <c r="Z182" s="98"/>
      <c r="AA182" s="98"/>
      <c r="AB182" s="98"/>
      <c r="AC182" s="98"/>
      <c r="AD182" s="98"/>
      <c r="AE182" s="98"/>
      <c r="AF182" s="98"/>
      <c r="AG182" s="98"/>
      <c r="AH182" s="98"/>
      <c r="AI182" s="98"/>
      <c r="AJ182" s="98"/>
      <c r="AK182" s="98"/>
      <c r="AL182" s="98"/>
      <c r="AM182" s="98"/>
      <c r="AN182" s="98"/>
      <c r="AO182" s="98"/>
      <c r="AP182" s="98"/>
      <c r="AQ182" s="98"/>
      <c r="AR182" s="98"/>
      <c r="AS182" s="98"/>
      <c r="AT182" s="98"/>
      <c r="AU182" s="98"/>
      <c r="AV182" s="98"/>
      <c r="AW182" s="98"/>
      <c r="AX182" s="98"/>
      <c r="AY182" s="98"/>
      <c r="AZ182" s="98"/>
      <c r="BA182" s="98"/>
      <c r="BB182" s="98"/>
      <c r="BC182" s="98"/>
      <c r="BD182" s="98"/>
      <c r="BE182" s="98"/>
      <c r="BF182" s="98"/>
      <c r="BG182" s="98"/>
      <c r="BH182" s="98"/>
      <c r="BI182" s="98"/>
      <c r="BJ182" s="98"/>
      <c r="BK182" s="98"/>
      <c r="BL182" s="98"/>
      <c r="BM182" s="98"/>
      <c r="BN182" s="98"/>
      <c r="BO182" s="98"/>
      <c r="BP182" s="98"/>
      <c r="BQ182" s="98"/>
    </row>
    <row r="183" spans="1:69">
      <c r="A183" s="71"/>
      <c r="B183" s="71"/>
      <c r="C183" s="770" t="s">
        <v>605</v>
      </c>
      <c r="D183" s="771"/>
      <c r="E183" s="771"/>
      <c r="F183" s="771"/>
      <c r="G183" s="71"/>
      <c r="H183" s="71"/>
      <c r="I183" s="71"/>
      <c r="J183" s="96">
        <v>1958.333333333333</v>
      </c>
      <c r="K183" s="96">
        <v>1965.0468883205456</v>
      </c>
      <c r="L183" s="96">
        <v>1971.6456666840943</v>
      </c>
      <c r="M183" s="96">
        <v>1978.1236611520537</v>
      </c>
      <c r="N183" s="96">
        <v>1984.4756448765763</v>
      </c>
      <c r="O183" s="96">
        <v>1990.6971539867582</v>
      </c>
      <c r="P183" s="96">
        <v>1996.7844638245028</v>
      </c>
      <c r="Q183" s="96">
        <v>2002.7345598055335</v>
      </c>
      <c r="R183" s="96">
        <v>2008.5451038432816</v>
      </c>
      <c r="S183" s="96">
        <v>2014.2143972474751</v>
      </c>
      <c r="T183" s="96">
        <v>2019.7413409656065</v>
      </c>
      <c r="U183" s="96">
        <v>2025.1253939778912</v>
      </c>
      <c r="V183" s="96">
        <v>2376.9416669416669</v>
      </c>
      <c r="W183" s="96">
        <v>2374.0814183850207</v>
      </c>
      <c r="X183" s="96">
        <v>2372.8101140237227</v>
      </c>
      <c r="Y183" s="96">
        <v>2372.7319780050293</v>
      </c>
      <c r="Z183" s="96">
        <v>2373.5643620101305</v>
      </c>
      <c r="AA183" s="96">
        <v>2375.0999294697731</v>
      </c>
      <c r="AB183" s="96">
        <v>2377.1831019760425</v>
      </c>
      <c r="AC183" s="96">
        <v>2379.6948605913963</v>
      </c>
      <c r="AD183" s="96">
        <v>2382.542634686125</v>
      </c>
      <c r="AE183" s="96">
        <v>2385.6533939034684</v>
      </c>
      <c r="AF183" s="96">
        <v>2388.9688164219237</v>
      </c>
      <c r="AG183" s="96">
        <v>2392.4418380558773</v>
      </c>
      <c r="AH183" s="96">
        <v>2910.6500422434747</v>
      </c>
      <c r="AI183" s="96">
        <v>2907.3750694071405</v>
      </c>
      <c r="AJ183" s="96">
        <v>2905.4925143609707</v>
      </c>
      <c r="AK183" s="96">
        <v>2904.7388820889105</v>
      </c>
      <c r="AL183" s="96">
        <v>2904.9080599845838</v>
      </c>
      <c r="AM183" s="96">
        <v>2905.8364727450789</v>
      </c>
      <c r="AN183" s="96">
        <v>2907.3926389132462</v>
      </c>
      <c r="AO183" s="96">
        <v>2909.4696768802833</v>
      </c>
      <c r="AP183" s="96">
        <v>2911.9798310151946</v>
      </c>
      <c r="AQ183" s="96">
        <v>2914.8504087975193</v>
      </c>
      <c r="AR183" s="96">
        <v>2918.0207210569401</v>
      </c>
      <c r="AS183" s="96">
        <v>2921.43974684266</v>
      </c>
      <c r="AT183" s="96">
        <v>3757.2169625171141</v>
      </c>
      <c r="AU183" s="96">
        <v>3752.6954756457826</v>
      </c>
      <c r="AV183" s="96">
        <v>3749.867172943616</v>
      </c>
      <c r="AW183" s="96">
        <v>3748.4495578619722</v>
      </c>
      <c r="AX183" s="96">
        <v>3748.2147637392882</v>
      </c>
      <c r="AY183" s="96">
        <v>3748.97693161912</v>
      </c>
      <c r="AZ183" s="96">
        <v>3750.5829472770843</v>
      </c>
      <c r="BA183" s="96">
        <v>3752.9055379769875</v>
      </c>
      <c r="BB183" s="96">
        <v>3755.838055454069</v>
      </c>
      <c r="BC183" s="96">
        <v>3759.290482687888</v>
      </c>
      <c r="BD183" s="96">
        <v>3763.1863414919358</v>
      </c>
      <c r="BE183" s="96">
        <v>3767.4602718184788</v>
      </c>
      <c r="BF183" s="96">
        <v>5372.6280878444577</v>
      </c>
      <c r="BG183" s="96">
        <v>5370.5105748343976</v>
      </c>
      <c r="BH183" s="96">
        <v>5369.9008778536509</v>
      </c>
      <c r="BI183" s="96">
        <v>5370.6005338722725</v>
      </c>
      <c r="BJ183" s="96">
        <v>5372.4405091303306</v>
      </c>
      <c r="BK183" s="96">
        <v>5375.2759442056431</v>
      </c>
      <c r="BL183" s="96">
        <v>5378.981993015439</v>
      </c>
      <c r="BM183" s="96">
        <v>5383.4504985947515</v>
      </c>
      <c r="BN183" s="96">
        <v>5388.5873153327138</v>
      </c>
      <c r="BO183" s="96">
        <v>5394.3101352598815</v>
      </c>
      <c r="BP183" s="96">
        <v>5400.5467107384302</v>
      </c>
      <c r="BQ183" s="96">
        <v>5407.233391405739</v>
      </c>
    </row>
    <row r="184" spans="1:69" ht="10.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c r="AW184" s="11"/>
      <c r="AX184" s="11"/>
      <c r="AY184" s="11"/>
      <c r="AZ184" s="11"/>
      <c r="BA184" s="11"/>
      <c r="BB184" s="11"/>
      <c r="BC184" s="11"/>
      <c r="BD184" s="11"/>
      <c r="BE184" s="11"/>
      <c r="BF184" s="11"/>
      <c r="BG184" s="11"/>
      <c r="BH184" s="11"/>
      <c r="BI184" s="11"/>
      <c r="BJ184" s="11"/>
      <c r="BK184" s="11"/>
      <c r="BL184" s="11"/>
      <c r="BM184" s="11"/>
      <c r="BN184" s="11"/>
      <c r="BO184" s="11"/>
      <c r="BP184" s="11"/>
      <c r="BQ184" s="11"/>
    </row>
    <row r="185" spans="1:69" ht="10.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1"/>
      <c r="AY185" s="11"/>
      <c r="AZ185" s="11"/>
      <c r="BA185" s="11"/>
      <c r="BB185" s="11"/>
      <c r="BC185" s="11"/>
      <c r="BD185" s="11"/>
      <c r="BE185" s="11"/>
      <c r="BF185" s="11"/>
      <c r="BG185" s="11"/>
      <c r="BH185" s="11"/>
      <c r="BI185" s="11"/>
      <c r="BJ185" s="11"/>
      <c r="BK185" s="11"/>
      <c r="BL185" s="11"/>
      <c r="BM185" s="11"/>
      <c r="BN185" s="11"/>
      <c r="BO185" s="11"/>
      <c r="BP185" s="11"/>
      <c r="BQ185" s="11"/>
    </row>
    <row r="186" spans="1:69" ht="18">
      <c r="A186" s="11"/>
      <c r="B186" s="72" t="s">
        <v>487</v>
      </c>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c r="AW186" s="11"/>
      <c r="AX186" s="11"/>
      <c r="AY186" s="11"/>
      <c r="AZ186" s="11"/>
      <c r="BA186" s="11"/>
      <c r="BB186" s="11"/>
      <c r="BC186" s="11"/>
      <c r="BD186" s="11"/>
      <c r="BE186" s="11"/>
      <c r="BF186" s="11"/>
      <c r="BG186" s="11"/>
      <c r="BH186" s="11"/>
      <c r="BI186" s="11"/>
      <c r="BJ186" s="11"/>
      <c r="BK186" s="11"/>
      <c r="BL186" s="11"/>
      <c r="BM186" s="11"/>
      <c r="BN186" s="11"/>
      <c r="BO186" s="11"/>
      <c r="BP186" s="11"/>
      <c r="BQ186" s="11"/>
    </row>
    <row r="187" spans="1:69" ht="10.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c r="BC187" s="11"/>
      <c r="BD187" s="11"/>
      <c r="BE187" s="11"/>
      <c r="BF187" s="11"/>
      <c r="BG187" s="11"/>
      <c r="BH187" s="11"/>
      <c r="BI187" s="11"/>
      <c r="BJ187" s="11"/>
      <c r="BK187" s="11"/>
      <c r="BL187" s="11"/>
      <c r="BM187" s="11"/>
      <c r="BN187" s="11"/>
      <c r="BO187" s="11"/>
      <c r="BP187" s="11"/>
      <c r="BQ187" s="11"/>
    </row>
    <row r="188" spans="1:69">
      <c r="A188" s="71"/>
      <c r="B188" s="71"/>
      <c r="C188" s="770" t="s">
        <v>605</v>
      </c>
      <c r="D188" s="771"/>
      <c r="E188" s="771"/>
      <c r="F188" s="771"/>
      <c r="G188" s="71"/>
      <c r="H188" s="71"/>
      <c r="I188" s="71"/>
      <c r="J188" s="99">
        <v>0</v>
      </c>
      <c r="K188" s="99">
        <v>0</v>
      </c>
      <c r="L188" s="99">
        <v>0</v>
      </c>
      <c r="M188" s="99">
        <v>0</v>
      </c>
      <c r="N188" s="99">
        <v>0</v>
      </c>
      <c r="O188" s="99">
        <v>34.027948334624845</v>
      </c>
      <c r="P188" s="99">
        <v>32.627786264508607</v>
      </c>
      <c r="Q188" s="99">
        <v>31.35363878070282</v>
      </c>
      <c r="R188" s="99">
        <v>30.194164570439554</v>
      </c>
      <c r="S188" s="99">
        <v>29.139043039099995</v>
      </c>
      <c r="T188" s="99">
        <v>28.178882445580992</v>
      </c>
      <c r="U188" s="99">
        <v>27.305136305478712</v>
      </c>
      <c r="V188" s="99">
        <v>27.505865628369744</v>
      </c>
      <c r="W188" s="99">
        <v>28.693192899071828</v>
      </c>
      <c r="X188" s="99">
        <v>30.785679764481433</v>
      </c>
      <c r="Y188" s="99">
        <v>29.276481667718379</v>
      </c>
      <c r="Z188" s="99">
        <v>27.065490590629366</v>
      </c>
      <c r="AA188" s="99">
        <v>24.361249101664075</v>
      </c>
      <c r="AB188" s="99">
        <v>23.53336368804127</v>
      </c>
      <c r="AC188" s="99">
        <v>22.771709107508286</v>
      </c>
      <c r="AD188" s="99">
        <v>22.07098689341796</v>
      </c>
      <c r="AE188" s="99">
        <v>21.426322456454859</v>
      </c>
      <c r="AF188" s="99">
        <v>20.833231174448827</v>
      </c>
      <c r="AG188" s="99">
        <v>20.28758719500323</v>
      </c>
      <c r="AH188" s="99">
        <v>21.336904936506002</v>
      </c>
      <c r="AI188" s="99">
        <v>23.899697616729785</v>
      </c>
      <c r="AJ188" s="99">
        <v>27.899785128370151</v>
      </c>
      <c r="AK188" s="99">
        <v>27.843077500248025</v>
      </c>
      <c r="AL188" s="99">
        <v>26.38265903967406</v>
      </c>
      <c r="AM188" s="99">
        <v>23.866248096942726</v>
      </c>
      <c r="AN188" s="99">
        <v>23.161710780662361</v>
      </c>
      <c r="AO188" s="99">
        <v>22.506491076521637</v>
      </c>
      <c r="AP188" s="99">
        <v>21.897136751670722</v>
      </c>
      <c r="AQ188" s="99">
        <v>21.330437229559344</v>
      </c>
      <c r="AR188" s="99">
        <v>20.803406673995816</v>
      </c>
      <c r="AS188" s="99">
        <v>20.31326825732172</v>
      </c>
      <c r="AT188" s="99">
        <v>21.715900892537281</v>
      </c>
      <c r="AU188" s="99">
        <v>24.938710102891608</v>
      </c>
      <c r="AV188" s="99">
        <v>29.913075136419817</v>
      </c>
      <c r="AW188" s="99">
        <v>30.329736510533589</v>
      </c>
      <c r="AX188" s="99">
        <v>29.01447121281624</v>
      </c>
      <c r="AY188" s="99">
        <v>26.373542561937427</v>
      </c>
      <c r="AZ188" s="99">
        <v>25.709309826114527</v>
      </c>
      <c r="BA188" s="99">
        <v>25.084931054440943</v>
      </c>
      <c r="BB188" s="99">
        <v>24.498015009067853</v>
      </c>
      <c r="BC188" s="99">
        <v>23.946313926417098</v>
      </c>
      <c r="BD188" s="99">
        <v>23.427714908725452</v>
      </c>
      <c r="BE188" s="99">
        <v>22.940231832095243</v>
      </c>
      <c r="BF188" s="99">
        <v>23.414944942308583</v>
      </c>
      <c r="BG188" s="99">
        <v>24.821696038188776</v>
      </c>
      <c r="BH188" s="99">
        <v>27.131430564661027</v>
      </c>
      <c r="BI188" s="99">
        <v>27.987544873222099</v>
      </c>
      <c r="BJ188" s="99">
        <v>27.885990993628013</v>
      </c>
      <c r="BK188" s="99">
        <v>26.899540875105476</v>
      </c>
      <c r="BL188" s="99">
        <v>26.379711247652587</v>
      </c>
      <c r="BM188" s="99">
        <v>25.885873101572255</v>
      </c>
      <c r="BN188" s="99">
        <v>25.416726862796075</v>
      </c>
      <c r="BO188" s="99">
        <v>24.971037935958705</v>
      </c>
      <c r="BP188" s="99">
        <v>24.547633455463238</v>
      </c>
      <c r="BQ188" s="99">
        <v>24.145399198992465</v>
      </c>
    </row>
    <row r="189" spans="1:69">
      <c r="A189" s="71"/>
      <c r="B189" s="71"/>
      <c r="C189" s="772" t="s">
        <v>488</v>
      </c>
      <c r="D189" s="773"/>
      <c r="E189" s="773"/>
      <c r="F189" s="773"/>
      <c r="G189" s="71"/>
      <c r="H189" s="71"/>
      <c r="I189" s="71"/>
      <c r="J189" s="100">
        <v>0</v>
      </c>
      <c r="K189" s="100">
        <v>0</v>
      </c>
      <c r="L189" s="100">
        <v>0</v>
      </c>
      <c r="M189" s="100">
        <v>0</v>
      </c>
      <c r="N189" s="100">
        <v>0</v>
      </c>
      <c r="O189" s="100">
        <v>34.027948334624845</v>
      </c>
      <c r="P189" s="100">
        <v>32.627786264508607</v>
      </c>
      <c r="Q189" s="100">
        <v>31.35363878070282</v>
      </c>
      <c r="R189" s="100">
        <v>30.194164570439554</v>
      </c>
      <c r="S189" s="100">
        <v>29.139043039099995</v>
      </c>
      <c r="T189" s="100">
        <v>28.178882445580992</v>
      </c>
      <c r="U189" s="100">
        <v>27.305136305478712</v>
      </c>
      <c r="V189" s="100">
        <v>27.505865628369744</v>
      </c>
      <c r="W189" s="100">
        <v>28.693192899071828</v>
      </c>
      <c r="X189" s="100">
        <v>30.785679764481433</v>
      </c>
      <c r="Y189" s="100">
        <v>29.276481667718379</v>
      </c>
      <c r="Z189" s="100">
        <v>27.065490590629366</v>
      </c>
      <c r="AA189" s="100">
        <v>24.361249101664075</v>
      </c>
      <c r="AB189" s="100">
        <v>23.53336368804127</v>
      </c>
      <c r="AC189" s="100">
        <v>22.771709107508286</v>
      </c>
      <c r="AD189" s="100">
        <v>22.07098689341796</v>
      </c>
      <c r="AE189" s="100">
        <v>21.426322456454859</v>
      </c>
      <c r="AF189" s="100">
        <v>20.833231174448827</v>
      </c>
      <c r="AG189" s="100">
        <v>20.28758719500323</v>
      </c>
      <c r="AH189" s="100">
        <v>21.336904936506002</v>
      </c>
      <c r="AI189" s="100">
        <v>23.899697616729785</v>
      </c>
      <c r="AJ189" s="100">
        <v>27.899785128370151</v>
      </c>
      <c r="AK189" s="100">
        <v>27.843077500248025</v>
      </c>
      <c r="AL189" s="100">
        <v>26.38265903967406</v>
      </c>
      <c r="AM189" s="100">
        <v>23.866248096942726</v>
      </c>
      <c r="AN189" s="100">
        <v>23.161710780662361</v>
      </c>
      <c r="AO189" s="100">
        <v>22.506491076521637</v>
      </c>
      <c r="AP189" s="100">
        <v>21.897136751670722</v>
      </c>
      <c r="AQ189" s="100">
        <v>21.330437229559344</v>
      </c>
      <c r="AR189" s="100">
        <v>20.803406673995816</v>
      </c>
      <c r="AS189" s="100">
        <v>20.31326825732172</v>
      </c>
      <c r="AT189" s="100">
        <v>21.715900892537281</v>
      </c>
      <c r="AU189" s="100">
        <v>24.938710102891608</v>
      </c>
      <c r="AV189" s="100">
        <v>29.913075136419817</v>
      </c>
      <c r="AW189" s="100">
        <v>30.329736510533589</v>
      </c>
      <c r="AX189" s="100">
        <v>29.01447121281624</v>
      </c>
      <c r="AY189" s="100">
        <v>26.373542561937427</v>
      </c>
      <c r="AZ189" s="100">
        <v>25.709309826114527</v>
      </c>
      <c r="BA189" s="100">
        <v>25.084931054440943</v>
      </c>
      <c r="BB189" s="100">
        <v>24.498015009067853</v>
      </c>
      <c r="BC189" s="100">
        <v>23.946313926417098</v>
      </c>
      <c r="BD189" s="100">
        <v>23.427714908725452</v>
      </c>
      <c r="BE189" s="100">
        <v>22.940231832095243</v>
      </c>
      <c r="BF189" s="100">
        <v>23.414944942308583</v>
      </c>
      <c r="BG189" s="100">
        <v>24.821696038188776</v>
      </c>
      <c r="BH189" s="100">
        <v>27.131430564661027</v>
      </c>
      <c r="BI189" s="100">
        <v>27.987544873222099</v>
      </c>
      <c r="BJ189" s="100">
        <v>27.885990993628013</v>
      </c>
      <c r="BK189" s="100">
        <v>26.899540875105476</v>
      </c>
      <c r="BL189" s="100">
        <v>26.379711247652587</v>
      </c>
      <c r="BM189" s="100">
        <v>25.885873101572255</v>
      </c>
      <c r="BN189" s="100">
        <v>25.416726862796075</v>
      </c>
      <c r="BO189" s="100">
        <v>24.971037935958705</v>
      </c>
      <c r="BP189" s="100">
        <v>24.547633455463238</v>
      </c>
      <c r="BQ189" s="100">
        <v>24.145399198992465</v>
      </c>
    </row>
    <row r="192" spans="1:69" ht="18">
      <c r="B192" s="72" t="s">
        <v>877</v>
      </c>
    </row>
    <row r="194" spans="1:69">
      <c r="A194" s="71"/>
      <c r="B194" s="71"/>
      <c r="C194" s="770" t="s">
        <v>423</v>
      </c>
      <c r="D194" s="771"/>
      <c r="E194" s="771"/>
      <c r="F194" s="771"/>
      <c r="G194" s="71"/>
      <c r="H194" s="71"/>
      <c r="I194" s="71"/>
      <c r="J194" s="80">
        <v>6498.9120000000012</v>
      </c>
      <c r="K194" s="80">
        <v>12689.980800000003</v>
      </c>
      <c r="L194" s="80">
        <v>18600.912288000003</v>
      </c>
      <c r="M194" s="80">
        <v>24256.918822080002</v>
      </c>
      <c r="N194" s="80">
        <v>29680.943648092805</v>
      </c>
      <c r="O194" s="80">
        <v>34893.865119764458</v>
      </c>
      <c r="P194" s="80">
        <v>39914.682538985653</v>
      </c>
      <c r="Q194" s="80">
        <v>44760.685270476941</v>
      </c>
      <c r="R194" s="80">
        <v>49447.606636134013</v>
      </c>
      <c r="S194" s="80">
        <v>53989.763958881951</v>
      </c>
      <c r="T194" s="80">
        <v>58400.186002582574</v>
      </c>
      <c r="U194" s="80">
        <v>62690.728942350135</v>
      </c>
      <c r="V194" s="80">
        <v>68365.939363114812</v>
      </c>
      <c r="W194" s="80">
        <v>73820.677640741327</v>
      </c>
      <c r="X194" s="80">
        <v>79072.581546680696</v>
      </c>
      <c r="Y194" s="80">
        <v>84137.877830667887</v>
      </c>
      <c r="Z194" s="80">
        <v>89031.495102459099</v>
      </c>
      <c r="AA194" s="80">
        <v>93767.167683029984</v>
      </c>
      <c r="AB194" s="80">
        <v>98357.531147678208</v>
      </c>
      <c r="AC194" s="80">
        <v>102814.21022567754</v>
      </c>
      <c r="AD194" s="80">
        <v>107147.89966795992</v>
      </c>
      <c r="AE194" s="80">
        <v>111368.4386453827</v>
      </c>
      <c r="AF194" s="80">
        <v>115484.87919513462</v>
      </c>
      <c r="AG194" s="80">
        <v>119505.54919142938</v>
      </c>
      <c r="AH194" s="80">
        <v>126346.81690840492</v>
      </c>
      <c r="AI194" s="80">
        <v>132960.78444001134</v>
      </c>
      <c r="AJ194" s="80">
        <v>139363.3627992245</v>
      </c>
      <c r="AK194" s="80">
        <v>145569.34922811185</v>
      </c>
      <c r="AL194" s="80">
        <v>151592.50516179632</v>
      </c>
      <c r="AM194" s="80">
        <v>157445.62873494206</v>
      </c>
      <c r="AN194" s="80">
        <v>163140.62221278669</v>
      </c>
      <c r="AO194" s="80">
        <v>168688.55470200145</v>
      </c>
      <c r="AP194" s="80">
        <v>174099.72047179029</v>
      </c>
      <c r="AQ194" s="80">
        <v>179383.69319251311</v>
      </c>
      <c r="AR194" s="80">
        <v>184549.37637760449</v>
      </c>
      <c r="AS194" s="80">
        <v>189605.05029455866</v>
      </c>
      <c r="AT194" s="80">
        <v>198914.18441102587</v>
      </c>
      <c r="AU194" s="80">
        <v>207963.65713997558</v>
      </c>
      <c r="AV194" s="80">
        <v>216769.04816465877</v>
      </c>
      <c r="AW194" s="80">
        <v>225345.00238733145</v>
      </c>
      <c r="AX194" s="80">
        <v>233705.28601611426</v>
      </c>
      <c r="AY194" s="80">
        <v>241862.83928664058</v>
      </c>
      <c r="AZ194" s="80">
        <v>249829.82602040583</v>
      </c>
      <c r="BA194" s="80">
        <v>257617.68020961562</v>
      </c>
      <c r="BB194" s="80">
        <v>265237.14980694326</v>
      </c>
      <c r="BC194" s="80">
        <v>272698.33788790193</v>
      </c>
      <c r="BD194" s="80">
        <v>280010.74134347338</v>
      </c>
      <c r="BE194" s="80">
        <v>287183.28725118109</v>
      </c>
      <c r="BF194" s="80">
        <v>296957.61082047597</v>
      </c>
      <c r="BG194" s="80">
        <v>306525.14357854275</v>
      </c>
      <c r="BH194" s="80">
        <v>315896.22506594285</v>
      </c>
      <c r="BI194" s="80">
        <v>325080.67784620955</v>
      </c>
      <c r="BJ194" s="80">
        <v>334087.8333546996</v>
      </c>
      <c r="BK194" s="80">
        <v>342926.5564550017</v>
      </c>
      <c r="BL194" s="80">
        <v>351605.26876752544</v>
      </c>
      <c r="BM194" s="80">
        <v>360131.97083165962</v>
      </c>
      <c r="BN194" s="80">
        <v>368514.26315982384</v>
      </c>
      <c r="BO194" s="80">
        <v>376759.36623881641</v>
      </c>
      <c r="BP194" s="80">
        <v>384874.13953109598</v>
      </c>
      <c r="BQ194" s="80">
        <v>392865.09952599829</v>
      </c>
    </row>
    <row r="195" spans="1:69">
      <c r="A195" s="71"/>
      <c r="B195" s="71"/>
      <c r="C195" s="770" t="s">
        <v>97</v>
      </c>
      <c r="D195" s="771"/>
      <c r="E195" s="771"/>
      <c r="F195" s="771"/>
      <c r="G195" s="71"/>
      <c r="H195" s="71"/>
      <c r="I195" s="71"/>
      <c r="J195" s="80">
        <v>9166.6666666666679</v>
      </c>
      <c r="K195" s="80">
        <v>9166.6666666666679</v>
      </c>
      <c r="L195" s="80">
        <v>9166.6666666666679</v>
      </c>
      <c r="M195" s="80">
        <v>9166.6666666666679</v>
      </c>
      <c r="N195" s="80">
        <v>9166.6666666666679</v>
      </c>
      <c r="O195" s="80">
        <v>9166.6666666666679</v>
      </c>
      <c r="P195" s="80">
        <v>9166.6666666666679</v>
      </c>
      <c r="Q195" s="80">
        <v>9166.6666666666679</v>
      </c>
      <c r="R195" s="80">
        <v>9166.6666666666679</v>
      </c>
      <c r="S195" s="80">
        <v>9166.6666666666679</v>
      </c>
      <c r="T195" s="80">
        <v>9166.6666666666679</v>
      </c>
      <c r="U195" s="80">
        <v>9166.6666666666679</v>
      </c>
      <c r="V195" s="80">
        <v>18883.333333333336</v>
      </c>
      <c r="W195" s="80">
        <v>18883.333333333336</v>
      </c>
      <c r="X195" s="80">
        <v>18883.333333333336</v>
      </c>
      <c r="Y195" s="80">
        <v>18883.333333333336</v>
      </c>
      <c r="Z195" s="80">
        <v>18883.333333333336</v>
      </c>
      <c r="AA195" s="80">
        <v>18883.333333333336</v>
      </c>
      <c r="AB195" s="80">
        <v>18883.333333333336</v>
      </c>
      <c r="AC195" s="80">
        <v>18883.333333333336</v>
      </c>
      <c r="AD195" s="80">
        <v>18883.333333333336</v>
      </c>
      <c r="AE195" s="80">
        <v>18883.333333333336</v>
      </c>
      <c r="AF195" s="80">
        <v>18883.333333333336</v>
      </c>
      <c r="AG195" s="80">
        <v>18883.333333333336</v>
      </c>
      <c r="AH195" s="80">
        <v>29174.75</v>
      </c>
      <c r="AI195" s="80">
        <v>29174.75</v>
      </c>
      <c r="AJ195" s="80">
        <v>29174.75</v>
      </c>
      <c r="AK195" s="80">
        <v>29174.75</v>
      </c>
      <c r="AL195" s="80">
        <v>29174.75</v>
      </c>
      <c r="AM195" s="80">
        <v>29174.75</v>
      </c>
      <c r="AN195" s="80">
        <v>29174.75</v>
      </c>
      <c r="AO195" s="80">
        <v>29174.75</v>
      </c>
      <c r="AP195" s="80">
        <v>29174.75</v>
      </c>
      <c r="AQ195" s="80">
        <v>29174.75</v>
      </c>
      <c r="AR195" s="80">
        <v>29174.75</v>
      </c>
      <c r="AS195" s="80">
        <v>29174.75</v>
      </c>
      <c r="AT195" s="80">
        <v>40066.656666666662</v>
      </c>
      <c r="AU195" s="80">
        <v>40066.656666666662</v>
      </c>
      <c r="AV195" s="80">
        <v>40066.656666666662</v>
      </c>
      <c r="AW195" s="80">
        <v>40066.656666666662</v>
      </c>
      <c r="AX195" s="80">
        <v>40066.656666666662</v>
      </c>
      <c r="AY195" s="80">
        <v>40066.656666666662</v>
      </c>
      <c r="AZ195" s="80">
        <v>40066.656666666662</v>
      </c>
      <c r="BA195" s="80">
        <v>40066.656666666662</v>
      </c>
      <c r="BB195" s="80">
        <v>40066.656666666662</v>
      </c>
      <c r="BC195" s="80">
        <v>40066.656666666662</v>
      </c>
      <c r="BD195" s="80">
        <v>40066.656666666662</v>
      </c>
      <c r="BE195" s="80">
        <v>40066.656666666662</v>
      </c>
      <c r="BF195" s="80">
        <v>51585.820458333335</v>
      </c>
      <c r="BG195" s="80">
        <v>51585.820458333335</v>
      </c>
      <c r="BH195" s="80">
        <v>51585.820458333335</v>
      </c>
      <c r="BI195" s="80">
        <v>51585.820458333335</v>
      </c>
      <c r="BJ195" s="80">
        <v>51585.820458333335</v>
      </c>
      <c r="BK195" s="80">
        <v>51585.820458333335</v>
      </c>
      <c r="BL195" s="80">
        <v>51585.820458333335</v>
      </c>
      <c r="BM195" s="80">
        <v>51585.820458333335</v>
      </c>
      <c r="BN195" s="80">
        <v>51585.820458333335</v>
      </c>
      <c r="BO195" s="80">
        <v>51585.820458333335</v>
      </c>
      <c r="BP195" s="80">
        <v>51585.820458333335</v>
      </c>
      <c r="BQ195" s="80">
        <v>51585.820458333335</v>
      </c>
    </row>
    <row r="196" spans="1:69">
      <c r="A196" s="71"/>
      <c r="B196" s="71"/>
      <c r="C196" s="770" t="s">
        <v>266</v>
      </c>
      <c r="D196" s="771"/>
      <c r="E196" s="771"/>
      <c r="F196" s="771"/>
      <c r="G196" s="71"/>
      <c r="H196" s="71"/>
      <c r="I196" s="71"/>
      <c r="J196" s="80">
        <v>23249.456000000002</v>
      </c>
      <c r="K196" s="80">
        <v>26344.990400000002</v>
      </c>
      <c r="L196" s="80">
        <v>29300.456144000003</v>
      </c>
      <c r="M196" s="80">
        <v>32128.459411039999</v>
      </c>
      <c r="N196" s="80">
        <v>34840.471824046399</v>
      </c>
      <c r="O196" s="80">
        <v>37446.932559882232</v>
      </c>
      <c r="P196" s="80">
        <v>39957.341269492827</v>
      </c>
      <c r="Q196" s="80">
        <v>42380.34263523847</v>
      </c>
      <c r="R196" s="80">
        <v>44723.803318067003</v>
      </c>
      <c r="S196" s="80">
        <v>46994.881979440979</v>
      </c>
      <c r="T196" s="80">
        <v>49200.093001291287</v>
      </c>
      <c r="U196" s="80">
        <v>51345.364471175068</v>
      </c>
      <c r="V196" s="80">
        <v>59182.969681557406</v>
      </c>
      <c r="W196" s="80">
        <v>61910.338820370664</v>
      </c>
      <c r="X196" s="80">
        <v>64536.290773340348</v>
      </c>
      <c r="Y196" s="80">
        <v>67068.938915333943</v>
      </c>
      <c r="Z196" s="80">
        <v>69515.74755122955</v>
      </c>
      <c r="AA196" s="80">
        <v>71883.583841514992</v>
      </c>
      <c r="AB196" s="80">
        <v>74178.765573839104</v>
      </c>
      <c r="AC196" s="80">
        <v>76407.105112838763</v>
      </c>
      <c r="AD196" s="80">
        <v>78573.949833979961</v>
      </c>
      <c r="AE196" s="80">
        <v>80684.219322691351</v>
      </c>
      <c r="AF196" s="80">
        <v>82742.439597567311</v>
      </c>
      <c r="AG196" s="80">
        <v>84752.774595714698</v>
      </c>
      <c r="AH196" s="80">
        <v>94423.408454202465</v>
      </c>
      <c r="AI196" s="80">
        <v>97730.39222000567</v>
      </c>
      <c r="AJ196" s="80">
        <v>100931.68139961225</v>
      </c>
      <c r="AK196" s="80">
        <v>104034.67461405593</v>
      </c>
      <c r="AL196" s="80">
        <v>107046.25258089816</v>
      </c>
      <c r="AM196" s="80">
        <v>109972.81436747103</v>
      </c>
      <c r="AN196" s="80">
        <v>112820.31110639335</v>
      </c>
      <c r="AO196" s="80">
        <v>115594.27735100072</v>
      </c>
      <c r="AP196" s="80">
        <v>118299.86023589515</v>
      </c>
      <c r="AQ196" s="80">
        <v>120941.84659625655</v>
      </c>
      <c r="AR196" s="80">
        <v>123524.68818880225</v>
      </c>
      <c r="AS196" s="80">
        <v>126052.52514727933</v>
      </c>
      <c r="AT196" s="80">
        <v>138519.59220551292</v>
      </c>
      <c r="AU196" s="80">
        <v>143044.32856998779</v>
      </c>
      <c r="AV196" s="80">
        <v>147447.02408232939</v>
      </c>
      <c r="AW196" s="80">
        <v>151735.00119366572</v>
      </c>
      <c r="AX196" s="80">
        <v>155915.14300805714</v>
      </c>
      <c r="AY196" s="80">
        <v>159993.91964332029</v>
      </c>
      <c r="AZ196" s="80">
        <v>163977.41301020293</v>
      </c>
      <c r="BA196" s="80">
        <v>167871.34010480781</v>
      </c>
      <c r="BB196" s="80">
        <v>171681.07490347163</v>
      </c>
      <c r="BC196" s="80">
        <v>175411.66894395096</v>
      </c>
      <c r="BD196" s="80">
        <v>179067.87067173669</v>
      </c>
      <c r="BE196" s="80">
        <v>182654.14362559054</v>
      </c>
      <c r="BF196" s="80">
        <v>189478.80541023798</v>
      </c>
      <c r="BG196" s="80">
        <v>194262.57178927137</v>
      </c>
      <c r="BH196" s="80">
        <v>198948.11253297143</v>
      </c>
      <c r="BI196" s="80">
        <v>203540.33892310478</v>
      </c>
      <c r="BJ196" s="80">
        <v>208043.9166773498</v>
      </c>
      <c r="BK196" s="80">
        <v>212463.27822750085</v>
      </c>
      <c r="BL196" s="80">
        <v>216802.63438376272</v>
      </c>
      <c r="BM196" s="80">
        <v>221065.98541582981</v>
      </c>
      <c r="BN196" s="80">
        <v>225257.13157991192</v>
      </c>
      <c r="BO196" s="80">
        <v>229379.6831194082</v>
      </c>
      <c r="BP196" s="80">
        <v>233437.06976554799</v>
      </c>
      <c r="BQ196" s="80">
        <v>237432.54976299914</v>
      </c>
    </row>
    <row r="197" spans="1:69">
      <c r="A197" s="71"/>
      <c r="B197" s="71"/>
      <c r="C197" s="770" t="s">
        <v>261</v>
      </c>
      <c r="D197" s="771"/>
      <c r="E197" s="771"/>
      <c r="F197" s="771"/>
      <c r="G197" s="71"/>
      <c r="H197" s="71"/>
      <c r="I197" s="71"/>
      <c r="J197" s="80">
        <v>4100</v>
      </c>
      <c r="K197" s="80">
        <v>3800</v>
      </c>
      <c r="L197" s="80">
        <v>3700</v>
      </c>
      <c r="M197" s="80">
        <v>3900</v>
      </c>
      <c r="N197" s="80">
        <v>3800</v>
      </c>
      <c r="O197" s="80">
        <v>3500</v>
      </c>
      <c r="P197" s="80">
        <v>4000</v>
      </c>
      <c r="Q197" s="80">
        <v>3700</v>
      </c>
      <c r="R197" s="80">
        <v>3800</v>
      </c>
      <c r="S197" s="80">
        <v>3800</v>
      </c>
      <c r="T197" s="80">
        <v>3800</v>
      </c>
      <c r="U197" s="80">
        <v>3800</v>
      </c>
      <c r="V197" s="80">
        <v>4200</v>
      </c>
      <c r="W197" s="80">
        <v>3990</v>
      </c>
      <c r="X197" s="80">
        <v>3885</v>
      </c>
      <c r="Y197" s="80">
        <v>4095</v>
      </c>
      <c r="Z197" s="80">
        <v>3990</v>
      </c>
      <c r="AA197" s="80">
        <v>3780</v>
      </c>
      <c r="AB197" s="80">
        <v>4200</v>
      </c>
      <c r="AC197" s="80">
        <v>3885</v>
      </c>
      <c r="AD197" s="80">
        <v>3990</v>
      </c>
      <c r="AE197" s="80">
        <v>3990</v>
      </c>
      <c r="AF197" s="80">
        <v>3990</v>
      </c>
      <c r="AG197" s="80">
        <v>3990</v>
      </c>
      <c r="AH197" s="80">
        <v>4410</v>
      </c>
      <c r="AI197" s="80">
        <v>4189.5</v>
      </c>
      <c r="AJ197" s="80">
        <v>4079.25</v>
      </c>
      <c r="AK197" s="80">
        <v>4299.75</v>
      </c>
      <c r="AL197" s="80">
        <v>4189.5</v>
      </c>
      <c r="AM197" s="80">
        <v>3858.75</v>
      </c>
      <c r="AN197" s="80">
        <v>4410</v>
      </c>
      <c r="AO197" s="80">
        <v>4079.25</v>
      </c>
      <c r="AP197" s="80">
        <v>4189.5</v>
      </c>
      <c r="AQ197" s="80">
        <v>4189.5</v>
      </c>
      <c r="AR197" s="80">
        <v>4189.5</v>
      </c>
      <c r="AS197" s="80">
        <v>4189.5</v>
      </c>
      <c r="AT197" s="80">
        <v>4630.5</v>
      </c>
      <c r="AU197" s="80">
        <v>4398.9750000000004</v>
      </c>
      <c r="AV197" s="80">
        <v>4283.2125000000005</v>
      </c>
      <c r="AW197" s="80">
        <v>4514.7375000000002</v>
      </c>
      <c r="AX197" s="80">
        <v>4398.9750000000004</v>
      </c>
      <c r="AY197" s="80">
        <v>4051.6875000000005</v>
      </c>
      <c r="AZ197" s="80">
        <v>4630.5</v>
      </c>
      <c r="BA197" s="80">
        <v>4283.2125000000005</v>
      </c>
      <c r="BB197" s="80">
        <v>4398.9750000000004</v>
      </c>
      <c r="BC197" s="80">
        <v>4398.9750000000004</v>
      </c>
      <c r="BD197" s="80">
        <v>4398.9750000000004</v>
      </c>
      <c r="BE197" s="80">
        <v>4398.9750000000004</v>
      </c>
      <c r="BF197" s="80">
        <v>4862.0249999999996</v>
      </c>
      <c r="BG197" s="80">
        <v>4618.9237500000008</v>
      </c>
      <c r="BH197" s="80">
        <v>4497.3731250000001</v>
      </c>
      <c r="BI197" s="80">
        <v>4740.4743750000007</v>
      </c>
      <c r="BJ197" s="80">
        <v>4618.9237500000008</v>
      </c>
      <c r="BK197" s="80">
        <v>4254.2718750000004</v>
      </c>
      <c r="BL197" s="80">
        <v>4862.0250000000005</v>
      </c>
      <c r="BM197" s="80">
        <v>4497.3731250000001</v>
      </c>
      <c r="BN197" s="80">
        <v>4618.9237500000008</v>
      </c>
      <c r="BO197" s="80">
        <v>4618.9237499999999</v>
      </c>
      <c r="BP197" s="80">
        <v>4618.9237500000008</v>
      </c>
      <c r="BQ197" s="80">
        <v>4618.9237500000008</v>
      </c>
    </row>
    <row r="200" spans="1:69" ht="18">
      <c r="B200" s="72" t="s">
        <v>741</v>
      </c>
    </row>
    <row r="202" spans="1:69">
      <c r="A202" s="71"/>
      <c r="B202" s="71"/>
      <c r="C202" s="770" t="s">
        <v>740</v>
      </c>
      <c r="D202" s="771"/>
      <c r="E202" s="771"/>
      <c r="F202" s="771"/>
      <c r="G202" s="71"/>
      <c r="H202" s="71"/>
      <c r="I202" s="71"/>
      <c r="J202" s="80">
        <v>11311.111111111111</v>
      </c>
      <c r="K202" s="80">
        <v>11311.111111111111</v>
      </c>
      <c r="L202" s="80">
        <v>11311.111111111111</v>
      </c>
      <c r="M202" s="80">
        <v>11311.111111111111</v>
      </c>
      <c r="N202" s="80">
        <v>11311.111111111111</v>
      </c>
      <c r="O202" s="80">
        <v>11311.111111111111</v>
      </c>
      <c r="P202" s="80">
        <v>11311.111111111111</v>
      </c>
      <c r="Q202" s="80">
        <v>11311.111111111111</v>
      </c>
      <c r="R202" s="80">
        <v>11311.111111111111</v>
      </c>
      <c r="S202" s="80">
        <v>11311.111111111111</v>
      </c>
      <c r="T202" s="80">
        <v>11311.111111111111</v>
      </c>
      <c r="U202" s="80">
        <v>11311.111111111111</v>
      </c>
      <c r="V202" s="80">
        <v>12740.384615384615</v>
      </c>
      <c r="W202" s="80">
        <v>12740.384615384615</v>
      </c>
      <c r="X202" s="80">
        <v>12740.384615384615</v>
      </c>
      <c r="Y202" s="80">
        <v>12740.384615384615</v>
      </c>
      <c r="Z202" s="80">
        <v>12740.384615384615</v>
      </c>
      <c r="AA202" s="80">
        <v>12740.384615384615</v>
      </c>
      <c r="AB202" s="80">
        <v>12740.384615384615</v>
      </c>
      <c r="AC202" s="80">
        <v>12740.384615384615</v>
      </c>
      <c r="AD202" s="80">
        <v>12740.384615384615</v>
      </c>
      <c r="AE202" s="80">
        <v>12740.384615384615</v>
      </c>
      <c r="AF202" s="80">
        <v>12740.384615384615</v>
      </c>
      <c r="AG202" s="80">
        <v>12740.384615384615</v>
      </c>
      <c r="AH202" s="80">
        <v>14493.897306397306</v>
      </c>
      <c r="AI202" s="80">
        <v>14493.897306397306</v>
      </c>
      <c r="AJ202" s="80">
        <v>14493.897306397306</v>
      </c>
      <c r="AK202" s="80">
        <v>14493.897306397306</v>
      </c>
      <c r="AL202" s="80">
        <v>14493.897306397306</v>
      </c>
      <c r="AM202" s="80">
        <v>14493.897306397306</v>
      </c>
      <c r="AN202" s="80">
        <v>14493.897306397306</v>
      </c>
      <c r="AO202" s="80">
        <v>14493.897306397306</v>
      </c>
      <c r="AP202" s="80">
        <v>14493.897306397306</v>
      </c>
      <c r="AQ202" s="80">
        <v>14493.897306397306</v>
      </c>
      <c r="AR202" s="80">
        <v>14493.897306397306</v>
      </c>
      <c r="AS202" s="80">
        <v>14493.897306397306</v>
      </c>
      <c r="AT202" s="80">
        <v>16624.813988095237</v>
      </c>
      <c r="AU202" s="80">
        <v>16624.813988095237</v>
      </c>
      <c r="AV202" s="80">
        <v>16624.813988095237</v>
      </c>
      <c r="AW202" s="80">
        <v>16624.813988095237</v>
      </c>
      <c r="AX202" s="80">
        <v>16624.813988095237</v>
      </c>
      <c r="AY202" s="80">
        <v>16624.813988095237</v>
      </c>
      <c r="AZ202" s="80">
        <v>16624.813988095237</v>
      </c>
      <c r="BA202" s="80">
        <v>16624.813988095237</v>
      </c>
      <c r="BB202" s="80">
        <v>16624.813988095237</v>
      </c>
      <c r="BC202" s="80">
        <v>16624.813988095237</v>
      </c>
      <c r="BD202" s="80">
        <v>16624.813988095237</v>
      </c>
      <c r="BE202" s="80">
        <v>16624.813988095237</v>
      </c>
      <c r="BF202" s="80">
        <v>16122.679045092835</v>
      </c>
      <c r="BG202" s="80">
        <v>16122.679045092835</v>
      </c>
      <c r="BH202" s="80">
        <v>16122.679045092835</v>
      </c>
      <c r="BI202" s="80">
        <v>16122.679045092835</v>
      </c>
      <c r="BJ202" s="80">
        <v>16122.679045092835</v>
      </c>
      <c r="BK202" s="80">
        <v>16122.679045092835</v>
      </c>
      <c r="BL202" s="80">
        <v>16122.679045092835</v>
      </c>
      <c r="BM202" s="80">
        <v>16122.679045092835</v>
      </c>
      <c r="BN202" s="80">
        <v>16122.679045092835</v>
      </c>
      <c r="BO202" s="80">
        <v>16122.679045092835</v>
      </c>
      <c r="BP202" s="80">
        <v>16122.679045092835</v>
      </c>
      <c r="BQ202" s="80">
        <v>16122.679045092835</v>
      </c>
    </row>
    <row r="203" spans="1:69">
      <c r="A203" s="71"/>
      <c r="B203" s="71"/>
      <c r="C203" s="770" t="s">
        <v>436</v>
      </c>
      <c r="D203" s="771"/>
      <c r="E203" s="771"/>
      <c r="F203" s="771"/>
      <c r="G203" s="71"/>
      <c r="H203" s="71"/>
      <c r="I203" s="71"/>
      <c r="J203" s="80">
        <v>456.06400000000002</v>
      </c>
      <c r="K203" s="80">
        <v>456.06400000000002</v>
      </c>
      <c r="L203" s="80">
        <v>456.06400000000002</v>
      </c>
      <c r="M203" s="80">
        <v>456.06400000000002</v>
      </c>
      <c r="N203" s="80">
        <v>456.06400000000002</v>
      </c>
      <c r="O203" s="80">
        <v>456.06400000000002</v>
      </c>
      <c r="P203" s="80">
        <v>456.06400000000002</v>
      </c>
      <c r="Q203" s="80">
        <v>456.06400000000002</v>
      </c>
      <c r="R203" s="80">
        <v>456.06400000000002</v>
      </c>
      <c r="S203" s="80">
        <v>456.06400000000002</v>
      </c>
      <c r="T203" s="80">
        <v>456.06400000000002</v>
      </c>
      <c r="U203" s="80">
        <v>456.06400000000002</v>
      </c>
      <c r="V203" s="80">
        <v>642.11538461538464</v>
      </c>
      <c r="W203" s="80">
        <v>642.11538461538464</v>
      </c>
      <c r="X203" s="80">
        <v>642.11538461538464</v>
      </c>
      <c r="Y203" s="80">
        <v>642.11538461538464</v>
      </c>
      <c r="Z203" s="80">
        <v>642.11538461538464</v>
      </c>
      <c r="AA203" s="80">
        <v>642.11538461538464</v>
      </c>
      <c r="AB203" s="80">
        <v>642.11538461538464</v>
      </c>
      <c r="AC203" s="80">
        <v>642.11538461538464</v>
      </c>
      <c r="AD203" s="80">
        <v>642.11538461538464</v>
      </c>
      <c r="AE203" s="80">
        <v>642.11538461538464</v>
      </c>
      <c r="AF203" s="80">
        <v>642.11538461538464</v>
      </c>
      <c r="AG203" s="80">
        <v>642.11538461538464</v>
      </c>
      <c r="AH203" s="80">
        <v>876.59090909090912</v>
      </c>
      <c r="AI203" s="80">
        <v>876.59090909090912</v>
      </c>
      <c r="AJ203" s="80">
        <v>876.59090909090912</v>
      </c>
      <c r="AK203" s="80">
        <v>876.59090909090912</v>
      </c>
      <c r="AL203" s="80">
        <v>876.59090909090912</v>
      </c>
      <c r="AM203" s="80">
        <v>876.59090909090912</v>
      </c>
      <c r="AN203" s="80">
        <v>876.59090909090912</v>
      </c>
      <c r="AO203" s="80">
        <v>876.59090909090912</v>
      </c>
      <c r="AP203" s="80">
        <v>876.59090909090912</v>
      </c>
      <c r="AQ203" s="80">
        <v>876.59090909090912</v>
      </c>
      <c r="AR203" s="80">
        <v>876.59090909090912</v>
      </c>
      <c r="AS203" s="80">
        <v>876.59090909090912</v>
      </c>
      <c r="AT203" s="80">
        <v>1173.0468749999998</v>
      </c>
      <c r="AU203" s="80">
        <v>1173.0468749999998</v>
      </c>
      <c r="AV203" s="80">
        <v>1173.0468749999998</v>
      </c>
      <c r="AW203" s="80">
        <v>1173.0468749999998</v>
      </c>
      <c r="AX203" s="80">
        <v>1173.0468749999998</v>
      </c>
      <c r="AY203" s="80">
        <v>1173.0468749999998</v>
      </c>
      <c r="AZ203" s="80">
        <v>1173.0468749999998</v>
      </c>
      <c r="BA203" s="80">
        <v>1173.0468749999998</v>
      </c>
      <c r="BB203" s="80">
        <v>1173.0468749999998</v>
      </c>
      <c r="BC203" s="80">
        <v>1173.0468749999998</v>
      </c>
      <c r="BD203" s="80">
        <v>1173.0468749999998</v>
      </c>
      <c r="BE203" s="80">
        <v>1173.0468749999998</v>
      </c>
      <c r="BF203" s="80">
        <v>1300.1328381962865</v>
      </c>
      <c r="BG203" s="80">
        <v>1300.1328381962865</v>
      </c>
      <c r="BH203" s="80">
        <v>1300.1328381962865</v>
      </c>
      <c r="BI203" s="80">
        <v>1300.1328381962865</v>
      </c>
      <c r="BJ203" s="80">
        <v>1300.1328381962865</v>
      </c>
      <c r="BK203" s="80">
        <v>1300.1328381962865</v>
      </c>
      <c r="BL203" s="80">
        <v>1300.1328381962865</v>
      </c>
      <c r="BM203" s="80">
        <v>1300.1328381962865</v>
      </c>
      <c r="BN203" s="80">
        <v>1300.1328381962865</v>
      </c>
      <c r="BO203" s="80">
        <v>1300.1328381962865</v>
      </c>
      <c r="BP203" s="80">
        <v>1300.1328381962865</v>
      </c>
      <c r="BQ203" s="80">
        <v>1300.1328381962865</v>
      </c>
    </row>
    <row r="206" spans="1:69" ht="18">
      <c r="B206" s="72" t="s">
        <v>878</v>
      </c>
    </row>
    <row r="208" spans="1:69">
      <c r="A208" s="71"/>
      <c r="B208" s="71"/>
      <c r="C208" s="770" t="s">
        <v>879</v>
      </c>
      <c r="D208" s="771"/>
      <c r="E208" s="771"/>
      <c r="F208" s="771"/>
      <c r="G208" s="71"/>
      <c r="H208" s="71"/>
      <c r="I208" s="71"/>
      <c r="J208" s="80">
        <v>64989.12000000001</v>
      </c>
      <c r="K208" s="80">
        <v>64989.12000000001</v>
      </c>
      <c r="L208" s="80">
        <v>64989.12000000001</v>
      </c>
      <c r="M208" s="80">
        <v>64989.12000000001</v>
      </c>
      <c r="N208" s="80">
        <v>64989.12000000001</v>
      </c>
      <c r="O208" s="80">
        <v>64989.12000000001</v>
      </c>
      <c r="P208" s="80">
        <v>64989.12000000001</v>
      </c>
      <c r="Q208" s="80">
        <v>64989.12000000001</v>
      </c>
      <c r="R208" s="80">
        <v>64989.12000000001</v>
      </c>
      <c r="S208" s="80">
        <v>64989.12000000001</v>
      </c>
      <c r="T208" s="80">
        <v>64989.12000000001</v>
      </c>
      <c r="U208" s="80">
        <v>64989.12000000001</v>
      </c>
      <c r="V208" s="80">
        <v>91501.442307692312</v>
      </c>
      <c r="W208" s="80">
        <v>91501.442307692312</v>
      </c>
      <c r="X208" s="80">
        <v>91501.442307692312</v>
      </c>
      <c r="Y208" s="80">
        <v>91501.442307692312</v>
      </c>
      <c r="Z208" s="80">
        <v>91501.442307692312</v>
      </c>
      <c r="AA208" s="80">
        <v>91501.442307692312</v>
      </c>
      <c r="AB208" s="80">
        <v>91501.442307692312</v>
      </c>
      <c r="AC208" s="80">
        <v>91501.442307692312</v>
      </c>
      <c r="AD208" s="80">
        <v>91501.442307692312</v>
      </c>
      <c r="AE208" s="80">
        <v>91501.442307692312</v>
      </c>
      <c r="AF208" s="80">
        <v>91501.442307692312</v>
      </c>
      <c r="AG208" s="80">
        <v>91501.442307692312</v>
      </c>
      <c r="AH208" s="80">
        <v>124914.20454545456</v>
      </c>
      <c r="AI208" s="80">
        <v>124914.20454545456</v>
      </c>
      <c r="AJ208" s="80">
        <v>124914.20454545456</v>
      </c>
      <c r="AK208" s="80">
        <v>124914.20454545456</v>
      </c>
      <c r="AL208" s="80">
        <v>124914.20454545456</v>
      </c>
      <c r="AM208" s="80">
        <v>124914.20454545456</v>
      </c>
      <c r="AN208" s="80">
        <v>124914.20454545456</v>
      </c>
      <c r="AO208" s="80">
        <v>124914.20454545456</v>
      </c>
      <c r="AP208" s="80">
        <v>124914.20454545456</v>
      </c>
      <c r="AQ208" s="80">
        <v>124914.20454545456</v>
      </c>
      <c r="AR208" s="80">
        <v>124914.20454545456</v>
      </c>
      <c r="AS208" s="80">
        <v>124914.20454545456</v>
      </c>
      <c r="AT208" s="80">
        <v>167159.17968749997</v>
      </c>
      <c r="AU208" s="80">
        <v>167159.17968749997</v>
      </c>
      <c r="AV208" s="80">
        <v>167159.17968749997</v>
      </c>
      <c r="AW208" s="80">
        <v>167159.17968749997</v>
      </c>
      <c r="AX208" s="80">
        <v>167159.17968749997</v>
      </c>
      <c r="AY208" s="80">
        <v>167159.17968749997</v>
      </c>
      <c r="AZ208" s="80">
        <v>167159.17968749997</v>
      </c>
      <c r="BA208" s="80">
        <v>167159.17968749997</v>
      </c>
      <c r="BB208" s="80">
        <v>167159.17968749997</v>
      </c>
      <c r="BC208" s="80">
        <v>167159.17968749997</v>
      </c>
      <c r="BD208" s="80">
        <v>167159.17968749997</v>
      </c>
      <c r="BE208" s="80">
        <v>167159.17968749997</v>
      </c>
      <c r="BF208" s="80">
        <v>185268.92944297084</v>
      </c>
      <c r="BG208" s="80">
        <v>185268.92944297084</v>
      </c>
      <c r="BH208" s="80">
        <v>185268.92944297084</v>
      </c>
      <c r="BI208" s="80">
        <v>185268.92944297084</v>
      </c>
      <c r="BJ208" s="80">
        <v>185268.92944297084</v>
      </c>
      <c r="BK208" s="80">
        <v>185268.92944297084</v>
      </c>
      <c r="BL208" s="80">
        <v>185268.92944297084</v>
      </c>
      <c r="BM208" s="80">
        <v>185268.92944297084</v>
      </c>
      <c r="BN208" s="80">
        <v>185268.92944297084</v>
      </c>
      <c r="BO208" s="80">
        <v>185268.92944297084</v>
      </c>
      <c r="BP208" s="80">
        <v>185268.92944297084</v>
      </c>
      <c r="BQ208" s="80">
        <v>185268.92944297084</v>
      </c>
    </row>
    <row r="209" spans="1:69">
      <c r="A209" s="71"/>
      <c r="B209" s="71"/>
      <c r="C209" s="770" t="s">
        <v>739</v>
      </c>
      <c r="D209" s="771"/>
      <c r="E209" s="771"/>
      <c r="F209" s="771"/>
      <c r="G209" s="71"/>
      <c r="H209" s="71"/>
      <c r="I209" s="71"/>
      <c r="J209" s="630">
        <v>0</v>
      </c>
      <c r="K209" s="630">
        <v>0</v>
      </c>
      <c r="L209" s="630">
        <v>0</v>
      </c>
      <c r="M209" s="630">
        <v>0</v>
      </c>
      <c r="N209" s="630">
        <v>0</v>
      </c>
      <c r="O209" s="630">
        <v>0</v>
      </c>
      <c r="P209" s="630">
        <v>0</v>
      </c>
      <c r="Q209" s="630">
        <v>0</v>
      </c>
      <c r="R209" s="630">
        <v>0</v>
      </c>
      <c r="S209" s="630">
        <v>0</v>
      </c>
      <c r="T209" s="630">
        <v>0</v>
      </c>
      <c r="U209" s="630">
        <v>0</v>
      </c>
      <c r="V209" s="630">
        <v>0.40795016623847657</v>
      </c>
      <c r="W209" s="630">
        <v>0</v>
      </c>
      <c r="X209" s="630">
        <v>0</v>
      </c>
      <c r="Y209" s="630">
        <v>0</v>
      </c>
      <c r="Z209" s="630">
        <v>0</v>
      </c>
      <c r="AA209" s="630">
        <v>0</v>
      </c>
      <c r="AB209" s="630">
        <v>0</v>
      </c>
      <c r="AC209" s="630">
        <v>0</v>
      </c>
      <c r="AD209" s="630">
        <v>0</v>
      </c>
      <c r="AE209" s="630">
        <v>0</v>
      </c>
      <c r="AF209" s="630">
        <v>0</v>
      </c>
      <c r="AG209" s="630">
        <v>0</v>
      </c>
      <c r="AH209" s="630">
        <v>0.36516104440632757</v>
      </c>
      <c r="AI209" s="630">
        <v>0</v>
      </c>
      <c r="AJ209" s="630">
        <v>0</v>
      </c>
      <c r="AK209" s="630">
        <v>0</v>
      </c>
      <c r="AL209" s="630">
        <v>0</v>
      </c>
      <c r="AM209" s="630">
        <v>0</v>
      </c>
      <c r="AN209" s="630">
        <v>0</v>
      </c>
      <c r="AO209" s="630">
        <v>0</v>
      </c>
      <c r="AP209" s="630">
        <v>0</v>
      </c>
      <c r="AQ209" s="630">
        <v>0</v>
      </c>
      <c r="AR209" s="630">
        <v>0</v>
      </c>
      <c r="AS209" s="630">
        <v>0</v>
      </c>
      <c r="AT209" s="630">
        <v>0.33819192377495422</v>
      </c>
      <c r="AU209" s="630">
        <v>0</v>
      </c>
      <c r="AV209" s="630">
        <v>0</v>
      </c>
      <c r="AW209" s="630">
        <v>0</v>
      </c>
      <c r="AX209" s="630">
        <v>0</v>
      </c>
      <c r="AY209" s="630">
        <v>0</v>
      </c>
      <c r="AZ209" s="630">
        <v>0</v>
      </c>
      <c r="BA209" s="630">
        <v>0</v>
      </c>
      <c r="BB209" s="630">
        <v>0</v>
      </c>
      <c r="BC209" s="630">
        <v>0</v>
      </c>
      <c r="BD209" s="630">
        <v>0</v>
      </c>
      <c r="BE209" s="630">
        <v>0</v>
      </c>
      <c r="BF209" s="630">
        <v>0.1083383502439208</v>
      </c>
      <c r="BG209" s="630">
        <v>0</v>
      </c>
      <c r="BH209" s="630">
        <v>0</v>
      </c>
      <c r="BI209" s="630">
        <v>0</v>
      </c>
      <c r="BJ209" s="630">
        <v>0</v>
      </c>
      <c r="BK209" s="630">
        <v>0</v>
      </c>
      <c r="BL209" s="630">
        <v>0</v>
      </c>
      <c r="BM209" s="630">
        <v>0</v>
      </c>
      <c r="BN209" s="630">
        <v>0</v>
      </c>
      <c r="BO209" s="630">
        <v>0</v>
      </c>
      <c r="BP209" s="630">
        <v>0</v>
      </c>
      <c r="BQ209" s="630">
        <v>0</v>
      </c>
    </row>
    <row r="212" spans="1:69" ht="18">
      <c r="B212" s="72" t="s">
        <v>742</v>
      </c>
    </row>
    <row r="214" spans="1:69">
      <c r="A214" s="71"/>
      <c r="B214" s="71"/>
      <c r="C214" s="770" t="s">
        <v>742</v>
      </c>
      <c r="D214" s="771"/>
      <c r="E214" s="771"/>
      <c r="F214" s="771"/>
      <c r="G214" s="71"/>
      <c r="H214" s="71"/>
      <c r="I214" s="71"/>
      <c r="J214" s="91">
        <v>0</v>
      </c>
      <c r="K214" s="91">
        <v>21.111111111111111</v>
      </c>
      <c r="L214" s="91">
        <v>11.052937754508456</v>
      </c>
      <c r="M214" s="91">
        <v>7.71013151861185</v>
      </c>
      <c r="N214" s="91">
        <v>6.0461341034453602</v>
      </c>
      <c r="O214" s="91">
        <v>5.0536235351965546</v>
      </c>
      <c r="P214" s="91">
        <v>4.396817419204492</v>
      </c>
      <c r="Q214" s="91">
        <v>3.9318020195164576</v>
      </c>
      <c r="R214" s="91">
        <v>3.5866145645706724</v>
      </c>
      <c r="S214" s="91">
        <v>3.3212707119354636</v>
      </c>
      <c r="T214" s="91">
        <v>3.1117755584113489</v>
      </c>
      <c r="U214" s="91">
        <v>2.9428559370035594</v>
      </c>
      <c r="V214" s="91">
        <v>2.633185185981215</v>
      </c>
      <c r="W214" s="91">
        <v>2.4760863479660569</v>
      </c>
      <c r="X214" s="91">
        <v>2.3472499046524504</v>
      </c>
      <c r="Y214" s="91">
        <v>2.2400207669853436</v>
      </c>
      <c r="Z214" s="91">
        <v>2.1496737408110138</v>
      </c>
      <c r="AA214" s="91">
        <v>2.072760900018042</v>
      </c>
      <c r="AB214" s="91">
        <v>2.0067070545922783</v>
      </c>
      <c r="AC214" s="91">
        <v>1.949549838538631</v>
      </c>
      <c r="AD214" s="91">
        <v>1.8997674913593161</v>
      </c>
      <c r="AE214" s="91">
        <v>1.8561616520019801</v>
      </c>
      <c r="AF214" s="91">
        <v>1.8177756996852099</v>
      </c>
      <c r="AG214" s="91">
        <v>1.7838366687315439</v>
      </c>
      <c r="AH214" s="91">
        <v>2.2108111116157043</v>
      </c>
      <c r="AI214" s="91">
        <v>2.125311868648549</v>
      </c>
      <c r="AJ214" s="91">
        <v>2.0515264247239036</v>
      </c>
      <c r="AK214" s="91">
        <v>1.9873600460292056</v>
      </c>
      <c r="AL214" s="91">
        <v>1.9311857785436868</v>
      </c>
      <c r="AM214" s="91">
        <v>1.8817206698823614</v>
      </c>
      <c r="AN214" s="91">
        <v>1.8379393315587782</v>
      </c>
      <c r="AO214" s="91">
        <v>1.7990123288059123</v>
      </c>
      <c r="AP214" s="91">
        <v>1.7642614581984986</v>
      </c>
      <c r="AQ214" s="91">
        <v>1.733126748311552</v>
      </c>
      <c r="AR214" s="91">
        <v>1.7051417482074609</v>
      </c>
      <c r="AS214" s="91">
        <v>1.6799147726990613</v>
      </c>
      <c r="AT214" s="91">
        <v>2.2568389063490928</v>
      </c>
      <c r="AU214" s="91">
        <v>2.1804001001623807</v>
      </c>
      <c r="AV214" s="91">
        <v>2.1131231948192268</v>
      </c>
      <c r="AW214" s="91">
        <v>2.0535617221643738</v>
      </c>
      <c r="AX214" s="91">
        <v>2.000556425595756</v>
      </c>
      <c r="AY214" s="91">
        <v>1.953167288164233</v>
      </c>
      <c r="AZ214" s="91">
        <v>1.910623997352652</v>
      </c>
      <c r="BA214" s="91">
        <v>1.8722892646731162</v>
      </c>
      <c r="BB214" s="91">
        <v>1.8376312695035182</v>
      </c>
      <c r="BC214" s="91">
        <v>1.8062026846187276</v>
      </c>
      <c r="BD214" s="91">
        <v>1.7776245195691016</v>
      </c>
      <c r="BE214" s="91">
        <v>1.7515735383499582</v>
      </c>
      <c r="BF214" s="91">
        <v>2.1167376287482877</v>
      </c>
      <c r="BG214" s="91">
        <v>2.0678812503565931</v>
      </c>
      <c r="BH214" s="91">
        <v>2.0235118461663917</v>
      </c>
      <c r="BI214" s="91">
        <v>1.9830892806386957</v>
      </c>
      <c r="BJ214" s="91">
        <v>1.9461558755403245</v>
      </c>
      <c r="BK214" s="91">
        <v>1.9123212374090122</v>
      </c>
      <c r="BL214" s="91">
        <v>1.8812503179037439</v>
      </c>
      <c r="BM214" s="91">
        <v>1.8526539309412824</v>
      </c>
      <c r="BN214" s="91">
        <v>1.8262811563851735</v>
      </c>
      <c r="BO214" s="91">
        <v>1.8019132064559411</v>
      </c>
      <c r="BP214" s="91">
        <v>1.7793584364646879</v>
      </c>
      <c r="BQ214" s="91">
        <v>1.7584482582875032</v>
      </c>
    </row>
    <row r="217" spans="1:69" ht="18">
      <c r="B217" s="72" t="s">
        <v>743</v>
      </c>
    </row>
    <row r="219" spans="1:69">
      <c r="A219" s="71"/>
      <c r="B219" s="71"/>
      <c r="C219" s="770" t="s">
        <v>743</v>
      </c>
      <c r="D219" s="771"/>
      <c r="E219" s="771"/>
      <c r="F219" s="771"/>
      <c r="G219" s="71"/>
      <c r="H219" s="71"/>
      <c r="I219" s="71"/>
      <c r="J219" s="91">
        <v>44.65626666666666</v>
      </c>
      <c r="K219" s="91">
        <v>44.809357203751063</v>
      </c>
      <c r="L219" s="91">
        <v>44.95983046653074</v>
      </c>
      <c r="M219" s="91">
        <v>45.107549469982509</v>
      </c>
      <c r="N219" s="91">
        <v>45.252395025249548</v>
      </c>
      <c r="O219" s="91">
        <v>45.394265341790842</v>
      </c>
      <c r="P219" s="91">
        <v>45.533075485482904</v>
      </c>
      <c r="Q219" s="91">
        <v>45.668756714157546</v>
      </c>
      <c r="R219" s="91">
        <v>45.801255711959122</v>
      </c>
      <c r="S219" s="91">
        <v>45.930533743313624</v>
      </c>
      <c r="T219" s="91">
        <v>46.056565746306916</v>
      </c>
      <c r="U219" s="91">
        <v>46.179339383956652</v>
      </c>
      <c r="V219" s="91">
        <v>61.050832507063276</v>
      </c>
      <c r="W219" s="91">
        <v>60.977368122981417</v>
      </c>
      <c r="X219" s="91">
        <v>60.944715159424696</v>
      </c>
      <c r="Y219" s="91">
        <v>60.94270826583687</v>
      </c>
      <c r="Z219" s="91">
        <v>60.9640877288602</v>
      </c>
      <c r="AA219" s="91">
        <v>61.003528188458255</v>
      </c>
      <c r="AB219" s="91">
        <v>61.057033673061589</v>
      </c>
      <c r="AC219" s="91">
        <v>61.12154722703594</v>
      </c>
      <c r="AD219" s="91">
        <v>61.194691209361324</v>
      </c>
      <c r="AE219" s="91">
        <v>61.274589863412935</v>
      </c>
      <c r="AF219" s="91">
        <v>61.359745215636949</v>
      </c>
      <c r="AG219" s="91">
        <v>61.448948440527495</v>
      </c>
      <c r="AH219" s="91">
        <v>81.646379730422424</v>
      </c>
      <c r="AI219" s="91">
        <v>81.554513765115217</v>
      </c>
      <c r="AJ219" s="91">
        <v>81.501706384656472</v>
      </c>
      <c r="AK219" s="91">
        <v>81.480566314304937</v>
      </c>
      <c r="AL219" s="91">
        <v>81.485311908076667</v>
      </c>
      <c r="AM219" s="91">
        <v>81.511354730020145</v>
      </c>
      <c r="AN219" s="91">
        <v>81.555006605733752</v>
      </c>
      <c r="AO219" s="91">
        <v>81.613269408925476</v>
      </c>
      <c r="AP219" s="91">
        <v>81.683681514368047</v>
      </c>
      <c r="AQ219" s="91">
        <v>81.764203830778428</v>
      </c>
      <c r="AR219" s="91">
        <v>81.853133971757231</v>
      </c>
      <c r="AS219" s="91">
        <v>81.949040753251936</v>
      </c>
      <c r="AT219" s="91">
        <v>112.82922538438892</v>
      </c>
      <c r="AU219" s="91">
        <v>112.69344513364283</v>
      </c>
      <c r="AV219" s="91">
        <v>112.60851120349678</v>
      </c>
      <c r="AW219" s="91">
        <v>112.565940222595</v>
      </c>
      <c r="AX219" s="91">
        <v>112.5588893550908</v>
      </c>
      <c r="AY219" s="91">
        <v>112.58177725652216</v>
      </c>
      <c r="AZ219" s="91">
        <v>112.63000590673082</v>
      </c>
      <c r="BA219" s="91">
        <v>112.69975330544891</v>
      </c>
      <c r="BB219" s="91">
        <v>112.78781680528567</v>
      </c>
      <c r="BC219" s="91">
        <v>112.89149319511726</v>
      </c>
      <c r="BD219" s="91">
        <v>113.00848583500282</v>
      </c>
      <c r="BE219" s="91">
        <v>113.1368319627089</v>
      </c>
      <c r="BF219" s="91">
        <v>170.36902937615372</v>
      </c>
      <c r="BG219" s="91">
        <v>170.30188185908818</v>
      </c>
      <c r="BH219" s="91">
        <v>170.28254802820967</v>
      </c>
      <c r="BI219" s="91">
        <v>170.30473451028899</v>
      </c>
      <c r="BJ219" s="91">
        <v>170.36308115064193</v>
      </c>
      <c r="BK219" s="91">
        <v>170.45299437630015</v>
      </c>
      <c r="BL219" s="91">
        <v>170.5705152484361</v>
      </c>
      <c r="BM219" s="91">
        <v>170.7122140494441</v>
      </c>
      <c r="BN219" s="91">
        <v>170.87510536956168</v>
      </c>
      <c r="BO219" s="91">
        <v>171.05657917722985</v>
      </c>
      <c r="BP219" s="91">
        <v>171.25434445960914</v>
      </c>
      <c r="BQ219" s="91">
        <v>171.46638282824574</v>
      </c>
    </row>
  </sheetData>
  <sheetProtection sheet="1" objects="1" scenarios="1"/>
  <mergeCells count="58">
    <mergeCell ref="C197:F197"/>
    <mergeCell ref="C202:F202"/>
    <mergeCell ref="C203:F203"/>
    <mergeCell ref="C214:F214"/>
    <mergeCell ref="C219:F219"/>
    <mergeCell ref="C209:F209"/>
    <mergeCell ref="C208:F208"/>
    <mergeCell ref="C194:F194"/>
    <mergeCell ref="C195:F195"/>
    <mergeCell ref="C196:F196"/>
    <mergeCell ref="C189:F189"/>
    <mergeCell ref="C135:F135"/>
    <mergeCell ref="C136:F136"/>
    <mergeCell ref="C137:F137"/>
    <mergeCell ref="C154:F154"/>
    <mergeCell ref="C159:F159"/>
    <mergeCell ref="C147:F147"/>
    <mergeCell ref="C148:F148"/>
    <mergeCell ref="C124:F124"/>
    <mergeCell ref="C129:F129"/>
    <mergeCell ref="C188:F188"/>
    <mergeCell ref="C142:F142"/>
    <mergeCell ref="C171:F171"/>
    <mergeCell ref="C179:F179"/>
    <mergeCell ref="C180:F180"/>
    <mergeCell ref="C183:F183"/>
    <mergeCell ref="C182:F182"/>
    <mergeCell ref="C170:F170"/>
    <mergeCell ref="C176:F176"/>
    <mergeCell ref="C177:F177"/>
    <mergeCell ref="C15:F15"/>
    <mergeCell ref="C14:F14"/>
    <mergeCell ref="C22:F22"/>
    <mergeCell ref="C21:F21"/>
    <mergeCell ref="C62:F62"/>
    <mergeCell ref="C28:F28"/>
    <mergeCell ref="C38:F38"/>
    <mergeCell ref="C33:F33"/>
    <mergeCell ref="C56:F56"/>
    <mergeCell ref="C43:F43"/>
    <mergeCell ref="C44:F44"/>
    <mergeCell ref="C50:F50"/>
    <mergeCell ref="C68:F68"/>
    <mergeCell ref="C74:F74"/>
    <mergeCell ref="C104:F104"/>
    <mergeCell ref="C167:F167"/>
    <mergeCell ref="C168:F168"/>
    <mergeCell ref="C149:F149"/>
    <mergeCell ref="C165:F165"/>
    <mergeCell ref="C164:F164"/>
    <mergeCell ref="C98:F98"/>
    <mergeCell ref="C80:F80"/>
    <mergeCell ref="C110:F110"/>
    <mergeCell ref="C116:F116"/>
    <mergeCell ref="C86:F86"/>
    <mergeCell ref="C92:F92"/>
    <mergeCell ref="C122:F122"/>
    <mergeCell ref="C123:F123"/>
  </mergeCells>
  <hyperlinks>
    <hyperlink ref="B3" location="Contents" tooltip="Go to Table of Contents" display="Go to Table of Contents"/>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BQ97"/>
  <sheetViews>
    <sheetView showGridLines="0" tabSelected="1" zoomScaleNormal="100" workbookViewId="0">
      <pane xSplit="9" ySplit="10" topLeftCell="J86" activePane="bottomRight" state="frozen"/>
      <selection activeCell="B12" sqref="B12"/>
      <selection pane="topRight" activeCell="B12" sqref="B12"/>
      <selection pane="bottomLeft" activeCell="B12" sqref="B12"/>
      <selection pane="bottomRight" activeCell="J25" sqref="J25"/>
    </sheetView>
  </sheetViews>
  <sheetFormatPr defaultColWidth="16.83203125" defaultRowHeight="15" customHeight="1"/>
  <cols>
    <col min="1" max="1" width="3.6640625" customWidth="1"/>
    <col min="2" max="2" width="3.5" customWidth="1"/>
    <col min="3" max="4" width="10.5" customWidth="1"/>
    <col min="5" max="5" width="11.1640625" customWidth="1"/>
    <col min="6" max="6" width="13.83203125" customWidth="1"/>
    <col min="7" max="7" width="2.6640625" customWidth="1"/>
    <col min="8" max="8" width="11.33203125" customWidth="1"/>
    <col min="9" max="9" width="2.6640625" customWidth="1"/>
    <col min="10" max="10" width="13.83203125" customWidth="1"/>
    <col min="11" max="12" width="14.6640625" customWidth="1"/>
    <col min="13" max="13" width="15.1640625" customWidth="1"/>
    <col min="14" max="14" width="14.6640625" customWidth="1"/>
    <col min="15" max="16" width="16" customWidth="1"/>
    <col min="17" max="18" width="16.33203125" customWidth="1"/>
    <col min="19" max="19" width="17.5" customWidth="1"/>
    <col min="20" max="21" width="18" customWidth="1"/>
    <col min="22" max="22" width="18.33203125" customWidth="1"/>
    <col min="23" max="23" width="17.5" customWidth="1"/>
    <col min="24" max="25" width="18.33203125" customWidth="1"/>
    <col min="26" max="27" width="18" customWidth="1"/>
    <col min="28" max="29" width="18.33203125" customWidth="1"/>
    <col min="30" max="30" width="18" customWidth="1"/>
    <col min="31" max="36" width="18.33203125" customWidth="1"/>
    <col min="37" max="37" width="18" customWidth="1"/>
    <col min="38" max="39" width="18.33203125" customWidth="1"/>
    <col min="40" max="41" width="18" customWidth="1"/>
    <col min="42" max="44" width="18.33203125" customWidth="1"/>
    <col min="45" max="45" width="18" customWidth="1"/>
    <col min="46" max="46" width="18.33203125" customWidth="1"/>
    <col min="47" max="47" width="17.5" customWidth="1"/>
    <col min="48" max="49" width="18.33203125" customWidth="1"/>
    <col min="50" max="51" width="18" customWidth="1"/>
    <col min="52" max="53" width="18.33203125" customWidth="1"/>
    <col min="54" max="54" width="18" customWidth="1"/>
    <col min="55" max="60" width="18.33203125" customWidth="1"/>
    <col min="61" max="61" width="18" customWidth="1"/>
    <col min="62" max="63" width="18.33203125" customWidth="1"/>
    <col min="64" max="65" width="18" customWidth="1"/>
    <col min="66" max="69" width="18.33203125" customWidth="1"/>
    <col min="70" max="70" width="16.83203125" customWidth="1"/>
  </cols>
  <sheetData>
    <row r="1" spans="1:69" ht="18">
      <c r="A1" s="61"/>
      <c r="B1" s="62" t="s">
        <v>548</v>
      </c>
      <c r="C1" s="61"/>
      <c r="D1" s="61"/>
      <c r="E1" s="61"/>
      <c r="F1" s="61"/>
      <c r="G1" s="61"/>
      <c r="H1" s="61"/>
      <c r="I1" s="61"/>
      <c r="J1" s="61"/>
      <c r="K1" s="61"/>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row>
    <row r="2" spans="1:69">
      <c r="A2" s="61"/>
      <c r="B2" s="63" t="s">
        <v>700</v>
      </c>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row>
    <row r="3" spans="1:69" ht="10.5">
      <c r="A3" s="64"/>
      <c r="B3" s="41" t="s">
        <v>0</v>
      </c>
      <c r="C3" s="42"/>
      <c r="D3" s="42"/>
      <c r="E3" s="42"/>
      <c r="F3" s="42"/>
      <c r="G3" s="42"/>
      <c r="H3" s="61"/>
      <c r="I3" s="61"/>
      <c r="J3" s="61"/>
      <c r="K3" s="61"/>
      <c r="L3" s="61"/>
      <c r="M3" s="61"/>
      <c r="N3" s="61"/>
      <c r="O3" s="61"/>
      <c r="P3" s="61"/>
      <c r="Q3" s="61"/>
      <c r="R3" s="61"/>
      <c r="S3" s="61"/>
      <c r="T3" s="61"/>
      <c r="U3" s="61"/>
      <c r="V3" s="61"/>
      <c r="W3" s="61"/>
      <c r="X3" s="61"/>
      <c r="Y3" s="61"/>
      <c r="Z3" s="61"/>
      <c r="AA3" s="61"/>
      <c r="AB3" s="61"/>
      <c r="AC3" s="61"/>
      <c r="AD3" s="61"/>
      <c r="AE3" s="61"/>
      <c r="AF3" s="61"/>
      <c r="AG3" s="61"/>
      <c r="AH3" s="61"/>
      <c r="AI3" s="61"/>
      <c r="AJ3" s="61"/>
      <c r="AK3" s="61"/>
      <c r="AL3" s="61"/>
      <c r="AM3" s="61"/>
      <c r="AN3" s="61"/>
      <c r="AO3" s="61"/>
      <c r="AP3" s="61"/>
      <c r="AQ3" s="61"/>
      <c r="AR3" s="61"/>
      <c r="AS3" s="61"/>
      <c r="AT3" s="61"/>
      <c r="AU3" s="61"/>
      <c r="AV3" s="61"/>
      <c r="AW3" s="61"/>
      <c r="AX3" s="61"/>
      <c r="AY3" s="61"/>
      <c r="AZ3" s="61"/>
      <c r="BA3" s="61"/>
      <c r="BB3" s="61"/>
      <c r="BC3" s="61"/>
      <c r="BD3" s="61"/>
      <c r="BE3" s="61"/>
      <c r="BF3" s="61"/>
      <c r="BG3" s="61"/>
      <c r="BH3" s="61"/>
      <c r="BI3" s="61"/>
      <c r="BJ3" s="61"/>
      <c r="BK3" s="61"/>
      <c r="BL3" s="61"/>
      <c r="BM3" s="61"/>
      <c r="BN3" s="61"/>
      <c r="BO3" s="61"/>
      <c r="BP3" s="61"/>
      <c r="BQ3" s="61"/>
    </row>
    <row r="4" spans="1:69" ht="10.5">
      <c r="A4" s="65"/>
      <c r="B4" s="66"/>
      <c r="C4" s="65"/>
      <c r="D4" s="65"/>
      <c r="E4" s="65"/>
      <c r="F4" s="65"/>
      <c r="G4" s="65"/>
      <c r="H4" s="65"/>
      <c r="I4" s="65"/>
      <c r="J4" s="65"/>
      <c r="K4" s="65"/>
      <c r="L4" s="65"/>
      <c r="M4" s="65"/>
      <c r="N4" s="65"/>
      <c r="O4" s="65"/>
      <c r="P4" s="65"/>
      <c r="Q4" s="65"/>
      <c r="R4" s="65"/>
      <c r="S4" s="65"/>
      <c r="T4" s="65"/>
      <c r="U4" s="65"/>
      <c r="V4" s="65"/>
      <c r="W4" s="65"/>
      <c r="X4" s="65"/>
      <c r="Y4" s="65"/>
      <c r="Z4" s="65"/>
      <c r="AA4" s="65"/>
      <c r="AB4" s="65"/>
      <c r="AC4" s="65"/>
      <c r="AD4" s="65"/>
      <c r="AE4" s="65"/>
      <c r="AF4" s="65"/>
      <c r="AG4" s="65"/>
      <c r="AH4" s="65"/>
      <c r="AI4" s="65"/>
      <c r="AJ4" s="65"/>
      <c r="AK4" s="65"/>
      <c r="AL4" s="65"/>
      <c r="AM4" s="65"/>
      <c r="AN4" s="65"/>
      <c r="AO4" s="65"/>
      <c r="AP4" s="65"/>
      <c r="AQ4" s="65"/>
      <c r="AR4" s="65"/>
      <c r="AS4" s="65"/>
      <c r="AT4" s="65"/>
      <c r="AU4" s="65"/>
      <c r="AV4" s="65"/>
      <c r="AW4" s="65"/>
      <c r="AX4" s="65"/>
      <c r="AY4" s="65"/>
      <c r="AZ4" s="65"/>
      <c r="BA4" s="65"/>
      <c r="BB4" s="65"/>
      <c r="BC4" s="65"/>
      <c r="BD4" s="65"/>
      <c r="BE4" s="65"/>
      <c r="BF4" s="65"/>
      <c r="BG4" s="65"/>
      <c r="BH4" s="65"/>
      <c r="BI4" s="65"/>
      <c r="BJ4" s="65"/>
      <c r="BK4" s="65"/>
      <c r="BL4" s="65"/>
      <c r="BM4" s="65"/>
      <c r="BN4" s="65"/>
      <c r="BO4" s="65"/>
      <c r="BP4" s="65"/>
      <c r="BQ4" s="65"/>
    </row>
    <row r="5" spans="1:69" ht="10.5" hidden="1">
      <c r="A5" s="67"/>
      <c r="B5" s="68" t="s">
        <v>496</v>
      </c>
      <c r="C5" s="67"/>
      <c r="D5" s="67"/>
      <c r="E5" s="67"/>
      <c r="F5" s="67"/>
      <c r="G5" s="67"/>
      <c r="H5" s="67"/>
      <c r="I5" s="67"/>
      <c r="J5" s="67">
        <v>1</v>
      </c>
      <c r="K5" s="67">
        <v>1</v>
      </c>
      <c r="L5" s="67">
        <v>1</v>
      </c>
      <c r="M5" s="67">
        <v>1</v>
      </c>
      <c r="N5" s="67">
        <v>1</v>
      </c>
      <c r="O5" s="67">
        <v>1</v>
      </c>
      <c r="P5" s="67">
        <v>1</v>
      </c>
      <c r="Q5" s="67">
        <v>1</v>
      </c>
      <c r="R5" s="67">
        <v>1</v>
      </c>
      <c r="S5" s="67">
        <v>1</v>
      </c>
      <c r="T5" s="67">
        <v>1</v>
      </c>
      <c r="U5" s="67">
        <v>1</v>
      </c>
      <c r="V5" s="67">
        <v>2</v>
      </c>
      <c r="W5" s="67">
        <v>2</v>
      </c>
      <c r="X5" s="67">
        <v>2</v>
      </c>
      <c r="Y5" s="67">
        <v>2</v>
      </c>
      <c r="Z5" s="67">
        <v>2</v>
      </c>
      <c r="AA5" s="67">
        <v>2</v>
      </c>
      <c r="AB5" s="67">
        <v>2</v>
      </c>
      <c r="AC5" s="67">
        <v>2</v>
      </c>
      <c r="AD5" s="67">
        <v>2</v>
      </c>
      <c r="AE5" s="67">
        <v>2</v>
      </c>
      <c r="AF5" s="67">
        <v>2</v>
      </c>
      <c r="AG5" s="67">
        <v>2</v>
      </c>
      <c r="AH5" s="67">
        <v>3</v>
      </c>
      <c r="AI5" s="67">
        <v>3</v>
      </c>
      <c r="AJ5" s="67">
        <v>3</v>
      </c>
      <c r="AK5" s="67">
        <v>3</v>
      </c>
      <c r="AL5" s="67">
        <v>3</v>
      </c>
      <c r="AM5" s="67">
        <v>3</v>
      </c>
      <c r="AN5" s="67">
        <v>3</v>
      </c>
      <c r="AO5" s="67">
        <v>3</v>
      </c>
      <c r="AP5" s="67">
        <v>3</v>
      </c>
      <c r="AQ5" s="67">
        <v>3</v>
      </c>
      <c r="AR5" s="67">
        <v>3</v>
      </c>
      <c r="AS5" s="67">
        <v>3</v>
      </c>
      <c r="AT5" s="67">
        <v>4</v>
      </c>
      <c r="AU5" s="67">
        <v>4</v>
      </c>
      <c r="AV5" s="67">
        <v>4</v>
      </c>
      <c r="AW5" s="67">
        <v>4</v>
      </c>
      <c r="AX5" s="67">
        <v>4</v>
      </c>
      <c r="AY5" s="67">
        <v>4</v>
      </c>
      <c r="AZ5" s="67">
        <v>4</v>
      </c>
      <c r="BA5" s="67">
        <v>4</v>
      </c>
      <c r="BB5" s="67">
        <v>4</v>
      </c>
      <c r="BC5" s="67">
        <v>4</v>
      </c>
      <c r="BD5" s="67">
        <v>4</v>
      </c>
      <c r="BE5" s="67">
        <v>4</v>
      </c>
      <c r="BF5" s="67">
        <v>5</v>
      </c>
      <c r="BG5" s="67">
        <v>5</v>
      </c>
      <c r="BH5" s="67">
        <v>5</v>
      </c>
      <c r="BI5" s="67">
        <v>5</v>
      </c>
      <c r="BJ5" s="67">
        <v>5</v>
      </c>
      <c r="BK5" s="67">
        <v>5</v>
      </c>
      <c r="BL5" s="67">
        <v>5</v>
      </c>
      <c r="BM5" s="67">
        <v>5</v>
      </c>
      <c r="BN5" s="67">
        <v>5</v>
      </c>
      <c r="BO5" s="67">
        <v>5</v>
      </c>
      <c r="BP5" s="67">
        <v>5</v>
      </c>
      <c r="BQ5" s="67">
        <v>5</v>
      </c>
    </row>
    <row r="6" spans="1:69" ht="10.5">
      <c r="A6" s="61"/>
      <c r="B6" s="66" t="s">
        <v>312</v>
      </c>
      <c r="C6" s="61"/>
      <c r="D6" s="61"/>
      <c r="E6" s="61"/>
      <c r="F6" s="61"/>
      <c r="G6" s="61"/>
      <c r="H6" s="61"/>
      <c r="I6" s="61"/>
      <c r="J6" s="46">
        <v>43373</v>
      </c>
      <c r="K6" s="46">
        <v>43404</v>
      </c>
      <c r="L6" s="46">
        <v>43434</v>
      </c>
      <c r="M6" s="46">
        <v>43465</v>
      </c>
      <c r="N6" s="46">
        <v>43496</v>
      </c>
      <c r="O6" s="46">
        <v>43524</v>
      </c>
      <c r="P6" s="46">
        <v>43555</v>
      </c>
      <c r="Q6" s="46">
        <v>43585</v>
      </c>
      <c r="R6" s="46">
        <v>43616</v>
      </c>
      <c r="S6" s="46">
        <v>43646</v>
      </c>
      <c r="T6" s="46">
        <v>43677</v>
      </c>
      <c r="U6" s="46">
        <v>43708</v>
      </c>
      <c r="V6" s="46">
        <v>43738</v>
      </c>
      <c r="W6" s="46">
        <v>43769</v>
      </c>
      <c r="X6" s="46">
        <v>43799</v>
      </c>
      <c r="Y6" s="46">
        <v>43830</v>
      </c>
      <c r="Z6" s="46">
        <v>43861</v>
      </c>
      <c r="AA6" s="46">
        <v>43890</v>
      </c>
      <c r="AB6" s="46">
        <v>43921</v>
      </c>
      <c r="AC6" s="46">
        <v>43951</v>
      </c>
      <c r="AD6" s="46">
        <v>43982</v>
      </c>
      <c r="AE6" s="46">
        <v>44012</v>
      </c>
      <c r="AF6" s="46">
        <v>44043</v>
      </c>
      <c r="AG6" s="46">
        <v>44074</v>
      </c>
      <c r="AH6" s="46">
        <v>44104</v>
      </c>
      <c r="AI6" s="46">
        <v>44135</v>
      </c>
      <c r="AJ6" s="46">
        <v>44165</v>
      </c>
      <c r="AK6" s="46">
        <v>44196</v>
      </c>
      <c r="AL6" s="46">
        <v>44227</v>
      </c>
      <c r="AM6" s="46">
        <v>44255</v>
      </c>
      <c r="AN6" s="46">
        <v>44286</v>
      </c>
      <c r="AO6" s="46">
        <v>44316</v>
      </c>
      <c r="AP6" s="46">
        <v>44347</v>
      </c>
      <c r="AQ6" s="46">
        <v>44377</v>
      </c>
      <c r="AR6" s="46">
        <v>44408</v>
      </c>
      <c r="AS6" s="46">
        <v>44439</v>
      </c>
      <c r="AT6" s="46">
        <v>44469</v>
      </c>
      <c r="AU6" s="46">
        <v>44500</v>
      </c>
      <c r="AV6" s="46">
        <v>44530</v>
      </c>
      <c r="AW6" s="46">
        <v>44561</v>
      </c>
      <c r="AX6" s="46">
        <v>44592</v>
      </c>
      <c r="AY6" s="46">
        <v>44620</v>
      </c>
      <c r="AZ6" s="46">
        <v>44651</v>
      </c>
      <c r="BA6" s="46">
        <v>44681</v>
      </c>
      <c r="BB6" s="46">
        <v>44712</v>
      </c>
      <c r="BC6" s="46">
        <v>44742</v>
      </c>
      <c r="BD6" s="46">
        <v>44773</v>
      </c>
      <c r="BE6" s="46">
        <v>44804</v>
      </c>
      <c r="BF6" s="46">
        <v>44834</v>
      </c>
      <c r="BG6" s="46">
        <v>44865</v>
      </c>
      <c r="BH6" s="46">
        <v>44895</v>
      </c>
      <c r="BI6" s="46">
        <v>44926</v>
      </c>
      <c r="BJ6" s="46">
        <v>44957</v>
      </c>
      <c r="BK6" s="46">
        <v>44985</v>
      </c>
      <c r="BL6" s="46">
        <v>45016</v>
      </c>
      <c r="BM6" s="46">
        <v>45046</v>
      </c>
      <c r="BN6" s="46">
        <v>45077</v>
      </c>
      <c r="BO6" s="46">
        <v>45107</v>
      </c>
      <c r="BP6" s="46">
        <v>45138</v>
      </c>
      <c r="BQ6" s="46">
        <v>45169</v>
      </c>
    </row>
    <row r="7" spans="1:69" ht="10.5" hidden="1">
      <c r="A7" s="61"/>
      <c r="B7" s="69" t="s">
        <v>39</v>
      </c>
      <c r="C7" s="61"/>
      <c r="D7" s="61"/>
      <c r="E7" s="61"/>
      <c r="F7" s="61"/>
      <c r="G7" s="61"/>
      <c r="H7" s="61"/>
      <c r="I7" s="61"/>
      <c r="J7" s="47">
        <v>43344</v>
      </c>
      <c r="K7" s="47">
        <v>43374</v>
      </c>
      <c r="L7" s="47">
        <v>43405</v>
      </c>
      <c r="M7" s="47">
        <v>43435</v>
      </c>
      <c r="N7" s="47">
        <v>43466</v>
      </c>
      <c r="O7" s="47">
        <v>43497</v>
      </c>
      <c r="P7" s="47">
        <v>43525</v>
      </c>
      <c r="Q7" s="47">
        <v>43556</v>
      </c>
      <c r="R7" s="47">
        <v>43586</v>
      </c>
      <c r="S7" s="47">
        <v>43617</v>
      </c>
      <c r="T7" s="47">
        <v>43647</v>
      </c>
      <c r="U7" s="47">
        <v>43678</v>
      </c>
      <c r="V7" s="47">
        <v>43709</v>
      </c>
      <c r="W7" s="47">
        <v>43739</v>
      </c>
      <c r="X7" s="47">
        <v>43770</v>
      </c>
      <c r="Y7" s="47">
        <v>43800</v>
      </c>
      <c r="Z7" s="47">
        <v>43831</v>
      </c>
      <c r="AA7" s="47">
        <v>43862</v>
      </c>
      <c r="AB7" s="47">
        <v>43891</v>
      </c>
      <c r="AC7" s="47">
        <v>43922</v>
      </c>
      <c r="AD7" s="47">
        <v>43952</v>
      </c>
      <c r="AE7" s="47">
        <v>43983</v>
      </c>
      <c r="AF7" s="47">
        <v>44013</v>
      </c>
      <c r="AG7" s="47">
        <v>44044</v>
      </c>
      <c r="AH7" s="47">
        <v>44075</v>
      </c>
      <c r="AI7" s="47">
        <v>44105</v>
      </c>
      <c r="AJ7" s="47">
        <v>44136</v>
      </c>
      <c r="AK7" s="47">
        <v>44166</v>
      </c>
      <c r="AL7" s="47">
        <v>44197</v>
      </c>
      <c r="AM7" s="47">
        <v>44228</v>
      </c>
      <c r="AN7" s="47">
        <v>44256</v>
      </c>
      <c r="AO7" s="47">
        <v>44287</v>
      </c>
      <c r="AP7" s="47">
        <v>44317</v>
      </c>
      <c r="AQ7" s="47">
        <v>44348</v>
      </c>
      <c r="AR7" s="47">
        <v>44378</v>
      </c>
      <c r="AS7" s="47">
        <v>44409</v>
      </c>
      <c r="AT7" s="47">
        <v>44440</v>
      </c>
      <c r="AU7" s="47">
        <v>44470</v>
      </c>
      <c r="AV7" s="47">
        <v>44501</v>
      </c>
      <c r="AW7" s="47">
        <v>44531</v>
      </c>
      <c r="AX7" s="47">
        <v>44562</v>
      </c>
      <c r="AY7" s="47">
        <v>44593</v>
      </c>
      <c r="AZ7" s="47">
        <v>44621</v>
      </c>
      <c r="BA7" s="47">
        <v>44652</v>
      </c>
      <c r="BB7" s="47">
        <v>44682</v>
      </c>
      <c r="BC7" s="47">
        <v>44713</v>
      </c>
      <c r="BD7" s="47">
        <v>44743</v>
      </c>
      <c r="BE7" s="47">
        <v>44774</v>
      </c>
      <c r="BF7" s="47">
        <v>44805</v>
      </c>
      <c r="BG7" s="47">
        <v>44835</v>
      </c>
      <c r="BH7" s="47">
        <v>44866</v>
      </c>
      <c r="BI7" s="47">
        <v>44896</v>
      </c>
      <c r="BJ7" s="47">
        <v>44927</v>
      </c>
      <c r="BK7" s="47">
        <v>44958</v>
      </c>
      <c r="BL7" s="47">
        <v>44986</v>
      </c>
      <c r="BM7" s="47">
        <v>45017</v>
      </c>
      <c r="BN7" s="47">
        <v>45047</v>
      </c>
      <c r="BO7" s="47">
        <v>45078</v>
      </c>
      <c r="BP7" s="47">
        <v>45108</v>
      </c>
      <c r="BQ7" s="47">
        <v>45139</v>
      </c>
    </row>
    <row r="8" spans="1:69" ht="10.5" hidden="1">
      <c r="A8" s="61"/>
      <c r="B8" s="69" t="s">
        <v>40</v>
      </c>
      <c r="C8" s="61"/>
      <c r="D8" s="61"/>
      <c r="E8" s="61"/>
      <c r="F8" s="61"/>
      <c r="G8" s="61"/>
      <c r="H8" s="61"/>
      <c r="I8" s="61"/>
      <c r="J8" s="47">
        <v>43373</v>
      </c>
      <c r="K8" s="47">
        <v>43404</v>
      </c>
      <c r="L8" s="47">
        <v>43434</v>
      </c>
      <c r="M8" s="47">
        <v>43465</v>
      </c>
      <c r="N8" s="47">
        <v>43496</v>
      </c>
      <c r="O8" s="47">
        <v>43524</v>
      </c>
      <c r="P8" s="47">
        <v>43555</v>
      </c>
      <c r="Q8" s="47">
        <v>43585</v>
      </c>
      <c r="R8" s="47">
        <v>43616</v>
      </c>
      <c r="S8" s="47">
        <v>43646</v>
      </c>
      <c r="T8" s="47">
        <v>43677</v>
      </c>
      <c r="U8" s="47">
        <v>43708</v>
      </c>
      <c r="V8" s="47">
        <v>43738</v>
      </c>
      <c r="W8" s="47">
        <v>43769</v>
      </c>
      <c r="X8" s="47">
        <v>43799</v>
      </c>
      <c r="Y8" s="47">
        <v>43830</v>
      </c>
      <c r="Z8" s="47">
        <v>43861</v>
      </c>
      <c r="AA8" s="47">
        <v>43890</v>
      </c>
      <c r="AB8" s="47">
        <v>43921</v>
      </c>
      <c r="AC8" s="47">
        <v>43951</v>
      </c>
      <c r="AD8" s="47">
        <v>43982</v>
      </c>
      <c r="AE8" s="47">
        <v>44012</v>
      </c>
      <c r="AF8" s="47">
        <v>44043</v>
      </c>
      <c r="AG8" s="47">
        <v>44074</v>
      </c>
      <c r="AH8" s="47">
        <v>44104</v>
      </c>
      <c r="AI8" s="47">
        <v>44135</v>
      </c>
      <c r="AJ8" s="47">
        <v>44165</v>
      </c>
      <c r="AK8" s="47">
        <v>44196</v>
      </c>
      <c r="AL8" s="47">
        <v>44227</v>
      </c>
      <c r="AM8" s="47">
        <v>44255</v>
      </c>
      <c r="AN8" s="47">
        <v>44286</v>
      </c>
      <c r="AO8" s="47">
        <v>44316</v>
      </c>
      <c r="AP8" s="47">
        <v>44347</v>
      </c>
      <c r="AQ8" s="47">
        <v>44377</v>
      </c>
      <c r="AR8" s="47">
        <v>44408</v>
      </c>
      <c r="AS8" s="47">
        <v>44439</v>
      </c>
      <c r="AT8" s="47">
        <v>44469</v>
      </c>
      <c r="AU8" s="47">
        <v>44500</v>
      </c>
      <c r="AV8" s="47">
        <v>44530</v>
      </c>
      <c r="AW8" s="47">
        <v>44561</v>
      </c>
      <c r="AX8" s="47">
        <v>44592</v>
      </c>
      <c r="AY8" s="47">
        <v>44620</v>
      </c>
      <c r="AZ8" s="47">
        <v>44651</v>
      </c>
      <c r="BA8" s="47">
        <v>44681</v>
      </c>
      <c r="BB8" s="47">
        <v>44712</v>
      </c>
      <c r="BC8" s="47">
        <v>44742</v>
      </c>
      <c r="BD8" s="47">
        <v>44773</v>
      </c>
      <c r="BE8" s="47">
        <v>44804</v>
      </c>
      <c r="BF8" s="47">
        <v>44834</v>
      </c>
      <c r="BG8" s="47">
        <v>44865</v>
      </c>
      <c r="BH8" s="47">
        <v>44895</v>
      </c>
      <c r="BI8" s="47">
        <v>44926</v>
      </c>
      <c r="BJ8" s="47">
        <v>44957</v>
      </c>
      <c r="BK8" s="47">
        <v>44985</v>
      </c>
      <c r="BL8" s="47">
        <v>45016</v>
      </c>
      <c r="BM8" s="47">
        <v>45046</v>
      </c>
      <c r="BN8" s="47">
        <v>45077</v>
      </c>
      <c r="BO8" s="47">
        <v>45107</v>
      </c>
      <c r="BP8" s="47">
        <v>45138</v>
      </c>
      <c r="BQ8" s="47">
        <v>45169</v>
      </c>
    </row>
    <row r="9" spans="1:69" ht="10.5" hidden="1">
      <c r="A9" s="64"/>
      <c r="B9" s="69" t="s">
        <v>41</v>
      </c>
      <c r="C9" s="64"/>
      <c r="D9" s="64"/>
      <c r="E9" s="64"/>
      <c r="F9" s="64"/>
      <c r="G9" s="61"/>
      <c r="H9" s="61"/>
      <c r="I9" s="61"/>
      <c r="J9" s="48">
        <v>1</v>
      </c>
      <c r="K9" s="48">
        <v>2</v>
      </c>
      <c r="L9" s="48">
        <v>3</v>
      </c>
      <c r="M9" s="48">
        <v>4</v>
      </c>
      <c r="N9" s="48">
        <v>5</v>
      </c>
      <c r="O9" s="48">
        <v>6</v>
      </c>
      <c r="P9" s="48">
        <v>7</v>
      </c>
      <c r="Q9" s="48">
        <v>8</v>
      </c>
      <c r="R9" s="48">
        <v>9</v>
      </c>
      <c r="S9" s="48">
        <v>10</v>
      </c>
      <c r="T9" s="48">
        <v>11</v>
      </c>
      <c r="U9" s="48">
        <v>12</v>
      </c>
      <c r="V9" s="48">
        <v>13</v>
      </c>
      <c r="W9" s="48">
        <v>14</v>
      </c>
      <c r="X9" s="48">
        <v>15</v>
      </c>
      <c r="Y9" s="48">
        <v>16</v>
      </c>
      <c r="Z9" s="48">
        <v>17</v>
      </c>
      <c r="AA9" s="48">
        <v>18</v>
      </c>
      <c r="AB9" s="48">
        <v>19</v>
      </c>
      <c r="AC9" s="48">
        <v>20</v>
      </c>
      <c r="AD9" s="48">
        <v>21</v>
      </c>
      <c r="AE9" s="48">
        <v>22</v>
      </c>
      <c r="AF9" s="48">
        <v>23</v>
      </c>
      <c r="AG9" s="48">
        <v>24</v>
      </c>
      <c r="AH9" s="48">
        <v>25</v>
      </c>
      <c r="AI9" s="48">
        <v>26</v>
      </c>
      <c r="AJ9" s="48">
        <v>27</v>
      </c>
      <c r="AK9" s="48">
        <v>28</v>
      </c>
      <c r="AL9" s="48">
        <v>29</v>
      </c>
      <c r="AM9" s="48">
        <v>30</v>
      </c>
      <c r="AN9" s="48">
        <v>31</v>
      </c>
      <c r="AO9" s="48">
        <v>32</v>
      </c>
      <c r="AP9" s="48">
        <v>33</v>
      </c>
      <c r="AQ9" s="48">
        <v>34</v>
      </c>
      <c r="AR9" s="48">
        <v>35</v>
      </c>
      <c r="AS9" s="48">
        <v>36</v>
      </c>
      <c r="AT9" s="48">
        <v>37</v>
      </c>
      <c r="AU9" s="48">
        <v>38</v>
      </c>
      <c r="AV9" s="48">
        <v>39</v>
      </c>
      <c r="AW9" s="48">
        <v>40</v>
      </c>
      <c r="AX9" s="48">
        <v>41</v>
      </c>
      <c r="AY9" s="48">
        <v>42</v>
      </c>
      <c r="AZ9" s="48">
        <v>43</v>
      </c>
      <c r="BA9" s="48">
        <v>44</v>
      </c>
      <c r="BB9" s="48">
        <v>45</v>
      </c>
      <c r="BC9" s="48">
        <v>46</v>
      </c>
      <c r="BD9" s="48">
        <v>47</v>
      </c>
      <c r="BE9" s="48">
        <v>48</v>
      </c>
      <c r="BF9" s="48">
        <v>49</v>
      </c>
      <c r="BG9" s="48">
        <v>50</v>
      </c>
      <c r="BH9" s="48">
        <v>51</v>
      </c>
      <c r="BI9" s="48">
        <v>52</v>
      </c>
      <c r="BJ9" s="48">
        <v>53</v>
      </c>
      <c r="BK9" s="48">
        <v>54</v>
      </c>
      <c r="BL9" s="48">
        <v>55</v>
      </c>
      <c r="BM9" s="48">
        <v>56</v>
      </c>
      <c r="BN9" s="48">
        <v>57</v>
      </c>
      <c r="BO9" s="48">
        <v>58</v>
      </c>
      <c r="BP9" s="48">
        <v>59</v>
      </c>
      <c r="BQ9" s="48">
        <v>60</v>
      </c>
    </row>
    <row r="10" spans="1:69" ht="10.5">
      <c r="A10" s="61"/>
      <c r="B10" s="66" t="s">
        <v>259</v>
      </c>
      <c r="C10" s="61"/>
      <c r="D10" s="61"/>
      <c r="E10" s="61"/>
      <c r="F10" s="61"/>
      <c r="G10" s="61"/>
      <c r="H10" s="61"/>
      <c r="I10" s="70">
        <v>2019</v>
      </c>
      <c r="J10" s="49">
        <v>2019</v>
      </c>
      <c r="K10" s="49">
        <v>2019</v>
      </c>
      <c r="L10" s="49">
        <v>2019</v>
      </c>
      <c r="M10" s="49">
        <v>2019</v>
      </c>
      <c r="N10" s="49">
        <v>2019</v>
      </c>
      <c r="O10" s="49">
        <v>2019</v>
      </c>
      <c r="P10" s="49">
        <v>2019</v>
      </c>
      <c r="Q10" s="49">
        <v>2019</v>
      </c>
      <c r="R10" s="49">
        <v>2019</v>
      </c>
      <c r="S10" s="49">
        <v>2019</v>
      </c>
      <c r="T10" s="49">
        <v>2019</v>
      </c>
      <c r="U10" s="49">
        <v>2019</v>
      </c>
      <c r="V10" s="49">
        <v>2020</v>
      </c>
      <c r="W10" s="49">
        <v>2020</v>
      </c>
      <c r="X10" s="49">
        <v>2020</v>
      </c>
      <c r="Y10" s="49">
        <v>2020</v>
      </c>
      <c r="Z10" s="49">
        <v>2020</v>
      </c>
      <c r="AA10" s="49">
        <v>2020</v>
      </c>
      <c r="AB10" s="49">
        <v>2020</v>
      </c>
      <c r="AC10" s="49">
        <v>2020</v>
      </c>
      <c r="AD10" s="49">
        <v>2020</v>
      </c>
      <c r="AE10" s="49">
        <v>2020</v>
      </c>
      <c r="AF10" s="49">
        <v>2020</v>
      </c>
      <c r="AG10" s="49">
        <v>2020</v>
      </c>
      <c r="AH10" s="49">
        <v>2021</v>
      </c>
      <c r="AI10" s="49">
        <v>2021</v>
      </c>
      <c r="AJ10" s="49">
        <v>2021</v>
      </c>
      <c r="AK10" s="49">
        <v>2021</v>
      </c>
      <c r="AL10" s="49">
        <v>2021</v>
      </c>
      <c r="AM10" s="49">
        <v>2021</v>
      </c>
      <c r="AN10" s="49">
        <v>2021</v>
      </c>
      <c r="AO10" s="49">
        <v>2021</v>
      </c>
      <c r="AP10" s="49">
        <v>2021</v>
      </c>
      <c r="AQ10" s="49">
        <v>2021</v>
      </c>
      <c r="AR10" s="49">
        <v>2021</v>
      </c>
      <c r="AS10" s="49">
        <v>2021</v>
      </c>
      <c r="AT10" s="49">
        <v>2022</v>
      </c>
      <c r="AU10" s="49">
        <v>2022</v>
      </c>
      <c r="AV10" s="49">
        <v>2022</v>
      </c>
      <c r="AW10" s="49">
        <v>2022</v>
      </c>
      <c r="AX10" s="49">
        <v>2022</v>
      </c>
      <c r="AY10" s="49">
        <v>2022</v>
      </c>
      <c r="AZ10" s="49">
        <v>2022</v>
      </c>
      <c r="BA10" s="49">
        <v>2022</v>
      </c>
      <c r="BB10" s="49">
        <v>2022</v>
      </c>
      <c r="BC10" s="49">
        <v>2022</v>
      </c>
      <c r="BD10" s="49">
        <v>2022</v>
      </c>
      <c r="BE10" s="49">
        <v>2022</v>
      </c>
      <c r="BF10" s="49">
        <v>2023</v>
      </c>
      <c r="BG10" s="49">
        <v>2023</v>
      </c>
      <c r="BH10" s="49">
        <v>2023</v>
      </c>
      <c r="BI10" s="49">
        <v>2023</v>
      </c>
      <c r="BJ10" s="49">
        <v>2023</v>
      </c>
      <c r="BK10" s="49">
        <v>2023</v>
      </c>
      <c r="BL10" s="49">
        <v>2023</v>
      </c>
      <c r="BM10" s="49">
        <v>2023</v>
      </c>
      <c r="BN10" s="49">
        <v>2023</v>
      </c>
      <c r="BO10" s="49">
        <v>2023</v>
      </c>
      <c r="BP10" s="49">
        <v>2023</v>
      </c>
      <c r="BQ10" s="49">
        <v>2023</v>
      </c>
    </row>
    <row r="11" spans="1:69" ht="10.5" customHeight="1">
      <c r="A11" s="61"/>
      <c r="B11" s="61"/>
      <c r="C11" s="61"/>
      <c r="D11" s="61"/>
      <c r="E11" s="61"/>
      <c r="F11" s="61"/>
      <c r="G11" s="61"/>
      <c r="H11" s="61"/>
      <c r="I11" s="61"/>
      <c r="J11" s="61"/>
      <c r="K11" s="61"/>
      <c r="L11" s="61"/>
      <c r="M11" s="61"/>
      <c r="N11" s="61"/>
      <c r="O11" s="61"/>
      <c r="P11" s="61"/>
      <c r="Q11" s="61"/>
      <c r="R11" s="61"/>
      <c r="S11" s="61"/>
      <c r="T11" s="61"/>
      <c r="U11" s="61"/>
      <c r="V11" s="61"/>
      <c r="W11" s="61"/>
      <c r="X11" s="61"/>
      <c r="Y11" s="61"/>
      <c r="Z11" s="61"/>
      <c r="AA11" s="61"/>
      <c r="AB11" s="61"/>
      <c r="AC11" s="61"/>
      <c r="AD11" s="61"/>
      <c r="AE11" s="61"/>
      <c r="AF11" s="61"/>
      <c r="AG11" s="61"/>
      <c r="AH11" s="61"/>
      <c r="AI11" s="61"/>
      <c r="AJ11" s="61"/>
      <c r="AK11" s="61"/>
      <c r="AL11" s="61"/>
      <c r="AM11" s="61"/>
      <c r="AN11" s="61"/>
      <c r="AO11" s="61"/>
      <c r="AP11" s="61"/>
      <c r="AQ11" s="61"/>
      <c r="AR11" s="61"/>
      <c r="AS11" s="61"/>
      <c r="AT11" s="61"/>
      <c r="AU11" s="61"/>
      <c r="AV11" s="61"/>
      <c r="AW11" s="61"/>
      <c r="AX11" s="61"/>
      <c r="AY11" s="61"/>
      <c r="AZ11" s="61"/>
      <c r="BA11" s="61"/>
      <c r="BB11" s="61"/>
      <c r="BC11" s="61"/>
      <c r="BD11" s="61"/>
      <c r="BE11" s="61"/>
      <c r="BF11" s="61"/>
      <c r="BG11" s="61"/>
      <c r="BH11" s="61"/>
      <c r="BI11" s="61"/>
      <c r="BJ11" s="61"/>
      <c r="BK11" s="61"/>
      <c r="BL11" s="61"/>
      <c r="BM11" s="61"/>
      <c r="BN11" s="61"/>
      <c r="BO11" s="61"/>
      <c r="BP11" s="61"/>
      <c r="BQ11" s="61"/>
    </row>
    <row r="12" spans="1:69" ht="18">
      <c r="A12" s="71"/>
      <c r="B12" s="72" t="s">
        <v>469</v>
      </c>
      <c r="C12" s="71"/>
      <c r="D12" s="71"/>
      <c r="E12" s="71"/>
      <c r="F12" s="71"/>
      <c r="G12" s="71"/>
      <c r="H12" s="71"/>
      <c r="I12" s="71"/>
      <c r="J12" s="73"/>
      <c r="K12" s="73"/>
      <c r="L12" s="73"/>
      <c r="M12" s="73"/>
      <c r="N12" s="73"/>
      <c r="O12" s="73"/>
      <c r="P12" s="73"/>
      <c r="Q12" s="73"/>
      <c r="R12" s="73"/>
      <c r="S12" s="73"/>
      <c r="T12" s="73"/>
      <c r="U12" s="73"/>
      <c r="V12" s="73"/>
      <c r="W12" s="73"/>
      <c r="X12" s="73"/>
      <c r="Y12" s="73"/>
      <c r="Z12" s="73"/>
      <c r="AA12" s="73"/>
      <c r="AB12" s="73"/>
      <c r="AC12" s="73"/>
      <c r="AD12" s="73"/>
      <c r="AE12" s="73"/>
      <c r="AF12" s="73"/>
      <c r="AG12" s="73"/>
      <c r="AH12" s="73"/>
      <c r="AI12" s="73"/>
      <c r="AJ12" s="73"/>
      <c r="AK12" s="73"/>
      <c r="AL12" s="73"/>
      <c r="AM12" s="73"/>
      <c r="AN12" s="73"/>
      <c r="AO12" s="73"/>
      <c r="AP12" s="73"/>
      <c r="AQ12" s="73"/>
      <c r="AR12" s="73"/>
      <c r="AS12" s="73"/>
      <c r="AT12" s="73"/>
      <c r="AU12" s="73"/>
      <c r="AV12" s="73"/>
      <c r="AW12" s="73"/>
      <c r="AX12" s="73"/>
      <c r="AY12" s="73"/>
      <c r="AZ12" s="73"/>
      <c r="BA12" s="73"/>
      <c r="BB12" s="73"/>
      <c r="BC12" s="73"/>
      <c r="BD12" s="73"/>
      <c r="BE12" s="73"/>
      <c r="BF12" s="73"/>
      <c r="BG12" s="73"/>
      <c r="BH12" s="73"/>
      <c r="BI12" s="73"/>
      <c r="BJ12" s="73"/>
      <c r="BK12" s="73"/>
      <c r="BL12" s="73"/>
      <c r="BM12" s="73"/>
      <c r="BN12" s="73"/>
      <c r="BO12" s="73"/>
      <c r="BP12" s="73"/>
      <c r="BQ12" s="73"/>
    </row>
    <row r="13" spans="1:69" ht="11.25" thickBot="1">
      <c r="A13" s="71"/>
      <c r="B13" s="71"/>
      <c r="C13" s="71"/>
      <c r="D13" s="71"/>
      <c r="E13" s="71"/>
      <c r="F13" s="71"/>
      <c r="G13" s="71"/>
      <c r="H13" s="71"/>
      <c r="I13" s="71"/>
      <c r="J13" s="71"/>
      <c r="K13" s="71"/>
      <c r="L13" s="71"/>
      <c r="M13" s="71"/>
      <c r="N13" s="71"/>
      <c r="O13" s="71"/>
      <c r="P13" s="71"/>
      <c r="Q13" s="71"/>
      <c r="R13" s="71"/>
      <c r="S13" s="71"/>
      <c r="T13" s="71"/>
      <c r="U13" s="71"/>
      <c r="V13" s="71"/>
      <c r="W13" s="71"/>
      <c r="X13" s="71"/>
      <c r="Y13" s="71"/>
      <c r="Z13" s="71"/>
      <c r="AA13" s="71"/>
      <c r="AB13" s="71"/>
      <c r="AC13" s="71"/>
      <c r="AD13" s="71"/>
      <c r="AE13" s="71"/>
      <c r="AF13" s="71"/>
      <c r="AG13" s="71"/>
      <c r="AH13" s="71"/>
      <c r="AI13" s="71"/>
      <c r="AJ13" s="71"/>
      <c r="AK13" s="71"/>
      <c r="AL13" s="71"/>
      <c r="AM13" s="71"/>
      <c r="AN13" s="71"/>
      <c r="AO13" s="71"/>
      <c r="AP13" s="71"/>
      <c r="AQ13" s="71"/>
      <c r="AR13" s="71"/>
      <c r="AS13" s="71"/>
      <c r="AT13" s="71"/>
      <c r="AU13" s="71"/>
      <c r="AV13" s="71"/>
      <c r="AW13" s="71"/>
      <c r="AX13" s="71"/>
      <c r="AY13" s="71"/>
      <c r="AZ13" s="71"/>
      <c r="BA13" s="71"/>
      <c r="BB13" s="71"/>
      <c r="BC13" s="71"/>
      <c r="BD13" s="71"/>
      <c r="BE13" s="71"/>
      <c r="BF13" s="71"/>
      <c r="BG13" s="71"/>
      <c r="BH13" s="71"/>
      <c r="BI13" s="71"/>
      <c r="BJ13" s="71"/>
      <c r="BK13" s="71"/>
      <c r="BL13" s="71"/>
      <c r="BM13" s="71"/>
      <c r="BN13" s="71"/>
      <c r="BO13" s="71"/>
      <c r="BP13" s="71"/>
      <c r="BQ13" s="71"/>
    </row>
    <row r="14" spans="1:69" ht="11.25" thickBot="1">
      <c r="A14" s="71"/>
      <c r="B14" s="71"/>
      <c r="C14" s="770" t="s">
        <v>415</v>
      </c>
      <c r="D14" s="771"/>
      <c r="E14" s="771"/>
      <c r="F14" s="771"/>
      <c r="G14" s="71"/>
      <c r="H14" s="74">
        <v>1</v>
      </c>
      <c r="I14" s="71"/>
      <c r="J14" s="75">
        <v>1</v>
      </c>
      <c r="K14" s="75">
        <v>1</v>
      </c>
      <c r="L14" s="75">
        <v>1</v>
      </c>
      <c r="M14" s="75">
        <v>1</v>
      </c>
      <c r="N14" s="75">
        <v>1</v>
      </c>
      <c r="O14" s="75">
        <v>1</v>
      </c>
      <c r="P14" s="75">
        <v>1</v>
      </c>
      <c r="Q14" s="75">
        <v>1</v>
      </c>
      <c r="R14" s="75">
        <v>1</v>
      </c>
      <c r="S14" s="75">
        <v>1</v>
      </c>
      <c r="T14" s="75">
        <v>1</v>
      </c>
      <c r="U14" s="75">
        <v>1</v>
      </c>
      <c r="V14" s="75">
        <v>1</v>
      </c>
      <c r="W14" s="75">
        <v>1</v>
      </c>
      <c r="X14" s="75">
        <v>1</v>
      </c>
      <c r="Y14" s="75">
        <v>1</v>
      </c>
      <c r="Z14" s="75">
        <v>1</v>
      </c>
      <c r="AA14" s="75">
        <v>1</v>
      </c>
      <c r="AB14" s="75">
        <v>1</v>
      </c>
      <c r="AC14" s="75">
        <v>1</v>
      </c>
      <c r="AD14" s="75">
        <v>1</v>
      </c>
      <c r="AE14" s="75">
        <v>1</v>
      </c>
      <c r="AF14" s="75">
        <v>1</v>
      </c>
      <c r="AG14" s="75">
        <v>1</v>
      </c>
      <c r="AH14" s="75">
        <v>1</v>
      </c>
      <c r="AI14" s="75">
        <v>1</v>
      </c>
      <c r="AJ14" s="75">
        <v>1</v>
      </c>
      <c r="AK14" s="75">
        <v>1</v>
      </c>
      <c r="AL14" s="75">
        <v>1</v>
      </c>
      <c r="AM14" s="75">
        <v>1</v>
      </c>
      <c r="AN14" s="75">
        <v>1</v>
      </c>
      <c r="AO14" s="75">
        <v>1</v>
      </c>
      <c r="AP14" s="75">
        <v>1</v>
      </c>
      <c r="AQ14" s="75">
        <v>1</v>
      </c>
      <c r="AR14" s="75">
        <v>1</v>
      </c>
      <c r="AS14" s="75">
        <v>1</v>
      </c>
      <c r="AT14" s="75">
        <v>1</v>
      </c>
      <c r="AU14" s="75">
        <v>1</v>
      </c>
      <c r="AV14" s="75">
        <v>1</v>
      </c>
      <c r="AW14" s="75">
        <v>1</v>
      </c>
      <c r="AX14" s="75">
        <v>1</v>
      </c>
      <c r="AY14" s="75">
        <v>1</v>
      </c>
      <c r="AZ14" s="75">
        <v>1</v>
      </c>
      <c r="BA14" s="75">
        <v>1</v>
      </c>
      <c r="BB14" s="75">
        <v>1</v>
      </c>
      <c r="BC14" s="75">
        <v>1</v>
      </c>
      <c r="BD14" s="75">
        <v>1</v>
      </c>
      <c r="BE14" s="75">
        <v>1</v>
      </c>
      <c r="BF14" s="75">
        <v>1</v>
      </c>
      <c r="BG14" s="75">
        <v>1</v>
      </c>
      <c r="BH14" s="75">
        <v>1</v>
      </c>
      <c r="BI14" s="75">
        <v>1</v>
      </c>
      <c r="BJ14" s="75">
        <v>1</v>
      </c>
      <c r="BK14" s="75">
        <v>1</v>
      </c>
      <c r="BL14" s="75">
        <v>1</v>
      </c>
      <c r="BM14" s="75">
        <v>1</v>
      </c>
      <c r="BN14" s="75">
        <v>1</v>
      </c>
      <c r="BO14" s="75">
        <v>1</v>
      </c>
      <c r="BP14" s="75">
        <v>1</v>
      </c>
      <c r="BQ14" s="75">
        <v>1</v>
      </c>
    </row>
    <row r="15" spans="1:69" ht="10.5">
      <c r="A15" s="71"/>
      <c r="B15" s="71"/>
      <c r="C15" s="71"/>
      <c r="D15" s="71"/>
      <c r="E15" s="71"/>
      <c r="F15" s="71"/>
      <c r="G15" s="71"/>
      <c r="H15" s="71"/>
      <c r="I15" s="71"/>
      <c r="J15" s="71"/>
      <c r="K15" s="71"/>
      <c r="L15" s="71"/>
      <c r="M15" s="71"/>
      <c r="N15" s="71"/>
      <c r="O15" s="71"/>
      <c r="P15" s="71"/>
      <c r="Q15" s="71"/>
      <c r="R15" s="71"/>
      <c r="S15" s="71"/>
      <c r="T15" s="71"/>
      <c r="U15" s="71"/>
      <c r="V15" s="71"/>
      <c r="W15" s="71"/>
      <c r="X15" s="71"/>
      <c r="Y15" s="71"/>
      <c r="Z15" s="71"/>
      <c r="AA15" s="71"/>
      <c r="AB15" s="71"/>
      <c r="AC15" s="71"/>
      <c r="AD15" s="71"/>
      <c r="AE15" s="71"/>
      <c r="AF15" s="71"/>
      <c r="AG15" s="71"/>
      <c r="AH15" s="71"/>
      <c r="AI15" s="71"/>
      <c r="AJ15" s="71"/>
      <c r="AK15" s="71"/>
      <c r="AL15" s="71"/>
      <c r="AM15" s="71"/>
      <c r="AN15" s="71"/>
      <c r="AO15" s="71"/>
      <c r="AP15" s="71"/>
      <c r="AQ15" s="71"/>
      <c r="AR15" s="71"/>
      <c r="AS15" s="71"/>
      <c r="AT15" s="71"/>
      <c r="AU15" s="71"/>
      <c r="AV15" s="71"/>
      <c r="AW15" s="71"/>
      <c r="AX15" s="71"/>
      <c r="AY15" s="71"/>
      <c r="AZ15" s="71"/>
      <c r="BA15" s="71"/>
      <c r="BB15" s="71"/>
      <c r="BC15" s="71"/>
      <c r="BD15" s="71"/>
      <c r="BE15" s="71"/>
      <c r="BF15" s="71"/>
      <c r="BG15" s="71"/>
      <c r="BH15" s="71"/>
      <c r="BI15" s="71"/>
      <c r="BJ15" s="71"/>
      <c r="BK15" s="71"/>
      <c r="BL15" s="71"/>
      <c r="BM15" s="71"/>
      <c r="BN15" s="71"/>
      <c r="BO15" s="71"/>
      <c r="BP15" s="71"/>
      <c r="BQ15" s="71"/>
    </row>
    <row r="16" spans="1:69" ht="10.5">
      <c r="A16" s="71"/>
      <c r="B16" s="71"/>
      <c r="C16" s="770" t="s">
        <v>436</v>
      </c>
      <c r="D16" s="771"/>
      <c r="E16" s="771"/>
      <c r="F16" s="771"/>
      <c r="G16" s="71"/>
      <c r="H16" s="71"/>
      <c r="I16" s="71"/>
      <c r="J16" s="76">
        <v>228.03200000000001</v>
      </c>
      <c r="K16" s="76">
        <v>228.03200000000001</v>
      </c>
      <c r="L16" s="76">
        <v>228.03200000000001</v>
      </c>
      <c r="M16" s="76">
        <v>228.03200000000001</v>
      </c>
      <c r="N16" s="76">
        <v>228.03200000000001</v>
      </c>
      <c r="O16" s="76">
        <v>228.03200000000001</v>
      </c>
      <c r="P16" s="76">
        <v>228.03200000000001</v>
      </c>
      <c r="Q16" s="76">
        <v>228.03200000000001</v>
      </c>
      <c r="R16" s="76">
        <v>228.03200000000001</v>
      </c>
      <c r="S16" s="76">
        <v>228.03200000000001</v>
      </c>
      <c r="T16" s="76">
        <v>228.03200000000001</v>
      </c>
      <c r="U16" s="76">
        <v>228.03200000000001</v>
      </c>
      <c r="V16" s="76">
        <v>321.05769230769232</v>
      </c>
      <c r="W16" s="76">
        <v>321.05769230769232</v>
      </c>
      <c r="X16" s="76">
        <v>321.05769230769232</v>
      </c>
      <c r="Y16" s="76">
        <v>321.05769230769232</v>
      </c>
      <c r="Z16" s="76">
        <v>321.05769230769232</v>
      </c>
      <c r="AA16" s="76">
        <v>321.05769230769232</v>
      </c>
      <c r="AB16" s="76">
        <v>321.05769230769232</v>
      </c>
      <c r="AC16" s="76">
        <v>321.05769230769232</v>
      </c>
      <c r="AD16" s="76">
        <v>321.05769230769232</v>
      </c>
      <c r="AE16" s="76">
        <v>321.05769230769232</v>
      </c>
      <c r="AF16" s="76">
        <v>321.05769230769232</v>
      </c>
      <c r="AG16" s="76">
        <v>321.05769230769232</v>
      </c>
      <c r="AH16" s="76">
        <v>438.29545454545456</v>
      </c>
      <c r="AI16" s="76">
        <v>438.29545454545456</v>
      </c>
      <c r="AJ16" s="76">
        <v>438.29545454545456</v>
      </c>
      <c r="AK16" s="76">
        <v>438.29545454545456</v>
      </c>
      <c r="AL16" s="76">
        <v>438.29545454545456</v>
      </c>
      <c r="AM16" s="76">
        <v>438.29545454545456</v>
      </c>
      <c r="AN16" s="76">
        <v>438.29545454545456</v>
      </c>
      <c r="AO16" s="76">
        <v>438.29545454545456</v>
      </c>
      <c r="AP16" s="76">
        <v>438.29545454545456</v>
      </c>
      <c r="AQ16" s="76">
        <v>438.29545454545456</v>
      </c>
      <c r="AR16" s="76">
        <v>438.29545454545456</v>
      </c>
      <c r="AS16" s="76">
        <v>438.29545454545456</v>
      </c>
      <c r="AT16" s="76">
        <v>586.52343749999989</v>
      </c>
      <c r="AU16" s="76">
        <v>586.52343749999989</v>
      </c>
      <c r="AV16" s="76">
        <v>586.52343749999989</v>
      </c>
      <c r="AW16" s="76">
        <v>586.52343749999989</v>
      </c>
      <c r="AX16" s="76">
        <v>586.52343749999989</v>
      </c>
      <c r="AY16" s="76">
        <v>586.52343749999989</v>
      </c>
      <c r="AZ16" s="76">
        <v>586.52343749999989</v>
      </c>
      <c r="BA16" s="76">
        <v>586.52343749999989</v>
      </c>
      <c r="BB16" s="76">
        <v>586.52343749999989</v>
      </c>
      <c r="BC16" s="76">
        <v>586.52343749999989</v>
      </c>
      <c r="BD16" s="76">
        <v>586.52343749999989</v>
      </c>
      <c r="BE16" s="76">
        <v>586.52343749999989</v>
      </c>
      <c r="BF16" s="76">
        <v>650.06641909814323</v>
      </c>
      <c r="BG16" s="76">
        <v>650.06641909814323</v>
      </c>
      <c r="BH16" s="76">
        <v>650.06641909814323</v>
      </c>
      <c r="BI16" s="76">
        <v>650.06641909814323</v>
      </c>
      <c r="BJ16" s="76">
        <v>650.06641909814323</v>
      </c>
      <c r="BK16" s="76">
        <v>650.06641909814323</v>
      </c>
      <c r="BL16" s="76">
        <v>650.06641909814323</v>
      </c>
      <c r="BM16" s="76">
        <v>650.06641909814323</v>
      </c>
      <c r="BN16" s="76">
        <v>650.06641909814323</v>
      </c>
      <c r="BO16" s="76">
        <v>650.06641909814323</v>
      </c>
      <c r="BP16" s="76">
        <v>650.06641909814323</v>
      </c>
      <c r="BQ16" s="76">
        <v>650.06641909814323</v>
      </c>
    </row>
    <row r="17" spans="1:69" ht="3.75" customHeight="1"/>
    <row r="18" spans="1:69" ht="3.75" customHeight="1"/>
    <row r="19" spans="1:69" ht="3.75" customHeight="1"/>
    <row r="20" spans="1:69" ht="10.5">
      <c r="A20" s="71"/>
      <c r="B20" s="71"/>
      <c r="C20" s="770" t="s">
        <v>416</v>
      </c>
      <c r="D20" s="771"/>
      <c r="E20" s="771"/>
      <c r="F20" s="771"/>
      <c r="G20" s="71"/>
      <c r="H20" s="11"/>
      <c r="I20" s="71"/>
      <c r="J20" s="77">
        <v>0</v>
      </c>
      <c r="K20" s="77">
        <v>207.50912000000002</v>
      </c>
      <c r="L20" s="77">
        <v>396.34241920000005</v>
      </c>
      <c r="M20" s="77">
        <v>568.18072147200007</v>
      </c>
      <c r="N20" s="77">
        <v>724.55357653952012</v>
      </c>
      <c r="O20" s="77">
        <v>866.85287465096337</v>
      </c>
      <c r="P20" s="77">
        <v>996.34523593237668</v>
      </c>
      <c r="Q20" s="77">
        <v>1114.1832846984628</v>
      </c>
      <c r="R20" s="77">
        <v>1221.4159090756011</v>
      </c>
      <c r="S20" s="77">
        <v>1318.997597258797</v>
      </c>
      <c r="T20" s="77">
        <v>1407.7969335055052</v>
      </c>
      <c r="U20" s="77">
        <v>1488.6043294900096</v>
      </c>
      <c r="V20" s="77">
        <v>1579.3054231308088</v>
      </c>
      <c r="W20" s="77">
        <v>1748.3340662034211</v>
      </c>
      <c r="X20" s="77">
        <v>1903.8404178302244</v>
      </c>
      <c r="Y20" s="77">
        <v>2046.9062613268836</v>
      </c>
      <c r="Z20" s="77">
        <v>2178.5268373438098</v>
      </c>
      <c r="AA20" s="77">
        <v>2299.617767279382</v>
      </c>
      <c r="AB20" s="77">
        <v>2411.0214228201085</v>
      </c>
      <c r="AC20" s="77">
        <v>2513.5127859175768</v>
      </c>
      <c r="AD20" s="77">
        <v>2607.804839967248</v>
      </c>
      <c r="AE20" s="77">
        <v>2694.5535296929452</v>
      </c>
      <c r="AF20" s="77">
        <v>2774.3623242405865</v>
      </c>
      <c r="AG20" s="77">
        <v>2847.7864152244169</v>
      </c>
      <c r="AH20" s="77">
        <v>2947.0250200048613</v>
      </c>
      <c r="AI20" s="77">
        <v>3148.3480413317934</v>
      </c>
      <c r="AJ20" s="77">
        <v>3335.5784511658403</v>
      </c>
      <c r="AK20" s="77">
        <v>3509.702732311504</v>
      </c>
      <c r="AL20" s="77">
        <v>3671.6383137769712</v>
      </c>
      <c r="AM20" s="77">
        <v>3822.2384045398558</v>
      </c>
      <c r="AN20" s="77">
        <v>3962.2964889493387</v>
      </c>
      <c r="AO20" s="77">
        <v>4092.550507450158</v>
      </c>
      <c r="AP20" s="77">
        <v>4213.6867446559199</v>
      </c>
      <c r="AQ20" s="77">
        <v>4326.3434452572783</v>
      </c>
      <c r="AR20" s="77">
        <v>4431.1141768165417</v>
      </c>
      <c r="AS20" s="77">
        <v>4528.5509571666562</v>
      </c>
      <c r="AT20" s="77">
        <v>4668.8356270093846</v>
      </c>
      <c r="AU20" s="77">
        <v>4940.0375206388208</v>
      </c>
      <c r="AV20" s="77">
        <v>5194.9673006504909</v>
      </c>
      <c r="AW20" s="77">
        <v>5434.6012938614613</v>
      </c>
      <c r="AX20" s="77">
        <v>5659.8572474797729</v>
      </c>
      <c r="AY20" s="77">
        <v>5871.5978438809861</v>
      </c>
      <c r="AZ20" s="77">
        <v>6070.6340044981271</v>
      </c>
      <c r="BA20" s="77">
        <v>6257.7279954782389</v>
      </c>
      <c r="BB20" s="77">
        <v>6433.596346999544</v>
      </c>
      <c r="BC20" s="77">
        <v>6598.9125974295712</v>
      </c>
      <c r="BD20" s="77">
        <v>6754.3098728337964</v>
      </c>
      <c r="BE20" s="77">
        <v>6900.3833117137683</v>
      </c>
      <c r="BF20" s="77">
        <v>7112.5614117530795</v>
      </c>
      <c r="BG20" s="77">
        <v>7374.4964393086611</v>
      </c>
      <c r="BH20" s="77">
        <v>7623.3347154864641</v>
      </c>
      <c r="BI20" s="77">
        <v>7859.7310778553756</v>
      </c>
      <c r="BJ20" s="77">
        <v>8084.3076221058427</v>
      </c>
      <c r="BK20" s="77">
        <v>8297.6553391437865</v>
      </c>
      <c r="BL20" s="77">
        <v>8500.3356703298323</v>
      </c>
      <c r="BM20" s="77">
        <v>8692.8819849565753</v>
      </c>
      <c r="BN20" s="77">
        <v>8875.8009838519811</v>
      </c>
      <c r="BO20" s="77">
        <v>9049.5740328026168</v>
      </c>
      <c r="BP20" s="77">
        <v>9214.6584293057203</v>
      </c>
      <c r="BQ20" s="77">
        <v>9371.4886059836699</v>
      </c>
    </row>
    <row r="21" spans="1:69" ht="10.5">
      <c r="A21" s="71"/>
      <c r="B21" s="71"/>
      <c r="C21" s="770" t="s">
        <v>417</v>
      </c>
      <c r="D21" s="771"/>
      <c r="E21" s="771"/>
      <c r="F21" s="771"/>
      <c r="G21" s="71"/>
      <c r="H21" s="71"/>
      <c r="I21" s="71"/>
      <c r="J21" s="78">
        <v>228.03200000000001</v>
      </c>
      <c r="K21" s="78">
        <v>435.54112000000003</v>
      </c>
      <c r="L21" s="78">
        <v>624.37441920000003</v>
      </c>
      <c r="M21" s="78">
        <v>796.21272147200011</v>
      </c>
      <c r="N21" s="78">
        <v>952.58557653952016</v>
      </c>
      <c r="O21" s="78">
        <v>1094.8848746509634</v>
      </c>
      <c r="P21" s="78">
        <v>1224.3772359323766</v>
      </c>
      <c r="Q21" s="78">
        <v>1342.2152846984627</v>
      </c>
      <c r="R21" s="78">
        <v>1449.447909075601</v>
      </c>
      <c r="S21" s="78">
        <v>1547.0295972587969</v>
      </c>
      <c r="T21" s="78">
        <v>1635.8289335055051</v>
      </c>
      <c r="U21" s="78">
        <v>1716.6363294900095</v>
      </c>
      <c r="V21" s="78">
        <v>1900.3631154385012</v>
      </c>
      <c r="W21" s="78">
        <v>2069.3917585111135</v>
      </c>
      <c r="X21" s="78">
        <v>2224.8981101379168</v>
      </c>
      <c r="Y21" s="78">
        <v>2367.9639536345758</v>
      </c>
      <c r="Z21" s="78">
        <v>2499.5845296515022</v>
      </c>
      <c r="AA21" s="78">
        <v>2620.6754595870743</v>
      </c>
      <c r="AB21" s="78">
        <v>2732.0791151278008</v>
      </c>
      <c r="AC21" s="78">
        <v>2834.5704782252692</v>
      </c>
      <c r="AD21" s="78">
        <v>2928.8625322749403</v>
      </c>
      <c r="AE21" s="78">
        <v>3015.6112220006376</v>
      </c>
      <c r="AF21" s="78">
        <v>3095.4200165482789</v>
      </c>
      <c r="AG21" s="78">
        <v>3168.8441075321093</v>
      </c>
      <c r="AH21" s="78">
        <v>3385.3204745503158</v>
      </c>
      <c r="AI21" s="78">
        <v>3586.6434958772479</v>
      </c>
      <c r="AJ21" s="78">
        <v>3773.8739057112948</v>
      </c>
      <c r="AK21" s="78">
        <v>3947.9981868569585</v>
      </c>
      <c r="AL21" s="78">
        <v>4109.9337683224257</v>
      </c>
      <c r="AM21" s="78">
        <v>4260.5338590853107</v>
      </c>
      <c r="AN21" s="78">
        <v>4400.5919434947937</v>
      </c>
      <c r="AO21" s="78">
        <v>4530.8459619956129</v>
      </c>
      <c r="AP21" s="78">
        <v>4651.9821992013749</v>
      </c>
      <c r="AQ21" s="78">
        <v>4764.6388998027332</v>
      </c>
      <c r="AR21" s="78">
        <v>4869.4096313619966</v>
      </c>
      <c r="AS21" s="78">
        <v>4966.8464117121111</v>
      </c>
      <c r="AT21" s="78">
        <v>5255.3590645093846</v>
      </c>
      <c r="AU21" s="78">
        <v>5526.5609581388208</v>
      </c>
      <c r="AV21" s="78">
        <v>5781.4907381504909</v>
      </c>
      <c r="AW21" s="78">
        <v>6021.1247313614613</v>
      </c>
      <c r="AX21" s="78">
        <v>6246.3806849797729</v>
      </c>
      <c r="AY21" s="78">
        <v>6458.1212813809861</v>
      </c>
      <c r="AZ21" s="78">
        <v>6657.1574419981271</v>
      </c>
      <c r="BA21" s="78">
        <v>6844.2514329782389</v>
      </c>
      <c r="BB21" s="78">
        <v>7020.119784499544</v>
      </c>
      <c r="BC21" s="78">
        <v>7185.4360349295712</v>
      </c>
      <c r="BD21" s="78">
        <v>7340.8333103337964</v>
      </c>
      <c r="BE21" s="78">
        <v>7486.9067492137683</v>
      </c>
      <c r="BF21" s="78">
        <v>7762.6278308512228</v>
      </c>
      <c r="BG21" s="78">
        <v>8024.5628584068045</v>
      </c>
      <c r="BH21" s="78">
        <v>8273.4011345846066</v>
      </c>
      <c r="BI21" s="78">
        <v>8509.7974969535189</v>
      </c>
      <c r="BJ21" s="78">
        <v>8734.3740412039861</v>
      </c>
      <c r="BK21" s="78">
        <v>8947.7217582419289</v>
      </c>
      <c r="BL21" s="78">
        <v>9150.4020894279747</v>
      </c>
      <c r="BM21" s="78">
        <v>9342.9484040547177</v>
      </c>
      <c r="BN21" s="78">
        <v>9525.8674029501235</v>
      </c>
      <c r="BO21" s="78">
        <v>9699.6404519007592</v>
      </c>
      <c r="BP21" s="78">
        <v>9864.7248484038628</v>
      </c>
      <c r="BQ21" s="78">
        <v>10021.555025081812</v>
      </c>
    </row>
    <row r="22" spans="1:69" ht="4.5" customHeight="1">
      <c r="A22" s="71"/>
      <c r="B22" s="71"/>
      <c r="C22" s="71"/>
      <c r="D22" s="71"/>
      <c r="E22" s="71"/>
      <c r="F22" s="71"/>
      <c r="G22" s="71"/>
      <c r="H22" s="71"/>
      <c r="I22" s="71"/>
      <c r="J22" s="71"/>
      <c r="K22" s="71"/>
      <c r="L22" s="71"/>
      <c r="M22" s="71"/>
      <c r="N22" s="71"/>
      <c r="O22" s="71"/>
      <c r="P22" s="71"/>
      <c r="Q22" s="71"/>
      <c r="R22" s="71"/>
      <c r="S22" s="71"/>
      <c r="T22" s="71"/>
      <c r="U22" s="71"/>
      <c r="V22" s="71"/>
      <c r="W22" s="71"/>
      <c r="X22" s="71"/>
      <c r="Y22" s="71"/>
      <c r="Z22" s="71"/>
      <c r="AA22" s="71"/>
      <c r="AB22" s="71"/>
      <c r="AC22" s="71"/>
      <c r="AD22" s="71"/>
      <c r="AE22" s="71"/>
      <c r="AF22" s="71"/>
      <c r="AG22" s="71"/>
      <c r="AH22" s="71"/>
      <c r="AI22" s="71"/>
      <c r="AJ22" s="71"/>
      <c r="AK22" s="71"/>
      <c r="AL22" s="71"/>
      <c r="AM22" s="71"/>
      <c r="AN22" s="71"/>
      <c r="AO22" s="71"/>
      <c r="AP22" s="71"/>
      <c r="AQ22" s="71"/>
      <c r="AR22" s="71"/>
      <c r="AS22" s="71"/>
      <c r="AT22" s="71"/>
      <c r="AU22" s="71"/>
      <c r="AV22" s="71"/>
      <c r="AW22" s="71"/>
      <c r="AX22" s="71"/>
      <c r="AY22" s="71"/>
      <c r="AZ22" s="71"/>
      <c r="BA22" s="71"/>
      <c r="BB22" s="71"/>
      <c r="BC22" s="71"/>
      <c r="BD22" s="71"/>
      <c r="BE22" s="71"/>
      <c r="BF22" s="71"/>
      <c r="BG22" s="71"/>
      <c r="BH22" s="71"/>
      <c r="BI22" s="71"/>
      <c r="BJ22" s="71"/>
      <c r="BK22" s="71"/>
      <c r="BL22" s="71"/>
      <c r="BM22" s="71"/>
      <c r="BN22" s="71"/>
      <c r="BO22" s="71"/>
      <c r="BP22" s="71"/>
      <c r="BQ22" s="71"/>
    </row>
    <row r="23" spans="1:69" ht="3.75" customHeight="1"/>
    <row r="24" spans="1:69" ht="3.75" customHeight="1"/>
    <row r="25" spans="1:69" ht="10.5">
      <c r="A25" s="71"/>
      <c r="B25" s="71"/>
      <c r="C25" s="770" t="s">
        <v>459</v>
      </c>
      <c r="D25" s="771"/>
      <c r="E25" s="771"/>
      <c r="F25" s="771"/>
      <c r="G25" s="71"/>
      <c r="H25" s="11"/>
      <c r="I25" s="71"/>
      <c r="J25" s="75">
        <v>0</v>
      </c>
      <c r="K25" s="75">
        <v>20.522880000000001</v>
      </c>
      <c r="L25" s="75">
        <v>39.198700800000005</v>
      </c>
      <c r="M25" s="75">
        <v>56.193697728000004</v>
      </c>
      <c r="N25" s="75">
        <v>71.659144932480004</v>
      </c>
      <c r="O25" s="75">
        <v>85.732701888556818</v>
      </c>
      <c r="P25" s="75">
        <v>98.539638718586701</v>
      </c>
      <c r="Q25" s="75">
        <v>110.19395123391389</v>
      </c>
      <c r="R25" s="75">
        <v>120.79937562286165</v>
      </c>
      <c r="S25" s="75">
        <v>130.45031181680409</v>
      </c>
      <c r="T25" s="75">
        <v>139.23266375329172</v>
      </c>
      <c r="U25" s="75">
        <v>147.22460401549546</v>
      </c>
      <c r="V25" s="75">
        <v>137.33090635920075</v>
      </c>
      <c r="W25" s="75">
        <v>152.02904923508009</v>
      </c>
      <c r="X25" s="75">
        <v>165.55134068088907</v>
      </c>
      <c r="Y25" s="75">
        <v>177.99184881103335</v>
      </c>
      <c r="Z25" s="75">
        <v>189.43711629076606</v>
      </c>
      <c r="AA25" s="75">
        <v>199.96676237212017</v>
      </c>
      <c r="AB25" s="75">
        <v>209.65403676696596</v>
      </c>
      <c r="AC25" s="75">
        <v>218.56632921022407</v>
      </c>
      <c r="AD25" s="75">
        <v>226.76563825802154</v>
      </c>
      <c r="AE25" s="75">
        <v>234.30900258199523</v>
      </c>
      <c r="AF25" s="75">
        <v>241.24889776005102</v>
      </c>
      <c r="AG25" s="75">
        <v>247.63360132386231</v>
      </c>
      <c r="AH25" s="75">
        <v>221.81908752724766</v>
      </c>
      <c r="AI25" s="75">
        <v>236.97243321852213</v>
      </c>
      <c r="AJ25" s="75">
        <v>251.06504471140738</v>
      </c>
      <c r="AK25" s="75">
        <v>264.17117339979069</v>
      </c>
      <c r="AL25" s="75">
        <v>276.3598730799871</v>
      </c>
      <c r="AM25" s="75">
        <v>287.69536378256981</v>
      </c>
      <c r="AN25" s="75">
        <v>298.23737013597179</v>
      </c>
      <c r="AO25" s="75">
        <v>308.04143604463559</v>
      </c>
      <c r="AP25" s="75">
        <v>317.15921733969293</v>
      </c>
      <c r="AQ25" s="75">
        <v>325.63875394409627</v>
      </c>
      <c r="AR25" s="75">
        <v>333.52472298619136</v>
      </c>
      <c r="AS25" s="75">
        <v>340.8586741953398</v>
      </c>
      <c r="AT25" s="75">
        <v>298.01078470272665</v>
      </c>
      <c r="AU25" s="75">
        <v>315.32154387056306</v>
      </c>
      <c r="AV25" s="75">
        <v>331.59365748832926</v>
      </c>
      <c r="AW25" s="75">
        <v>346.88944428902943</v>
      </c>
      <c r="AX25" s="75">
        <v>361.26748388168767</v>
      </c>
      <c r="AY25" s="75">
        <v>374.78284109878638</v>
      </c>
      <c r="AZ25" s="75">
        <v>387.48727688285913</v>
      </c>
      <c r="BA25" s="75">
        <v>399.42944651988762</v>
      </c>
      <c r="BB25" s="75">
        <v>410.65508597869433</v>
      </c>
      <c r="BC25" s="75">
        <v>421.20718706997263</v>
      </c>
      <c r="BD25" s="75">
        <v>431.12616209577425</v>
      </c>
      <c r="BE25" s="75">
        <v>440.44999862002777</v>
      </c>
      <c r="BF25" s="75">
        <v>374.34533746068843</v>
      </c>
      <c r="BG25" s="75">
        <v>388.13139154256118</v>
      </c>
      <c r="BH25" s="75">
        <v>401.22814292034025</v>
      </c>
      <c r="BI25" s="75">
        <v>413.67005672923034</v>
      </c>
      <c r="BJ25" s="75">
        <v>425.48987484767599</v>
      </c>
      <c r="BK25" s="75">
        <v>436.71870206019935</v>
      </c>
      <c r="BL25" s="75">
        <v>447.38608791209646</v>
      </c>
      <c r="BM25" s="75">
        <v>457.52010447139878</v>
      </c>
      <c r="BN25" s="75">
        <v>467.14742020273593</v>
      </c>
      <c r="BO25" s="75">
        <v>476.29337014750621</v>
      </c>
      <c r="BP25" s="75">
        <v>484.98202259503796</v>
      </c>
      <c r="BQ25" s="75">
        <v>493.23624242019315</v>
      </c>
    </row>
    <row r="26" spans="1:69" ht="10.5">
      <c r="A26" s="71"/>
      <c r="B26" s="71"/>
      <c r="C26" s="770" t="s">
        <v>418</v>
      </c>
      <c r="D26" s="771"/>
      <c r="E26" s="771"/>
      <c r="F26" s="771"/>
      <c r="G26" s="71"/>
      <c r="H26" s="71"/>
      <c r="I26" s="71"/>
      <c r="J26" s="75">
        <v>228.03200000000001</v>
      </c>
      <c r="K26" s="75">
        <v>435.54112000000003</v>
      </c>
      <c r="L26" s="75">
        <v>624.37441920000003</v>
      </c>
      <c r="M26" s="75">
        <v>796.21272147200011</v>
      </c>
      <c r="N26" s="75">
        <v>952.58557653952016</v>
      </c>
      <c r="O26" s="75">
        <v>1094.8848746509634</v>
      </c>
      <c r="P26" s="75">
        <v>1224.3772359323766</v>
      </c>
      <c r="Q26" s="75">
        <v>1342.2152846984627</v>
      </c>
      <c r="R26" s="75">
        <v>1449.447909075601</v>
      </c>
      <c r="S26" s="75">
        <v>1547.0295972587969</v>
      </c>
      <c r="T26" s="75">
        <v>1635.8289335055051</v>
      </c>
      <c r="U26" s="75">
        <v>1716.6363294900095</v>
      </c>
      <c r="V26" s="75">
        <v>1900.3631154385012</v>
      </c>
      <c r="W26" s="75">
        <v>2069.3917585111135</v>
      </c>
      <c r="X26" s="75">
        <v>2224.8981101379168</v>
      </c>
      <c r="Y26" s="75">
        <v>2367.9639536345758</v>
      </c>
      <c r="Z26" s="75">
        <v>2499.5845296515022</v>
      </c>
      <c r="AA26" s="75">
        <v>2620.6754595870743</v>
      </c>
      <c r="AB26" s="75">
        <v>2732.0791151278008</v>
      </c>
      <c r="AC26" s="75">
        <v>2834.5704782252692</v>
      </c>
      <c r="AD26" s="75">
        <v>2928.8625322749403</v>
      </c>
      <c r="AE26" s="75">
        <v>3015.6112220006376</v>
      </c>
      <c r="AF26" s="75">
        <v>3095.4200165482789</v>
      </c>
      <c r="AG26" s="75">
        <v>3168.8441075321093</v>
      </c>
      <c r="AH26" s="75">
        <v>3385.3204745503158</v>
      </c>
      <c r="AI26" s="75">
        <v>3586.6434958772479</v>
      </c>
      <c r="AJ26" s="75">
        <v>3773.8739057112948</v>
      </c>
      <c r="AK26" s="75">
        <v>3947.9981868569585</v>
      </c>
      <c r="AL26" s="75">
        <v>4109.9337683224257</v>
      </c>
      <c r="AM26" s="75">
        <v>4260.5338590853107</v>
      </c>
      <c r="AN26" s="75">
        <v>4400.5919434947937</v>
      </c>
      <c r="AO26" s="75">
        <v>4530.8459619956129</v>
      </c>
      <c r="AP26" s="75">
        <v>4651.9821992013749</v>
      </c>
      <c r="AQ26" s="75">
        <v>4764.6388998027332</v>
      </c>
      <c r="AR26" s="75">
        <v>4869.4096313619966</v>
      </c>
      <c r="AS26" s="75">
        <v>4966.8464117121111</v>
      </c>
      <c r="AT26" s="75">
        <v>5255.3590645093846</v>
      </c>
      <c r="AU26" s="75">
        <v>5526.5609581388208</v>
      </c>
      <c r="AV26" s="75">
        <v>5781.4907381504909</v>
      </c>
      <c r="AW26" s="75">
        <v>6021.1247313614613</v>
      </c>
      <c r="AX26" s="75">
        <v>6246.3806849797729</v>
      </c>
      <c r="AY26" s="75">
        <v>6458.1212813809861</v>
      </c>
      <c r="AZ26" s="75">
        <v>6657.1574419981271</v>
      </c>
      <c r="BA26" s="75">
        <v>6844.2514329782389</v>
      </c>
      <c r="BB26" s="75">
        <v>7020.119784499544</v>
      </c>
      <c r="BC26" s="75">
        <v>7185.4360349295712</v>
      </c>
      <c r="BD26" s="75">
        <v>7340.8333103337964</v>
      </c>
      <c r="BE26" s="75">
        <v>7486.9067492137683</v>
      </c>
      <c r="BF26" s="75">
        <v>7762.6278308512228</v>
      </c>
      <c r="BG26" s="75">
        <v>8024.5628584068045</v>
      </c>
      <c r="BH26" s="75">
        <v>8273.4011345846066</v>
      </c>
      <c r="BI26" s="75">
        <v>8509.7974969535189</v>
      </c>
      <c r="BJ26" s="75">
        <v>8734.3740412039861</v>
      </c>
      <c r="BK26" s="75">
        <v>8947.7217582419289</v>
      </c>
      <c r="BL26" s="75">
        <v>9150.4020894279747</v>
      </c>
      <c r="BM26" s="75">
        <v>9342.9484040547177</v>
      </c>
      <c r="BN26" s="75">
        <v>9525.8674029501235</v>
      </c>
      <c r="BO26" s="75">
        <v>9699.6404519007592</v>
      </c>
      <c r="BP26" s="75">
        <v>9864.7248484038628</v>
      </c>
      <c r="BQ26" s="75">
        <v>10021.555025081812</v>
      </c>
    </row>
    <row r="27" spans="1:69" ht="10.5">
      <c r="A27" s="71"/>
      <c r="B27" s="71"/>
      <c r="C27" s="71"/>
      <c r="D27" s="71"/>
      <c r="E27" s="71"/>
      <c r="F27" s="71"/>
      <c r="G27" s="71"/>
      <c r="H27" s="71"/>
      <c r="I27" s="71"/>
      <c r="J27" s="71"/>
      <c r="K27" s="71"/>
      <c r="L27" s="71"/>
      <c r="M27" s="71"/>
      <c r="N27" s="71"/>
      <c r="O27" s="71"/>
      <c r="P27" s="71"/>
      <c r="Q27" s="71"/>
      <c r="R27" s="71"/>
      <c r="S27" s="71"/>
      <c r="T27" s="71"/>
      <c r="U27" s="71"/>
      <c r="V27" s="71"/>
      <c r="W27" s="71"/>
      <c r="X27" s="71"/>
      <c r="Y27" s="71"/>
      <c r="Z27" s="71"/>
      <c r="AA27" s="71"/>
      <c r="AB27" s="71"/>
      <c r="AC27" s="71"/>
      <c r="AD27" s="71"/>
      <c r="AE27" s="71"/>
      <c r="AF27" s="71"/>
      <c r="AG27" s="71"/>
      <c r="AH27" s="71"/>
      <c r="AI27" s="71"/>
      <c r="AJ27" s="71"/>
      <c r="AK27" s="71"/>
      <c r="AL27" s="71"/>
      <c r="AM27" s="71"/>
      <c r="AN27" s="71"/>
      <c r="AO27" s="71"/>
      <c r="AP27" s="71"/>
      <c r="AQ27" s="71"/>
      <c r="AR27" s="71"/>
      <c r="AS27" s="71"/>
      <c r="AT27" s="71"/>
      <c r="AU27" s="71"/>
      <c r="AV27" s="71"/>
      <c r="AW27" s="71"/>
      <c r="AX27" s="71"/>
      <c r="AY27" s="71"/>
      <c r="AZ27" s="71"/>
      <c r="BA27" s="71"/>
      <c r="BB27" s="71"/>
      <c r="BC27" s="71"/>
      <c r="BD27" s="71"/>
      <c r="BE27" s="71"/>
      <c r="BF27" s="71"/>
      <c r="BG27" s="71"/>
      <c r="BH27" s="71"/>
      <c r="BI27" s="71"/>
      <c r="BJ27" s="71"/>
      <c r="BK27" s="71"/>
      <c r="BL27" s="71"/>
      <c r="BM27" s="71"/>
      <c r="BN27" s="71"/>
      <c r="BO27" s="71"/>
      <c r="BP27" s="71"/>
      <c r="BQ27" s="71"/>
    </row>
    <row r="28" spans="1:69" ht="11.25" thickBot="1">
      <c r="A28" s="71"/>
      <c r="B28" s="71"/>
      <c r="C28" s="770" t="s">
        <v>880</v>
      </c>
      <c r="D28" s="771"/>
      <c r="E28" s="771"/>
      <c r="F28" s="771"/>
      <c r="G28" s="71"/>
      <c r="H28" s="71"/>
      <c r="I28" s="79"/>
      <c r="J28" s="80">
        <v>34204.800000000003</v>
      </c>
      <c r="K28" s="80">
        <v>65331.168000000005</v>
      </c>
      <c r="L28" s="80">
        <v>93656.162880000003</v>
      </c>
      <c r="M28" s="80">
        <v>119431.90822080002</v>
      </c>
      <c r="N28" s="80">
        <v>142887.83648092803</v>
      </c>
      <c r="O28" s="80">
        <v>164232.73119764452</v>
      </c>
      <c r="P28" s="80">
        <v>183656.58538985648</v>
      </c>
      <c r="Q28" s="80">
        <v>201332.29270476941</v>
      </c>
      <c r="R28" s="80">
        <v>217417.18636134017</v>
      </c>
      <c r="S28" s="80">
        <v>232054.43958881954</v>
      </c>
      <c r="T28" s="80">
        <v>245374.34002582578</v>
      </c>
      <c r="U28" s="80">
        <v>257495.44942350144</v>
      </c>
      <c r="V28" s="80">
        <v>285054.46731577517</v>
      </c>
      <c r="W28" s="80">
        <v>310408.76377666701</v>
      </c>
      <c r="X28" s="80">
        <v>333734.71652068751</v>
      </c>
      <c r="Y28" s="80">
        <v>355194.59304518637</v>
      </c>
      <c r="Z28" s="80">
        <v>374937.6794477253</v>
      </c>
      <c r="AA28" s="80">
        <v>393101.31893806113</v>
      </c>
      <c r="AB28" s="80">
        <v>409811.86726917012</v>
      </c>
      <c r="AC28" s="80">
        <v>425185.57173379039</v>
      </c>
      <c r="AD28" s="80">
        <v>439329.37984124105</v>
      </c>
      <c r="AE28" s="80">
        <v>452341.68330009561</v>
      </c>
      <c r="AF28" s="80">
        <v>464313.00248224183</v>
      </c>
      <c r="AG28" s="80">
        <v>475326.61612981639</v>
      </c>
      <c r="AH28" s="80">
        <v>507798.07118254737</v>
      </c>
      <c r="AI28" s="80">
        <v>537996.52438158717</v>
      </c>
      <c r="AJ28" s="80">
        <v>566081.08585669426</v>
      </c>
      <c r="AK28" s="80">
        <v>592199.72802854376</v>
      </c>
      <c r="AL28" s="80">
        <v>616490.06524836388</v>
      </c>
      <c r="AM28" s="80">
        <v>639080.07886279665</v>
      </c>
      <c r="AN28" s="80">
        <v>660088.79152421909</v>
      </c>
      <c r="AO28" s="80">
        <v>679626.89429934195</v>
      </c>
      <c r="AP28" s="80">
        <v>697797.32988020626</v>
      </c>
      <c r="AQ28" s="80">
        <v>714695.83497040998</v>
      </c>
      <c r="AR28" s="80">
        <v>730411.44470429944</v>
      </c>
      <c r="AS28" s="80">
        <v>745026.96175681672</v>
      </c>
      <c r="AT28" s="80">
        <v>788303.85967640765</v>
      </c>
      <c r="AU28" s="80">
        <v>828984.14372082311</v>
      </c>
      <c r="AV28" s="80">
        <v>867223.61072257359</v>
      </c>
      <c r="AW28" s="80">
        <v>903168.70970421925</v>
      </c>
      <c r="AX28" s="80">
        <v>936957.10274696595</v>
      </c>
      <c r="AY28" s="80">
        <v>968718.19220714795</v>
      </c>
      <c r="AZ28" s="80">
        <v>998573.61629971908</v>
      </c>
      <c r="BA28" s="80">
        <v>1026637.7149467359</v>
      </c>
      <c r="BB28" s="80">
        <v>1053017.9676749315</v>
      </c>
      <c r="BC28" s="80">
        <v>1077815.4052394356</v>
      </c>
      <c r="BD28" s="80">
        <v>1101124.9965500694</v>
      </c>
      <c r="BE28" s="80">
        <v>1123036.0123820652</v>
      </c>
      <c r="BF28" s="80">
        <v>1164394.1746276834</v>
      </c>
      <c r="BG28" s="80">
        <v>1203684.4287610208</v>
      </c>
      <c r="BH28" s="80">
        <v>1241010.170187691</v>
      </c>
      <c r="BI28" s="80">
        <v>1276469.624543028</v>
      </c>
      <c r="BJ28" s="80">
        <v>1310156.1061805978</v>
      </c>
      <c r="BK28" s="80">
        <v>1342158.2637362892</v>
      </c>
      <c r="BL28" s="80">
        <v>1372560.3134141963</v>
      </c>
      <c r="BM28" s="80">
        <v>1401442.2606082077</v>
      </c>
      <c r="BN28" s="80">
        <v>1428880.1104425185</v>
      </c>
      <c r="BO28" s="80">
        <v>1454946.0677851138</v>
      </c>
      <c r="BP28" s="80">
        <v>1479708.7272605794</v>
      </c>
      <c r="BQ28" s="80">
        <v>1503233.253762272</v>
      </c>
    </row>
    <row r="29" spans="1:69" ht="11.25" thickBot="1">
      <c r="A29" s="71"/>
      <c r="B29" s="71"/>
      <c r="C29" s="770" t="s">
        <v>458</v>
      </c>
      <c r="D29" s="771"/>
      <c r="E29" s="771"/>
      <c r="F29" s="771"/>
      <c r="G29" s="71"/>
      <c r="H29" s="81">
        <v>1</v>
      </c>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1"/>
      <c r="AJ29" s="71"/>
      <c r="AK29" s="71"/>
      <c r="AL29" s="71"/>
      <c r="AM29" s="71"/>
      <c r="AN29" s="71"/>
      <c r="AO29" s="71"/>
      <c r="AP29" s="71"/>
      <c r="AQ29" s="71"/>
      <c r="AR29" s="71"/>
      <c r="AS29" s="71"/>
      <c r="AT29" s="71"/>
      <c r="AU29" s="71"/>
      <c r="AV29" s="71"/>
      <c r="AW29" s="71"/>
      <c r="AX29" s="71"/>
      <c r="AY29" s="71"/>
      <c r="AZ29" s="71"/>
      <c r="BA29" s="71"/>
      <c r="BB29" s="71"/>
      <c r="BC29" s="71"/>
      <c r="BD29" s="71"/>
      <c r="BE29" s="71"/>
      <c r="BF29" s="71"/>
      <c r="BG29" s="71"/>
      <c r="BH29" s="71"/>
      <c r="BI29" s="71"/>
      <c r="BJ29" s="71"/>
      <c r="BK29" s="71"/>
      <c r="BL29" s="71"/>
      <c r="BM29" s="71"/>
      <c r="BN29" s="71"/>
      <c r="BO29" s="71"/>
      <c r="BP29" s="71"/>
      <c r="BQ29" s="71"/>
    </row>
    <row r="30" spans="1:69" ht="10.5">
      <c r="A30" s="71"/>
      <c r="B30" s="71"/>
      <c r="C30" s="770" t="s">
        <v>457</v>
      </c>
      <c r="D30" s="771"/>
      <c r="E30" s="771"/>
      <c r="F30" s="771"/>
      <c r="G30" s="71"/>
      <c r="H30" s="71"/>
      <c r="I30" s="71"/>
      <c r="J30" s="80">
        <v>34204.800000000003</v>
      </c>
      <c r="K30" s="80">
        <v>65331.168000000005</v>
      </c>
      <c r="L30" s="80">
        <v>93656.162880000003</v>
      </c>
      <c r="M30" s="80">
        <v>119431.90822080002</v>
      </c>
      <c r="N30" s="80">
        <v>142887.83648092803</v>
      </c>
      <c r="O30" s="80">
        <v>164232.73119764452</v>
      </c>
      <c r="P30" s="80">
        <v>183656.58538985648</v>
      </c>
      <c r="Q30" s="80">
        <v>201332.29270476941</v>
      </c>
      <c r="R30" s="80">
        <v>217417.18636134017</v>
      </c>
      <c r="S30" s="80">
        <v>232054.43958881954</v>
      </c>
      <c r="T30" s="80">
        <v>245374.34002582578</v>
      </c>
      <c r="U30" s="80">
        <v>257495.44942350144</v>
      </c>
      <c r="V30" s="80">
        <v>285054.46731577517</v>
      </c>
      <c r="W30" s="80">
        <v>310408.76377666701</v>
      </c>
      <c r="X30" s="80">
        <v>333734.71652068751</v>
      </c>
      <c r="Y30" s="80">
        <v>355194.59304518637</v>
      </c>
      <c r="Z30" s="80">
        <v>374937.6794477253</v>
      </c>
      <c r="AA30" s="80">
        <v>393101.31893806113</v>
      </c>
      <c r="AB30" s="80">
        <v>409811.86726917012</v>
      </c>
      <c r="AC30" s="80">
        <v>425185.57173379039</v>
      </c>
      <c r="AD30" s="80">
        <v>439329.37984124105</v>
      </c>
      <c r="AE30" s="80">
        <v>452341.68330009561</v>
      </c>
      <c r="AF30" s="80">
        <v>464313.00248224183</v>
      </c>
      <c r="AG30" s="80">
        <v>475326.61612981639</v>
      </c>
      <c r="AH30" s="80">
        <v>507798.07118254737</v>
      </c>
      <c r="AI30" s="80">
        <v>537996.52438158717</v>
      </c>
      <c r="AJ30" s="80">
        <v>566081.08585669426</v>
      </c>
      <c r="AK30" s="80">
        <v>592199.72802854376</v>
      </c>
      <c r="AL30" s="80">
        <v>616490.06524836388</v>
      </c>
      <c r="AM30" s="80">
        <v>639080.07886279665</v>
      </c>
      <c r="AN30" s="80">
        <v>660088.79152421909</v>
      </c>
      <c r="AO30" s="80">
        <v>679626.89429934195</v>
      </c>
      <c r="AP30" s="80">
        <v>697797.32988020626</v>
      </c>
      <c r="AQ30" s="80">
        <v>714695.83497040998</v>
      </c>
      <c r="AR30" s="80">
        <v>730411.44470429944</v>
      </c>
      <c r="AS30" s="80">
        <v>745026.96175681672</v>
      </c>
      <c r="AT30" s="80">
        <v>788303.85967640765</v>
      </c>
      <c r="AU30" s="80">
        <v>828984.14372082311</v>
      </c>
      <c r="AV30" s="80">
        <v>867223.61072257359</v>
      </c>
      <c r="AW30" s="80">
        <v>903168.70970421925</v>
      </c>
      <c r="AX30" s="80">
        <v>936957.10274696595</v>
      </c>
      <c r="AY30" s="80">
        <v>968718.19220714795</v>
      </c>
      <c r="AZ30" s="80">
        <v>998573.61629971908</v>
      </c>
      <c r="BA30" s="80">
        <v>1026637.7149467359</v>
      </c>
      <c r="BB30" s="80">
        <v>1053017.9676749315</v>
      </c>
      <c r="BC30" s="80">
        <v>1077815.4052394356</v>
      </c>
      <c r="BD30" s="80">
        <v>1101124.9965500694</v>
      </c>
      <c r="BE30" s="80">
        <v>1123036.0123820652</v>
      </c>
      <c r="BF30" s="80">
        <v>1164394.1746276834</v>
      </c>
      <c r="BG30" s="80">
        <v>1203684.4287610208</v>
      </c>
      <c r="BH30" s="80">
        <v>1241010.170187691</v>
      </c>
      <c r="BI30" s="80">
        <v>1276469.624543028</v>
      </c>
      <c r="BJ30" s="80">
        <v>1310156.1061805978</v>
      </c>
      <c r="BK30" s="80">
        <v>1342158.2637362892</v>
      </c>
      <c r="BL30" s="80">
        <v>1372560.3134141963</v>
      </c>
      <c r="BM30" s="80">
        <v>1401442.2606082077</v>
      </c>
      <c r="BN30" s="80">
        <v>1428880.1104425185</v>
      </c>
      <c r="BO30" s="80">
        <v>1454946.0677851138</v>
      </c>
      <c r="BP30" s="80">
        <v>1479708.7272605794</v>
      </c>
      <c r="BQ30" s="80">
        <v>1503233.253762272</v>
      </c>
    </row>
    <row r="31" spans="1:69" ht="11.25" thickBot="1">
      <c r="A31" s="71"/>
      <c r="B31" s="71"/>
      <c r="C31" s="71"/>
      <c r="D31" s="71"/>
      <c r="E31" s="71"/>
      <c r="F31" s="71"/>
      <c r="G31" s="71"/>
      <c r="H31" s="71"/>
      <c r="I31" s="71"/>
      <c r="J31" s="71"/>
      <c r="K31" s="71"/>
      <c r="L31" s="71"/>
      <c r="M31" s="71"/>
      <c r="N31" s="71"/>
      <c r="O31" s="71"/>
      <c r="P31" s="71"/>
      <c r="Q31" s="71"/>
      <c r="R31" s="71"/>
      <c r="S31" s="71"/>
      <c r="T31" s="71"/>
      <c r="U31" s="71"/>
      <c r="V31" s="71"/>
      <c r="W31" s="71"/>
      <c r="X31" s="71"/>
      <c r="Y31" s="71"/>
      <c r="Z31" s="71"/>
      <c r="AA31" s="71"/>
      <c r="AB31" s="71"/>
      <c r="AC31" s="71"/>
      <c r="AD31" s="71"/>
      <c r="AE31" s="71"/>
      <c r="AF31" s="71"/>
      <c r="AG31" s="71"/>
      <c r="AH31" s="71"/>
      <c r="AI31" s="71"/>
      <c r="AJ31" s="71"/>
      <c r="AK31" s="71"/>
      <c r="AL31" s="71"/>
      <c r="AM31" s="71"/>
      <c r="AN31" s="71"/>
      <c r="AO31" s="71"/>
      <c r="AP31" s="71"/>
      <c r="AQ31" s="71"/>
      <c r="AR31" s="71"/>
      <c r="AS31" s="71"/>
      <c r="AT31" s="71"/>
      <c r="AU31" s="71"/>
      <c r="AV31" s="71"/>
      <c r="AW31" s="71"/>
      <c r="AX31" s="71"/>
      <c r="AY31" s="71"/>
      <c r="AZ31" s="71"/>
      <c r="BA31" s="71"/>
      <c r="BB31" s="71"/>
      <c r="BC31" s="71"/>
      <c r="BD31" s="71"/>
      <c r="BE31" s="71"/>
      <c r="BF31" s="71"/>
      <c r="BG31" s="71"/>
      <c r="BH31" s="71"/>
      <c r="BI31" s="71"/>
      <c r="BJ31" s="71"/>
      <c r="BK31" s="71"/>
      <c r="BL31" s="71"/>
      <c r="BM31" s="71"/>
      <c r="BN31" s="71"/>
      <c r="BO31" s="71"/>
      <c r="BP31" s="71"/>
      <c r="BQ31" s="71"/>
    </row>
    <row r="32" spans="1:69" ht="11.25" thickBot="1">
      <c r="A32" s="71"/>
      <c r="B32" s="71"/>
      <c r="C32" s="770" t="s">
        <v>456</v>
      </c>
      <c r="D32" s="771"/>
      <c r="E32" s="771"/>
      <c r="F32" s="771"/>
      <c r="G32" s="71"/>
      <c r="H32" s="82">
        <v>1</v>
      </c>
      <c r="I32" s="71"/>
      <c r="J32" s="75">
        <v>1</v>
      </c>
      <c r="K32" s="75">
        <v>1</v>
      </c>
      <c r="L32" s="75">
        <v>1</v>
      </c>
      <c r="M32" s="75">
        <v>1</v>
      </c>
      <c r="N32" s="75">
        <v>1</v>
      </c>
      <c r="O32" s="75">
        <v>1</v>
      </c>
      <c r="P32" s="75">
        <v>1</v>
      </c>
      <c r="Q32" s="75">
        <v>1</v>
      </c>
      <c r="R32" s="75">
        <v>1</v>
      </c>
      <c r="S32" s="75">
        <v>1</v>
      </c>
      <c r="T32" s="75">
        <v>1</v>
      </c>
      <c r="U32" s="75">
        <v>1</v>
      </c>
      <c r="V32" s="75">
        <v>1</v>
      </c>
      <c r="W32" s="75">
        <v>1</v>
      </c>
      <c r="X32" s="75">
        <v>1</v>
      </c>
      <c r="Y32" s="75">
        <v>1</v>
      </c>
      <c r="Z32" s="75">
        <v>1</v>
      </c>
      <c r="AA32" s="75">
        <v>1</v>
      </c>
      <c r="AB32" s="75">
        <v>1</v>
      </c>
      <c r="AC32" s="75">
        <v>1</v>
      </c>
      <c r="AD32" s="75">
        <v>1</v>
      </c>
      <c r="AE32" s="75">
        <v>1</v>
      </c>
      <c r="AF32" s="75">
        <v>1</v>
      </c>
      <c r="AG32" s="75">
        <v>1</v>
      </c>
      <c r="AH32" s="75">
        <v>1</v>
      </c>
      <c r="AI32" s="75">
        <v>1</v>
      </c>
      <c r="AJ32" s="75">
        <v>1</v>
      </c>
      <c r="AK32" s="75">
        <v>1</v>
      </c>
      <c r="AL32" s="75">
        <v>1</v>
      </c>
      <c r="AM32" s="75">
        <v>1</v>
      </c>
      <c r="AN32" s="75">
        <v>1</v>
      </c>
      <c r="AO32" s="75">
        <v>1</v>
      </c>
      <c r="AP32" s="75">
        <v>1</v>
      </c>
      <c r="AQ32" s="75">
        <v>1</v>
      </c>
      <c r="AR32" s="75">
        <v>1</v>
      </c>
      <c r="AS32" s="75">
        <v>1</v>
      </c>
      <c r="AT32" s="75">
        <v>1</v>
      </c>
      <c r="AU32" s="75">
        <v>1</v>
      </c>
      <c r="AV32" s="75">
        <v>1</v>
      </c>
      <c r="AW32" s="75">
        <v>1</v>
      </c>
      <c r="AX32" s="75">
        <v>1</v>
      </c>
      <c r="AY32" s="75">
        <v>1</v>
      </c>
      <c r="AZ32" s="75">
        <v>1</v>
      </c>
      <c r="BA32" s="75">
        <v>1</v>
      </c>
      <c r="BB32" s="75">
        <v>1</v>
      </c>
      <c r="BC32" s="75">
        <v>1</v>
      </c>
      <c r="BD32" s="75">
        <v>1</v>
      </c>
      <c r="BE32" s="75">
        <v>1</v>
      </c>
      <c r="BF32" s="75">
        <v>1</v>
      </c>
      <c r="BG32" s="75">
        <v>1</v>
      </c>
      <c r="BH32" s="75">
        <v>1</v>
      </c>
      <c r="BI32" s="75">
        <v>1</v>
      </c>
      <c r="BJ32" s="75">
        <v>1</v>
      </c>
      <c r="BK32" s="75">
        <v>1</v>
      </c>
      <c r="BL32" s="75">
        <v>1</v>
      </c>
      <c r="BM32" s="75">
        <v>1</v>
      </c>
      <c r="BN32" s="75">
        <v>1</v>
      </c>
      <c r="BO32" s="75">
        <v>1</v>
      </c>
      <c r="BP32" s="75">
        <v>1</v>
      </c>
      <c r="BQ32" s="75">
        <v>1</v>
      </c>
    </row>
    <row r="33" spans="1:69" ht="11.25" thickBot="1">
      <c r="A33" s="71"/>
      <c r="B33" s="71"/>
      <c r="C33" s="770" t="s">
        <v>881</v>
      </c>
      <c r="D33" s="771"/>
      <c r="E33" s="771"/>
      <c r="F33" s="771"/>
      <c r="G33" s="71"/>
      <c r="H33" s="71"/>
      <c r="I33" s="71"/>
      <c r="J33" s="80">
        <v>34204.800000000003</v>
      </c>
      <c r="K33" s="80">
        <v>65331.168000000005</v>
      </c>
      <c r="L33" s="80">
        <v>93656.162880000003</v>
      </c>
      <c r="M33" s="80">
        <v>119431.90822080002</v>
      </c>
      <c r="N33" s="80">
        <v>142887.83648092803</v>
      </c>
      <c r="O33" s="80">
        <v>164232.73119764452</v>
      </c>
      <c r="P33" s="80">
        <v>183656.58538985648</v>
      </c>
      <c r="Q33" s="80">
        <v>201332.29270476941</v>
      </c>
      <c r="R33" s="80">
        <v>217417.18636134017</v>
      </c>
      <c r="S33" s="80">
        <v>232054.43958881954</v>
      </c>
      <c r="T33" s="80">
        <v>245374.34002582578</v>
      </c>
      <c r="U33" s="80">
        <v>257495.44942350144</v>
      </c>
      <c r="V33" s="80">
        <v>285054.46731577517</v>
      </c>
      <c r="W33" s="80">
        <v>310408.76377666701</v>
      </c>
      <c r="X33" s="80">
        <v>333734.71652068751</v>
      </c>
      <c r="Y33" s="80">
        <v>355194.59304518637</v>
      </c>
      <c r="Z33" s="80">
        <v>374937.6794477253</v>
      </c>
      <c r="AA33" s="80">
        <v>393101.31893806113</v>
      </c>
      <c r="AB33" s="80">
        <v>409811.86726917012</v>
      </c>
      <c r="AC33" s="80">
        <v>425185.57173379039</v>
      </c>
      <c r="AD33" s="80">
        <v>439329.37984124105</v>
      </c>
      <c r="AE33" s="80">
        <v>452341.68330009561</v>
      </c>
      <c r="AF33" s="80">
        <v>464313.00248224183</v>
      </c>
      <c r="AG33" s="80">
        <v>475326.61612981639</v>
      </c>
      <c r="AH33" s="80">
        <v>507798.07118254737</v>
      </c>
      <c r="AI33" s="80">
        <v>537996.52438158717</v>
      </c>
      <c r="AJ33" s="80">
        <v>566081.08585669426</v>
      </c>
      <c r="AK33" s="80">
        <v>592199.72802854376</v>
      </c>
      <c r="AL33" s="80">
        <v>616490.06524836388</v>
      </c>
      <c r="AM33" s="80">
        <v>639080.07886279665</v>
      </c>
      <c r="AN33" s="80">
        <v>660088.79152421909</v>
      </c>
      <c r="AO33" s="80">
        <v>679626.89429934195</v>
      </c>
      <c r="AP33" s="80">
        <v>697797.32988020626</v>
      </c>
      <c r="AQ33" s="80">
        <v>714695.83497040998</v>
      </c>
      <c r="AR33" s="80">
        <v>730411.44470429944</v>
      </c>
      <c r="AS33" s="80">
        <v>745026.96175681672</v>
      </c>
      <c r="AT33" s="80">
        <v>788303.85967640765</v>
      </c>
      <c r="AU33" s="80">
        <v>828984.14372082311</v>
      </c>
      <c r="AV33" s="80">
        <v>867223.61072257359</v>
      </c>
      <c r="AW33" s="80">
        <v>903168.70970421925</v>
      </c>
      <c r="AX33" s="80">
        <v>936957.10274696595</v>
      </c>
      <c r="AY33" s="80">
        <v>968718.19220714795</v>
      </c>
      <c r="AZ33" s="80">
        <v>998573.61629971908</v>
      </c>
      <c r="BA33" s="80">
        <v>1026637.7149467359</v>
      </c>
      <c r="BB33" s="80">
        <v>1053017.9676749315</v>
      </c>
      <c r="BC33" s="80">
        <v>1077815.4052394356</v>
      </c>
      <c r="BD33" s="80">
        <v>1101124.9965500694</v>
      </c>
      <c r="BE33" s="80">
        <v>1123036.0123820652</v>
      </c>
      <c r="BF33" s="80">
        <v>1164394.1746276834</v>
      </c>
      <c r="BG33" s="80">
        <v>1203684.4287610208</v>
      </c>
      <c r="BH33" s="80">
        <v>1241010.170187691</v>
      </c>
      <c r="BI33" s="80">
        <v>1276469.624543028</v>
      </c>
      <c r="BJ33" s="80">
        <v>1310156.1061805978</v>
      </c>
      <c r="BK33" s="80">
        <v>1342158.2637362892</v>
      </c>
      <c r="BL33" s="80">
        <v>1372560.3134141963</v>
      </c>
      <c r="BM33" s="80">
        <v>1401442.2606082077</v>
      </c>
      <c r="BN33" s="80">
        <v>1428880.1104425185</v>
      </c>
      <c r="BO33" s="80">
        <v>1454946.0677851138</v>
      </c>
      <c r="BP33" s="80">
        <v>1479708.7272605794</v>
      </c>
      <c r="BQ33" s="80">
        <v>1503233.253762272</v>
      </c>
    </row>
    <row r="34" spans="1:69" ht="11.25" thickBot="1">
      <c r="A34" s="71"/>
      <c r="B34" s="71"/>
      <c r="C34" s="770" t="s">
        <v>882</v>
      </c>
      <c r="D34" s="771"/>
      <c r="E34" s="771"/>
      <c r="F34" s="771"/>
      <c r="G34" s="71"/>
      <c r="H34" s="82">
        <v>0</v>
      </c>
      <c r="I34" s="71"/>
      <c r="J34" s="80">
        <v>34204.800000000003</v>
      </c>
      <c r="K34" s="80">
        <v>65331.168000000005</v>
      </c>
      <c r="L34" s="80">
        <v>93656.162880000003</v>
      </c>
      <c r="M34" s="80">
        <v>119431.90822080002</v>
      </c>
      <c r="N34" s="80">
        <v>142887.83648092803</v>
      </c>
      <c r="O34" s="80">
        <v>164232.73119764452</v>
      </c>
      <c r="P34" s="80">
        <v>183656.58538985648</v>
      </c>
      <c r="Q34" s="80">
        <v>201332.29270476941</v>
      </c>
      <c r="R34" s="80">
        <v>217417.18636134017</v>
      </c>
      <c r="S34" s="80">
        <v>232054.43958881954</v>
      </c>
      <c r="T34" s="80">
        <v>245374.34002582578</v>
      </c>
      <c r="U34" s="80">
        <v>257495.44942350144</v>
      </c>
      <c r="V34" s="80">
        <v>285054.46731577517</v>
      </c>
      <c r="W34" s="80">
        <v>310408.76377666701</v>
      </c>
      <c r="X34" s="80">
        <v>333734.71652068751</v>
      </c>
      <c r="Y34" s="80">
        <v>355194.59304518637</v>
      </c>
      <c r="Z34" s="80">
        <v>374937.6794477253</v>
      </c>
      <c r="AA34" s="80">
        <v>393101.31893806113</v>
      </c>
      <c r="AB34" s="80">
        <v>409811.86726917012</v>
      </c>
      <c r="AC34" s="80">
        <v>425185.57173379039</v>
      </c>
      <c r="AD34" s="80">
        <v>439329.37984124105</v>
      </c>
      <c r="AE34" s="80">
        <v>452341.68330009561</v>
      </c>
      <c r="AF34" s="80">
        <v>464313.00248224183</v>
      </c>
      <c r="AG34" s="80">
        <v>475326.61612981639</v>
      </c>
      <c r="AH34" s="80">
        <v>507798.07118254737</v>
      </c>
      <c r="AI34" s="80">
        <v>537996.52438158717</v>
      </c>
      <c r="AJ34" s="80">
        <v>566081.08585669426</v>
      </c>
      <c r="AK34" s="80">
        <v>592199.72802854376</v>
      </c>
      <c r="AL34" s="80">
        <v>616490.06524836388</v>
      </c>
      <c r="AM34" s="80">
        <v>639080.07886279665</v>
      </c>
      <c r="AN34" s="80">
        <v>660088.79152421909</v>
      </c>
      <c r="AO34" s="80">
        <v>679626.89429934195</v>
      </c>
      <c r="AP34" s="80">
        <v>697797.32988020626</v>
      </c>
      <c r="AQ34" s="80">
        <v>714695.83497040998</v>
      </c>
      <c r="AR34" s="80">
        <v>730411.44470429944</v>
      </c>
      <c r="AS34" s="80">
        <v>745026.96175681672</v>
      </c>
      <c r="AT34" s="80">
        <v>788303.85967640765</v>
      </c>
      <c r="AU34" s="80">
        <v>828984.14372082311</v>
      </c>
      <c r="AV34" s="80">
        <v>867223.61072257359</v>
      </c>
      <c r="AW34" s="80">
        <v>903168.70970421925</v>
      </c>
      <c r="AX34" s="80">
        <v>936957.10274696595</v>
      </c>
      <c r="AY34" s="80">
        <v>968718.19220714795</v>
      </c>
      <c r="AZ34" s="80">
        <v>998573.61629971908</v>
      </c>
      <c r="BA34" s="80">
        <v>1026637.7149467359</v>
      </c>
      <c r="BB34" s="80">
        <v>1053017.9676749315</v>
      </c>
      <c r="BC34" s="80">
        <v>1077815.4052394356</v>
      </c>
      <c r="BD34" s="80">
        <v>1101124.9965500694</v>
      </c>
      <c r="BE34" s="80">
        <v>1123036.0123820652</v>
      </c>
      <c r="BF34" s="80">
        <v>1164394.1746276834</v>
      </c>
      <c r="BG34" s="80">
        <v>1203684.4287610208</v>
      </c>
      <c r="BH34" s="80">
        <v>1241010.170187691</v>
      </c>
      <c r="BI34" s="80">
        <v>1276469.624543028</v>
      </c>
      <c r="BJ34" s="80">
        <v>1310156.1061805978</v>
      </c>
      <c r="BK34" s="80">
        <v>1342158.2637362892</v>
      </c>
      <c r="BL34" s="80">
        <v>1372560.3134141963</v>
      </c>
      <c r="BM34" s="80">
        <v>1401442.2606082077</v>
      </c>
      <c r="BN34" s="80">
        <v>1428880.1104425185</v>
      </c>
      <c r="BO34" s="80">
        <v>1454946.0677851138</v>
      </c>
      <c r="BP34" s="80">
        <v>1479708.7272605794</v>
      </c>
      <c r="BQ34" s="80">
        <v>1503233.253762272</v>
      </c>
    </row>
    <row r="35" spans="1:69" ht="10.5">
      <c r="A35" s="71"/>
      <c r="B35" s="71"/>
      <c r="C35" s="71"/>
      <c r="D35" s="71"/>
      <c r="E35" s="71"/>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c r="AG35" s="71"/>
      <c r="AH35" s="71"/>
      <c r="AI35" s="71"/>
      <c r="AJ35" s="71"/>
      <c r="AK35" s="71"/>
      <c r="AL35" s="71"/>
      <c r="AM35" s="71"/>
      <c r="AN35" s="71"/>
      <c r="AO35" s="71"/>
      <c r="AP35" s="71"/>
      <c r="AQ35" s="71"/>
      <c r="AR35" s="71"/>
      <c r="AS35" s="71"/>
      <c r="AT35" s="71"/>
      <c r="AU35" s="71"/>
      <c r="AV35" s="71"/>
      <c r="AW35" s="71"/>
      <c r="AX35" s="71"/>
      <c r="AY35" s="71"/>
      <c r="AZ35" s="71"/>
      <c r="BA35" s="71"/>
      <c r="BB35" s="71"/>
      <c r="BC35" s="71"/>
      <c r="BD35" s="71"/>
      <c r="BE35" s="71"/>
      <c r="BF35" s="71"/>
      <c r="BG35" s="71"/>
      <c r="BH35" s="71"/>
      <c r="BI35" s="71"/>
      <c r="BJ35" s="71"/>
      <c r="BK35" s="71"/>
      <c r="BL35" s="71"/>
      <c r="BM35" s="71"/>
      <c r="BN35" s="71"/>
      <c r="BO35" s="71"/>
      <c r="BP35" s="71"/>
      <c r="BQ35" s="71"/>
    </row>
    <row r="36" spans="1:69" ht="10.5">
      <c r="A36" s="71"/>
      <c r="B36" s="71"/>
      <c r="C36" s="770" t="s">
        <v>883</v>
      </c>
      <c r="D36" s="771"/>
      <c r="E36" s="771"/>
      <c r="F36" s="771"/>
      <c r="G36" s="71"/>
      <c r="H36" s="71"/>
      <c r="I36" s="71"/>
      <c r="J36" s="80">
        <v>0</v>
      </c>
      <c r="K36" s="80">
        <v>0</v>
      </c>
      <c r="L36" s="80">
        <v>0</v>
      </c>
      <c r="M36" s="80">
        <v>0</v>
      </c>
      <c r="N36" s="80">
        <v>0</v>
      </c>
      <c r="O36" s="80">
        <v>0</v>
      </c>
      <c r="P36" s="80">
        <v>0</v>
      </c>
      <c r="Q36" s="80">
        <v>0</v>
      </c>
      <c r="R36" s="80">
        <v>0</v>
      </c>
      <c r="S36" s="80">
        <v>0</v>
      </c>
      <c r="T36" s="80">
        <v>0</v>
      </c>
      <c r="U36" s="80">
        <v>0</v>
      </c>
      <c r="V36" s="80">
        <v>0</v>
      </c>
      <c r="W36" s="80">
        <v>0</v>
      </c>
      <c r="X36" s="80">
        <v>0</v>
      </c>
      <c r="Y36" s="80">
        <v>0</v>
      </c>
      <c r="Z36" s="80">
        <v>0</v>
      </c>
      <c r="AA36" s="80">
        <v>0</v>
      </c>
      <c r="AB36" s="80">
        <v>0</v>
      </c>
      <c r="AC36" s="80">
        <v>0</v>
      </c>
      <c r="AD36" s="80">
        <v>0</v>
      </c>
      <c r="AE36" s="80">
        <v>0</v>
      </c>
      <c r="AF36" s="80">
        <v>0</v>
      </c>
      <c r="AG36" s="80">
        <v>0</v>
      </c>
      <c r="AH36" s="80">
        <v>0</v>
      </c>
      <c r="AI36" s="80">
        <v>0</v>
      </c>
      <c r="AJ36" s="80">
        <v>0</v>
      </c>
      <c r="AK36" s="80">
        <v>0</v>
      </c>
      <c r="AL36" s="80">
        <v>0</v>
      </c>
      <c r="AM36" s="80">
        <v>0</v>
      </c>
      <c r="AN36" s="80">
        <v>0</v>
      </c>
      <c r="AO36" s="80">
        <v>0</v>
      </c>
      <c r="AP36" s="80">
        <v>0</v>
      </c>
      <c r="AQ36" s="80">
        <v>0</v>
      </c>
      <c r="AR36" s="80">
        <v>0</v>
      </c>
      <c r="AS36" s="80">
        <v>0</v>
      </c>
      <c r="AT36" s="80">
        <v>0</v>
      </c>
      <c r="AU36" s="80">
        <v>0</v>
      </c>
      <c r="AV36" s="80">
        <v>0</v>
      </c>
      <c r="AW36" s="80">
        <v>0</v>
      </c>
      <c r="AX36" s="80">
        <v>0</v>
      </c>
      <c r="AY36" s="80">
        <v>0</v>
      </c>
      <c r="AZ36" s="80">
        <v>0</v>
      </c>
      <c r="BA36" s="80">
        <v>0</v>
      </c>
      <c r="BB36" s="80">
        <v>0</v>
      </c>
      <c r="BC36" s="80">
        <v>0</v>
      </c>
      <c r="BD36" s="80">
        <v>0</v>
      </c>
      <c r="BE36" s="80">
        <v>0</v>
      </c>
      <c r="BF36" s="80">
        <v>0</v>
      </c>
      <c r="BG36" s="80">
        <v>0</v>
      </c>
      <c r="BH36" s="80">
        <v>0</v>
      </c>
      <c r="BI36" s="80">
        <v>0</v>
      </c>
      <c r="BJ36" s="80">
        <v>0</v>
      </c>
      <c r="BK36" s="80">
        <v>0</v>
      </c>
      <c r="BL36" s="80">
        <v>0</v>
      </c>
      <c r="BM36" s="80">
        <v>0</v>
      </c>
      <c r="BN36" s="80">
        <v>0</v>
      </c>
      <c r="BO36" s="80">
        <v>0</v>
      </c>
      <c r="BP36" s="80">
        <v>0</v>
      </c>
      <c r="BQ36" s="80">
        <v>0</v>
      </c>
    </row>
    <row r="37" spans="1:69" ht="10.5">
      <c r="A37" s="71"/>
      <c r="B37" s="71"/>
      <c r="C37" s="770" t="s">
        <v>884</v>
      </c>
      <c r="D37" s="771"/>
      <c r="E37" s="771"/>
      <c r="F37" s="771"/>
      <c r="G37" s="71"/>
      <c r="H37" s="71"/>
      <c r="I37" s="71"/>
      <c r="J37" s="80">
        <v>0</v>
      </c>
      <c r="K37" s="80">
        <v>0</v>
      </c>
      <c r="L37" s="80">
        <v>0</v>
      </c>
      <c r="M37" s="80">
        <v>0</v>
      </c>
      <c r="N37" s="80">
        <v>0</v>
      </c>
      <c r="O37" s="80">
        <v>0</v>
      </c>
      <c r="P37" s="80">
        <v>0</v>
      </c>
      <c r="Q37" s="80">
        <v>0</v>
      </c>
      <c r="R37" s="80">
        <v>0</v>
      </c>
      <c r="S37" s="80">
        <v>0</v>
      </c>
      <c r="T37" s="80">
        <v>0</v>
      </c>
      <c r="U37" s="80">
        <v>0</v>
      </c>
      <c r="V37" s="80">
        <v>0</v>
      </c>
      <c r="W37" s="80">
        <v>0</v>
      </c>
      <c r="X37" s="80">
        <v>0</v>
      </c>
      <c r="Y37" s="80">
        <v>0</v>
      </c>
      <c r="Z37" s="80">
        <v>0</v>
      </c>
      <c r="AA37" s="80">
        <v>0</v>
      </c>
      <c r="AB37" s="80">
        <v>0</v>
      </c>
      <c r="AC37" s="80">
        <v>0</v>
      </c>
      <c r="AD37" s="80">
        <v>0</v>
      </c>
      <c r="AE37" s="80">
        <v>0</v>
      </c>
      <c r="AF37" s="80">
        <v>0</v>
      </c>
      <c r="AG37" s="80">
        <v>0</v>
      </c>
      <c r="AH37" s="80">
        <v>0</v>
      </c>
      <c r="AI37" s="80">
        <v>0</v>
      </c>
      <c r="AJ37" s="80">
        <v>0</v>
      </c>
      <c r="AK37" s="80">
        <v>0</v>
      </c>
      <c r="AL37" s="80">
        <v>0</v>
      </c>
      <c r="AM37" s="80">
        <v>0</v>
      </c>
      <c r="AN37" s="80">
        <v>0</v>
      </c>
      <c r="AO37" s="80">
        <v>0</v>
      </c>
      <c r="AP37" s="80">
        <v>0</v>
      </c>
      <c r="AQ37" s="80">
        <v>0</v>
      </c>
      <c r="AR37" s="80">
        <v>0</v>
      </c>
      <c r="AS37" s="80">
        <v>0</v>
      </c>
      <c r="AT37" s="80">
        <v>0</v>
      </c>
      <c r="AU37" s="80">
        <v>0</v>
      </c>
      <c r="AV37" s="80">
        <v>0</v>
      </c>
      <c r="AW37" s="80">
        <v>0</v>
      </c>
      <c r="AX37" s="80">
        <v>0</v>
      </c>
      <c r="AY37" s="80">
        <v>0</v>
      </c>
      <c r="AZ37" s="80">
        <v>0</v>
      </c>
      <c r="BA37" s="80">
        <v>0</v>
      </c>
      <c r="BB37" s="80">
        <v>0</v>
      </c>
      <c r="BC37" s="80">
        <v>0</v>
      </c>
      <c r="BD37" s="80">
        <v>0</v>
      </c>
      <c r="BE37" s="80">
        <v>0</v>
      </c>
      <c r="BF37" s="80">
        <v>0</v>
      </c>
      <c r="BG37" s="80">
        <v>0</v>
      </c>
      <c r="BH37" s="80">
        <v>0</v>
      </c>
      <c r="BI37" s="80">
        <v>0</v>
      </c>
      <c r="BJ37" s="80">
        <v>0</v>
      </c>
      <c r="BK37" s="80">
        <v>0</v>
      </c>
      <c r="BL37" s="80">
        <v>0</v>
      </c>
      <c r="BM37" s="80">
        <v>0</v>
      </c>
      <c r="BN37" s="80">
        <v>0</v>
      </c>
      <c r="BO37" s="80">
        <v>0</v>
      </c>
      <c r="BP37" s="80">
        <v>0</v>
      </c>
      <c r="BQ37" s="80">
        <v>0</v>
      </c>
    </row>
    <row r="38" spans="1:69" ht="10.5">
      <c r="A38" s="71"/>
      <c r="B38" s="71"/>
      <c r="C38" s="770" t="s">
        <v>885</v>
      </c>
      <c r="D38" s="771"/>
      <c r="E38" s="771"/>
      <c r="F38" s="771"/>
      <c r="G38" s="71"/>
      <c r="H38" s="71"/>
      <c r="I38" s="71"/>
      <c r="J38" s="80">
        <v>0</v>
      </c>
      <c r="K38" s="80">
        <v>0</v>
      </c>
      <c r="L38" s="80">
        <v>0</v>
      </c>
      <c r="M38" s="80">
        <v>0</v>
      </c>
      <c r="N38" s="80">
        <v>0</v>
      </c>
      <c r="O38" s="80">
        <v>0</v>
      </c>
      <c r="P38" s="80">
        <v>0</v>
      </c>
      <c r="Q38" s="80">
        <v>0</v>
      </c>
      <c r="R38" s="80">
        <v>0</v>
      </c>
      <c r="S38" s="80">
        <v>0</v>
      </c>
      <c r="T38" s="80">
        <v>0</v>
      </c>
      <c r="U38" s="80">
        <v>0</v>
      </c>
      <c r="V38" s="80">
        <v>0</v>
      </c>
      <c r="W38" s="80">
        <v>0</v>
      </c>
      <c r="X38" s="80">
        <v>0</v>
      </c>
      <c r="Y38" s="80">
        <v>0</v>
      </c>
      <c r="Z38" s="80">
        <v>0</v>
      </c>
      <c r="AA38" s="80">
        <v>0</v>
      </c>
      <c r="AB38" s="80">
        <v>0</v>
      </c>
      <c r="AC38" s="80">
        <v>0</v>
      </c>
      <c r="AD38" s="80">
        <v>0</v>
      </c>
      <c r="AE38" s="80">
        <v>0</v>
      </c>
      <c r="AF38" s="80">
        <v>0</v>
      </c>
      <c r="AG38" s="80">
        <v>0</v>
      </c>
      <c r="AH38" s="80">
        <v>0</v>
      </c>
      <c r="AI38" s="80">
        <v>0</v>
      </c>
      <c r="AJ38" s="80">
        <v>0</v>
      </c>
      <c r="AK38" s="80">
        <v>0</v>
      </c>
      <c r="AL38" s="80">
        <v>0</v>
      </c>
      <c r="AM38" s="80">
        <v>0</v>
      </c>
      <c r="AN38" s="80">
        <v>0</v>
      </c>
      <c r="AO38" s="80">
        <v>0</v>
      </c>
      <c r="AP38" s="80">
        <v>0</v>
      </c>
      <c r="AQ38" s="80">
        <v>0</v>
      </c>
      <c r="AR38" s="80">
        <v>0</v>
      </c>
      <c r="AS38" s="80">
        <v>0</v>
      </c>
      <c r="AT38" s="80">
        <v>0</v>
      </c>
      <c r="AU38" s="80">
        <v>0</v>
      </c>
      <c r="AV38" s="80">
        <v>0</v>
      </c>
      <c r="AW38" s="80">
        <v>0</v>
      </c>
      <c r="AX38" s="80">
        <v>0</v>
      </c>
      <c r="AY38" s="80">
        <v>0</v>
      </c>
      <c r="AZ38" s="80">
        <v>0</v>
      </c>
      <c r="BA38" s="80">
        <v>0</v>
      </c>
      <c r="BB38" s="80">
        <v>0</v>
      </c>
      <c r="BC38" s="80">
        <v>0</v>
      </c>
      <c r="BD38" s="80">
        <v>0</v>
      </c>
      <c r="BE38" s="80">
        <v>0</v>
      </c>
      <c r="BF38" s="80">
        <v>0</v>
      </c>
      <c r="BG38" s="80">
        <v>0</v>
      </c>
      <c r="BH38" s="80">
        <v>0</v>
      </c>
      <c r="BI38" s="80">
        <v>0</v>
      </c>
      <c r="BJ38" s="80">
        <v>0</v>
      </c>
      <c r="BK38" s="80">
        <v>0</v>
      </c>
      <c r="BL38" s="80">
        <v>0</v>
      </c>
      <c r="BM38" s="80">
        <v>0</v>
      </c>
      <c r="BN38" s="80">
        <v>0</v>
      </c>
      <c r="BO38" s="80">
        <v>0</v>
      </c>
      <c r="BP38" s="80">
        <v>0</v>
      </c>
      <c r="BQ38" s="80">
        <v>0</v>
      </c>
    </row>
    <row r="39" spans="1:69" ht="10.5">
      <c r="A39" s="71"/>
      <c r="B39" s="71"/>
      <c r="C39" s="770" t="s">
        <v>886</v>
      </c>
      <c r="D39" s="771"/>
      <c r="E39" s="771"/>
      <c r="F39" s="771"/>
      <c r="G39" s="71"/>
      <c r="H39" s="71"/>
      <c r="I39" s="71"/>
      <c r="J39" s="80">
        <v>34204.800000000003</v>
      </c>
      <c r="K39" s="80">
        <v>65331.168000000005</v>
      </c>
      <c r="L39" s="80">
        <v>93656.162880000003</v>
      </c>
      <c r="M39" s="80">
        <v>119431.90822080002</v>
      </c>
      <c r="N39" s="80">
        <v>142887.83648092803</v>
      </c>
      <c r="O39" s="80">
        <v>164232.73119764452</v>
      </c>
      <c r="P39" s="80">
        <v>183656.58538985648</v>
      </c>
      <c r="Q39" s="80">
        <v>201332.29270476941</v>
      </c>
      <c r="R39" s="80">
        <v>217417.18636134017</v>
      </c>
      <c r="S39" s="80">
        <v>232054.43958881954</v>
      </c>
      <c r="T39" s="80">
        <v>245374.34002582578</v>
      </c>
      <c r="U39" s="80">
        <v>257495.44942350144</v>
      </c>
      <c r="V39" s="80">
        <v>285054.46731577517</v>
      </c>
      <c r="W39" s="80">
        <v>310408.76377666701</v>
      </c>
      <c r="X39" s="80">
        <v>333734.71652068751</v>
      </c>
      <c r="Y39" s="80">
        <v>355194.59304518637</v>
      </c>
      <c r="Z39" s="80">
        <v>374937.6794477253</v>
      </c>
      <c r="AA39" s="80">
        <v>393101.31893806113</v>
      </c>
      <c r="AB39" s="80">
        <v>409811.86726917012</v>
      </c>
      <c r="AC39" s="80">
        <v>425185.57173379039</v>
      </c>
      <c r="AD39" s="80">
        <v>439329.37984124105</v>
      </c>
      <c r="AE39" s="80">
        <v>452341.68330009561</v>
      </c>
      <c r="AF39" s="80">
        <v>464313.00248224183</v>
      </c>
      <c r="AG39" s="80">
        <v>475326.61612981639</v>
      </c>
      <c r="AH39" s="80">
        <v>507798.07118254737</v>
      </c>
      <c r="AI39" s="80">
        <v>537996.52438158717</v>
      </c>
      <c r="AJ39" s="80">
        <v>566081.08585669426</v>
      </c>
      <c r="AK39" s="80">
        <v>592199.72802854376</v>
      </c>
      <c r="AL39" s="80">
        <v>616490.06524836388</v>
      </c>
      <c r="AM39" s="80">
        <v>639080.07886279665</v>
      </c>
      <c r="AN39" s="80">
        <v>660088.79152421909</v>
      </c>
      <c r="AO39" s="80">
        <v>679626.89429934195</v>
      </c>
      <c r="AP39" s="80">
        <v>697797.32988020626</v>
      </c>
      <c r="AQ39" s="80">
        <v>714695.83497040998</v>
      </c>
      <c r="AR39" s="80">
        <v>730411.44470429944</v>
      </c>
      <c r="AS39" s="80">
        <v>745026.96175681672</v>
      </c>
      <c r="AT39" s="80">
        <v>788303.85967640765</v>
      </c>
      <c r="AU39" s="80">
        <v>828984.14372082311</v>
      </c>
      <c r="AV39" s="80">
        <v>867223.61072257359</v>
      </c>
      <c r="AW39" s="80">
        <v>903168.70970421925</v>
      </c>
      <c r="AX39" s="80">
        <v>936957.10274696595</v>
      </c>
      <c r="AY39" s="80">
        <v>968718.19220714795</v>
      </c>
      <c r="AZ39" s="80">
        <v>998573.61629971908</v>
      </c>
      <c r="BA39" s="80">
        <v>1026637.7149467359</v>
      </c>
      <c r="BB39" s="80">
        <v>1053017.9676749315</v>
      </c>
      <c r="BC39" s="80">
        <v>1077815.4052394356</v>
      </c>
      <c r="BD39" s="80">
        <v>1101124.9965500694</v>
      </c>
      <c r="BE39" s="80">
        <v>1123036.0123820652</v>
      </c>
      <c r="BF39" s="80">
        <v>1164394.1746276834</v>
      </c>
      <c r="BG39" s="80">
        <v>1203684.4287610208</v>
      </c>
      <c r="BH39" s="80">
        <v>1241010.170187691</v>
      </c>
      <c r="BI39" s="80">
        <v>1276469.624543028</v>
      </c>
      <c r="BJ39" s="80">
        <v>1310156.1061805978</v>
      </c>
      <c r="BK39" s="80">
        <v>1342158.2637362892</v>
      </c>
      <c r="BL39" s="80">
        <v>1372560.3134141963</v>
      </c>
      <c r="BM39" s="80">
        <v>1401442.2606082077</v>
      </c>
      <c r="BN39" s="80">
        <v>1428880.1104425185</v>
      </c>
      <c r="BO39" s="80">
        <v>1454946.0677851138</v>
      </c>
      <c r="BP39" s="80">
        <v>1479708.7272605794</v>
      </c>
      <c r="BQ39" s="80">
        <v>1503233.253762272</v>
      </c>
    </row>
    <row r="40" spans="1:69" ht="10.5">
      <c r="A40" s="71"/>
      <c r="B40" s="71"/>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1"/>
      <c r="AG40" s="71"/>
      <c r="AH40" s="71"/>
      <c r="AI40" s="71"/>
      <c r="AJ40" s="71"/>
      <c r="AK40" s="71"/>
      <c r="AL40" s="71"/>
      <c r="AM40" s="71"/>
      <c r="AN40" s="71"/>
      <c r="AO40" s="71"/>
      <c r="AP40" s="71"/>
      <c r="AQ40" s="71"/>
      <c r="AR40" s="71"/>
      <c r="AS40" s="71"/>
      <c r="AT40" s="71"/>
      <c r="AU40" s="71"/>
      <c r="AV40" s="71"/>
      <c r="AW40" s="71"/>
      <c r="AX40" s="71"/>
      <c r="AY40" s="71"/>
      <c r="AZ40" s="71"/>
      <c r="BA40" s="71"/>
      <c r="BB40" s="71"/>
      <c r="BC40" s="71"/>
      <c r="BD40" s="71"/>
      <c r="BE40" s="71"/>
      <c r="BF40" s="71"/>
      <c r="BG40" s="71"/>
      <c r="BH40" s="71"/>
      <c r="BI40" s="71"/>
      <c r="BJ40" s="71"/>
      <c r="BK40" s="71"/>
      <c r="BL40" s="71"/>
      <c r="BM40" s="71"/>
      <c r="BN40" s="71"/>
      <c r="BO40" s="71"/>
      <c r="BP40" s="71"/>
      <c r="BQ40" s="71"/>
    </row>
    <row r="41" spans="1:69" ht="10.5">
      <c r="A41" s="71"/>
      <c r="B41" s="71"/>
      <c r="C41" s="770" t="s">
        <v>436</v>
      </c>
      <c r="D41" s="771"/>
      <c r="E41" s="771"/>
      <c r="F41" s="771"/>
      <c r="G41" s="71"/>
      <c r="H41" s="71"/>
      <c r="I41" s="71"/>
      <c r="J41" s="76">
        <v>228.03200000000001</v>
      </c>
      <c r="K41" s="76">
        <v>228.03200000000001</v>
      </c>
      <c r="L41" s="76">
        <v>228.03200000000001</v>
      </c>
      <c r="M41" s="76">
        <v>228.03200000000001</v>
      </c>
      <c r="N41" s="76">
        <v>228.03200000000001</v>
      </c>
      <c r="O41" s="76">
        <v>228.03200000000001</v>
      </c>
      <c r="P41" s="76">
        <v>228.03200000000001</v>
      </c>
      <c r="Q41" s="76">
        <v>228.03200000000001</v>
      </c>
      <c r="R41" s="76">
        <v>228.03200000000001</v>
      </c>
      <c r="S41" s="76">
        <v>228.03200000000001</v>
      </c>
      <c r="T41" s="76">
        <v>228.03200000000001</v>
      </c>
      <c r="U41" s="76">
        <v>228.03200000000001</v>
      </c>
      <c r="V41" s="76">
        <v>321.05769230769232</v>
      </c>
      <c r="W41" s="76">
        <v>321.05769230769232</v>
      </c>
      <c r="X41" s="76">
        <v>321.05769230769232</v>
      </c>
      <c r="Y41" s="76">
        <v>321.05769230769232</v>
      </c>
      <c r="Z41" s="76">
        <v>321.05769230769232</v>
      </c>
      <c r="AA41" s="76">
        <v>321.05769230769232</v>
      </c>
      <c r="AB41" s="76">
        <v>321.05769230769232</v>
      </c>
      <c r="AC41" s="76">
        <v>321.05769230769232</v>
      </c>
      <c r="AD41" s="76">
        <v>321.05769230769232</v>
      </c>
      <c r="AE41" s="76">
        <v>321.05769230769232</v>
      </c>
      <c r="AF41" s="76">
        <v>321.05769230769232</v>
      </c>
      <c r="AG41" s="76">
        <v>321.05769230769232</v>
      </c>
      <c r="AH41" s="76">
        <v>438.29545454545456</v>
      </c>
      <c r="AI41" s="76">
        <v>438.29545454545456</v>
      </c>
      <c r="AJ41" s="76">
        <v>438.29545454545456</v>
      </c>
      <c r="AK41" s="76">
        <v>438.29545454545456</v>
      </c>
      <c r="AL41" s="76">
        <v>438.29545454545456</v>
      </c>
      <c r="AM41" s="76">
        <v>438.29545454545456</v>
      </c>
      <c r="AN41" s="76">
        <v>438.29545454545456</v>
      </c>
      <c r="AO41" s="76">
        <v>438.29545454545456</v>
      </c>
      <c r="AP41" s="76">
        <v>438.29545454545456</v>
      </c>
      <c r="AQ41" s="76">
        <v>438.29545454545456</v>
      </c>
      <c r="AR41" s="76">
        <v>438.29545454545456</v>
      </c>
      <c r="AS41" s="76">
        <v>438.29545454545456</v>
      </c>
      <c r="AT41" s="76">
        <v>586.52343749999989</v>
      </c>
      <c r="AU41" s="76">
        <v>586.52343749999989</v>
      </c>
      <c r="AV41" s="76">
        <v>586.52343749999989</v>
      </c>
      <c r="AW41" s="76">
        <v>586.52343749999989</v>
      </c>
      <c r="AX41" s="76">
        <v>586.52343749999989</v>
      </c>
      <c r="AY41" s="76">
        <v>586.52343749999989</v>
      </c>
      <c r="AZ41" s="76">
        <v>586.52343749999989</v>
      </c>
      <c r="BA41" s="76">
        <v>586.52343749999989</v>
      </c>
      <c r="BB41" s="76">
        <v>586.52343749999989</v>
      </c>
      <c r="BC41" s="76">
        <v>586.52343749999989</v>
      </c>
      <c r="BD41" s="76">
        <v>586.52343749999989</v>
      </c>
      <c r="BE41" s="76">
        <v>586.52343749999989</v>
      </c>
      <c r="BF41" s="76">
        <v>650.06641909814323</v>
      </c>
      <c r="BG41" s="76">
        <v>650.06641909814323</v>
      </c>
      <c r="BH41" s="76">
        <v>650.06641909814323</v>
      </c>
      <c r="BI41" s="76">
        <v>650.06641909814323</v>
      </c>
      <c r="BJ41" s="76">
        <v>650.06641909814323</v>
      </c>
      <c r="BK41" s="76">
        <v>650.06641909814323</v>
      </c>
      <c r="BL41" s="76">
        <v>650.06641909814323</v>
      </c>
      <c r="BM41" s="76">
        <v>650.06641909814323</v>
      </c>
      <c r="BN41" s="76">
        <v>650.06641909814323</v>
      </c>
      <c r="BO41" s="76">
        <v>650.06641909814323</v>
      </c>
      <c r="BP41" s="76">
        <v>650.06641909814323</v>
      </c>
      <c r="BQ41" s="76">
        <v>650.06641909814323</v>
      </c>
    </row>
    <row r="42" spans="1:69" ht="3.75" customHeight="1"/>
    <row r="43" spans="1:69" ht="3.75" customHeight="1"/>
    <row r="44" spans="1:69" ht="3.75" customHeight="1" thickBot="1"/>
    <row r="45" spans="1:69" ht="11.25" thickBot="1">
      <c r="A45" s="71"/>
      <c r="B45" s="71"/>
      <c r="C45" s="770" t="s">
        <v>454</v>
      </c>
      <c r="D45" s="771"/>
      <c r="E45" s="771"/>
      <c r="F45" s="771"/>
      <c r="G45" s="71"/>
      <c r="H45" s="83">
        <v>1</v>
      </c>
      <c r="I45" s="71"/>
      <c r="J45" s="77">
        <v>0</v>
      </c>
      <c r="K45" s="77">
        <v>228.03200000000001</v>
      </c>
      <c r="L45" s="77">
        <v>456.06400000000002</v>
      </c>
      <c r="M45" s="77">
        <v>684.096</v>
      </c>
      <c r="N45" s="77">
        <v>912.12800000000004</v>
      </c>
      <c r="O45" s="77">
        <v>1140.1600000000001</v>
      </c>
      <c r="P45" s="77">
        <v>1368.192</v>
      </c>
      <c r="Q45" s="77">
        <v>1596.2239999999999</v>
      </c>
      <c r="R45" s="77">
        <v>1824.2559999999999</v>
      </c>
      <c r="S45" s="77">
        <v>2052.288</v>
      </c>
      <c r="T45" s="77">
        <v>2280.3200000000002</v>
      </c>
      <c r="U45" s="77">
        <v>2508.3520000000003</v>
      </c>
      <c r="V45" s="77">
        <v>2736.3840000000005</v>
      </c>
      <c r="W45" s="77">
        <v>3057.4416923076928</v>
      </c>
      <c r="X45" s="77">
        <v>3378.4993846153852</v>
      </c>
      <c r="Y45" s="77">
        <v>3699.5570769230776</v>
      </c>
      <c r="Z45" s="77">
        <v>4020.61476923077</v>
      </c>
      <c r="AA45" s="77">
        <v>4341.6724615384619</v>
      </c>
      <c r="AB45" s="77">
        <v>4662.7301538461543</v>
      </c>
      <c r="AC45" s="77">
        <v>4983.7878461538467</v>
      </c>
      <c r="AD45" s="77">
        <v>5304.845538461539</v>
      </c>
      <c r="AE45" s="77">
        <v>5625.9032307692314</v>
      </c>
      <c r="AF45" s="77">
        <v>5946.9609230769238</v>
      </c>
      <c r="AG45" s="77">
        <v>6268.0186153846162</v>
      </c>
      <c r="AH45" s="77">
        <v>6589.0763076923085</v>
      </c>
      <c r="AI45" s="77">
        <v>7027.3717622377635</v>
      </c>
      <c r="AJ45" s="77">
        <v>7465.6672167832185</v>
      </c>
      <c r="AK45" s="77">
        <v>7903.9626713286734</v>
      </c>
      <c r="AL45" s="77">
        <v>8342.2581258741284</v>
      </c>
      <c r="AM45" s="77">
        <v>8780.5535804195824</v>
      </c>
      <c r="AN45" s="77">
        <v>9218.8490349650365</v>
      </c>
      <c r="AO45" s="77">
        <v>9657.1444895104905</v>
      </c>
      <c r="AP45" s="77">
        <v>10095.439944055945</v>
      </c>
      <c r="AQ45" s="77">
        <v>10533.735398601399</v>
      </c>
      <c r="AR45" s="77">
        <v>10972.030853146853</v>
      </c>
      <c r="AS45" s="77">
        <v>11410.326307692307</v>
      </c>
      <c r="AT45" s="77">
        <v>11848.621762237761</v>
      </c>
      <c r="AU45" s="77">
        <v>12435.145199737761</v>
      </c>
      <c r="AV45" s="77">
        <v>13021.668637237761</v>
      </c>
      <c r="AW45" s="77">
        <v>13608.192074737761</v>
      </c>
      <c r="AX45" s="77">
        <v>14194.715512237761</v>
      </c>
      <c r="AY45" s="77">
        <v>14781.238949737761</v>
      </c>
      <c r="AZ45" s="77">
        <v>15367.762387237761</v>
      </c>
      <c r="BA45" s="77">
        <v>15954.285824737761</v>
      </c>
      <c r="BB45" s="77">
        <v>16540.809262237759</v>
      </c>
      <c r="BC45" s="77">
        <v>17127.332699737759</v>
      </c>
      <c r="BD45" s="77">
        <v>17713.856137237759</v>
      </c>
      <c r="BE45" s="77">
        <v>18300.379574737759</v>
      </c>
      <c r="BF45" s="77">
        <v>18886.903012237759</v>
      </c>
      <c r="BG45" s="77">
        <v>19536.969431335903</v>
      </c>
      <c r="BH45" s="77">
        <v>20187.035850434047</v>
      </c>
      <c r="BI45" s="77">
        <v>20837.102269532192</v>
      </c>
      <c r="BJ45" s="77">
        <v>21487.168688630336</v>
      </c>
      <c r="BK45" s="77">
        <v>22137.23510772848</v>
      </c>
      <c r="BL45" s="77">
        <v>22787.301526826624</v>
      </c>
      <c r="BM45" s="77">
        <v>23437.367945924769</v>
      </c>
      <c r="BN45" s="77">
        <v>24087.434365022913</v>
      </c>
      <c r="BO45" s="77">
        <v>24737.500784121057</v>
      </c>
      <c r="BP45" s="77">
        <v>25387.567203219201</v>
      </c>
      <c r="BQ45" s="77">
        <v>26037.633622317346</v>
      </c>
    </row>
    <row r="46" spans="1:69" ht="10.5">
      <c r="A46" s="71"/>
      <c r="B46" s="71"/>
      <c r="C46" s="770" t="s">
        <v>453</v>
      </c>
      <c r="D46" s="771"/>
      <c r="E46" s="771"/>
      <c r="F46" s="771"/>
      <c r="G46" s="71"/>
      <c r="H46" s="71"/>
      <c r="I46" s="71"/>
      <c r="J46" s="78">
        <v>228.03200000000001</v>
      </c>
      <c r="K46" s="78">
        <v>456.06400000000002</v>
      </c>
      <c r="L46" s="78">
        <v>684.096</v>
      </c>
      <c r="M46" s="78">
        <v>912.12800000000004</v>
      </c>
      <c r="N46" s="78">
        <v>1140.1600000000001</v>
      </c>
      <c r="O46" s="78">
        <v>1368.192</v>
      </c>
      <c r="P46" s="78">
        <v>1596.2239999999999</v>
      </c>
      <c r="Q46" s="78">
        <v>1824.2559999999999</v>
      </c>
      <c r="R46" s="78">
        <v>2052.288</v>
      </c>
      <c r="S46" s="78">
        <v>2280.3200000000002</v>
      </c>
      <c r="T46" s="78">
        <v>2508.3520000000003</v>
      </c>
      <c r="U46" s="78">
        <v>2736.3840000000005</v>
      </c>
      <c r="V46" s="78">
        <v>3057.4416923076928</v>
      </c>
      <c r="W46" s="78">
        <v>3378.4993846153852</v>
      </c>
      <c r="X46" s="78">
        <v>3699.5570769230776</v>
      </c>
      <c r="Y46" s="78">
        <v>4020.61476923077</v>
      </c>
      <c r="Z46" s="78">
        <v>4341.6724615384619</v>
      </c>
      <c r="AA46" s="78">
        <v>4662.7301538461543</v>
      </c>
      <c r="AB46" s="78">
        <v>4983.7878461538467</v>
      </c>
      <c r="AC46" s="78">
        <v>5304.845538461539</v>
      </c>
      <c r="AD46" s="78">
        <v>5625.9032307692314</v>
      </c>
      <c r="AE46" s="78">
        <v>5946.9609230769238</v>
      </c>
      <c r="AF46" s="78">
        <v>6268.0186153846162</v>
      </c>
      <c r="AG46" s="78">
        <v>6589.0763076923085</v>
      </c>
      <c r="AH46" s="78">
        <v>7027.3717622377635</v>
      </c>
      <c r="AI46" s="78">
        <v>7465.6672167832185</v>
      </c>
      <c r="AJ46" s="78">
        <v>7903.9626713286734</v>
      </c>
      <c r="AK46" s="78">
        <v>8342.2581258741284</v>
      </c>
      <c r="AL46" s="78">
        <v>8780.5535804195824</v>
      </c>
      <c r="AM46" s="78">
        <v>9218.8490349650365</v>
      </c>
      <c r="AN46" s="78">
        <v>9657.1444895104905</v>
      </c>
      <c r="AO46" s="78">
        <v>10095.439944055945</v>
      </c>
      <c r="AP46" s="78">
        <v>10533.735398601399</v>
      </c>
      <c r="AQ46" s="78">
        <v>10972.030853146853</v>
      </c>
      <c r="AR46" s="78">
        <v>11410.326307692307</v>
      </c>
      <c r="AS46" s="78">
        <v>11848.621762237761</v>
      </c>
      <c r="AT46" s="78">
        <v>12435.145199737761</v>
      </c>
      <c r="AU46" s="78">
        <v>13021.668637237761</v>
      </c>
      <c r="AV46" s="78">
        <v>13608.192074737761</v>
      </c>
      <c r="AW46" s="78">
        <v>14194.715512237761</v>
      </c>
      <c r="AX46" s="78">
        <v>14781.238949737761</v>
      </c>
      <c r="AY46" s="78">
        <v>15367.762387237761</v>
      </c>
      <c r="AZ46" s="78">
        <v>15954.285824737761</v>
      </c>
      <c r="BA46" s="78">
        <v>16540.809262237759</v>
      </c>
      <c r="BB46" s="78">
        <v>17127.332699737759</v>
      </c>
      <c r="BC46" s="78">
        <v>17713.856137237759</v>
      </c>
      <c r="BD46" s="78">
        <v>18300.379574737759</v>
      </c>
      <c r="BE46" s="78">
        <v>18886.903012237759</v>
      </c>
      <c r="BF46" s="78">
        <v>19536.969431335903</v>
      </c>
      <c r="BG46" s="78">
        <v>20187.035850434047</v>
      </c>
      <c r="BH46" s="78">
        <v>20837.102269532192</v>
      </c>
      <c r="BI46" s="78">
        <v>21487.168688630336</v>
      </c>
      <c r="BJ46" s="78">
        <v>22137.23510772848</v>
      </c>
      <c r="BK46" s="78">
        <v>22787.301526826624</v>
      </c>
      <c r="BL46" s="78">
        <v>23437.367945924769</v>
      </c>
      <c r="BM46" s="78">
        <v>24087.434365022913</v>
      </c>
      <c r="BN46" s="78">
        <v>24737.500784121057</v>
      </c>
      <c r="BO46" s="78">
        <v>25387.567203219201</v>
      </c>
      <c r="BP46" s="78">
        <v>26037.633622317346</v>
      </c>
      <c r="BQ46" s="78">
        <v>26687.70004141549</v>
      </c>
    </row>
    <row r="47" spans="1:69" ht="10.5">
      <c r="A47" s="71"/>
      <c r="B47" s="71"/>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71"/>
      <c r="AG47" s="71"/>
      <c r="AH47" s="71"/>
      <c r="AI47" s="71"/>
      <c r="AJ47" s="71"/>
      <c r="AK47" s="71"/>
      <c r="AL47" s="71"/>
      <c r="AM47" s="71"/>
      <c r="AN47" s="71"/>
      <c r="AO47" s="71"/>
      <c r="AP47" s="71"/>
      <c r="AQ47" s="71"/>
      <c r="AR47" s="71"/>
      <c r="AS47" s="71"/>
      <c r="AT47" s="71"/>
      <c r="AU47" s="71"/>
      <c r="AV47" s="71"/>
      <c r="AW47" s="71"/>
      <c r="AX47" s="71"/>
      <c r="AY47" s="71"/>
      <c r="AZ47" s="71"/>
      <c r="BA47" s="71"/>
      <c r="BB47" s="71"/>
      <c r="BC47" s="71"/>
      <c r="BD47" s="71"/>
      <c r="BE47" s="71"/>
      <c r="BF47" s="71"/>
      <c r="BG47" s="71"/>
      <c r="BH47" s="71"/>
      <c r="BI47" s="71"/>
      <c r="BJ47" s="71"/>
      <c r="BK47" s="71"/>
      <c r="BL47" s="71"/>
      <c r="BM47" s="71"/>
      <c r="BN47" s="71"/>
      <c r="BO47" s="71"/>
      <c r="BP47" s="71"/>
      <c r="BQ47" s="71"/>
    </row>
    <row r="48" spans="1:69" ht="10.5">
      <c r="A48" s="71"/>
      <c r="B48" s="71"/>
      <c r="C48" s="770" t="s">
        <v>887</v>
      </c>
      <c r="D48" s="771"/>
      <c r="E48" s="771"/>
      <c r="F48" s="771"/>
      <c r="G48" s="71"/>
      <c r="H48" s="71"/>
      <c r="I48" s="71"/>
      <c r="J48" s="80">
        <v>34204.800000000003</v>
      </c>
      <c r="K48" s="80">
        <v>68409.600000000006</v>
      </c>
      <c r="L48" s="80">
        <v>102614.39999999999</v>
      </c>
      <c r="M48" s="80">
        <v>136819.20000000001</v>
      </c>
      <c r="N48" s="80">
        <v>171024</v>
      </c>
      <c r="O48" s="80">
        <v>205228.79999999999</v>
      </c>
      <c r="P48" s="80">
        <v>239433.59999999998</v>
      </c>
      <c r="Q48" s="80">
        <v>273638.39999999997</v>
      </c>
      <c r="R48" s="80">
        <v>307843.20000000001</v>
      </c>
      <c r="S48" s="80">
        <v>342048</v>
      </c>
      <c r="T48" s="80">
        <v>376252.80000000005</v>
      </c>
      <c r="U48" s="80">
        <v>410457.60000000009</v>
      </c>
      <c r="V48" s="80">
        <v>458616.25384615391</v>
      </c>
      <c r="W48" s="80">
        <v>506774.90769230778</v>
      </c>
      <c r="X48" s="80">
        <v>554933.5615384616</v>
      </c>
      <c r="Y48" s="80">
        <v>603092.21538461547</v>
      </c>
      <c r="Z48" s="80">
        <v>651250.86923076934</v>
      </c>
      <c r="AA48" s="80">
        <v>699409.5230769231</v>
      </c>
      <c r="AB48" s="80">
        <v>747568.17692307697</v>
      </c>
      <c r="AC48" s="80">
        <v>795726.83076923084</v>
      </c>
      <c r="AD48" s="80">
        <v>843885.48461538472</v>
      </c>
      <c r="AE48" s="80">
        <v>892044.13846153859</v>
      </c>
      <c r="AF48" s="80">
        <v>940202.79230769246</v>
      </c>
      <c r="AG48" s="80">
        <v>988361.44615384634</v>
      </c>
      <c r="AH48" s="80">
        <v>1054105.7643356645</v>
      </c>
      <c r="AI48" s="80">
        <v>1119850.0825174828</v>
      </c>
      <c r="AJ48" s="80">
        <v>1185594.4006993009</v>
      </c>
      <c r="AK48" s="80">
        <v>1251338.7188811193</v>
      </c>
      <c r="AL48" s="80">
        <v>1317083.0370629374</v>
      </c>
      <c r="AM48" s="80">
        <v>1382827.3552447555</v>
      </c>
      <c r="AN48" s="80">
        <v>1448571.6734265736</v>
      </c>
      <c r="AO48" s="80">
        <v>1514315.9916083917</v>
      </c>
      <c r="AP48" s="80">
        <v>1580060.3097902099</v>
      </c>
      <c r="AQ48" s="80">
        <v>1645804.627972028</v>
      </c>
      <c r="AR48" s="80">
        <v>1711548.9461538461</v>
      </c>
      <c r="AS48" s="80">
        <v>1777293.2643356642</v>
      </c>
      <c r="AT48" s="80">
        <v>1865271.7799606642</v>
      </c>
      <c r="AU48" s="80">
        <v>1953250.2955856642</v>
      </c>
      <c r="AV48" s="80">
        <v>2041228.8112106642</v>
      </c>
      <c r="AW48" s="80">
        <v>2129207.326835664</v>
      </c>
      <c r="AX48" s="80">
        <v>2217185.842460664</v>
      </c>
      <c r="AY48" s="80">
        <v>2305164.358085664</v>
      </c>
      <c r="AZ48" s="80">
        <v>2393142.873710664</v>
      </c>
      <c r="BA48" s="80">
        <v>2481121.389335664</v>
      </c>
      <c r="BB48" s="80">
        <v>2569099.904960664</v>
      </c>
      <c r="BC48" s="80">
        <v>2657078.420585664</v>
      </c>
      <c r="BD48" s="80">
        <v>2745056.936210664</v>
      </c>
      <c r="BE48" s="80">
        <v>2833035.451835664</v>
      </c>
      <c r="BF48" s="80">
        <v>2930545.4147003856</v>
      </c>
      <c r="BG48" s="80">
        <v>3028055.3775651073</v>
      </c>
      <c r="BH48" s="80">
        <v>3125565.340429829</v>
      </c>
      <c r="BI48" s="80">
        <v>3223075.3032945506</v>
      </c>
      <c r="BJ48" s="80">
        <v>3320585.2661592718</v>
      </c>
      <c r="BK48" s="80">
        <v>3418095.2290239935</v>
      </c>
      <c r="BL48" s="80">
        <v>3515605.1918887151</v>
      </c>
      <c r="BM48" s="80">
        <v>3613115.1547534368</v>
      </c>
      <c r="BN48" s="80">
        <v>3710625.1176181585</v>
      </c>
      <c r="BO48" s="80">
        <v>3808135.0804828801</v>
      </c>
      <c r="BP48" s="80">
        <v>3905645.0433476018</v>
      </c>
      <c r="BQ48" s="80">
        <v>4003155.0062123234</v>
      </c>
    </row>
    <row r="49" spans="1:69" ht="10.5">
      <c r="A49" s="71"/>
      <c r="B49" s="71"/>
      <c r="C49" s="770" t="s">
        <v>888</v>
      </c>
      <c r="D49" s="771"/>
      <c r="E49" s="771"/>
      <c r="F49" s="771"/>
      <c r="G49" s="71"/>
      <c r="H49" s="71"/>
      <c r="I49" s="71"/>
      <c r="J49" s="80">
        <v>34204.800000000003</v>
      </c>
      <c r="K49" s="80">
        <v>68409.600000000006</v>
      </c>
      <c r="L49" s="80">
        <v>102614.39999999999</v>
      </c>
      <c r="M49" s="80">
        <v>136819.20000000001</v>
      </c>
      <c r="N49" s="80">
        <v>171024</v>
      </c>
      <c r="O49" s="80">
        <v>205228.79999999999</v>
      </c>
      <c r="P49" s="80">
        <v>239433.59999999998</v>
      </c>
      <c r="Q49" s="80">
        <v>273638.39999999997</v>
      </c>
      <c r="R49" s="80">
        <v>307843.20000000001</v>
      </c>
      <c r="S49" s="80">
        <v>342048</v>
      </c>
      <c r="T49" s="80">
        <v>376252.80000000005</v>
      </c>
      <c r="U49" s="80">
        <v>410457.60000000009</v>
      </c>
      <c r="V49" s="80">
        <v>458616.25384615391</v>
      </c>
      <c r="W49" s="80">
        <v>506774.90769230778</v>
      </c>
      <c r="X49" s="80">
        <v>554933.5615384616</v>
      </c>
      <c r="Y49" s="80">
        <v>603092.21538461547</v>
      </c>
      <c r="Z49" s="80">
        <v>651250.86923076934</v>
      </c>
      <c r="AA49" s="80">
        <v>699409.5230769231</v>
      </c>
      <c r="AB49" s="80">
        <v>747568.17692307697</v>
      </c>
      <c r="AC49" s="80">
        <v>795726.83076923084</v>
      </c>
      <c r="AD49" s="80">
        <v>843885.48461538472</v>
      </c>
      <c r="AE49" s="80">
        <v>892044.13846153859</v>
      </c>
      <c r="AF49" s="80">
        <v>940202.79230769246</v>
      </c>
      <c r="AG49" s="80">
        <v>988361.44615384634</v>
      </c>
      <c r="AH49" s="80">
        <v>1054105.7643356645</v>
      </c>
      <c r="AI49" s="80">
        <v>1119850.0825174828</v>
      </c>
      <c r="AJ49" s="80">
        <v>1185594.4006993009</v>
      </c>
      <c r="AK49" s="80">
        <v>1251338.7188811193</v>
      </c>
      <c r="AL49" s="80">
        <v>1317083.0370629374</v>
      </c>
      <c r="AM49" s="80">
        <v>1382827.3552447555</v>
      </c>
      <c r="AN49" s="80">
        <v>1448571.6734265736</v>
      </c>
      <c r="AO49" s="80">
        <v>1514315.9916083917</v>
      </c>
      <c r="AP49" s="80">
        <v>1580060.3097902099</v>
      </c>
      <c r="AQ49" s="80">
        <v>1645804.627972028</v>
      </c>
      <c r="AR49" s="80">
        <v>1711548.9461538461</v>
      </c>
      <c r="AS49" s="80">
        <v>1777293.2643356642</v>
      </c>
      <c r="AT49" s="80">
        <v>1865271.7799606642</v>
      </c>
      <c r="AU49" s="80">
        <v>1953250.2955856642</v>
      </c>
      <c r="AV49" s="80">
        <v>2041228.8112106642</v>
      </c>
      <c r="AW49" s="80">
        <v>2129207.326835664</v>
      </c>
      <c r="AX49" s="80">
        <v>2217185.842460664</v>
      </c>
      <c r="AY49" s="80">
        <v>2305164.358085664</v>
      </c>
      <c r="AZ49" s="80">
        <v>2393142.873710664</v>
      </c>
      <c r="BA49" s="80">
        <v>2481121.389335664</v>
      </c>
      <c r="BB49" s="80">
        <v>2569099.904960664</v>
      </c>
      <c r="BC49" s="80">
        <v>2657078.420585664</v>
      </c>
      <c r="BD49" s="80">
        <v>2745056.936210664</v>
      </c>
      <c r="BE49" s="80">
        <v>2833035.451835664</v>
      </c>
      <c r="BF49" s="80">
        <v>2930545.4147003856</v>
      </c>
      <c r="BG49" s="80">
        <v>3028055.3775651073</v>
      </c>
      <c r="BH49" s="80">
        <v>3125565.340429829</v>
      </c>
      <c r="BI49" s="80">
        <v>3223075.3032945506</v>
      </c>
      <c r="BJ49" s="80">
        <v>3320585.2661592718</v>
      </c>
      <c r="BK49" s="80">
        <v>3418095.2290239935</v>
      </c>
      <c r="BL49" s="80">
        <v>3515605.1918887151</v>
      </c>
      <c r="BM49" s="80">
        <v>3613115.1547534368</v>
      </c>
      <c r="BN49" s="80">
        <v>3710625.1176181585</v>
      </c>
      <c r="BO49" s="80">
        <v>3808135.0804828801</v>
      </c>
      <c r="BP49" s="80">
        <v>3905645.0433476018</v>
      </c>
      <c r="BQ49" s="80">
        <v>4003155.0062123234</v>
      </c>
    </row>
    <row r="50" spans="1:69" ht="10.5">
      <c r="A50" s="71"/>
      <c r="B50" s="71"/>
      <c r="C50" s="770" t="s">
        <v>889</v>
      </c>
      <c r="D50" s="771"/>
      <c r="E50" s="771"/>
      <c r="F50" s="771"/>
      <c r="G50" s="71"/>
      <c r="H50" s="71"/>
      <c r="I50" s="71"/>
      <c r="J50" s="80">
        <v>0</v>
      </c>
      <c r="K50" s="80">
        <v>3078.4320000000007</v>
      </c>
      <c r="L50" s="80">
        <v>8958.2371199999907</v>
      </c>
      <c r="M50" s="80">
        <v>17387.291779199993</v>
      </c>
      <c r="N50" s="80">
        <v>28136.163519071968</v>
      </c>
      <c r="O50" s="80">
        <v>40996.068802355469</v>
      </c>
      <c r="P50" s="80">
        <v>55777.014610143495</v>
      </c>
      <c r="Q50" s="80">
        <v>72306.107295230555</v>
      </c>
      <c r="R50" s="80">
        <v>90426.013638659846</v>
      </c>
      <c r="S50" s="80">
        <v>109993.56041118046</v>
      </c>
      <c r="T50" s="80">
        <v>130878.45997417427</v>
      </c>
      <c r="U50" s="80">
        <v>152962.15057649865</v>
      </c>
      <c r="V50" s="80">
        <v>173561.78653037874</v>
      </c>
      <c r="W50" s="80">
        <v>196366.14391564077</v>
      </c>
      <c r="X50" s="80">
        <v>221198.84501777409</v>
      </c>
      <c r="Y50" s="80">
        <v>247897.6223394291</v>
      </c>
      <c r="Z50" s="80">
        <v>276313.18978304404</v>
      </c>
      <c r="AA50" s="80">
        <v>306308.20413886197</v>
      </c>
      <c r="AB50" s="80">
        <v>337756.30965390685</v>
      </c>
      <c r="AC50" s="80">
        <v>370541.25903544045</v>
      </c>
      <c r="AD50" s="80">
        <v>404556.10477414366</v>
      </c>
      <c r="AE50" s="80">
        <v>439702.45516144298</v>
      </c>
      <c r="AF50" s="80">
        <v>475889.78982545063</v>
      </c>
      <c r="AG50" s="80">
        <v>513034.83002402994</v>
      </c>
      <c r="AH50" s="80">
        <v>546307.69315311708</v>
      </c>
      <c r="AI50" s="80">
        <v>581853.55813589564</v>
      </c>
      <c r="AJ50" s="80">
        <v>619513.31484260666</v>
      </c>
      <c r="AK50" s="80">
        <v>659138.99085257552</v>
      </c>
      <c r="AL50" s="80">
        <v>700592.97181457351</v>
      </c>
      <c r="AM50" s="80">
        <v>743747.27638195886</v>
      </c>
      <c r="AN50" s="80">
        <v>788482.88190235454</v>
      </c>
      <c r="AO50" s="80">
        <v>834689.0973090498</v>
      </c>
      <c r="AP50" s="80">
        <v>882262.9799100036</v>
      </c>
      <c r="AQ50" s="80">
        <v>931108.793001618</v>
      </c>
      <c r="AR50" s="80">
        <v>981137.50144954666</v>
      </c>
      <c r="AS50" s="80">
        <v>1032266.3025788475</v>
      </c>
      <c r="AT50" s="80">
        <v>1076967.9202842566</v>
      </c>
      <c r="AU50" s="80">
        <v>1124266.1518648411</v>
      </c>
      <c r="AV50" s="80">
        <v>1174005.2004880905</v>
      </c>
      <c r="AW50" s="80">
        <v>1226038.6171314446</v>
      </c>
      <c r="AX50" s="80">
        <v>1280228.7397136982</v>
      </c>
      <c r="AY50" s="80">
        <v>1336446.1658785162</v>
      </c>
      <c r="AZ50" s="80">
        <v>1394569.2574109449</v>
      </c>
      <c r="BA50" s="80">
        <v>1454483.6743889281</v>
      </c>
      <c r="BB50" s="80">
        <v>1516081.9372857325</v>
      </c>
      <c r="BC50" s="80">
        <v>1579263.0153462284</v>
      </c>
      <c r="BD50" s="80">
        <v>1643931.9396605946</v>
      </c>
      <c r="BE50" s="80">
        <v>1709999.4394535988</v>
      </c>
      <c r="BF50" s="80">
        <v>1766151.2400727023</v>
      </c>
      <c r="BG50" s="80">
        <v>1824370.9488040865</v>
      </c>
      <c r="BH50" s="80">
        <v>1884555.170242138</v>
      </c>
      <c r="BI50" s="80">
        <v>1946605.6787515227</v>
      </c>
      <c r="BJ50" s="80">
        <v>2010429.159978674</v>
      </c>
      <c r="BK50" s="80">
        <v>2075936.9652877043</v>
      </c>
      <c r="BL50" s="80">
        <v>2143044.8784745187</v>
      </c>
      <c r="BM50" s="80">
        <v>2211672.8941452289</v>
      </c>
      <c r="BN50" s="80">
        <v>2281745.0071756402</v>
      </c>
      <c r="BO50" s="80">
        <v>2353189.0126977665</v>
      </c>
      <c r="BP50" s="80">
        <v>2425936.3160870224</v>
      </c>
      <c r="BQ50" s="80">
        <v>2499921.7524500517</v>
      </c>
    </row>
    <row r="51" spans="1:69" ht="10.5">
      <c r="A51" s="71"/>
      <c r="B51" s="71"/>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1"/>
      <c r="AG51" s="71"/>
      <c r="AH51" s="71"/>
      <c r="AI51" s="71"/>
      <c r="AJ51" s="71"/>
      <c r="AK51" s="71"/>
      <c r="AL51" s="71"/>
      <c r="AM51" s="71"/>
      <c r="AN51" s="71"/>
      <c r="AO51" s="71"/>
      <c r="AP51" s="71"/>
      <c r="AQ51" s="71"/>
      <c r="AR51" s="71"/>
      <c r="AS51" s="71"/>
      <c r="AT51" s="71"/>
      <c r="AU51" s="71"/>
      <c r="AV51" s="71"/>
      <c r="AW51" s="71"/>
      <c r="AX51" s="71"/>
      <c r="AY51" s="71"/>
      <c r="AZ51" s="71"/>
      <c r="BA51" s="71"/>
      <c r="BB51" s="71"/>
      <c r="BC51" s="71"/>
      <c r="BD51" s="71"/>
      <c r="BE51" s="71"/>
      <c r="BF51" s="71"/>
      <c r="BG51" s="71"/>
      <c r="BH51" s="71"/>
      <c r="BI51" s="71"/>
      <c r="BJ51" s="71"/>
      <c r="BK51" s="71"/>
      <c r="BL51" s="71"/>
      <c r="BM51" s="71"/>
      <c r="BN51" s="71"/>
      <c r="BO51" s="71"/>
      <c r="BP51" s="71"/>
      <c r="BQ51" s="71"/>
    </row>
    <row r="52" spans="1:69" ht="10.5">
      <c r="A52" s="71"/>
      <c r="B52" s="71"/>
      <c r="C52" s="770" t="s">
        <v>890</v>
      </c>
      <c r="D52" s="771"/>
      <c r="E52" s="771"/>
      <c r="F52" s="771"/>
      <c r="G52" s="71"/>
      <c r="H52" s="71"/>
      <c r="I52" s="71"/>
      <c r="J52" s="80">
        <v>34204.800000000003</v>
      </c>
      <c r="K52" s="80">
        <v>34204.800000000003</v>
      </c>
      <c r="L52" s="80">
        <v>34204.800000000003</v>
      </c>
      <c r="M52" s="80">
        <v>34204.800000000003</v>
      </c>
      <c r="N52" s="80">
        <v>34204.800000000003</v>
      </c>
      <c r="O52" s="80">
        <v>34204.800000000003</v>
      </c>
      <c r="P52" s="80">
        <v>34204.800000000003</v>
      </c>
      <c r="Q52" s="80">
        <v>34204.800000000003</v>
      </c>
      <c r="R52" s="80">
        <v>34204.800000000003</v>
      </c>
      <c r="S52" s="80">
        <v>34204.800000000003</v>
      </c>
      <c r="T52" s="80">
        <v>34204.800000000003</v>
      </c>
      <c r="U52" s="80">
        <v>34204.800000000003</v>
      </c>
      <c r="V52" s="80">
        <v>48158.653846153851</v>
      </c>
      <c r="W52" s="80">
        <v>48158.653846153851</v>
      </c>
      <c r="X52" s="80">
        <v>48158.653846153851</v>
      </c>
      <c r="Y52" s="80">
        <v>48158.653846153851</v>
      </c>
      <c r="Z52" s="80">
        <v>48158.653846153851</v>
      </c>
      <c r="AA52" s="80">
        <v>48158.653846153851</v>
      </c>
      <c r="AB52" s="80">
        <v>48158.653846153851</v>
      </c>
      <c r="AC52" s="80">
        <v>48158.653846153851</v>
      </c>
      <c r="AD52" s="80">
        <v>48158.653846153851</v>
      </c>
      <c r="AE52" s="80">
        <v>48158.653846153851</v>
      </c>
      <c r="AF52" s="80">
        <v>48158.653846153851</v>
      </c>
      <c r="AG52" s="80">
        <v>48158.653846153851</v>
      </c>
      <c r="AH52" s="80">
        <v>65744.318181818191</v>
      </c>
      <c r="AI52" s="80">
        <v>65744.318181818191</v>
      </c>
      <c r="AJ52" s="80">
        <v>65744.318181818191</v>
      </c>
      <c r="AK52" s="80">
        <v>65744.318181818191</v>
      </c>
      <c r="AL52" s="80">
        <v>65744.318181818191</v>
      </c>
      <c r="AM52" s="80">
        <v>65744.318181818191</v>
      </c>
      <c r="AN52" s="80">
        <v>65744.318181818191</v>
      </c>
      <c r="AO52" s="80">
        <v>65744.318181818191</v>
      </c>
      <c r="AP52" s="80">
        <v>65744.318181818191</v>
      </c>
      <c r="AQ52" s="80">
        <v>65744.318181818191</v>
      </c>
      <c r="AR52" s="80">
        <v>65744.318181818191</v>
      </c>
      <c r="AS52" s="80">
        <v>65744.318181818191</v>
      </c>
      <c r="AT52" s="80">
        <v>87978.515624999985</v>
      </c>
      <c r="AU52" s="80">
        <v>87978.515624999985</v>
      </c>
      <c r="AV52" s="80">
        <v>87978.515624999985</v>
      </c>
      <c r="AW52" s="80">
        <v>87978.515624999985</v>
      </c>
      <c r="AX52" s="80">
        <v>87978.515624999985</v>
      </c>
      <c r="AY52" s="80">
        <v>87978.515624999985</v>
      </c>
      <c r="AZ52" s="80">
        <v>87978.515624999985</v>
      </c>
      <c r="BA52" s="80">
        <v>87978.515624999985</v>
      </c>
      <c r="BB52" s="80">
        <v>87978.515624999985</v>
      </c>
      <c r="BC52" s="80">
        <v>87978.515624999985</v>
      </c>
      <c r="BD52" s="80">
        <v>87978.515624999985</v>
      </c>
      <c r="BE52" s="80">
        <v>87978.515624999985</v>
      </c>
      <c r="BF52" s="80">
        <v>97509.962864721485</v>
      </c>
      <c r="BG52" s="80">
        <v>97509.962864721485</v>
      </c>
      <c r="BH52" s="80">
        <v>97509.962864721485</v>
      </c>
      <c r="BI52" s="80">
        <v>97509.962864721485</v>
      </c>
      <c r="BJ52" s="80">
        <v>97509.962864721485</v>
      </c>
      <c r="BK52" s="80">
        <v>97509.962864721485</v>
      </c>
      <c r="BL52" s="80">
        <v>97509.962864721485</v>
      </c>
      <c r="BM52" s="80">
        <v>97509.962864721485</v>
      </c>
      <c r="BN52" s="80">
        <v>97509.962864721485</v>
      </c>
      <c r="BO52" s="80">
        <v>97509.962864721485</v>
      </c>
      <c r="BP52" s="80">
        <v>97509.962864721485</v>
      </c>
      <c r="BQ52" s="80">
        <v>97509.962864721485</v>
      </c>
    </row>
    <row r="53" spans="1:69" ht="10.5">
      <c r="A53" s="71"/>
      <c r="B53" s="71"/>
      <c r="C53" s="770" t="s">
        <v>879</v>
      </c>
      <c r="D53" s="771"/>
      <c r="E53" s="771"/>
      <c r="F53" s="771"/>
      <c r="G53" s="71"/>
      <c r="H53" s="71"/>
      <c r="I53" s="71"/>
      <c r="J53" s="80">
        <v>34204.800000000003</v>
      </c>
      <c r="K53" s="80">
        <v>34204.800000000003</v>
      </c>
      <c r="L53" s="80">
        <v>34204.800000000003</v>
      </c>
      <c r="M53" s="80">
        <v>34204.800000000003</v>
      </c>
      <c r="N53" s="80">
        <v>34204.800000000003</v>
      </c>
      <c r="O53" s="80">
        <v>34204.800000000003</v>
      </c>
      <c r="P53" s="80">
        <v>34204.800000000003</v>
      </c>
      <c r="Q53" s="80">
        <v>34204.800000000003</v>
      </c>
      <c r="R53" s="80">
        <v>34204.800000000003</v>
      </c>
      <c r="S53" s="80">
        <v>34204.800000000003</v>
      </c>
      <c r="T53" s="80">
        <v>34204.800000000003</v>
      </c>
      <c r="U53" s="80">
        <v>34204.800000000003</v>
      </c>
      <c r="V53" s="80">
        <v>48158.653846153851</v>
      </c>
      <c r="W53" s="80">
        <v>48158.653846153851</v>
      </c>
      <c r="X53" s="80">
        <v>48158.653846153851</v>
      </c>
      <c r="Y53" s="80">
        <v>48158.653846153851</v>
      </c>
      <c r="Z53" s="80">
        <v>48158.653846153851</v>
      </c>
      <c r="AA53" s="80">
        <v>48158.653846153851</v>
      </c>
      <c r="AB53" s="80">
        <v>48158.653846153851</v>
      </c>
      <c r="AC53" s="80">
        <v>48158.653846153851</v>
      </c>
      <c r="AD53" s="80">
        <v>48158.653846153851</v>
      </c>
      <c r="AE53" s="80">
        <v>48158.653846153851</v>
      </c>
      <c r="AF53" s="80">
        <v>48158.653846153851</v>
      </c>
      <c r="AG53" s="80">
        <v>48158.653846153851</v>
      </c>
      <c r="AH53" s="80">
        <v>65744.318181818191</v>
      </c>
      <c r="AI53" s="80">
        <v>65744.318181818191</v>
      </c>
      <c r="AJ53" s="80">
        <v>65744.318181818191</v>
      </c>
      <c r="AK53" s="80">
        <v>65744.318181818191</v>
      </c>
      <c r="AL53" s="80">
        <v>65744.318181818191</v>
      </c>
      <c r="AM53" s="80">
        <v>65744.318181818191</v>
      </c>
      <c r="AN53" s="80">
        <v>65744.318181818191</v>
      </c>
      <c r="AO53" s="80">
        <v>65744.318181818191</v>
      </c>
      <c r="AP53" s="80">
        <v>65744.318181818191</v>
      </c>
      <c r="AQ53" s="80">
        <v>65744.318181818191</v>
      </c>
      <c r="AR53" s="80">
        <v>65744.318181818191</v>
      </c>
      <c r="AS53" s="80">
        <v>65744.318181818191</v>
      </c>
      <c r="AT53" s="80">
        <v>87978.515624999985</v>
      </c>
      <c r="AU53" s="80">
        <v>87978.515624999985</v>
      </c>
      <c r="AV53" s="80">
        <v>87978.515624999985</v>
      </c>
      <c r="AW53" s="80">
        <v>87978.515624999985</v>
      </c>
      <c r="AX53" s="80">
        <v>87978.515624999985</v>
      </c>
      <c r="AY53" s="80">
        <v>87978.515624999985</v>
      </c>
      <c r="AZ53" s="80">
        <v>87978.515624999985</v>
      </c>
      <c r="BA53" s="80">
        <v>87978.515624999985</v>
      </c>
      <c r="BB53" s="80">
        <v>87978.515624999985</v>
      </c>
      <c r="BC53" s="80">
        <v>87978.515624999985</v>
      </c>
      <c r="BD53" s="80">
        <v>87978.515624999985</v>
      </c>
      <c r="BE53" s="80">
        <v>87978.515624999985</v>
      </c>
      <c r="BF53" s="80">
        <v>97509.962864721485</v>
      </c>
      <c r="BG53" s="80">
        <v>97509.962864721485</v>
      </c>
      <c r="BH53" s="80">
        <v>97509.962864721485</v>
      </c>
      <c r="BI53" s="80">
        <v>97509.962864721485</v>
      </c>
      <c r="BJ53" s="80">
        <v>97509.962864721485</v>
      </c>
      <c r="BK53" s="80">
        <v>97509.962864721485</v>
      </c>
      <c r="BL53" s="80">
        <v>97509.962864721485</v>
      </c>
      <c r="BM53" s="80">
        <v>97509.962864721485</v>
      </c>
      <c r="BN53" s="80">
        <v>97509.962864721485</v>
      </c>
      <c r="BO53" s="80">
        <v>97509.962864721485</v>
      </c>
      <c r="BP53" s="80">
        <v>97509.962864721485</v>
      </c>
      <c r="BQ53" s="80">
        <v>97509.962864721485</v>
      </c>
    </row>
    <row r="54" spans="1:69" ht="10.5">
      <c r="A54" s="71"/>
      <c r="B54" s="71"/>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1"/>
      <c r="AG54" s="71"/>
      <c r="AH54" s="71"/>
      <c r="AI54" s="71"/>
      <c r="AJ54" s="71"/>
      <c r="AK54" s="71"/>
      <c r="AL54" s="71"/>
      <c r="AM54" s="71"/>
      <c r="AN54" s="71"/>
      <c r="AO54" s="71"/>
      <c r="AP54" s="71"/>
      <c r="AQ54" s="71"/>
      <c r="AR54" s="71"/>
      <c r="AS54" s="71"/>
      <c r="AT54" s="71"/>
      <c r="AU54" s="71"/>
      <c r="AV54" s="71"/>
      <c r="AW54" s="71"/>
      <c r="AX54" s="71"/>
      <c r="AY54" s="71"/>
      <c r="AZ54" s="71"/>
      <c r="BA54" s="71"/>
      <c r="BB54" s="71"/>
      <c r="BC54" s="71"/>
      <c r="BD54" s="71"/>
      <c r="BE54" s="71"/>
      <c r="BF54" s="71"/>
      <c r="BG54" s="71"/>
      <c r="BH54" s="71"/>
      <c r="BI54" s="71"/>
      <c r="BJ54" s="71"/>
      <c r="BK54" s="71"/>
      <c r="BL54" s="71"/>
      <c r="BM54" s="71"/>
      <c r="BN54" s="71"/>
      <c r="BO54" s="71"/>
      <c r="BP54" s="71"/>
      <c r="BQ54" s="71"/>
    </row>
    <row r="55" spans="1:69" ht="10.5">
      <c r="A55" s="71"/>
      <c r="B55" s="71"/>
      <c r="C55" s="71"/>
      <c r="D55" s="71"/>
      <c r="E55" s="71"/>
      <c r="F55" s="71"/>
      <c r="G55" s="71"/>
      <c r="H55" s="71"/>
      <c r="I55" s="71"/>
      <c r="J55" s="84"/>
      <c r="K55" s="84"/>
      <c r="L55" s="84"/>
      <c r="M55" s="84"/>
      <c r="N55" s="84"/>
      <c r="O55" s="84"/>
      <c r="P55" s="84"/>
      <c r="Q55" s="84"/>
      <c r="R55" s="84"/>
      <c r="S55" s="84"/>
      <c r="T55" s="84"/>
      <c r="U55" s="84"/>
      <c r="V55" s="84"/>
      <c r="W55" s="84"/>
      <c r="X55" s="84"/>
      <c r="Y55" s="84"/>
      <c r="Z55" s="84"/>
      <c r="AA55" s="84"/>
      <c r="AB55" s="84"/>
      <c r="AC55" s="84"/>
      <c r="AD55" s="84"/>
      <c r="AE55" s="84"/>
      <c r="AF55" s="84"/>
      <c r="AG55" s="84"/>
      <c r="AH55" s="84"/>
      <c r="AI55" s="84"/>
      <c r="AJ55" s="84"/>
      <c r="AK55" s="84"/>
      <c r="AL55" s="84"/>
      <c r="AM55" s="84"/>
      <c r="AN55" s="84"/>
      <c r="AO55" s="84"/>
      <c r="AP55" s="84"/>
      <c r="AQ55" s="84"/>
      <c r="AR55" s="84"/>
      <c r="AS55" s="84"/>
      <c r="AT55" s="84"/>
      <c r="AU55" s="84"/>
      <c r="AV55" s="84"/>
      <c r="AW55" s="84"/>
      <c r="AX55" s="84"/>
      <c r="AY55" s="84"/>
      <c r="AZ55" s="84"/>
      <c r="BA55" s="84"/>
      <c r="BB55" s="84"/>
      <c r="BC55" s="84"/>
      <c r="BD55" s="84"/>
      <c r="BE55" s="84"/>
      <c r="BF55" s="84"/>
      <c r="BG55" s="84"/>
      <c r="BH55" s="84"/>
      <c r="BI55" s="84"/>
      <c r="BJ55" s="84"/>
      <c r="BK55" s="84"/>
      <c r="BL55" s="84"/>
      <c r="BM55" s="84"/>
      <c r="BN55" s="84"/>
      <c r="BO55" s="84"/>
      <c r="BP55" s="84"/>
      <c r="BQ55" s="84"/>
    </row>
    <row r="56" spans="1:69" ht="18">
      <c r="A56" s="71"/>
      <c r="B56" s="72" t="s">
        <v>442</v>
      </c>
      <c r="C56" s="71"/>
      <c r="D56" s="71"/>
      <c r="E56" s="71"/>
      <c r="F56" s="71"/>
      <c r="G56" s="71"/>
      <c r="H56" s="71"/>
      <c r="I56" s="71"/>
      <c r="J56" s="73"/>
      <c r="K56" s="73"/>
      <c r="L56" s="73"/>
      <c r="M56" s="73"/>
      <c r="N56" s="73"/>
      <c r="O56" s="73"/>
      <c r="P56" s="73"/>
      <c r="Q56" s="73"/>
      <c r="R56" s="73"/>
      <c r="S56" s="73"/>
      <c r="T56" s="73"/>
      <c r="U56" s="73"/>
      <c r="V56" s="73"/>
      <c r="W56" s="73"/>
      <c r="X56" s="73"/>
      <c r="Y56" s="73"/>
      <c r="Z56" s="73"/>
      <c r="AA56" s="73"/>
      <c r="AB56" s="73"/>
      <c r="AC56" s="73"/>
      <c r="AD56" s="73"/>
      <c r="AE56" s="73"/>
      <c r="AF56" s="73"/>
      <c r="AG56" s="73"/>
      <c r="AH56" s="73"/>
      <c r="AI56" s="73"/>
      <c r="AJ56" s="73"/>
      <c r="AK56" s="73"/>
      <c r="AL56" s="73"/>
      <c r="AM56" s="73"/>
      <c r="AN56" s="73"/>
      <c r="AO56" s="73"/>
      <c r="AP56" s="73"/>
      <c r="AQ56" s="73"/>
      <c r="AR56" s="73"/>
      <c r="AS56" s="73"/>
      <c r="AT56" s="73"/>
      <c r="AU56" s="73"/>
      <c r="AV56" s="73"/>
      <c r="AW56" s="73"/>
      <c r="AX56" s="73"/>
      <c r="AY56" s="73"/>
      <c r="AZ56" s="73"/>
      <c r="BA56" s="73"/>
      <c r="BB56" s="73"/>
      <c r="BC56" s="73"/>
      <c r="BD56" s="73"/>
      <c r="BE56" s="73"/>
      <c r="BF56" s="73"/>
      <c r="BG56" s="73"/>
      <c r="BH56" s="73"/>
      <c r="BI56" s="73"/>
      <c r="BJ56" s="73"/>
      <c r="BK56" s="73"/>
      <c r="BL56" s="73"/>
      <c r="BM56" s="73"/>
      <c r="BN56" s="73"/>
      <c r="BO56" s="73"/>
      <c r="BP56" s="73"/>
      <c r="BQ56" s="73"/>
    </row>
    <row r="57" spans="1:69" ht="11.25" thickBot="1">
      <c r="A57" s="71"/>
      <c r="B57" s="71"/>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71"/>
      <c r="AG57" s="71"/>
      <c r="AH57" s="71"/>
      <c r="AI57" s="71"/>
      <c r="AJ57" s="71"/>
      <c r="AK57" s="71"/>
      <c r="AL57" s="71"/>
      <c r="AM57" s="71"/>
      <c r="AN57" s="71"/>
      <c r="AO57" s="71"/>
      <c r="AP57" s="71"/>
      <c r="AQ57" s="71"/>
      <c r="AR57" s="71"/>
      <c r="AS57" s="71"/>
      <c r="AT57" s="71"/>
      <c r="AU57" s="71"/>
      <c r="AV57" s="71"/>
      <c r="AW57" s="71"/>
      <c r="AX57" s="71"/>
      <c r="AY57" s="71"/>
      <c r="AZ57" s="71"/>
      <c r="BA57" s="71"/>
      <c r="BB57" s="71"/>
      <c r="BC57" s="71"/>
      <c r="BD57" s="71"/>
      <c r="BE57" s="71"/>
      <c r="BF57" s="71"/>
      <c r="BG57" s="71"/>
      <c r="BH57" s="71"/>
      <c r="BI57" s="71"/>
      <c r="BJ57" s="71"/>
      <c r="BK57" s="71"/>
      <c r="BL57" s="71"/>
      <c r="BM57" s="71"/>
      <c r="BN57" s="71"/>
      <c r="BO57" s="71"/>
      <c r="BP57" s="71"/>
      <c r="BQ57" s="71"/>
    </row>
    <row r="58" spans="1:69" ht="11.25" thickBot="1">
      <c r="A58" s="71"/>
      <c r="B58" s="71"/>
      <c r="C58" s="770" t="s">
        <v>415</v>
      </c>
      <c r="D58" s="774"/>
      <c r="E58" s="774"/>
      <c r="F58" s="774"/>
      <c r="G58" s="71"/>
      <c r="H58" s="74">
        <v>12</v>
      </c>
      <c r="I58" s="71"/>
      <c r="J58" s="75">
        <v>1</v>
      </c>
      <c r="K58" s="75">
        <v>2</v>
      </c>
      <c r="L58" s="75">
        <v>3</v>
      </c>
      <c r="M58" s="75">
        <v>4</v>
      </c>
      <c r="N58" s="75">
        <v>5</v>
      </c>
      <c r="O58" s="75">
        <v>6</v>
      </c>
      <c r="P58" s="75">
        <v>7</v>
      </c>
      <c r="Q58" s="75">
        <v>8</v>
      </c>
      <c r="R58" s="75">
        <v>9</v>
      </c>
      <c r="S58" s="75">
        <v>10</v>
      </c>
      <c r="T58" s="75">
        <v>11</v>
      </c>
      <c r="U58" s="75">
        <v>12</v>
      </c>
      <c r="V58" s="75">
        <v>1</v>
      </c>
      <c r="W58" s="75">
        <v>2</v>
      </c>
      <c r="X58" s="75">
        <v>3</v>
      </c>
      <c r="Y58" s="75">
        <v>4</v>
      </c>
      <c r="Z58" s="75">
        <v>5</v>
      </c>
      <c r="AA58" s="75">
        <v>6</v>
      </c>
      <c r="AB58" s="75">
        <v>7</v>
      </c>
      <c r="AC58" s="75">
        <v>8</v>
      </c>
      <c r="AD58" s="75">
        <v>9</v>
      </c>
      <c r="AE58" s="75">
        <v>10</v>
      </c>
      <c r="AF58" s="75">
        <v>11</v>
      </c>
      <c r="AG58" s="75">
        <v>12</v>
      </c>
      <c r="AH58" s="75">
        <v>1</v>
      </c>
      <c r="AI58" s="75">
        <v>2</v>
      </c>
      <c r="AJ58" s="75">
        <v>3</v>
      </c>
      <c r="AK58" s="75">
        <v>4</v>
      </c>
      <c r="AL58" s="75">
        <v>5</v>
      </c>
      <c r="AM58" s="75">
        <v>6</v>
      </c>
      <c r="AN58" s="75">
        <v>7</v>
      </c>
      <c r="AO58" s="75">
        <v>8</v>
      </c>
      <c r="AP58" s="75">
        <v>9</v>
      </c>
      <c r="AQ58" s="75">
        <v>10</v>
      </c>
      <c r="AR58" s="75">
        <v>11</v>
      </c>
      <c r="AS58" s="75">
        <v>12</v>
      </c>
      <c r="AT58" s="75">
        <v>1</v>
      </c>
      <c r="AU58" s="75">
        <v>2</v>
      </c>
      <c r="AV58" s="75">
        <v>3</v>
      </c>
      <c r="AW58" s="75">
        <v>4</v>
      </c>
      <c r="AX58" s="75">
        <v>5</v>
      </c>
      <c r="AY58" s="75">
        <v>6</v>
      </c>
      <c r="AZ58" s="75">
        <v>7</v>
      </c>
      <c r="BA58" s="75">
        <v>8</v>
      </c>
      <c r="BB58" s="75">
        <v>9</v>
      </c>
      <c r="BC58" s="75">
        <v>10</v>
      </c>
      <c r="BD58" s="75">
        <v>11</v>
      </c>
      <c r="BE58" s="75">
        <v>12</v>
      </c>
      <c r="BF58" s="75">
        <v>1</v>
      </c>
      <c r="BG58" s="75">
        <v>2</v>
      </c>
      <c r="BH58" s="75">
        <v>3</v>
      </c>
      <c r="BI58" s="75">
        <v>4</v>
      </c>
      <c r="BJ58" s="75">
        <v>5</v>
      </c>
      <c r="BK58" s="75">
        <v>6</v>
      </c>
      <c r="BL58" s="75">
        <v>7</v>
      </c>
      <c r="BM58" s="75">
        <v>8</v>
      </c>
      <c r="BN58" s="75">
        <v>9</v>
      </c>
      <c r="BO58" s="75">
        <v>10</v>
      </c>
      <c r="BP58" s="75">
        <v>11</v>
      </c>
      <c r="BQ58" s="75">
        <v>12</v>
      </c>
    </row>
    <row r="59" spans="1:69" ht="10.5">
      <c r="A59" s="71"/>
      <c r="B59" s="71"/>
      <c r="C59" s="71"/>
      <c r="D59" s="71"/>
      <c r="E59" s="71"/>
      <c r="F59" s="71"/>
      <c r="G59" s="71"/>
      <c r="H59" s="71"/>
      <c r="I59" s="71"/>
      <c r="J59" s="71"/>
      <c r="K59" s="71"/>
      <c r="L59" s="71"/>
      <c r="M59" s="71"/>
      <c r="N59" s="71"/>
      <c r="O59" s="71"/>
      <c r="P59" s="71"/>
      <c r="Q59" s="71"/>
      <c r="R59" s="71"/>
      <c r="S59" s="71"/>
      <c r="T59" s="71"/>
      <c r="U59" s="71"/>
      <c r="V59" s="71"/>
      <c r="W59" s="71"/>
      <c r="X59" s="71"/>
      <c r="Y59" s="71"/>
      <c r="Z59" s="71"/>
      <c r="AA59" s="71"/>
      <c r="AB59" s="71"/>
      <c r="AC59" s="71"/>
      <c r="AD59" s="71"/>
      <c r="AE59" s="71"/>
      <c r="AF59" s="71"/>
      <c r="AG59" s="71"/>
      <c r="AH59" s="71"/>
      <c r="AI59" s="71"/>
      <c r="AJ59" s="71"/>
      <c r="AK59" s="71"/>
      <c r="AL59" s="71"/>
      <c r="AM59" s="71"/>
      <c r="AN59" s="71"/>
      <c r="AO59" s="71"/>
      <c r="AP59" s="71"/>
      <c r="AQ59" s="71"/>
      <c r="AR59" s="71"/>
      <c r="AS59" s="71"/>
      <c r="AT59" s="71"/>
      <c r="AU59" s="71"/>
      <c r="AV59" s="71"/>
      <c r="AW59" s="71"/>
      <c r="AX59" s="71"/>
      <c r="AY59" s="71"/>
      <c r="AZ59" s="71"/>
      <c r="BA59" s="71"/>
      <c r="BB59" s="71"/>
      <c r="BC59" s="71"/>
      <c r="BD59" s="71"/>
      <c r="BE59" s="71"/>
      <c r="BF59" s="71"/>
      <c r="BG59" s="71"/>
      <c r="BH59" s="71"/>
      <c r="BI59" s="71"/>
      <c r="BJ59" s="71"/>
      <c r="BK59" s="71"/>
      <c r="BL59" s="71"/>
      <c r="BM59" s="71"/>
      <c r="BN59" s="71"/>
      <c r="BO59" s="71"/>
      <c r="BP59" s="71"/>
      <c r="BQ59" s="71"/>
    </row>
    <row r="60" spans="1:69" ht="10.5">
      <c r="A60" s="71"/>
      <c r="B60" s="71"/>
      <c r="C60" s="770" t="s">
        <v>436</v>
      </c>
      <c r="D60" s="774"/>
      <c r="E60" s="774"/>
      <c r="F60" s="774"/>
      <c r="G60" s="71"/>
      <c r="H60" s="71"/>
      <c r="I60" s="71"/>
      <c r="J60" s="76">
        <v>228.03200000000001</v>
      </c>
      <c r="K60" s="76">
        <v>228.03200000000001</v>
      </c>
      <c r="L60" s="76">
        <v>228.03200000000001</v>
      </c>
      <c r="M60" s="76">
        <v>228.03200000000001</v>
      </c>
      <c r="N60" s="76">
        <v>228.03200000000001</v>
      </c>
      <c r="O60" s="76">
        <v>228.03200000000001</v>
      </c>
      <c r="P60" s="76">
        <v>228.03200000000001</v>
      </c>
      <c r="Q60" s="76">
        <v>228.03200000000001</v>
      </c>
      <c r="R60" s="76">
        <v>228.03200000000001</v>
      </c>
      <c r="S60" s="76">
        <v>228.03200000000001</v>
      </c>
      <c r="T60" s="76">
        <v>228.03200000000001</v>
      </c>
      <c r="U60" s="76">
        <v>228.03200000000001</v>
      </c>
      <c r="V60" s="76">
        <v>321.05769230769232</v>
      </c>
      <c r="W60" s="76">
        <v>321.05769230769232</v>
      </c>
      <c r="X60" s="76">
        <v>321.05769230769232</v>
      </c>
      <c r="Y60" s="76">
        <v>321.05769230769232</v>
      </c>
      <c r="Z60" s="76">
        <v>321.05769230769232</v>
      </c>
      <c r="AA60" s="76">
        <v>321.05769230769232</v>
      </c>
      <c r="AB60" s="76">
        <v>321.05769230769232</v>
      </c>
      <c r="AC60" s="76">
        <v>321.05769230769232</v>
      </c>
      <c r="AD60" s="76">
        <v>321.05769230769232</v>
      </c>
      <c r="AE60" s="76">
        <v>321.05769230769232</v>
      </c>
      <c r="AF60" s="76">
        <v>321.05769230769232</v>
      </c>
      <c r="AG60" s="76">
        <v>321.05769230769232</v>
      </c>
      <c r="AH60" s="76">
        <v>438.29545454545456</v>
      </c>
      <c r="AI60" s="76">
        <v>438.29545454545456</v>
      </c>
      <c r="AJ60" s="76">
        <v>438.29545454545456</v>
      </c>
      <c r="AK60" s="76">
        <v>438.29545454545456</v>
      </c>
      <c r="AL60" s="76">
        <v>438.29545454545456</v>
      </c>
      <c r="AM60" s="76">
        <v>438.29545454545456</v>
      </c>
      <c r="AN60" s="76">
        <v>438.29545454545456</v>
      </c>
      <c r="AO60" s="76">
        <v>438.29545454545456</v>
      </c>
      <c r="AP60" s="76">
        <v>438.29545454545456</v>
      </c>
      <c r="AQ60" s="76">
        <v>438.29545454545456</v>
      </c>
      <c r="AR60" s="76">
        <v>438.29545454545456</v>
      </c>
      <c r="AS60" s="76">
        <v>438.29545454545456</v>
      </c>
      <c r="AT60" s="76">
        <v>586.52343749999989</v>
      </c>
      <c r="AU60" s="76">
        <v>586.52343749999989</v>
      </c>
      <c r="AV60" s="76">
        <v>586.52343749999989</v>
      </c>
      <c r="AW60" s="76">
        <v>586.52343749999989</v>
      </c>
      <c r="AX60" s="76">
        <v>586.52343749999989</v>
      </c>
      <c r="AY60" s="76">
        <v>586.52343749999989</v>
      </c>
      <c r="AZ60" s="76">
        <v>586.52343749999989</v>
      </c>
      <c r="BA60" s="76">
        <v>586.52343749999989</v>
      </c>
      <c r="BB60" s="76">
        <v>586.52343749999989</v>
      </c>
      <c r="BC60" s="76">
        <v>586.52343749999989</v>
      </c>
      <c r="BD60" s="76">
        <v>586.52343749999989</v>
      </c>
      <c r="BE60" s="76">
        <v>586.52343749999989</v>
      </c>
      <c r="BF60" s="76">
        <v>650.06641909814323</v>
      </c>
      <c r="BG60" s="76">
        <v>650.06641909814323</v>
      </c>
      <c r="BH60" s="76">
        <v>650.06641909814323</v>
      </c>
      <c r="BI60" s="76">
        <v>650.06641909814323</v>
      </c>
      <c r="BJ60" s="76">
        <v>650.06641909814323</v>
      </c>
      <c r="BK60" s="76">
        <v>650.06641909814323</v>
      </c>
      <c r="BL60" s="76">
        <v>650.06641909814323</v>
      </c>
      <c r="BM60" s="76">
        <v>650.06641909814323</v>
      </c>
      <c r="BN60" s="76">
        <v>650.06641909814323</v>
      </c>
      <c r="BO60" s="76">
        <v>650.06641909814323</v>
      </c>
      <c r="BP60" s="76">
        <v>650.06641909814323</v>
      </c>
      <c r="BQ60" s="76">
        <v>650.06641909814323</v>
      </c>
    </row>
    <row r="61" spans="1:69" ht="3.75" customHeight="1"/>
    <row r="62" spans="1:69" ht="3.75" customHeight="1"/>
    <row r="63" spans="1:69" ht="3.75" customHeight="1"/>
    <row r="64" spans="1:69" ht="10.5">
      <c r="A64" s="71"/>
      <c r="B64" s="71"/>
      <c r="C64" s="770" t="s">
        <v>416</v>
      </c>
      <c r="D64" s="774"/>
      <c r="E64" s="774"/>
      <c r="F64" s="774"/>
      <c r="G64" s="71"/>
      <c r="H64" s="11"/>
      <c r="I64" s="71"/>
      <c r="J64" s="77">
        <v>0</v>
      </c>
      <c r="K64" s="77">
        <v>0</v>
      </c>
      <c r="L64" s="77">
        <v>0</v>
      </c>
      <c r="M64" s="77">
        <v>0</v>
      </c>
      <c r="N64" s="77">
        <v>0</v>
      </c>
      <c r="O64" s="77">
        <v>0</v>
      </c>
      <c r="P64" s="77">
        <v>0</v>
      </c>
      <c r="Q64" s="77">
        <v>0</v>
      </c>
      <c r="R64" s="77">
        <v>0</v>
      </c>
      <c r="S64" s="77">
        <v>0</v>
      </c>
      <c r="T64" s="77">
        <v>0</v>
      </c>
      <c r="U64" s="77">
        <v>0</v>
      </c>
      <c r="V64" s="77">
        <v>123.21939150988642</v>
      </c>
      <c r="W64" s="77">
        <v>123.21939150988642</v>
      </c>
      <c r="X64" s="77">
        <v>123.21939150988642</v>
      </c>
      <c r="Y64" s="77">
        <v>123.21939150988642</v>
      </c>
      <c r="Z64" s="77">
        <v>123.21939150988642</v>
      </c>
      <c r="AA64" s="77">
        <v>123.21939150988642</v>
      </c>
      <c r="AB64" s="77">
        <v>123.21939150988642</v>
      </c>
      <c r="AC64" s="77">
        <v>123.21939150988642</v>
      </c>
      <c r="AD64" s="77">
        <v>123.21939150988642</v>
      </c>
      <c r="AE64" s="77">
        <v>123.21939150988642</v>
      </c>
      <c r="AF64" s="77">
        <v>123.21939150988642</v>
      </c>
      <c r="AG64" s="77">
        <v>123.21939150988642</v>
      </c>
      <c r="AH64" s="77">
        <v>272.21290421304536</v>
      </c>
      <c r="AI64" s="77">
        <v>272.21290421304536</v>
      </c>
      <c r="AJ64" s="77">
        <v>272.21290421304536</v>
      </c>
      <c r="AK64" s="77">
        <v>272.21290421304536</v>
      </c>
      <c r="AL64" s="77">
        <v>272.21290421304536</v>
      </c>
      <c r="AM64" s="77">
        <v>272.21290421304536</v>
      </c>
      <c r="AN64" s="77">
        <v>272.21290421304536</v>
      </c>
      <c r="AO64" s="77">
        <v>272.21290421304536</v>
      </c>
      <c r="AP64" s="77">
        <v>272.21290421304536</v>
      </c>
      <c r="AQ64" s="77">
        <v>272.21290421304536</v>
      </c>
      <c r="AR64" s="77">
        <v>272.21290421304536</v>
      </c>
      <c r="AS64" s="77">
        <v>272.21290421304536</v>
      </c>
      <c r="AT64" s="77">
        <v>492.98079714799121</v>
      </c>
      <c r="AU64" s="77">
        <v>492.98079714799121</v>
      </c>
      <c r="AV64" s="77">
        <v>492.98079714799121</v>
      </c>
      <c r="AW64" s="77">
        <v>492.98079714799121</v>
      </c>
      <c r="AX64" s="77">
        <v>492.98079714799121</v>
      </c>
      <c r="AY64" s="77">
        <v>492.98079714799121</v>
      </c>
      <c r="AZ64" s="77">
        <v>492.98079714799121</v>
      </c>
      <c r="BA64" s="77">
        <v>492.98079714799121</v>
      </c>
      <c r="BB64" s="77">
        <v>492.98079714799121</v>
      </c>
      <c r="BC64" s="77">
        <v>492.98079714799121</v>
      </c>
      <c r="BD64" s="77">
        <v>492.98079714799121</v>
      </c>
      <c r="BE64" s="77">
        <v>492.98079714799121</v>
      </c>
      <c r="BF64" s="77">
        <v>847.10502627081405</v>
      </c>
      <c r="BG64" s="77">
        <v>847.10502627081405</v>
      </c>
      <c r="BH64" s="77">
        <v>847.10502627081405</v>
      </c>
      <c r="BI64" s="77">
        <v>847.10502627081405</v>
      </c>
      <c r="BJ64" s="77">
        <v>847.10502627081405</v>
      </c>
      <c r="BK64" s="77">
        <v>847.10502627081405</v>
      </c>
      <c r="BL64" s="77">
        <v>847.10502627081405</v>
      </c>
      <c r="BM64" s="77">
        <v>847.10502627081405</v>
      </c>
      <c r="BN64" s="77">
        <v>847.10502627081405</v>
      </c>
      <c r="BO64" s="77">
        <v>847.10502627081405</v>
      </c>
      <c r="BP64" s="77">
        <v>847.10502627081405</v>
      </c>
      <c r="BQ64" s="77">
        <v>847.10502627081405</v>
      </c>
    </row>
    <row r="65" spans="1:69" ht="10.5">
      <c r="A65" s="71"/>
      <c r="B65" s="71"/>
      <c r="C65" s="770" t="s">
        <v>417</v>
      </c>
      <c r="D65" s="774"/>
      <c r="E65" s="774"/>
      <c r="F65" s="774"/>
      <c r="G65" s="71"/>
      <c r="H65" s="71"/>
      <c r="I65" s="71"/>
      <c r="J65" s="78">
        <v>228.03200000000001</v>
      </c>
      <c r="K65" s="78">
        <v>228.03200000000001</v>
      </c>
      <c r="L65" s="78">
        <v>228.03200000000001</v>
      </c>
      <c r="M65" s="78">
        <v>228.03200000000001</v>
      </c>
      <c r="N65" s="78">
        <v>228.03200000000001</v>
      </c>
      <c r="O65" s="78">
        <v>228.03200000000001</v>
      </c>
      <c r="P65" s="78">
        <v>228.03200000000001</v>
      </c>
      <c r="Q65" s="78">
        <v>228.03200000000001</v>
      </c>
      <c r="R65" s="78">
        <v>228.03200000000001</v>
      </c>
      <c r="S65" s="78">
        <v>228.03200000000001</v>
      </c>
      <c r="T65" s="78">
        <v>228.03200000000001</v>
      </c>
      <c r="U65" s="78">
        <v>228.03200000000001</v>
      </c>
      <c r="V65" s="78">
        <v>444.27708381757873</v>
      </c>
      <c r="W65" s="78">
        <v>444.27708381757873</v>
      </c>
      <c r="X65" s="78">
        <v>444.27708381757873</v>
      </c>
      <c r="Y65" s="78">
        <v>444.27708381757873</v>
      </c>
      <c r="Z65" s="78">
        <v>444.27708381757873</v>
      </c>
      <c r="AA65" s="78">
        <v>444.27708381757873</v>
      </c>
      <c r="AB65" s="78">
        <v>444.27708381757873</v>
      </c>
      <c r="AC65" s="78">
        <v>444.27708381757873</v>
      </c>
      <c r="AD65" s="78">
        <v>444.27708381757873</v>
      </c>
      <c r="AE65" s="78">
        <v>444.27708381757873</v>
      </c>
      <c r="AF65" s="78">
        <v>444.27708381757873</v>
      </c>
      <c r="AG65" s="78">
        <v>444.27708381757873</v>
      </c>
      <c r="AH65" s="78">
        <v>710.50835875849998</v>
      </c>
      <c r="AI65" s="78">
        <v>710.50835875849998</v>
      </c>
      <c r="AJ65" s="78">
        <v>710.50835875849998</v>
      </c>
      <c r="AK65" s="78">
        <v>710.50835875849998</v>
      </c>
      <c r="AL65" s="78">
        <v>710.50835875849998</v>
      </c>
      <c r="AM65" s="78">
        <v>710.50835875849998</v>
      </c>
      <c r="AN65" s="78">
        <v>710.50835875849998</v>
      </c>
      <c r="AO65" s="78">
        <v>710.50835875849998</v>
      </c>
      <c r="AP65" s="78">
        <v>710.50835875849998</v>
      </c>
      <c r="AQ65" s="78">
        <v>710.50835875849998</v>
      </c>
      <c r="AR65" s="78">
        <v>710.50835875849998</v>
      </c>
      <c r="AS65" s="78">
        <v>710.50835875849998</v>
      </c>
      <c r="AT65" s="78">
        <v>1079.5042346479911</v>
      </c>
      <c r="AU65" s="78">
        <v>1079.5042346479911</v>
      </c>
      <c r="AV65" s="78">
        <v>1079.5042346479911</v>
      </c>
      <c r="AW65" s="78">
        <v>1079.5042346479911</v>
      </c>
      <c r="AX65" s="78">
        <v>1079.5042346479911</v>
      </c>
      <c r="AY65" s="78">
        <v>1079.5042346479911</v>
      </c>
      <c r="AZ65" s="78">
        <v>1079.5042346479911</v>
      </c>
      <c r="BA65" s="78">
        <v>1079.5042346479911</v>
      </c>
      <c r="BB65" s="78">
        <v>1079.5042346479911</v>
      </c>
      <c r="BC65" s="78">
        <v>1079.5042346479911</v>
      </c>
      <c r="BD65" s="78">
        <v>1079.5042346479911</v>
      </c>
      <c r="BE65" s="78">
        <v>1079.5042346479911</v>
      </c>
      <c r="BF65" s="78">
        <v>1497.1714453689574</v>
      </c>
      <c r="BG65" s="78">
        <v>1497.1714453689574</v>
      </c>
      <c r="BH65" s="78">
        <v>1497.1714453689574</v>
      </c>
      <c r="BI65" s="78">
        <v>1497.1714453689574</v>
      </c>
      <c r="BJ65" s="78">
        <v>1497.1714453689574</v>
      </c>
      <c r="BK65" s="78">
        <v>1497.1714453689574</v>
      </c>
      <c r="BL65" s="78">
        <v>1497.1714453689574</v>
      </c>
      <c r="BM65" s="78">
        <v>1497.1714453689574</v>
      </c>
      <c r="BN65" s="78">
        <v>1497.1714453689574</v>
      </c>
      <c r="BO65" s="78">
        <v>1497.1714453689574</v>
      </c>
      <c r="BP65" s="78">
        <v>1497.1714453689574</v>
      </c>
      <c r="BQ65" s="78">
        <v>1497.1714453689574</v>
      </c>
    </row>
    <row r="66" spans="1:69" ht="3.75" customHeight="1">
      <c r="A66" s="71"/>
      <c r="B66" s="71"/>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1"/>
      <c r="AH66" s="71"/>
      <c r="AI66" s="71"/>
      <c r="AJ66" s="71"/>
      <c r="AK66" s="71"/>
      <c r="AL66" s="71"/>
      <c r="AM66" s="71"/>
      <c r="AN66" s="71"/>
      <c r="AO66" s="71"/>
      <c r="AP66" s="71"/>
      <c r="AQ66" s="71"/>
      <c r="AR66" s="71"/>
      <c r="AS66" s="71"/>
      <c r="AT66" s="71"/>
      <c r="AU66" s="71"/>
      <c r="AV66" s="71"/>
      <c r="AW66" s="71"/>
      <c r="AX66" s="71"/>
      <c r="AY66" s="71"/>
      <c r="AZ66" s="71"/>
      <c r="BA66" s="71"/>
      <c r="BB66" s="71"/>
      <c r="BC66" s="71"/>
      <c r="BD66" s="71"/>
      <c r="BE66" s="71"/>
      <c r="BF66" s="71"/>
      <c r="BG66" s="71"/>
      <c r="BH66" s="71"/>
      <c r="BI66" s="71"/>
      <c r="BJ66" s="71"/>
      <c r="BK66" s="71"/>
      <c r="BL66" s="71"/>
      <c r="BM66" s="71"/>
      <c r="BN66" s="71"/>
      <c r="BO66" s="71"/>
      <c r="BP66" s="71"/>
      <c r="BQ66" s="71"/>
    </row>
    <row r="67" spans="1:69" ht="3.75" customHeight="1"/>
    <row r="68" spans="1:69" ht="3.75" customHeight="1"/>
    <row r="69" spans="1:69" ht="10.5">
      <c r="A69" s="71"/>
      <c r="B69" s="71"/>
      <c r="C69" s="770" t="s">
        <v>459</v>
      </c>
      <c r="D69" s="774"/>
      <c r="E69" s="774"/>
      <c r="F69" s="774"/>
      <c r="G69" s="71"/>
      <c r="H69" s="11"/>
      <c r="I69" s="71"/>
      <c r="J69" s="75">
        <v>0</v>
      </c>
      <c r="K69" s="75">
        <v>0</v>
      </c>
      <c r="L69" s="75">
        <v>0</v>
      </c>
      <c r="M69" s="75">
        <v>0</v>
      </c>
      <c r="N69" s="75">
        <v>0</v>
      </c>
      <c r="O69" s="75">
        <v>0</v>
      </c>
      <c r="P69" s="75">
        <v>0</v>
      </c>
      <c r="Q69" s="75">
        <v>0</v>
      </c>
      <c r="R69" s="75">
        <v>0</v>
      </c>
      <c r="S69" s="75">
        <v>0</v>
      </c>
      <c r="T69" s="75">
        <v>0</v>
      </c>
      <c r="U69" s="75">
        <v>0</v>
      </c>
      <c r="V69" s="75">
        <v>104.81260849011359</v>
      </c>
      <c r="W69" s="75">
        <v>104.81260849011359</v>
      </c>
      <c r="X69" s="75">
        <v>104.81260849011359</v>
      </c>
      <c r="Y69" s="75">
        <v>104.81260849011359</v>
      </c>
      <c r="Z69" s="75">
        <v>104.81260849011359</v>
      </c>
      <c r="AA69" s="75">
        <v>104.81260849011359</v>
      </c>
      <c r="AB69" s="75">
        <v>104.81260849011359</v>
      </c>
      <c r="AC69" s="75">
        <v>104.81260849011359</v>
      </c>
      <c r="AD69" s="75">
        <v>104.81260849011359</v>
      </c>
      <c r="AE69" s="75">
        <v>104.81260849011359</v>
      </c>
      <c r="AF69" s="75">
        <v>104.81260849011359</v>
      </c>
      <c r="AG69" s="75">
        <v>104.81260849011359</v>
      </c>
      <c r="AH69" s="75">
        <v>172.06417960453339</v>
      </c>
      <c r="AI69" s="75">
        <v>172.06417960453339</v>
      </c>
      <c r="AJ69" s="75">
        <v>172.06417960453339</v>
      </c>
      <c r="AK69" s="75">
        <v>172.06417960453339</v>
      </c>
      <c r="AL69" s="75">
        <v>172.06417960453339</v>
      </c>
      <c r="AM69" s="75">
        <v>172.06417960453339</v>
      </c>
      <c r="AN69" s="75">
        <v>172.06417960453339</v>
      </c>
      <c r="AO69" s="75">
        <v>172.06417960453339</v>
      </c>
      <c r="AP69" s="75">
        <v>172.06417960453339</v>
      </c>
      <c r="AQ69" s="75">
        <v>172.06417960453339</v>
      </c>
      <c r="AR69" s="75">
        <v>172.06417960453339</v>
      </c>
      <c r="AS69" s="75">
        <v>172.06417960453339</v>
      </c>
      <c r="AT69" s="75">
        <v>217.52756161050877</v>
      </c>
      <c r="AU69" s="75">
        <v>217.52756161050877</v>
      </c>
      <c r="AV69" s="75">
        <v>217.52756161050877</v>
      </c>
      <c r="AW69" s="75">
        <v>217.52756161050877</v>
      </c>
      <c r="AX69" s="75">
        <v>217.52756161050877</v>
      </c>
      <c r="AY69" s="75">
        <v>217.52756161050877</v>
      </c>
      <c r="AZ69" s="75">
        <v>217.52756161050877</v>
      </c>
      <c r="BA69" s="75">
        <v>217.52756161050877</v>
      </c>
      <c r="BB69" s="75">
        <v>217.52756161050877</v>
      </c>
      <c r="BC69" s="75">
        <v>217.52756161050877</v>
      </c>
      <c r="BD69" s="75">
        <v>217.52756161050877</v>
      </c>
      <c r="BE69" s="75">
        <v>217.52756161050877</v>
      </c>
      <c r="BF69" s="75">
        <v>232.39920837717705</v>
      </c>
      <c r="BG69" s="75">
        <v>232.39920837717705</v>
      </c>
      <c r="BH69" s="75">
        <v>232.39920837717705</v>
      </c>
      <c r="BI69" s="75">
        <v>232.39920837717705</v>
      </c>
      <c r="BJ69" s="75">
        <v>232.39920837717705</v>
      </c>
      <c r="BK69" s="75">
        <v>232.39920837717705</v>
      </c>
      <c r="BL69" s="75">
        <v>232.39920837717705</v>
      </c>
      <c r="BM69" s="75">
        <v>232.39920837717705</v>
      </c>
      <c r="BN69" s="75">
        <v>232.39920837717705</v>
      </c>
      <c r="BO69" s="75">
        <v>232.39920837717705</v>
      </c>
      <c r="BP69" s="75">
        <v>232.39920837717705</v>
      </c>
      <c r="BQ69" s="75">
        <v>232.39920837717705</v>
      </c>
    </row>
    <row r="70" spans="1:69" ht="10.5">
      <c r="A70" s="71"/>
      <c r="B70" s="71"/>
      <c r="C70" s="770" t="s">
        <v>418</v>
      </c>
      <c r="D70" s="774"/>
      <c r="E70" s="774"/>
      <c r="F70" s="774"/>
      <c r="G70" s="71"/>
      <c r="H70" s="71"/>
      <c r="I70" s="71"/>
      <c r="J70" s="75">
        <v>228.03200000000001</v>
      </c>
      <c r="K70" s="75">
        <v>456.06400000000002</v>
      </c>
      <c r="L70" s="75">
        <v>684.096</v>
      </c>
      <c r="M70" s="75">
        <v>912.12800000000004</v>
      </c>
      <c r="N70" s="75">
        <v>1140.1600000000001</v>
      </c>
      <c r="O70" s="75">
        <v>1368.192</v>
      </c>
      <c r="P70" s="75">
        <v>1596.2239999999999</v>
      </c>
      <c r="Q70" s="75">
        <v>1824.2559999999999</v>
      </c>
      <c r="R70" s="75">
        <v>2052.288</v>
      </c>
      <c r="S70" s="75">
        <v>2280.3200000000002</v>
      </c>
      <c r="T70" s="75">
        <v>2508.3520000000003</v>
      </c>
      <c r="U70" s="75">
        <v>2736.3840000000005</v>
      </c>
      <c r="V70" s="75">
        <v>2952.6290838175792</v>
      </c>
      <c r="W70" s="75">
        <v>3168.8741676351578</v>
      </c>
      <c r="X70" s="75">
        <v>3385.1192514527365</v>
      </c>
      <c r="Y70" s="75">
        <v>3601.3643352703152</v>
      </c>
      <c r="Z70" s="75">
        <v>3817.6094190878939</v>
      </c>
      <c r="AA70" s="75">
        <v>4033.8545029054731</v>
      </c>
      <c r="AB70" s="75">
        <v>4250.0995867230513</v>
      </c>
      <c r="AC70" s="75">
        <v>4466.3446705406304</v>
      </c>
      <c r="AD70" s="75">
        <v>4682.5897543582087</v>
      </c>
      <c r="AE70" s="75">
        <v>4898.8348381757878</v>
      </c>
      <c r="AF70" s="75">
        <v>5115.079921993366</v>
      </c>
      <c r="AG70" s="75">
        <v>5331.3250058109443</v>
      </c>
      <c r="AH70" s="75">
        <v>5597.5562807518654</v>
      </c>
      <c r="AI70" s="75">
        <v>5863.7875556927866</v>
      </c>
      <c r="AJ70" s="75">
        <v>6130.0188306337077</v>
      </c>
      <c r="AK70" s="75">
        <v>6396.2501055746288</v>
      </c>
      <c r="AL70" s="75">
        <v>6662.48138051555</v>
      </c>
      <c r="AM70" s="75">
        <v>6928.7126554564711</v>
      </c>
      <c r="AN70" s="75">
        <v>7194.9439303973923</v>
      </c>
      <c r="AO70" s="75">
        <v>7461.1752053383134</v>
      </c>
      <c r="AP70" s="75">
        <v>7727.4064802792345</v>
      </c>
      <c r="AQ70" s="75">
        <v>7993.6377552201557</v>
      </c>
      <c r="AR70" s="75">
        <v>8259.8690301610768</v>
      </c>
      <c r="AS70" s="75">
        <v>8526.1003051019979</v>
      </c>
      <c r="AT70" s="75">
        <v>8895.0961809914897</v>
      </c>
      <c r="AU70" s="75">
        <v>9264.0920568809815</v>
      </c>
      <c r="AV70" s="75">
        <v>9633.0879327704733</v>
      </c>
      <c r="AW70" s="75">
        <v>10002.083808659965</v>
      </c>
      <c r="AX70" s="75">
        <v>10371.079684549457</v>
      </c>
      <c r="AY70" s="75">
        <v>10740.075560438947</v>
      </c>
      <c r="AZ70" s="75">
        <v>11109.071436328439</v>
      </c>
      <c r="BA70" s="75">
        <v>11478.067312217931</v>
      </c>
      <c r="BB70" s="75">
        <v>11847.063188107421</v>
      </c>
      <c r="BC70" s="75">
        <v>12216.059063996912</v>
      </c>
      <c r="BD70" s="75">
        <v>12585.054939886404</v>
      </c>
      <c r="BE70" s="75">
        <v>12954.050815775894</v>
      </c>
      <c r="BF70" s="75">
        <v>13371.718026496859</v>
      </c>
      <c r="BG70" s="75">
        <v>13789.385237217826</v>
      </c>
      <c r="BH70" s="75">
        <v>14207.05244793879</v>
      </c>
      <c r="BI70" s="75">
        <v>14624.719658659757</v>
      </c>
      <c r="BJ70" s="75">
        <v>15042.386869380724</v>
      </c>
      <c r="BK70" s="75">
        <v>15460.054080101687</v>
      </c>
      <c r="BL70" s="75">
        <v>15877.721290822654</v>
      </c>
      <c r="BM70" s="75">
        <v>16295.388501543621</v>
      </c>
      <c r="BN70" s="75">
        <v>16713.055712264584</v>
      </c>
      <c r="BO70" s="75">
        <v>17130.722922985551</v>
      </c>
      <c r="BP70" s="75">
        <v>17548.390133706518</v>
      </c>
      <c r="BQ70" s="75">
        <v>17966.057344427485</v>
      </c>
    </row>
    <row r="71" spans="1:69" ht="10.5">
      <c r="A71" s="71"/>
      <c r="B71" s="71"/>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71"/>
      <c r="AG71" s="71"/>
      <c r="AH71" s="71"/>
      <c r="AI71" s="71"/>
      <c r="AJ71" s="71"/>
      <c r="AK71" s="71"/>
      <c r="AL71" s="71"/>
      <c r="AM71" s="71"/>
      <c r="AN71" s="71"/>
      <c r="AO71" s="71"/>
      <c r="AP71" s="71"/>
      <c r="AQ71" s="71"/>
      <c r="AR71" s="71"/>
      <c r="AS71" s="71"/>
      <c r="AT71" s="71"/>
      <c r="AU71" s="71"/>
      <c r="AV71" s="71"/>
      <c r="AW71" s="71"/>
      <c r="AX71" s="71"/>
      <c r="AY71" s="71"/>
      <c r="AZ71" s="71"/>
      <c r="BA71" s="71"/>
      <c r="BB71" s="71"/>
      <c r="BC71" s="71"/>
      <c r="BD71" s="71"/>
      <c r="BE71" s="71"/>
      <c r="BF71" s="71"/>
      <c r="BG71" s="71"/>
      <c r="BH71" s="71"/>
      <c r="BI71" s="71"/>
      <c r="BJ71" s="71"/>
      <c r="BK71" s="71"/>
      <c r="BL71" s="71"/>
      <c r="BM71" s="71"/>
      <c r="BN71" s="71"/>
      <c r="BO71" s="71"/>
      <c r="BP71" s="71"/>
      <c r="BQ71" s="71"/>
    </row>
    <row r="72" spans="1:69" ht="11.25" thickBot="1">
      <c r="A72" s="71"/>
      <c r="B72" s="71"/>
      <c r="C72" s="770" t="s">
        <v>880</v>
      </c>
      <c r="D72" s="771"/>
      <c r="E72" s="771"/>
      <c r="F72" s="771"/>
      <c r="G72" s="71"/>
      <c r="H72" s="71"/>
      <c r="I72" s="79"/>
      <c r="J72" s="80">
        <v>369411.84000000003</v>
      </c>
      <c r="K72" s="80">
        <v>369411.84000000003</v>
      </c>
      <c r="L72" s="80">
        <v>369411.84000000003</v>
      </c>
      <c r="M72" s="80">
        <v>369411.84000000003</v>
      </c>
      <c r="N72" s="80">
        <v>369411.84000000003</v>
      </c>
      <c r="O72" s="80">
        <v>369411.84000000003</v>
      </c>
      <c r="P72" s="80">
        <v>369411.84000000003</v>
      </c>
      <c r="Q72" s="80">
        <v>369411.84000000003</v>
      </c>
      <c r="R72" s="80">
        <v>369411.84000000003</v>
      </c>
      <c r="S72" s="80">
        <v>369411.84000000003</v>
      </c>
      <c r="T72" s="80">
        <v>369411.84000000003</v>
      </c>
      <c r="U72" s="80">
        <v>369411.84000000003</v>
      </c>
      <c r="V72" s="80">
        <v>719728.87578447757</v>
      </c>
      <c r="W72" s="80">
        <v>719728.87578447757</v>
      </c>
      <c r="X72" s="80">
        <v>719728.87578447757</v>
      </c>
      <c r="Y72" s="80">
        <v>719728.87578447757</v>
      </c>
      <c r="Z72" s="80">
        <v>719728.87578447757</v>
      </c>
      <c r="AA72" s="80">
        <v>719728.87578447757</v>
      </c>
      <c r="AB72" s="80">
        <v>719728.87578447757</v>
      </c>
      <c r="AC72" s="80">
        <v>719728.87578447757</v>
      </c>
      <c r="AD72" s="80">
        <v>719728.87578447757</v>
      </c>
      <c r="AE72" s="80">
        <v>719728.87578447757</v>
      </c>
      <c r="AF72" s="80">
        <v>719728.87578447757</v>
      </c>
      <c r="AG72" s="80">
        <v>719728.87578447757</v>
      </c>
      <c r="AH72" s="80">
        <v>1151023.54118877</v>
      </c>
      <c r="AI72" s="80">
        <v>1151023.54118877</v>
      </c>
      <c r="AJ72" s="80">
        <v>1151023.54118877</v>
      </c>
      <c r="AK72" s="80">
        <v>1151023.54118877</v>
      </c>
      <c r="AL72" s="80">
        <v>1151023.54118877</v>
      </c>
      <c r="AM72" s="80">
        <v>1151023.54118877</v>
      </c>
      <c r="AN72" s="80">
        <v>1151023.54118877</v>
      </c>
      <c r="AO72" s="80">
        <v>1151023.54118877</v>
      </c>
      <c r="AP72" s="80">
        <v>1151023.54118877</v>
      </c>
      <c r="AQ72" s="80">
        <v>1151023.54118877</v>
      </c>
      <c r="AR72" s="80">
        <v>1151023.54118877</v>
      </c>
      <c r="AS72" s="80">
        <v>1151023.54118877</v>
      </c>
      <c r="AT72" s="80">
        <v>1748796.8601297457</v>
      </c>
      <c r="AU72" s="80">
        <v>1748796.8601297457</v>
      </c>
      <c r="AV72" s="80">
        <v>1748796.8601297457</v>
      </c>
      <c r="AW72" s="80">
        <v>1748796.8601297457</v>
      </c>
      <c r="AX72" s="80">
        <v>1748796.8601297457</v>
      </c>
      <c r="AY72" s="80">
        <v>1748796.8601297457</v>
      </c>
      <c r="AZ72" s="80">
        <v>1748796.8601297457</v>
      </c>
      <c r="BA72" s="80">
        <v>1748796.8601297457</v>
      </c>
      <c r="BB72" s="80">
        <v>1748796.8601297457</v>
      </c>
      <c r="BC72" s="80">
        <v>1748796.8601297457</v>
      </c>
      <c r="BD72" s="80">
        <v>1748796.8601297457</v>
      </c>
      <c r="BE72" s="80">
        <v>1748796.8601297457</v>
      </c>
      <c r="BF72" s="80">
        <v>2425417.7414977108</v>
      </c>
      <c r="BG72" s="80">
        <v>2425417.7414977108</v>
      </c>
      <c r="BH72" s="80">
        <v>2425417.7414977108</v>
      </c>
      <c r="BI72" s="80">
        <v>2425417.7414977108</v>
      </c>
      <c r="BJ72" s="80">
        <v>2425417.7414977108</v>
      </c>
      <c r="BK72" s="80">
        <v>2425417.7414977108</v>
      </c>
      <c r="BL72" s="80">
        <v>2425417.7414977108</v>
      </c>
      <c r="BM72" s="80">
        <v>2425417.7414977108</v>
      </c>
      <c r="BN72" s="80">
        <v>2425417.7414977108</v>
      </c>
      <c r="BO72" s="80">
        <v>2425417.7414977108</v>
      </c>
      <c r="BP72" s="80">
        <v>2425417.7414977108</v>
      </c>
      <c r="BQ72" s="80">
        <v>2425417.7414977108</v>
      </c>
    </row>
    <row r="73" spans="1:69" ht="11.25" thickBot="1">
      <c r="A73" s="71"/>
      <c r="B73" s="71"/>
      <c r="C73" s="770" t="s">
        <v>458</v>
      </c>
      <c r="D73" s="771"/>
      <c r="E73" s="771"/>
      <c r="F73" s="771"/>
      <c r="G73" s="71"/>
      <c r="H73" s="81">
        <v>1</v>
      </c>
      <c r="I73" s="71"/>
      <c r="J73" s="71"/>
      <c r="K73" s="71"/>
      <c r="L73" s="71"/>
      <c r="M73" s="71"/>
      <c r="N73" s="71"/>
      <c r="O73" s="71"/>
      <c r="P73" s="71"/>
      <c r="Q73" s="71"/>
      <c r="R73" s="71"/>
      <c r="S73" s="71"/>
      <c r="T73" s="71"/>
      <c r="U73" s="71"/>
      <c r="V73" s="71"/>
      <c r="W73" s="71"/>
      <c r="X73" s="71"/>
      <c r="Y73" s="71"/>
      <c r="Z73" s="71"/>
      <c r="AA73" s="71"/>
      <c r="AB73" s="71"/>
      <c r="AC73" s="71"/>
      <c r="AD73" s="71"/>
      <c r="AE73" s="71"/>
      <c r="AF73" s="71"/>
      <c r="AG73" s="71"/>
      <c r="AH73" s="71"/>
      <c r="AI73" s="71"/>
      <c r="AJ73" s="71"/>
      <c r="AK73" s="71"/>
      <c r="AL73" s="71"/>
      <c r="AM73" s="71"/>
      <c r="AN73" s="71"/>
      <c r="AO73" s="71"/>
      <c r="AP73" s="71"/>
      <c r="AQ73" s="71"/>
      <c r="AR73" s="71"/>
      <c r="AS73" s="71"/>
      <c r="AT73" s="71"/>
      <c r="AU73" s="71"/>
      <c r="AV73" s="71"/>
      <c r="AW73" s="71"/>
      <c r="AX73" s="71"/>
      <c r="AY73" s="71"/>
      <c r="AZ73" s="71"/>
      <c r="BA73" s="71"/>
      <c r="BB73" s="71"/>
      <c r="BC73" s="71"/>
      <c r="BD73" s="71"/>
      <c r="BE73" s="71"/>
      <c r="BF73" s="71"/>
      <c r="BG73" s="71"/>
      <c r="BH73" s="71"/>
      <c r="BI73" s="71"/>
      <c r="BJ73" s="71"/>
      <c r="BK73" s="71"/>
      <c r="BL73" s="71"/>
      <c r="BM73" s="71"/>
      <c r="BN73" s="71"/>
      <c r="BO73" s="71"/>
      <c r="BP73" s="71"/>
      <c r="BQ73" s="71"/>
    </row>
    <row r="74" spans="1:69" ht="10.5">
      <c r="A74" s="71"/>
      <c r="B74" s="71"/>
      <c r="C74" s="770" t="s">
        <v>457</v>
      </c>
      <c r="D74" s="771"/>
      <c r="E74" s="771"/>
      <c r="F74" s="771"/>
      <c r="G74" s="71"/>
      <c r="H74" s="71"/>
      <c r="I74" s="71"/>
      <c r="J74" s="80">
        <v>369411.84000000003</v>
      </c>
      <c r="K74" s="80">
        <v>369411.84000000003</v>
      </c>
      <c r="L74" s="80">
        <v>369411.84000000003</v>
      </c>
      <c r="M74" s="80">
        <v>369411.84000000003</v>
      </c>
      <c r="N74" s="80">
        <v>369411.84000000003</v>
      </c>
      <c r="O74" s="80">
        <v>369411.84000000003</v>
      </c>
      <c r="P74" s="80">
        <v>369411.84000000003</v>
      </c>
      <c r="Q74" s="80">
        <v>369411.84000000003</v>
      </c>
      <c r="R74" s="80">
        <v>369411.84000000003</v>
      </c>
      <c r="S74" s="80">
        <v>369411.84000000003</v>
      </c>
      <c r="T74" s="80">
        <v>369411.84000000003</v>
      </c>
      <c r="U74" s="80">
        <v>369411.84000000003</v>
      </c>
      <c r="V74" s="80">
        <v>719728.87578447757</v>
      </c>
      <c r="W74" s="80">
        <v>719728.87578447757</v>
      </c>
      <c r="X74" s="80">
        <v>719728.87578447757</v>
      </c>
      <c r="Y74" s="80">
        <v>719728.87578447757</v>
      </c>
      <c r="Z74" s="80">
        <v>719728.87578447757</v>
      </c>
      <c r="AA74" s="80">
        <v>719728.87578447757</v>
      </c>
      <c r="AB74" s="80">
        <v>719728.87578447757</v>
      </c>
      <c r="AC74" s="80">
        <v>719728.87578447757</v>
      </c>
      <c r="AD74" s="80">
        <v>719728.87578447757</v>
      </c>
      <c r="AE74" s="80">
        <v>719728.87578447757</v>
      </c>
      <c r="AF74" s="80">
        <v>719728.87578447757</v>
      </c>
      <c r="AG74" s="80">
        <v>719728.87578447757</v>
      </c>
      <c r="AH74" s="80">
        <v>1151023.54118877</v>
      </c>
      <c r="AI74" s="80">
        <v>1151023.54118877</v>
      </c>
      <c r="AJ74" s="80">
        <v>1151023.54118877</v>
      </c>
      <c r="AK74" s="80">
        <v>1151023.54118877</v>
      </c>
      <c r="AL74" s="80">
        <v>1151023.54118877</v>
      </c>
      <c r="AM74" s="80">
        <v>1151023.54118877</v>
      </c>
      <c r="AN74" s="80">
        <v>1151023.54118877</v>
      </c>
      <c r="AO74" s="80">
        <v>1151023.54118877</v>
      </c>
      <c r="AP74" s="80">
        <v>1151023.54118877</v>
      </c>
      <c r="AQ74" s="80">
        <v>1151023.54118877</v>
      </c>
      <c r="AR74" s="80">
        <v>1151023.54118877</v>
      </c>
      <c r="AS74" s="80">
        <v>1151023.54118877</v>
      </c>
      <c r="AT74" s="80">
        <v>1748796.8601297457</v>
      </c>
      <c r="AU74" s="80">
        <v>1748796.8601297457</v>
      </c>
      <c r="AV74" s="80">
        <v>1748796.8601297457</v>
      </c>
      <c r="AW74" s="80">
        <v>1748796.8601297457</v>
      </c>
      <c r="AX74" s="80">
        <v>1748796.8601297457</v>
      </c>
      <c r="AY74" s="80">
        <v>1748796.8601297457</v>
      </c>
      <c r="AZ74" s="80">
        <v>1748796.8601297457</v>
      </c>
      <c r="BA74" s="80">
        <v>1748796.8601297457</v>
      </c>
      <c r="BB74" s="80">
        <v>1748796.8601297457</v>
      </c>
      <c r="BC74" s="80">
        <v>1748796.8601297457</v>
      </c>
      <c r="BD74" s="80">
        <v>1748796.8601297457</v>
      </c>
      <c r="BE74" s="80">
        <v>1748796.8601297457</v>
      </c>
      <c r="BF74" s="80">
        <v>2425417.7414977108</v>
      </c>
      <c r="BG74" s="80">
        <v>2425417.7414977108</v>
      </c>
      <c r="BH74" s="80">
        <v>2425417.7414977108</v>
      </c>
      <c r="BI74" s="80">
        <v>2425417.7414977108</v>
      </c>
      <c r="BJ74" s="80">
        <v>2425417.7414977108</v>
      </c>
      <c r="BK74" s="80">
        <v>2425417.7414977108</v>
      </c>
      <c r="BL74" s="80">
        <v>2425417.7414977108</v>
      </c>
      <c r="BM74" s="80">
        <v>2425417.7414977108</v>
      </c>
      <c r="BN74" s="80">
        <v>2425417.7414977108</v>
      </c>
      <c r="BO74" s="80">
        <v>2425417.7414977108</v>
      </c>
      <c r="BP74" s="80">
        <v>2425417.7414977108</v>
      </c>
      <c r="BQ74" s="80">
        <v>2425417.7414977108</v>
      </c>
    </row>
    <row r="75" spans="1:69" ht="11.25" thickBot="1">
      <c r="A75" s="71"/>
      <c r="B75" s="71"/>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71"/>
      <c r="AG75" s="71"/>
      <c r="AH75" s="71"/>
      <c r="AI75" s="71"/>
      <c r="AJ75" s="71"/>
      <c r="AK75" s="71"/>
      <c r="AL75" s="71"/>
      <c r="AM75" s="71"/>
      <c r="AN75" s="71"/>
      <c r="AO75" s="71"/>
      <c r="AP75" s="71"/>
      <c r="AQ75" s="71"/>
      <c r="AR75" s="71"/>
      <c r="AS75" s="71"/>
      <c r="AT75" s="71"/>
      <c r="AU75" s="71"/>
      <c r="AV75" s="71"/>
      <c r="AW75" s="71"/>
      <c r="AX75" s="71"/>
      <c r="AY75" s="71"/>
      <c r="AZ75" s="71"/>
      <c r="BA75" s="71"/>
      <c r="BB75" s="71"/>
      <c r="BC75" s="71"/>
      <c r="BD75" s="71"/>
      <c r="BE75" s="71"/>
      <c r="BF75" s="71"/>
      <c r="BG75" s="71"/>
      <c r="BH75" s="71"/>
      <c r="BI75" s="71"/>
      <c r="BJ75" s="71"/>
      <c r="BK75" s="71"/>
      <c r="BL75" s="71"/>
      <c r="BM75" s="71"/>
      <c r="BN75" s="71"/>
      <c r="BO75" s="71"/>
      <c r="BP75" s="71"/>
      <c r="BQ75" s="71"/>
    </row>
    <row r="76" spans="1:69" ht="11.25" thickBot="1">
      <c r="A76" s="71"/>
      <c r="B76" s="71"/>
      <c r="C76" s="770" t="s">
        <v>456</v>
      </c>
      <c r="D76" s="771"/>
      <c r="E76" s="771"/>
      <c r="F76" s="771"/>
      <c r="G76" s="71"/>
      <c r="H76" s="82">
        <v>12</v>
      </c>
      <c r="I76" s="71"/>
      <c r="J76" s="75">
        <v>1</v>
      </c>
      <c r="K76" s="75">
        <v>2</v>
      </c>
      <c r="L76" s="75">
        <v>3</v>
      </c>
      <c r="M76" s="75">
        <v>4</v>
      </c>
      <c r="N76" s="75">
        <v>5</v>
      </c>
      <c r="O76" s="75">
        <v>6</v>
      </c>
      <c r="P76" s="75">
        <v>7</v>
      </c>
      <c r="Q76" s="75">
        <v>8</v>
      </c>
      <c r="R76" s="75">
        <v>9</v>
      </c>
      <c r="S76" s="75">
        <v>10</v>
      </c>
      <c r="T76" s="75">
        <v>11</v>
      </c>
      <c r="U76" s="75">
        <v>12</v>
      </c>
      <c r="V76" s="75">
        <v>1</v>
      </c>
      <c r="W76" s="75">
        <v>2</v>
      </c>
      <c r="X76" s="75">
        <v>3</v>
      </c>
      <c r="Y76" s="75">
        <v>4</v>
      </c>
      <c r="Z76" s="75">
        <v>5</v>
      </c>
      <c r="AA76" s="75">
        <v>6</v>
      </c>
      <c r="AB76" s="75">
        <v>7</v>
      </c>
      <c r="AC76" s="75">
        <v>8</v>
      </c>
      <c r="AD76" s="75">
        <v>9</v>
      </c>
      <c r="AE76" s="75">
        <v>10</v>
      </c>
      <c r="AF76" s="75">
        <v>11</v>
      </c>
      <c r="AG76" s="75">
        <v>12</v>
      </c>
      <c r="AH76" s="75">
        <v>1</v>
      </c>
      <c r="AI76" s="75">
        <v>2</v>
      </c>
      <c r="AJ76" s="75">
        <v>3</v>
      </c>
      <c r="AK76" s="75">
        <v>4</v>
      </c>
      <c r="AL76" s="75">
        <v>5</v>
      </c>
      <c r="AM76" s="75">
        <v>6</v>
      </c>
      <c r="AN76" s="75">
        <v>7</v>
      </c>
      <c r="AO76" s="75">
        <v>8</v>
      </c>
      <c r="AP76" s="75">
        <v>9</v>
      </c>
      <c r="AQ76" s="75">
        <v>10</v>
      </c>
      <c r="AR76" s="75">
        <v>11</v>
      </c>
      <c r="AS76" s="75">
        <v>12</v>
      </c>
      <c r="AT76" s="75">
        <v>1</v>
      </c>
      <c r="AU76" s="75">
        <v>2</v>
      </c>
      <c r="AV76" s="75">
        <v>3</v>
      </c>
      <c r="AW76" s="75">
        <v>4</v>
      </c>
      <c r="AX76" s="75">
        <v>5</v>
      </c>
      <c r="AY76" s="75">
        <v>6</v>
      </c>
      <c r="AZ76" s="75">
        <v>7</v>
      </c>
      <c r="BA76" s="75">
        <v>8</v>
      </c>
      <c r="BB76" s="75">
        <v>9</v>
      </c>
      <c r="BC76" s="75">
        <v>10</v>
      </c>
      <c r="BD76" s="75">
        <v>11</v>
      </c>
      <c r="BE76" s="75">
        <v>12</v>
      </c>
      <c r="BF76" s="75">
        <v>1</v>
      </c>
      <c r="BG76" s="75">
        <v>2</v>
      </c>
      <c r="BH76" s="75">
        <v>3</v>
      </c>
      <c r="BI76" s="75">
        <v>4</v>
      </c>
      <c r="BJ76" s="75">
        <v>5</v>
      </c>
      <c r="BK76" s="75">
        <v>6</v>
      </c>
      <c r="BL76" s="75">
        <v>7</v>
      </c>
      <c r="BM76" s="75">
        <v>8</v>
      </c>
      <c r="BN76" s="75">
        <v>9</v>
      </c>
      <c r="BO76" s="75">
        <v>10</v>
      </c>
      <c r="BP76" s="75">
        <v>11</v>
      </c>
      <c r="BQ76" s="75">
        <v>12</v>
      </c>
    </row>
    <row r="77" spans="1:69" ht="11.25" thickBot="1">
      <c r="A77" s="71"/>
      <c r="B77" s="71"/>
      <c r="C77" s="770" t="s">
        <v>881</v>
      </c>
      <c r="D77" s="771"/>
      <c r="E77" s="771"/>
      <c r="F77" s="771"/>
      <c r="G77" s="71"/>
      <c r="H77" s="71"/>
      <c r="I77" s="71"/>
      <c r="J77" s="80">
        <v>369411.84000000003</v>
      </c>
      <c r="K77" s="80">
        <v>369411.84000000003</v>
      </c>
      <c r="L77" s="80">
        <v>369411.84000000003</v>
      </c>
      <c r="M77" s="80">
        <v>369411.84000000003</v>
      </c>
      <c r="N77" s="80">
        <v>369411.84000000003</v>
      </c>
      <c r="O77" s="80">
        <v>369411.84000000003</v>
      </c>
      <c r="P77" s="80">
        <v>369411.84000000003</v>
      </c>
      <c r="Q77" s="80">
        <v>369411.84000000003</v>
      </c>
      <c r="R77" s="80">
        <v>369411.84000000003</v>
      </c>
      <c r="S77" s="80">
        <v>369411.84000000003</v>
      </c>
      <c r="T77" s="80">
        <v>369411.84000000003</v>
      </c>
      <c r="U77" s="80">
        <v>369411.84000000003</v>
      </c>
      <c r="V77" s="80">
        <v>719728.87578447757</v>
      </c>
      <c r="W77" s="80">
        <v>719728.87578447757</v>
      </c>
      <c r="X77" s="80">
        <v>719728.87578447757</v>
      </c>
      <c r="Y77" s="80">
        <v>719728.87578447757</v>
      </c>
      <c r="Z77" s="80">
        <v>719728.87578447757</v>
      </c>
      <c r="AA77" s="80">
        <v>719728.87578447757</v>
      </c>
      <c r="AB77" s="80">
        <v>719728.87578447757</v>
      </c>
      <c r="AC77" s="80">
        <v>719728.87578447757</v>
      </c>
      <c r="AD77" s="80">
        <v>719728.87578447757</v>
      </c>
      <c r="AE77" s="80">
        <v>719728.87578447757</v>
      </c>
      <c r="AF77" s="80">
        <v>719728.87578447757</v>
      </c>
      <c r="AG77" s="80">
        <v>719728.87578447757</v>
      </c>
      <c r="AH77" s="80">
        <v>1151023.54118877</v>
      </c>
      <c r="AI77" s="80">
        <v>1151023.54118877</v>
      </c>
      <c r="AJ77" s="80">
        <v>1151023.54118877</v>
      </c>
      <c r="AK77" s="80">
        <v>1151023.54118877</v>
      </c>
      <c r="AL77" s="80">
        <v>1151023.54118877</v>
      </c>
      <c r="AM77" s="80">
        <v>1151023.54118877</v>
      </c>
      <c r="AN77" s="80">
        <v>1151023.54118877</v>
      </c>
      <c r="AO77" s="80">
        <v>1151023.54118877</v>
      </c>
      <c r="AP77" s="80">
        <v>1151023.54118877</v>
      </c>
      <c r="AQ77" s="80">
        <v>1151023.54118877</v>
      </c>
      <c r="AR77" s="80">
        <v>1151023.54118877</v>
      </c>
      <c r="AS77" s="80">
        <v>1151023.54118877</v>
      </c>
      <c r="AT77" s="80">
        <v>1748796.8601297457</v>
      </c>
      <c r="AU77" s="80">
        <v>1748796.8601297457</v>
      </c>
      <c r="AV77" s="80">
        <v>1748796.8601297457</v>
      </c>
      <c r="AW77" s="80">
        <v>1748796.8601297457</v>
      </c>
      <c r="AX77" s="80">
        <v>1748796.8601297457</v>
      </c>
      <c r="AY77" s="80">
        <v>1748796.8601297457</v>
      </c>
      <c r="AZ77" s="80">
        <v>1748796.8601297457</v>
      </c>
      <c r="BA77" s="80">
        <v>1748796.8601297457</v>
      </c>
      <c r="BB77" s="80">
        <v>1748796.8601297457</v>
      </c>
      <c r="BC77" s="80">
        <v>1748796.8601297457</v>
      </c>
      <c r="BD77" s="80">
        <v>1748796.8601297457</v>
      </c>
      <c r="BE77" s="80">
        <v>1748796.8601297457</v>
      </c>
      <c r="BF77" s="80">
        <v>2425417.7414977108</v>
      </c>
      <c r="BG77" s="80">
        <v>2425417.7414977108</v>
      </c>
      <c r="BH77" s="80">
        <v>2425417.7414977108</v>
      </c>
      <c r="BI77" s="80">
        <v>2425417.7414977108</v>
      </c>
      <c r="BJ77" s="80">
        <v>2425417.7414977108</v>
      </c>
      <c r="BK77" s="80">
        <v>2425417.7414977108</v>
      </c>
      <c r="BL77" s="80">
        <v>2425417.7414977108</v>
      </c>
      <c r="BM77" s="80">
        <v>2425417.7414977108</v>
      </c>
      <c r="BN77" s="80">
        <v>2425417.7414977108</v>
      </c>
      <c r="BO77" s="80">
        <v>2425417.7414977108</v>
      </c>
      <c r="BP77" s="80">
        <v>2425417.7414977108</v>
      </c>
      <c r="BQ77" s="80">
        <v>2425417.7414977108</v>
      </c>
    </row>
    <row r="78" spans="1:69" ht="11.25" thickBot="1">
      <c r="A78" s="71"/>
      <c r="B78" s="71"/>
      <c r="C78" s="770" t="s">
        <v>882</v>
      </c>
      <c r="D78" s="771"/>
      <c r="E78" s="771"/>
      <c r="F78" s="771"/>
      <c r="G78" s="71"/>
      <c r="H78" s="82">
        <v>0</v>
      </c>
      <c r="I78" s="71"/>
      <c r="J78" s="80">
        <v>369411.84000000003</v>
      </c>
      <c r="K78" s="80">
        <v>369411.84000000003</v>
      </c>
      <c r="L78" s="80">
        <v>369411.84000000003</v>
      </c>
      <c r="M78" s="80">
        <v>369411.84000000003</v>
      </c>
      <c r="N78" s="80">
        <v>369411.84000000003</v>
      </c>
      <c r="O78" s="80">
        <v>369411.84000000003</v>
      </c>
      <c r="P78" s="80">
        <v>369411.84000000003</v>
      </c>
      <c r="Q78" s="80">
        <v>369411.84000000003</v>
      </c>
      <c r="R78" s="80">
        <v>369411.84000000003</v>
      </c>
      <c r="S78" s="80">
        <v>369411.84000000003</v>
      </c>
      <c r="T78" s="80">
        <v>369411.84000000003</v>
      </c>
      <c r="U78" s="80">
        <v>369411.84000000003</v>
      </c>
      <c r="V78" s="80">
        <v>719728.87578447757</v>
      </c>
      <c r="W78" s="80">
        <v>719728.87578447757</v>
      </c>
      <c r="X78" s="80">
        <v>719728.87578447757</v>
      </c>
      <c r="Y78" s="80">
        <v>719728.87578447757</v>
      </c>
      <c r="Z78" s="80">
        <v>719728.87578447757</v>
      </c>
      <c r="AA78" s="80">
        <v>719728.87578447757</v>
      </c>
      <c r="AB78" s="80">
        <v>719728.87578447757</v>
      </c>
      <c r="AC78" s="80">
        <v>719728.87578447757</v>
      </c>
      <c r="AD78" s="80">
        <v>719728.87578447757</v>
      </c>
      <c r="AE78" s="80">
        <v>719728.87578447757</v>
      </c>
      <c r="AF78" s="80">
        <v>719728.87578447757</v>
      </c>
      <c r="AG78" s="80">
        <v>719728.87578447757</v>
      </c>
      <c r="AH78" s="80">
        <v>1151023.54118877</v>
      </c>
      <c r="AI78" s="80">
        <v>1151023.54118877</v>
      </c>
      <c r="AJ78" s="80">
        <v>1151023.54118877</v>
      </c>
      <c r="AK78" s="80">
        <v>1151023.54118877</v>
      </c>
      <c r="AL78" s="80">
        <v>1151023.54118877</v>
      </c>
      <c r="AM78" s="80">
        <v>1151023.54118877</v>
      </c>
      <c r="AN78" s="80">
        <v>1151023.54118877</v>
      </c>
      <c r="AO78" s="80">
        <v>1151023.54118877</v>
      </c>
      <c r="AP78" s="80">
        <v>1151023.54118877</v>
      </c>
      <c r="AQ78" s="80">
        <v>1151023.54118877</v>
      </c>
      <c r="AR78" s="80">
        <v>1151023.54118877</v>
      </c>
      <c r="AS78" s="80">
        <v>1151023.54118877</v>
      </c>
      <c r="AT78" s="80">
        <v>1748796.8601297457</v>
      </c>
      <c r="AU78" s="80">
        <v>1748796.8601297457</v>
      </c>
      <c r="AV78" s="80">
        <v>1748796.8601297457</v>
      </c>
      <c r="AW78" s="80">
        <v>1748796.8601297457</v>
      </c>
      <c r="AX78" s="80">
        <v>1748796.8601297457</v>
      </c>
      <c r="AY78" s="80">
        <v>1748796.8601297457</v>
      </c>
      <c r="AZ78" s="80">
        <v>1748796.8601297457</v>
      </c>
      <c r="BA78" s="80">
        <v>1748796.8601297457</v>
      </c>
      <c r="BB78" s="80">
        <v>1748796.8601297457</v>
      </c>
      <c r="BC78" s="80">
        <v>1748796.8601297457</v>
      </c>
      <c r="BD78" s="80">
        <v>1748796.8601297457</v>
      </c>
      <c r="BE78" s="80">
        <v>1748796.8601297457</v>
      </c>
      <c r="BF78" s="80">
        <v>2425417.7414977108</v>
      </c>
      <c r="BG78" s="80">
        <v>2425417.7414977108</v>
      </c>
      <c r="BH78" s="80">
        <v>2425417.7414977108</v>
      </c>
      <c r="BI78" s="80">
        <v>2425417.7414977108</v>
      </c>
      <c r="BJ78" s="80">
        <v>2425417.7414977108</v>
      </c>
      <c r="BK78" s="80">
        <v>2425417.7414977108</v>
      </c>
      <c r="BL78" s="80">
        <v>2425417.7414977108</v>
      </c>
      <c r="BM78" s="80">
        <v>2425417.7414977108</v>
      </c>
      <c r="BN78" s="80">
        <v>2425417.7414977108</v>
      </c>
      <c r="BO78" s="80">
        <v>2425417.7414977108</v>
      </c>
      <c r="BP78" s="80">
        <v>2425417.7414977108</v>
      </c>
      <c r="BQ78" s="80">
        <v>2425417.7414977108</v>
      </c>
    </row>
    <row r="79" spans="1:69" ht="10.5">
      <c r="A79" s="71"/>
      <c r="B79" s="71"/>
      <c r="C79" s="71"/>
      <c r="D79" s="71"/>
      <c r="E79" s="71"/>
      <c r="F79" s="71"/>
      <c r="G79" s="71"/>
      <c r="H79" s="71"/>
      <c r="I79" s="71"/>
      <c r="J79" s="71"/>
      <c r="K79" s="71"/>
      <c r="L79" s="71"/>
      <c r="M79" s="71"/>
      <c r="N79" s="71"/>
      <c r="O79" s="71"/>
      <c r="P79" s="71"/>
      <c r="Q79" s="71"/>
      <c r="R79" s="71"/>
      <c r="S79" s="71"/>
      <c r="T79" s="71"/>
      <c r="U79" s="71"/>
      <c r="V79" s="71"/>
      <c r="W79" s="71"/>
      <c r="X79" s="71"/>
      <c r="Y79" s="71"/>
      <c r="Z79" s="71"/>
      <c r="AA79" s="71"/>
      <c r="AB79" s="71"/>
      <c r="AC79" s="71"/>
      <c r="AD79" s="71"/>
      <c r="AE79" s="71"/>
      <c r="AF79" s="71"/>
      <c r="AG79" s="71"/>
      <c r="AH79" s="71"/>
      <c r="AI79" s="71"/>
      <c r="AJ79" s="71"/>
      <c r="AK79" s="71"/>
      <c r="AL79" s="71"/>
      <c r="AM79" s="71"/>
      <c r="AN79" s="71"/>
      <c r="AO79" s="71"/>
      <c r="AP79" s="71"/>
      <c r="AQ79" s="71"/>
      <c r="AR79" s="71"/>
      <c r="AS79" s="71"/>
      <c r="AT79" s="71"/>
      <c r="AU79" s="71"/>
      <c r="AV79" s="71"/>
      <c r="AW79" s="71"/>
      <c r="AX79" s="71"/>
      <c r="AY79" s="71"/>
      <c r="AZ79" s="71"/>
      <c r="BA79" s="71"/>
      <c r="BB79" s="71"/>
      <c r="BC79" s="71"/>
      <c r="BD79" s="71"/>
      <c r="BE79" s="71"/>
      <c r="BF79" s="71"/>
      <c r="BG79" s="71"/>
      <c r="BH79" s="71"/>
      <c r="BI79" s="71"/>
      <c r="BJ79" s="71"/>
      <c r="BK79" s="71"/>
      <c r="BL79" s="71"/>
      <c r="BM79" s="71"/>
      <c r="BN79" s="71"/>
      <c r="BO79" s="71"/>
      <c r="BP79" s="71"/>
      <c r="BQ79" s="71"/>
    </row>
    <row r="80" spans="1:69" ht="10.5">
      <c r="A80" s="71"/>
      <c r="B80" s="71"/>
      <c r="C80" s="770" t="s">
        <v>883</v>
      </c>
      <c r="D80" s="771"/>
      <c r="E80" s="771"/>
      <c r="F80" s="771"/>
      <c r="G80" s="71"/>
      <c r="H80" s="71"/>
      <c r="I80" s="71"/>
      <c r="J80" s="80">
        <v>0</v>
      </c>
      <c r="K80" s="80">
        <v>0</v>
      </c>
      <c r="L80" s="80">
        <v>0</v>
      </c>
      <c r="M80" s="80">
        <v>0</v>
      </c>
      <c r="N80" s="80">
        <v>0</v>
      </c>
      <c r="O80" s="80">
        <v>0</v>
      </c>
      <c r="P80" s="80">
        <v>0</v>
      </c>
      <c r="Q80" s="80">
        <v>0</v>
      </c>
      <c r="R80" s="80">
        <v>0</v>
      </c>
      <c r="S80" s="80">
        <v>0</v>
      </c>
      <c r="T80" s="80">
        <v>0</v>
      </c>
      <c r="U80" s="80">
        <v>0</v>
      </c>
      <c r="V80" s="80">
        <v>0</v>
      </c>
      <c r="W80" s="80">
        <v>0</v>
      </c>
      <c r="X80" s="80">
        <v>0</v>
      </c>
      <c r="Y80" s="80">
        <v>0</v>
      </c>
      <c r="Z80" s="80">
        <v>0</v>
      </c>
      <c r="AA80" s="80">
        <v>0</v>
      </c>
      <c r="AB80" s="80">
        <v>0</v>
      </c>
      <c r="AC80" s="80">
        <v>0</v>
      </c>
      <c r="AD80" s="80">
        <v>0</v>
      </c>
      <c r="AE80" s="80">
        <v>0</v>
      </c>
      <c r="AF80" s="80">
        <v>0</v>
      </c>
      <c r="AG80" s="80">
        <v>0</v>
      </c>
      <c r="AH80" s="80">
        <v>0</v>
      </c>
      <c r="AI80" s="80">
        <v>0</v>
      </c>
      <c r="AJ80" s="80">
        <v>0</v>
      </c>
      <c r="AK80" s="80">
        <v>0</v>
      </c>
      <c r="AL80" s="80">
        <v>0</v>
      </c>
      <c r="AM80" s="80">
        <v>0</v>
      </c>
      <c r="AN80" s="80">
        <v>0</v>
      </c>
      <c r="AO80" s="80">
        <v>0</v>
      </c>
      <c r="AP80" s="80">
        <v>0</v>
      </c>
      <c r="AQ80" s="80">
        <v>0</v>
      </c>
      <c r="AR80" s="80">
        <v>0</v>
      </c>
      <c r="AS80" s="80">
        <v>0</v>
      </c>
      <c r="AT80" s="80">
        <v>0</v>
      </c>
      <c r="AU80" s="80">
        <v>0</v>
      </c>
      <c r="AV80" s="80">
        <v>0</v>
      </c>
      <c r="AW80" s="80">
        <v>0</v>
      </c>
      <c r="AX80" s="80">
        <v>0</v>
      </c>
      <c r="AY80" s="80">
        <v>0</v>
      </c>
      <c r="AZ80" s="80">
        <v>0</v>
      </c>
      <c r="BA80" s="80">
        <v>0</v>
      </c>
      <c r="BB80" s="80">
        <v>0</v>
      </c>
      <c r="BC80" s="80">
        <v>0</v>
      </c>
      <c r="BD80" s="80">
        <v>0</v>
      </c>
      <c r="BE80" s="80">
        <v>0</v>
      </c>
      <c r="BF80" s="80">
        <v>0</v>
      </c>
      <c r="BG80" s="80">
        <v>0</v>
      </c>
      <c r="BH80" s="80">
        <v>0</v>
      </c>
      <c r="BI80" s="80">
        <v>0</v>
      </c>
      <c r="BJ80" s="80">
        <v>0</v>
      </c>
      <c r="BK80" s="80">
        <v>0</v>
      </c>
      <c r="BL80" s="80">
        <v>0</v>
      </c>
      <c r="BM80" s="80">
        <v>0</v>
      </c>
      <c r="BN80" s="80">
        <v>0</v>
      </c>
      <c r="BO80" s="80">
        <v>0</v>
      </c>
      <c r="BP80" s="80">
        <v>0</v>
      </c>
      <c r="BQ80" s="80">
        <v>0</v>
      </c>
    </row>
    <row r="81" spans="1:69" ht="10.5">
      <c r="A81" s="71"/>
      <c r="B81" s="71"/>
      <c r="C81" s="770" t="s">
        <v>884</v>
      </c>
      <c r="D81" s="771"/>
      <c r="E81" s="771"/>
      <c r="F81" s="771"/>
      <c r="G81" s="71"/>
      <c r="H81" s="71"/>
      <c r="I81" s="71"/>
      <c r="J81" s="80">
        <v>0</v>
      </c>
      <c r="K81" s="80">
        <v>0</v>
      </c>
      <c r="L81" s="80">
        <v>0</v>
      </c>
      <c r="M81" s="80">
        <v>0</v>
      </c>
      <c r="N81" s="80">
        <v>0</v>
      </c>
      <c r="O81" s="80">
        <v>0</v>
      </c>
      <c r="P81" s="80">
        <v>0</v>
      </c>
      <c r="Q81" s="80">
        <v>0</v>
      </c>
      <c r="R81" s="80">
        <v>0</v>
      </c>
      <c r="S81" s="80">
        <v>0</v>
      </c>
      <c r="T81" s="80">
        <v>0</v>
      </c>
      <c r="U81" s="80">
        <v>0</v>
      </c>
      <c r="V81" s="80">
        <v>0</v>
      </c>
      <c r="W81" s="80">
        <v>0</v>
      </c>
      <c r="X81" s="80">
        <v>0</v>
      </c>
      <c r="Y81" s="80">
        <v>0</v>
      </c>
      <c r="Z81" s="80">
        <v>0</v>
      </c>
      <c r="AA81" s="80">
        <v>0</v>
      </c>
      <c r="AB81" s="80">
        <v>0</v>
      </c>
      <c r="AC81" s="80">
        <v>0</v>
      </c>
      <c r="AD81" s="80">
        <v>0</v>
      </c>
      <c r="AE81" s="80">
        <v>0</v>
      </c>
      <c r="AF81" s="80">
        <v>0</v>
      </c>
      <c r="AG81" s="80">
        <v>0</v>
      </c>
      <c r="AH81" s="80">
        <v>0</v>
      </c>
      <c r="AI81" s="80">
        <v>0</v>
      </c>
      <c r="AJ81" s="80">
        <v>0</v>
      </c>
      <c r="AK81" s="80">
        <v>0</v>
      </c>
      <c r="AL81" s="80">
        <v>0</v>
      </c>
      <c r="AM81" s="80">
        <v>0</v>
      </c>
      <c r="AN81" s="80">
        <v>0</v>
      </c>
      <c r="AO81" s="80">
        <v>0</v>
      </c>
      <c r="AP81" s="80">
        <v>0</v>
      </c>
      <c r="AQ81" s="80">
        <v>0</v>
      </c>
      <c r="AR81" s="80">
        <v>0</v>
      </c>
      <c r="AS81" s="80">
        <v>0</v>
      </c>
      <c r="AT81" s="80">
        <v>0</v>
      </c>
      <c r="AU81" s="80">
        <v>0</v>
      </c>
      <c r="AV81" s="80">
        <v>0</v>
      </c>
      <c r="AW81" s="80">
        <v>0</v>
      </c>
      <c r="AX81" s="80">
        <v>0</v>
      </c>
      <c r="AY81" s="80">
        <v>0</v>
      </c>
      <c r="AZ81" s="80">
        <v>0</v>
      </c>
      <c r="BA81" s="80">
        <v>0</v>
      </c>
      <c r="BB81" s="80">
        <v>0</v>
      </c>
      <c r="BC81" s="80">
        <v>0</v>
      </c>
      <c r="BD81" s="80">
        <v>0</v>
      </c>
      <c r="BE81" s="80">
        <v>0</v>
      </c>
      <c r="BF81" s="80">
        <v>0</v>
      </c>
      <c r="BG81" s="80">
        <v>0</v>
      </c>
      <c r="BH81" s="80">
        <v>0</v>
      </c>
      <c r="BI81" s="80">
        <v>0</v>
      </c>
      <c r="BJ81" s="80">
        <v>0</v>
      </c>
      <c r="BK81" s="80">
        <v>0</v>
      </c>
      <c r="BL81" s="80">
        <v>0</v>
      </c>
      <c r="BM81" s="80">
        <v>0</v>
      </c>
      <c r="BN81" s="80">
        <v>0</v>
      </c>
      <c r="BO81" s="80">
        <v>0</v>
      </c>
      <c r="BP81" s="80">
        <v>0</v>
      </c>
      <c r="BQ81" s="80">
        <v>0</v>
      </c>
    </row>
    <row r="82" spans="1:69" ht="10.5">
      <c r="A82" s="71"/>
      <c r="B82" s="71"/>
      <c r="C82" s="770" t="s">
        <v>885</v>
      </c>
      <c r="D82" s="771"/>
      <c r="E82" s="771"/>
      <c r="F82" s="771"/>
      <c r="G82" s="71"/>
      <c r="H82" s="71"/>
      <c r="I82" s="71"/>
      <c r="J82" s="80">
        <v>338627.52</v>
      </c>
      <c r="K82" s="80">
        <v>646470.72000000009</v>
      </c>
      <c r="L82" s="80">
        <v>923529.60000000009</v>
      </c>
      <c r="M82" s="80">
        <v>1169804.1600000001</v>
      </c>
      <c r="N82" s="80">
        <v>1385294.4000000001</v>
      </c>
      <c r="O82" s="80">
        <v>1570000.3200000003</v>
      </c>
      <c r="P82" s="80">
        <v>1723921.9200000004</v>
      </c>
      <c r="Q82" s="80">
        <v>1847059.2000000004</v>
      </c>
      <c r="R82" s="80">
        <v>1939412.1600000006</v>
      </c>
      <c r="S82" s="80">
        <v>2000980.8000000005</v>
      </c>
      <c r="T82" s="80">
        <v>2031765.1200000006</v>
      </c>
      <c r="U82" s="80">
        <v>2031765.1200000006</v>
      </c>
      <c r="V82" s="80">
        <v>2352889.0694691055</v>
      </c>
      <c r="W82" s="80">
        <v>2644819.9326228369</v>
      </c>
      <c r="X82" s="80">
        <v>2907557.7094611954</v>
      </c>
      <c r="Y82" s="80">
        <v>3141102.3999841805</v>
      </c>
      <c r="Z82" s="80">
        <v>3345454.0041917926</v>
      </c>
      <c r="AA82" s="80">
        <v>3520612.5220840317</v>
      </c>
      <c r="AB82" s="80">
        <v>3666577.9536608974</v>
      </c>
      <c r="AC82" s="80">
        <v>3783350.2989223902</v>
      </c>
      <c r="AD82" s="80">
        <v>3870929.5578685096</v>
      </c>
      <c r="AE82" s="80">
        <v>3929315.7304992555</v>
      </c>
      <c r="AF82" s="80">
        <v>3958508.8168146284</v>
      </c>
      <c r="AG82" s="80">
        <v>3958508.8168146284</v>
      </c>
      <c r="AH82" s="80">
        <v>4353862.2601018967</v>
      </c>
      <c r="AI82" s="80">
        <v>4713274.4812721405</v>
      </c>
      <c r="AJ82" s="80">
        <v>5036745.4803253599</v>
      </c>
      <c r="AK82" s="80">
        <v>5324275.2572615547</v>
      </c>
      <c r="AL82" s="80">
        <v>5575863.8120807251</v>
      </c>
      <c r="AM82" s="80">
        <v>5791511.144782871</v>
      </c>
      <c r="AN82" s="80">
        <v>5971217.2553679934</v>
      </c>
      <c r="AO82" s="80">
        <v>6114982.1438360913</v>
      </c>
      <c r="AP82" s="80">
        <v>6222805.8101871647</v>
      </c>
      <c r="AQ82" s="80">
        <v>6294688.2544212136</v>
      </c>
      <c r="AR82" s="80">
        <v>6330629.4765382381</v>
      </c>
      <c r="AS82" s="80">
        <v>6330629.4765382381</v>
      </c>
      <c r="AT82" s="80">
        <v>6878588.3522341326</v>
      </c>
      <c r="AU82" s="80">
        <v>7376732.7846849458</v>
      </c>
      <c r="AV82" s="80">
        <v>7825062.7738906788</v>
      </c>
      <c r="AW82" s="80">
        <v>8223578.3198513305</v>
      </c>
      <c r="AX82" s="80">
        <v>8572279.4225668982</v>
      </c>
      <c r="AY82" s="80">
        <v>8871166.0820373856</v>
      </c>
      <c r="AZ82" s="80">
        <v>9120238.2982627917</v>
      </c>
      <c r="BA82" s="80">
        <v>9319496.0712431166</v>
      </c>
      <c r="BB82" s="80">
        <v>9468939.4009783603</v>
      </c>
      <c r="BC82" s="80">
        <v>9568568.2874685228</v>
      </c>
      <c r="BD82" s="80">
        <v>9618382.730713604</v>
      </c>
      <c r="BE82" s="80">
        <v>9618382.730713604</v>
      </c>
      <c r="BF82" s="80">
        <v>10238618.538634239</v>
      </c>
      <c r="BG82" s="80">
        <v>10802469.273107544</v>
      </c>
      <c r="BH82" s="80">
        <v>11309934.934133517</v>
      </c>
      <c r="BI82" s="80">
        <v>11761015.52171216</v>
      </c>
      <c r="BJ82" s="80">
        <v>12155711.035843473</v>
      </c>
      <c r="BK82" s="80">
        <v>12494021.476527456</v>
      </c>
      <c r="BL82" s="80">
        <v>12775946.843764108</v>
      </c>
      <c r="BM82" s="80">
        <v>13001487.137553429</v>
      </c>
      <c r="BN82" s="80">
        <v>13170642.357895421</v>
      </c>
      <c r="BO82" s="80">
        <v>13283412.504790083</v>
      </c>
      <c r="BP82" s="80">
        <v>13339797.578237412</v>
      </c>
      <c r="BQ82" s="80">
        <v>13339797.578237412</v>
      </c>
    </row>
    <row r="83" spans="1:69" ht="10.5">
      <c r="A83" s="71"/>
      <c r="B83" s="71"/>
      <c r="C83" s="770" t="s">
        <v>886</v>
      </c>
      <c r="D83" s="771"/>
      <c r="E83" s="771"/>
      <c r="F83" s="771"/>
      <c r="G83" s="71"/>
      <c r="H83" s="71"/>
      <c r="I83" s="71"/>
      <c r="J83" s="80">
        <v>30784.320000000003</v>
      </c>
      <c r="K83" s="80">
        <v>61568.640000000007</v>
      </c>
      <c r="L83" s="80">
        <v>92352.960000000006</v>
      </c>
      <c r="M83" s="80">
        <v>123137.28000000001</v>
      </c>
      <c r="N83" s="80">
        <v>153921.60000000001</v>
      </c>
      <c r="O83" s="80">
        <v>184705.92000000001</v>
      </c>
      <c r="P83" s="80">
        <v>215490.24</v>
      </c>
      <c r="Q83" s="80">
        <v>246274.55999999997</v>
      </c>
      <c r="R83" s="80">
        <v>277058.87999999995</v>
      </c>
      <c r="S83" s="80">
        <v>307843.19999999995</v>
      </c>
      <c r="T83" s="80">
        <v>338627.51999999996</v>
      </c>
      <c r="U83" s="80">
        <v>369411.83999999991</v>
      </c>
      <c r="V83" s="80">
        <v>398604.92631537304</v>
      </c>
      <c r="W83" s="80">
        <v>427798.01263074618</v>
      </c>
      <c r="X83" s="80">
        <v>456991.09894611937</v>
      </c>
      <c r="Y83" s="80">
        <v>486184.18526149244</v>
      </c>
      <c r="Z83" s="80">
        <v>515377.27157686558</v>
      </c>
      <c r="AA83" s="80">
        <v>544570.35789223865</v>
      </c>
      <c r="AB83" s="80">
        <v>573763.44420761184</v>
      </c>
      <c r="AC83" s="80">
        <v>602956.53052298492</v>
      </c>
      <c r="AD83" s="80">
        <v>632149.61683835811</v>
      </c>
      <c r="AE83" s="80">
        <v>661342.70315373119</v>
      </c>
      <c r="AF83" s="80">
        <v>690535.78946910438</v>
      </c>
      <c r="AG83" s="80">
        <v>719728.87578447734</v>
      </c>
      <c r="AH83" s="80">
        <v>755670.09790150169</v>
      </c>
      <c r="AI83" s="80">
        <v>791611.32001852617</v>
      </c>
      <c r="AJ83" s="80">
        <v>827552.54213555064</v>
      </c>
      <c r="AK83" s="80">
        <v>863493.76425257477</v>
      </c>
      <c r="AL83" s="80">
        <v>899434.98636959924</v>
      </c>
      <c r="AM83" s="80">
        <v>935376.20848662371</v>
      </c>
      <c r="AN83" s="80">
        <v>971317.43060364795</v>
      </c>
      <c r="AO83" s="80">
        <v>1007258.6527206724</v>
      </c>
      <c r="AP83" s="80">
        <v>1043199.8748376966</v>
      </c>
      <c r="AQ83" s="80">
        <v>1079141.096954721</v>
      </c>
      <c r="AR83" s="80">
        <v>1115082.3190717453</v>
      </c>
      <c r="AS83" s="80">
        <v>1151023.5411887697</v>
      </c>
      <c r="AT83" s="80">
        <v>1200837.984433851</v>
      </c>
      <c r="AU83" s="80">
        <v>1250652.4276789324</v>
      </c>
      <c r="AV83" s="80">
        <v>1300466.8709240139</v>
      </c>
      <c r="AW83" s="80">
        <v>1350281.3141690951</v>
      </c>
      <c r="AX83" s="80">
        <v>1400095.7574141764</v>
      </c>
      <c r="AY83" s="80">
        <v>1449910.2006592576</v>
      </c>
      <c r="AZ83" s="80">
        <v>1499724.6439043388</v>
      </c>
      <c r="BA83" s="80">
        <v>1549539.0871494201</v>
      </c>
      <c r="BB83" s="80">
        <v>1599353.5303945013</v>
      </c>
      <c r="BC83" s="80">
        <v>1649167.9736395832</v>
      </c>
      <c r="BD83" s="80">
        <v>1698982.4168846644</v>
      </c>
      <c r="BE83" s="80">
        <v>1748796.8601297457</v>
      </c>
      <c r="BF83" s="80">
        <v>1805181.9335770763</v>
      </c>
      <c r="BG83" s="80">
        <v>1861567.0070244065</v>
      </c>
      <c r="BH83" s="80">
        <v>1917952.0804717371</v>
      </c>
      <c r="BI83" s="80">
        <v>1974337.1539190672</v>
      </c>
      <c r="BJ83" s="80">
        <v>2030722.2273663979</v>
      </c>
      <c r="BK83" s="80">
        <v>2087107.300813728</v>
      </c>
      <c r="BL83" s="80">
        <v>2143492.3742610584</v>
      </c>
      <c r="BM83" s="80">
        <v>2199877.4477083888</v>
      </c>
      <c r="BN83" s="80">
        <v>2256262.5211557192</v>
      </c>
      <c r="BO83" s="80">
        <v>2312647.5946030496</v>
      </c>
      <c r="BP83" s="80">
        <v>2369032.66805038</v>
      </c>
      <c r="BQ83" s="80">
        <v>2425417.7414977108</v>
      </c>
    </row>
    <row r="84" spans="1:69" ht="10.5">
      <c r="A84" s="71"/>
      <c r="B84" s="71"/>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71"/>
      <c r="AG84" s="71"/>
      <c r="AH84" s="71"/>
      <c r="AI84" s="71"/>
      <c r="AJ84" s="71"/>
      <c r="AK84" s="71"/>
      <c r="AL84" s="71"/>
      <c r="AM84" s="71"/>
      <c r="AN84" s="71"/>
      <c r="AO84" s="71"/>
      <c r="AP84" s="71"/>
      <c r="AQ84" s="71"/>
      <c r="AR84" s="71"/>
      <c r="AS84" s="71"/>
      <c r="AT84" s="71"/>
      <c r="AU84" s="71"/>
      <c r="AV84" s="71"/>
      <c r="AW84" s="71"/>
      <c r="AX84" s="71"/>
      <c r="AY84" s="71"/>
      <c r="AZ84" s="71"/>
      <c r="BA84" s="71"/>
      <c r="BB84" s="71"/>
      <c r="BC84" s="71"/>
      <c r="BD84" s="71"/>
      <c r="BE84" s="71"/>
      <c r="BF84" s="71"/>
      <c r="BG84" s="71"/>
      <c r="BH84" s="71"/>
      <c r="BI84" s="71"/>
      <c r="BJ84" s="71"/>
      <c r="BK84" s="71"/>
      <c r="BL84" s="71"/>
      <c r="BM84" s="71"/>
      <c r="BN84" s="71"/>
      <c r="BO84" s="71"/>
      <c r="BP84" s="71"/>
      <c r="BQ84" s="71"/>
    </row>
    <row r="85" spans="1:69" ht="10.5">
      <c r="A85" s="71"/>
      <c r="B85" s="71"/>
      <c r="C85" s="770" t="s">
        <v>436</v>
      </c>
      <c r="D85" s="771"/>
      <c r="E85" s="771"/>
      <c r="F85" s="771"/>
      <c r="G85" s="71"/>
      <c r="H85" s="71"/>
      <c r="I85" s="71"/>
      <c r="J85" s="76">
        <v>228.03200000000001</v>
      </c>
      <c r="K85" s="76">
        <v>228.03200000000001</v>
      </c>
      <c r="L85" s="76">
        <v>228.03200000000001</v>
      </c>
      <c r="M85" s="76">
        <v>228.03200000000001</v>
      </c>
      <c r="N85" s="76">
        <v>228.03200000000001</v>
      </c>
      <c r="O85" s="76">
        <v>228.03200000000001</v>
      </c>
      <c r="P85" s="76">
        <v>228.03200000000001</v>
      </c>
      <c r="Q85" s="76">
        <v>228.03200000000001</v>
      </c>
      <c r="R85" s="76">
        <v>228.03200000000001</v>
      </c>
      <c r="S85" s="76">
        <v>228.03200000000001</v>
      </c>
      <c r="T85" s="76">
        <v>228.03200000000001</v>
      </c>
      <c r="U85" s="76">
        <v>228.03200000000001</v>
      </c>
      <c r="V85" s="76">
        <v>321.05769230769232</v>
      </c>
      <c r="W85" s="76">
        <v>321.05769230769232</v>
      </c>
      <c r="X85" s="76">
        <v>321.05769230769232</v>
      </c>
      <c r="Y85" s="76">
        <v>321.05769230769232</v>
      </c>
      <c r="Z85" s="76">
        <v>321.05769230769232</v>
      </c>
      <c r="AA85" s="76">
        <v>321.05769230769232</v>
      </c>
      <c r="AB85" s="76">
        <v>321.05769230769232</v>
      </c>
      <c r="AC85" s="76">
        <v>321.05769230769232</v>
      </c>
      <c r="AD85" s="76">
        <v>321.05769230769232</v>
      </c>
      <c r="AE85" s="76">
        <v>321.05769230769232</v>
      </c>
      <c r="AF85" s="76">
        <v>321.05769230769232</v>
      </c>
      <c r="AG85" s="76">
        <v>321.05769230769232</v>
      </c>
      <c r="AH85" s="76">
        <v>438.29545454545456</v>
      </c>
      <c r="AI85" s="76">
        <v>438.29545454545456</v>
      </c>
      <c r="AJ85" s="76">
        <v>438.29545454545456</v>
      </c>
      <c r="AK85" s="76">
        <v>438.29545454545456</v>
      </c>
      <c r="AL85" s="76">
        <v>438.29545454545456</v>
      </c>
      <c r="AM85" s="76">
        <v>438.29545454545456</v>
      </c>
      <c r="AN85" s="76">
        <v>438.29545454545456</v>
      </c>
      <c r="AO85" s="76">
        <v>438.29545454545456</v>
      </c>
      <c r="AP85" s="76">
        <v>438.29545454545456</v>
      </c>
      <c r="AQ85" s="76">
        <v>438.29545454545456</v>
      </c>
      <c r="AR85" s="76">
        <v>438.29545454545456</v>
      </c>
      <c r="AS85" s="76">
        <v>438.29545454545456</v>
      </c>
      <c r="AT85" s="76">
        <v>586.52343749999989</v>
      </c>
      <c r="AU85" s="76">
        <v>586.52343749999989</v>
      </c>
      <c r="AV85" s="76">
        <v>586.52343749999989</v>
      </c>
      <c r="AW85" s="76">
        <v>586.52343749999989</v>
      </c>
      <c r="AX85" s="76">
        <v>586.52343749999989</v>
      </c>
      <c r="AY85" s="76">
        <v>586.52343749999989</v>
      </c>
      <c r="AZ85" s="76">
        <v>586.52343749999989</v>
      </c>
      <c r="BA85" s="76">
        <v>586.52343749999989</v>
      </c>
      <c r="BB85" s="76">
        <v>586.52343749999989</v>
      </c>
      <c r="BC85" s="76">
        <v>586.52343749999989</v>
      </c>
      <c r="BD85" s="76">
        <v>586.52343749999989</v>
      </c>
      <c r="BE85" s="76">
        <v>586.52343749999989</v>
      </c>
      <c r="BF85" s="76">
        <v>650.06641909814323</v>
      </c>
      <c r="BG85" s="76">
        <v>650.06641909814323</v>
      </c>
      <c r="BH85" s="76">
        <v>650.06641909814323</v>
      </c>
      <c r="BI85" s="76">
        <v>650.06641909814323</v>
      </c>
      <c r="BJ85" s="76">
        <v>650.06641909814323</v>
      </c>
      <c r="BK85" s="76">
        <v>650.06641909814323</v>
      </c>
      <c r="BL85" s="76">
        <v>650.06641909814323</v>
      </c>
      <c r="BM85" s="76">
        <v>650.06641909814323</v>
      </c>
      <c r="BN85" s="76">
        <v>650.06641909814323</v>
      </c>
      <c r="BO85" s="76">
        <v>650.06641909814323</v>
      </c>
      <c r="BP85" s="76">
        <v>650.06641909814323</v>
      </c>
      <c r="BQ85" s="76">
        <v>650.06641909814323</v>
      </c>
    </row>
    <row r="86" spans="1:69" ht="3.75" customHeight="1"/>
    <row r="87" spans="1:69" ht="3.75" customHeight="1"/>
    <row r="88" spans="1:69" ht="3.75" customHeight="1" thickBot="1"/>
    <row r="89" spans="1:69" ht="11.25" thickBot="1">
      <c r="A89" s="71"/>
      <c r="B89" s="71"/>
      <c r="C89" s="770" t="s">
        <v>454</v>
      </c>
      <c r="D89" s="771"/>
      <c r="E89" s="771"/>
      <c r="F89" s="771"/>
      <c r="G89" s="71"/>
      <c r="H89" s="83">
        <v>1</v>
      </c>
      <c r="I89" s="71"/>
      <c r="J89" s="77">
        <v>0</v>
      </c>
      <c r="K89" s="77">
        <v>0</v>
      </c>
      <c r="L89" s="77">
        <v>0</v>
      </c>
      <c r="M89" s="77">
        <v>0</v>
      </c>
      <c r="N89" s="77">
        <v>0</v>
      </c>
      <c r="O89" s="77">
        <v>0</v>
      </c>
      <c r="P89" s="77">
        <v>0</v>
      </c>
      <c r="Q89" s="77">
        <v>0</v>
      </c>
      <c r="R89" s="77">
        <v>0</v>
      </c>
      <c r="S89" s="77">
        <v>0</v>
      </c>
      <c r="T89" s="77">
        <v>0</v>
      </c>
      <c r="U89" s="77">
        <v>0</v>
      </c>
      <c r="V89" s="77">
        <v>228.03200000000001</v>
      </c>
      <c r="W89" s="77">
        <v>228.03200000000001</v>
      </c>
      <c r="X89" s="77">
        <v>228.03200000000001</v>
      </c>
      <c r="Y89" s="77">
        <v>228.03200000000001</v>
      </c>
      <c r="Z89" s="77">
        <v>228.03200000000001</v>
      </c>
      <c r="AA89" s="77">
        <v>228.03200000000001</v>
      </c>
      <c r="AB89" s="77">
        <v>228.03200000000001</v>
      </c>
      <c r="AC89" s="77">
        <v>228.03200000000001</v>
      </c>
      <c r="AD89" s="77">
        <v>228.03200000000001</v>
      </c>
      <c r="AE89" s="77">
        <v>228.03200000000001</v>
      </c>
      <c r="AF89" s="77">
        <v>228.03200000000001</v>
      </c>
      <c r="AG89" s="77">
        <v>228.03200000000001</v>
      </c>
      <c r="AH89" s="77">
        <v>549.0896923076923</v>
      </c>
      <c r="AI89" s="77">
        <v>549.0896923076923</v>
      </c>
      <c r="AJ89" s="77">
        <v>549.0896923076923</v>
      </c>
      <c r="AK89" s="77">
        <v>549.0896923076923</v>
      </c>
      <c r="AL89" s="77">
        <v>549.0896923076923</v>
      </c>
      <c r="AM89" s="77">
        <v>549.0896923076923</v>
      </c>
      <c r="AN89" s="77">
        <v>549.0896923076923</v>
      </c>
      <c r="AO89" s="77">
        <v>549.0896923076923</v>
      </c>
      <c r="AP89" s="77">
        <v>549.0896923076923</v>
      </c>
      <c r="AQ89" s="77">
        <v>549.0896923076923</v>
      </c>
      <c r="AR89" s="77">
        <v>549.0896923076923</v>
      </c>
      <c r="AS89" s="77">
        <v>549.0896923076923</v>
      </c>
      <c r="AT89" s="77">
        <v>987.38514685314681</v>
      </c>
      <c r="AU89" s="77">
        <v>987.38514685314681</v>
      </c>
      <c r="AV89" s="77">
        <v>987.38514685314681</v>
      </c>
      <c r="AW89" s="77">
        <v>987.38514685314681</v>
      </c>
      <c r="AX89" s="77">
        <v>987.38514685314681</v>
      </c>
      <c r="AY89" s="77">
        <v>987.38514685314681</v>
      </c>
      <c r="AZ89" s="77">
        <v>987.38514685314681</v>
      </c>
      <c r="BA89" s="77">
        <v>987.38514685314681</v>
      </c>
      <c r="BB89" s="77">
        <v>987.38514685314681</v>
      </c>
      <c r="BC89" s="77">
        <v>987.38514685314681</v>
      </c>
      <c r="BD89" s="77">
        <v>987.38514685314681</v>
      </c>
      <c r="BE89" s="77">
        <v>987.38514685314681</v>
      </c>
      <c r="BF89" s="77">
        <v>1573.9085843531466</v>
      </c>
      <c r="BG89" s="77">
        <v>1573.9085843531466</v>
      </c>
      <c r="BH89" s="77">
        <v>1573.9085843531466</v>
      </c>
      <c r="BI89" s="77">
        <v>1573.9085843531466</v>
      </c>
      <c r="BJ89" s="77">
        <v>1573.9085843531466</v>
      </c>
      <c r="BK89" s="77">
        <v>1573.9085843531466</v>
      </c>
      <c r="BL89" s="77">
        <v>1573.9085843531466</v>
      </c>
      <c r="BM89" s="77">
        <v>1573.9085843531466</v>
      </c>
      <c r="BN89" s="77">
        <v>1573.9085843531466</v>
      </c>
      <c r="BO89" s="77">
        <v>1573.9085843531466</v>
      </c>
      <c r="BP89" s="77">
        <v>1573.9085843531466</v>
      </c>
      <c r="BQ89" s="77">
        <v>1573.9085843531466</v>
      </c>
    </row>
    <row r="90" spans="1:69" ht="10.5">
      <c r="A90" s="71"/>
      <c r="B90" s="71"/>
      <c r="C90" s="770" t="s">
        <v>453</v>
      </c>
      <c r="D90" s="771"/>
      <c r="E90" s="771"/>
      <c r="F90" s="771"/>
      <c r="G90" s="71"/>
      <c r="H90" s="71"/>
      <c r="I90" s="71"/>
      <c r="J90" s="78">
        <v>228.03200000000001</v>
      </c>
      <c r="K90" s="78">
        <v>228.03200000000001</v>
      </c>
      <c r="L90" s="78">
        <v>228.03200000000001</v>
      </c>
      <c r="M90" s="78">
        <v>228.03200000000001</v>
      </c>
      <c r="N90" s="78">
        <v>228.03200000000001</v>
      </c>
      <c r="O90" s="78">
        <v>228.03200000000001</v>
      </c>
      <c r="P90" s="78">
        <v>228.03200000000001</v>
      </c>
      <c r="Q90" s="78">
        <v>228.03200000000001</v>
      </c>
      <c r="R90" s="78">
        <v>228.03200000000001</v>
      </c>
      <c r="S90" s="78">
        <v>228.03200000000001</v>
      </c>
      <c r="T90" s="78">
        <v>228.03200000000001</v>
      </c>
      <c r="U90" s="78">
        <v>228.03200000000001</v>
      </c>
      <c r="V90" s="78">
        <v>549.0896923076923</v>
      </c>
      <c r="W90" s="78">
        <v>549.0896923076923</v>
      </c>
      <c r="X90" s="78">
        <v>549.0896923076923</v>
      </c>
      <c r="Y90" s="78">
        <v>549.0896923076923</v>
      </c>
      <c r="Z90" s="78">
        <v>549.0896923076923</v>
      </c>
      <c r="AA90" s="78">
        <v>549.0896923076923</v>
      </c>
      <c r="AB90" s="78">
        <v>549.0896923076923</v>
      </c>
      <c r="AC90" s="78">
        <v>549.0896923076923</v>
      </c>
      <c r="AD90" s="78">
        <v>549.0896923076923</v>
      </c>
      <c r="AE90" s="78">
        <v>549.0896923076923</v>
      </c>
      <c r="AF90" s="78">
        <v>549.0896923076923</v>
      </c>
      <c r="AG90" s="78">
        <v>549.0896923076923</v>
      </c>
      <c r="AH90" s="78">
        <v>987.38514685314681</v>
      </c>
      <c r="AI90" s="78">
        <v>987.38514685314681</v>
      </c>
      <c r="AJ90" s="78">
        <v>987.38514685314681</v>
      </c>
      <c r="AK90" s="78">
        <v>987.38514685314681</v>
      </c>
      <c r="AL90" s="78">
        <v>987.38514685314681</v>
      </c>
      <c r="AM90" s="78">
        <v>987.38514685314681</v>
      </c>
      <c r="AN90" s="78">
        <v>987.38514685314681</v>
      </c>
      <c r="AO90" s="78">
        <v>987.38514685314681</v>
      </c>
      <c r="AP90" s="78">
        <v>987.38514685314681</v>
      </c>
      <c r="AQ90" s="78">
        <v>987.38514685314681</v>
      </c>
      <c r="AR90" s="78">
        <v>987.38514685314681</v>
      </c>
      <c r="AS90" s="78">
        <v>987.38514685314681</v>
      </c>
      <c r="AT90" s="78">
        <v>1573.9085843531466</v>
      </c>
      <c r="AU90" s="78">
        <v>1573.9085843531466</v>
      </c>
      <c r="AV90" s="78">
        <v>1573.9085843531466</v>
      </c>
      <c r="AW90" s="78">
        <v>1573.9085843531466</v>
      </c>
      <c r="AX90" s="78">
        <v>1573.9085843531466</v>
      </c>
      <c r="AY90" s="78">
        <v>1573.9085843531466</v>
      </c>
      <c r="AZ90" s="78">
        <v>1573.9085843531466</v>
      </c>
      <c r="BA90" s="78">
        <v>1573.9085843531466</v>
      </c>
      <c r="BB90" s="78">
        <v>1573.9085843531466</v>
      </c>
      <c r="BC90" s="78">
        <v>1573.9085843531466</v>
      </c>
      <c r="BD90" s="78">
        <v>1573.9085843531466</v>
      </c>
      <c r="BE90" s="78">
        <v>1573.9085843531466</v>
      </c>
      <c r="BF90" s="78">
        <v>2223.9750034512899</v>
      </c>
      <c r="BG90" s="78">
        <v>2223.9750034512899</v>
      </c>
      <c r="BH90" s="78">
        <v>2223.9750034512899</v>
      </c>
      <c r="BI90" s="78">
        <v>2223.9750034512899</v>
      </c>
      <c r="BJ90" s="78">
        <v>2223.9750034512899</v>
      </c>
      <c r="BK90" s="78">
        <v>2223.9750034512899</v>
      </c>
      <c r="BL90" s="78">
        <v>2223.9750034512899</v>
      </c>
      <c r="BM90" s="78">
        <v>2223.9750034512899</v>
      </c>
      <c r="BN90" s="78">
        <v>2223.9750034512899</v>
      </c>
      <c r="BO90" s="78">
        <v>2223.9750034512899</v>
      </c>
      <c r="BP90" s="78">
        <v>2223.9750034512899</v>
      </c>
      <c r="BQ90" s="78">
        <v>2223.9750034512899</v>
      </c>
    </row>
    <row r="91" spans="1:69" ht="10.5">
      <c r="A91" s="71"/>
      <c r="B91" s="71"/>
      <c r="C91" s="71"/>
      <c r="D91" s="71"/>
      <c r="E91" s="71"/>
      <c r="F91" s="71"/>
      <c r="G91" s="71"/>
      <c r="H91" s="71"/>
      <c r="I91" s="71"/>
      <c r="J91" s="71"/>
      <c r="K91" s="71"/>
      <c r="L91" s="71"/>
      <c r="M91" s="71"/>
      <c r="N91" s="71"/>
      <c r="O91" s="71"/>
      <c r="P91" s="71"/>
      <c r="Q91" s="71"/>
      <c r="R91" s="71"/>
      <c r="S91" s="71"/>
      <c r="T91" s="71"/>
      <c r="U91" s="71"/>
      <c r="V91" s="71"/>
      <c r="W91" s="71"/>
      <c r="X91" s="71"/>
      <c r="Y91" s="71"/>
      <c r="Z91" s="71"/>
      <c r="AA91" s="71"/>
      <c r="AB91" s="71"/>
      <c r="AC91" s="71"/>
      <c r="AD91" s="71"/>
      <c r="AE91" s="71"/>
      <c r="AF91" s="71"/>
      <c r="AG91" s="71"/>
      <c r="AH91" s="71"/>
      <c r="AI91" s="71"/>
      <c r="AJ91" s="71"/>
      <c r="AK91" s="71"/>
      <c r="AL91" s="71"/>
      <c r="AM91" s="71"/>
      <c r="AN91" s="71"/>
      <c r="AO91" s="71"/>
      <c r="AP91" s="71"/>
      <c r="AQ91" s="71"/>
      <c r="AR91" s="71"/>
      <c r="AS91" s="71"/>
      <c r="AT91" s="71"/>
      <c r="AU91" s="71"/>
      <c r="AV91" s="71"/>
      <c r="AW91" s="71"/>
      <c r="AX91" s="71"/>
      <c r="AY91" s="71"/>
      <c r="AZ91" s="71"/>
      <c r="BA91" s="71"/>
      <c r="BB91" s="71"/>
      <c r="BC91" s="71"/>
      <c r="BD91" s="71"/>
      <c r="BE91" s="71"/>
      <c r="BF91" s="71"/>
      <c r="BG91" s="71"/>
      <c r="BH91" s="71"/>
      <c r="BI91" s="71"/>
      <c r="BJ91" s="71"/>
      <c r="BK91" s="71"/>
      <c r="BL91" s="71"/>
      <c r="BM91" s="71"/>
      <c r="BN91" s="71"/>
      <c r="BO91" s="71"/>
      <c r="BP91" s="71"/>
      <c r="BQ91" s="71"/>
    </row>
    <row r="92" spans="1:69" ht="10.5">
      <c r="A92" s="71"/>
      <c r="B92" s="71"/>
      <c r="C92" s="770" t="s">
        <v>887</v>
      </c>
      <c r="D92" s="771"/>
      <c r="E92" s="771"/>
      <c r="F92" s="771"/>
      <c r="G92" s="71"/>
      <c r="H92" s="71"/>
      <c r="I92" s="71"/>
      <c r="J92" s="80">
        <v>369411.84000000003</v>
      </c>
      <c r="K92" s="80">
        <v>369411.84000000003</v>
      </c>
      <c r="L92" s="80">
        <v>369411.84000000003</v>
      </c>
      <c r="M92" s="80">
        <v>369411.84000000003</v>
      </c>
      <c r="N92" s="80">
        <v>369411.84000000003</v>
      </c>
      <c r="O92" s="80">
        <v>369411.84000000003</v>
      </c>
      <c r="P92" s="80">
        <v>369411.84000000003</v>
      </c>
      <c r="Q92" s="80">
        <v>369411.84000000003</v>
      </c>
      <c r="R92" s="80">
        <v>369411.84000000003</v>
      </c>
      <c r="S92" s="80">
        <v>369411.84000000003</v>
      </c>
      <c r="T92" s="80">
        <v>369411.84000000003</v>
      </c>
      <c r="U92" s="80">
        <v>369411.84000000003</v>
      </c>
      <c r="V92" s="80">
        <v>889525.30153846159</v>
      </c>
      <c r="W92" s="80">
        <v>889525.30153846159</v>
      </c>
      <c r="X92" s="80">
        <v>889525.30153846159</v>
      </c>
      <c r="Y92" s="80">
        <v>889525.30153846159</v>
      </c>
      <c r="Z92" s="80">
        <v>889525.30153846159</v>
      </c>
      <c r="AA92" s="80">
        <v>889525.30153846159</v>
      </c>
      <c r="AB92" s="80">
        <v>889525.30153846159</v>
      </c>
      <c r="AC92" s="80">
        <v>889525.30153846159</v>
      </c>
      <c r="AD92" s="80">
        <v>889525.30153846159</v>
      </c>
      <c r="AE92" s="80">
        <v>889525.30153846159</v>
      </c>
      <c r="AF92" s="80">
        <v>889525.30153846159</v>
      </c>
      <c r="AG92" s="80">
        <v>889525.30153846159</v>
      </c>
      <c r="AH92" s="80">
        <v>1599563.9379020978</v>
      </c>
      <c r="AI92" s="80">
        <v>1599563.9379020978</v>
      </c>
      <c r="AJ92" s="80">
        <v>1599563.9379020978</v>
      </c>
      <c r="AK92" s="80">
        <v>1599563.9379020978</v>
      </c>
      <c r="AL92" s="80">
        <v>1599563.9379020978</v>
      </c>
      <c r="AM92" s="80">
        <v>1599563.9379020978</v>
      </c>
      <c r="AN92" s="80">
        <v>1599563.9379020978</v>
      </c>
      <c r="AO92" s="80">
        <v>1599563.9379020978</v>
      </c>
      <c r="AP92" s="80">
        <v>1599563.9379020978</v>
      </c>
      <c r="AQ92" s="80">
        <v>1599563.9379020978</v>
      </c>
      <c r="AR92" s="80">
        <v>1599563.9379020978</v>
      </c>
      <c r="AS92" s="80">
        <v>1599563.9379020978</v>
      </c>
      <c r="AT92" s="80">
        <v>2549731.9066520976</v>
      </c>
      <c r="AU92" s="80">
        <v>2549731.9066520976</v>
      </c>
      <c r="AV92" s="80">
        <v>2549731.9066520976</v>
      </c>
      <c r="AW92" s="80">
        <v>2549731.9066520976</v>
      </c>
      <c r="AX92" s="80">
        <v>2549731.9066520976</v>
      </c>
      <c r="AY92" s="80">
        <v>2549731.9066520976</v>
      </c>
      <c r="AZ92" s="80">
        <v>2549731.9066520976</v>
      </c>
      <c r="BA92" s="80">
        <v>2549731.9066520976</v>
      </c>
      <c r="BB92" s="80">
        <v>2549731.9066520976</v>
      </c>
      <c r="BC92" s="80">
        <v>2549731.9066520976</v>
      </c>
      <c r="BD92" s="80">
        <v>2549731.9066520976</v>
      </c>
      <c r="BE92" s="80">
        <v>2549731.9066520976</v>
      </c>
      <c r="BF92" s="80">
        <v>3602839.5055910898</v>
      </c>
      <c r="BG92" s="80">
        <v>3602839.5055910898</v>
      </c>
      <c r="BH92" s="80">
        <v>3602839.5055910898</v>
      </c>
      <c r="BI92" s="80">
        <v>3602839.5055910898</v>
      </c>
      <c r="BJ92" s="80">
        <v>3602839.5055910898</v>
      </c>
      <c r="BK92" s="80">
        <v>3602839.5055910898</v>
      </c>
      <c r="BL92" s="80">
        <v>3602839.5055910898</v>
      </c>
      <c r="BM92" s="80">
        <v>3602839.5055910898</v>
      </c>
      <c r="BN92" s="80">
        <v>3602839.5055910898</v>
      </c>
      <c r="BO92" s="80">
        <v>3602839.5055910898</v>
      </c>
      <c r="BP92" s="80">
        <v>3602839.5055910898</v>
      </c>
      <c r="BQ92" s="80">
        <v>3602839.5055910898</v>
      </c>
    </row>
    <row r="93" spans="1:69" ht="10.5">
      <c r="A93" s="71"/>
      <c r="B93" s="71"/>
      <c r="C93" s="770" t="s">
        <v>888</v>
      </c>
      <c r="D93" s="771"/>
      <c r="E93" s="771"/>
      <c r="F93" s="771"/>
      <c r="G93" s="71"/>
      <c r="H93" s="71"/>
      <c r="I93" s="71"/>
      <c r="J93" s="80">
        <v>30784.320000000003</v>
      </c>
      <c r="K93" s="80">
        <v>61568.640000000007</v>
      </c>
      <c r="L93" s="80">
        <v>92352.960000000006</v>
      </c>
      <c r="M93" s="80">
        <v>123137.28000000001</v>
      </c>
      <c r="N93" s="80">
        <v>153921.60000000001</v>
      </c>
      <c r="O93" s="80">
        <v>184705.92000000001</v>
      </c>
      <c r="P93" s="80">
        <v>215490.24</v>
      </c>
      <c r="Q93" s="80">
        <v>246274.55999999997</v>
      </c>
      <c r="R93" s="80">
        <v>277058.87999999995</v>
      </c>
      <c r="S93" s="80">
        <v>307843.19999999995</v>
      </c>
      <c r="T93" s="80">
        <v>338627.51999999996</v>
      </c>
      <c r="U93" s="80">
        <v>369411.83999999991</v>
      </c>
      <c r="V93" s="80">
        <v>412754.62846153841</v>
      </c>
      <c r="W93" s="80">
        <v>456097.4169230769</v>
      </c>
      <c r="X93" s="80">
        <v>499440.2053846154</v>
      </c>
      <c r="Y93" s="80">
        <v>542782.99384615396</v>
      </c>
      <c r="Z93" s="80">
        <v>586125.78230769245</v>
      </c>
      <c r="AA93" s="80">
        <v>629468.57076923095</v>
      </c>
      <c r="AB93" s="80">
        <v>672811.35923076945</v>
      </c>
      <c r="AC93" s="80">
        <v>716154.14769230783</v>
      </c>
      <c r="AD93" s="80">
        <v>759496.93615384633</v>
      </c>
      <c r="AE93" s="80">
        <v>802839.72461538482</v>
      </c>
      <c r="AF93" s="80">
        <v>846182.51307692332</v>
      </c>
      <c r="AG93" s="80">
        <v>889525.3015384617</v>
      </c>
      <c r="AH93" s="80">
        <v>948695.18790209806</v>
      </c>
      <c r="AI93" s="80">
        <v>1007865.0742657344</v>
      </c>
      <c r="AJ93" s="80">
        <v>1067034.9606293708</v>
      </c>
      <c r="AK93" s="80">
        <v>1126204.8469930072</v>
      </c>
      <c r="AL93" s="80">
        <v>1185374.7333566437</v>
      </c>
      <c r="AM93" s="80">
        <v>1244544.6197202799</v>
      </c>
      <c r="AN93" s="80">
        <v>1303714.5060839162</v>
      </c>
      <c r="AO93" s="80">
        <v>1362884.3924475526</v>
      </c>
      <c r="AP93" s="80">
        <v>1422054.2788111891</v>
      </c>
      <c r="AQ93" s="80">
        <v>1481224.1651748253</v>
      </c>
      <c r="AR93" s="80">
        <v>1540394.0515384616</v>
      </c>
      <c r="AS93" s="80">
        <v>1599563.9379020978</v>
      </c>
      <c r="AT93" s="80">
        <v>1678744.6019645978</v>
      </c>
      <c r="AU93" s="80">
        <v>1757925.2660270978</v>
      </c>
      <c r="AV93" s="80">
        <v>1837105.9300895978</v>
      </c>
      <c r="AW93" s="80">
        <v>1916286.5941520976</v>
      </c>
      <c r="AX93" s="80">
        <v>1995467.2582145976</v>
      </c>
      <c r="AY93" s="80">
        <v>2074647.9222770974</v>
      </c>
      <c r="AZ93" s="80">
        <v>2153828.5863395971</v>
      </c>
      <c r="BA93" s="80">
        <v>2233009.2504020971</v>
      </c>
      <c r="BB93" s="80">
        <v>2312189.9144645971</v>
      </c>
      <c r="BC93" s="80">
        <v>2391370.5785270971</v>
      </c>
      <c r="BD93" s="80">
        <v>2470551.2425895971</v>
      </c>
      <c r="BE93" s="80">
        <v>2549731.9066520971</v>
      </c>
      <c r="BF93" s="80">
        <v>2637490.8732303465</v>
      </c>
      <c r="BG93" s="80">
        <v>2725249.8398085958</v>
      </c>
      <c r="BH93" s="80">
        <v>2813008.8063868452</v>
      </c>
      <c r="BI93" s="80">
        <v>2900767.7729650945</v>
      </c>
      <c r="BJ93" s="80">
        <v>2988526.7395433444</v>
      </c>
      <c r="BK93" s="80">
        <v>3076285.7061215937</v>
      </c>
      <c r="BL93" s="80">
        <v>3164044.6726998431</v>
      </c>
      <c r="BM93" s="80">
        <v>3251803.6392780929</v>
      </c>
      <c r="BN93" s="80">
        <v>3339562.6058563418</v>
      </c>
      <c r="BO93" s="80">
        <v>3427321.5724345911</v>
      </c>
      <c r="BP93" s="80">
        <v>3515080.5390128405</v>
      </c>
      <c r="BQ93" s="80">
        <v>3602839.5055910894</v>
      </c>
    </row>
    <row r="94" spans="1:69" ht="10.5">
      <c r="A94" s="71"/>
      <c r="B94" s="71"/>
      <c r="C94" s="770" t="s">
        <v>889</v>
      </c>
      <c r="D94" s="771"/>
      <c r="E94" s="771"/>
      <c r="F94" s="771"/>
      <c r="G94" s="71"/>
      <c r="H94" s="71"/>
      <c r="I94" s="71"/>
      <c r="J94" s="80">
        <v>0</v>
      </c>
      <c r="K94" s="80">
        <v>0</v>
      </c>
      <c r="L94" s="80">
        <v>0</v>
      </c>
      <c r="M94" s="80">
        <v>0</v>
      </c>
      <c r="N94" s="80">
        <v>0</v>
      </c>
      <c r="O94" s="80">
        <v>0</v>
      </c>
      <c r="P94" s="80">
        <v>0</v>
      </c>
      <c r="Q94" s="80">
        <v>0</v>
      </c>
      <c r="R94" s="80">
        <v>0</v>
      </c>
      <c r="S94" s="80">
        <v>0</v>
      </c>
      <c r="T94" s="80">
        <v>0</v>
      </c>
      <c r="U94" s="80">
        <v>0</v>
      </c>
      <c r="V94" s="80">
        <v>14149.702146165364</v>
      </c>
      <c r="W94" s="80">
        <v>28299.404292330728</v>
      </c>
      <c r="X94" s="80">
        <v>42449.106438496034</v>
      </c>
      <c r="Y94" s="80">
        <v>56598.808584661514</v>
      </c>
      <c r="Z94" s="80">
        <v>70748.510730826878</v>
      </c>
      <c r="AA94" s="80">
        <v>84898.2128769923</v>
      </c>
      <c r="AB94" s="80">
        <v>99047.915023157606</v>
      </c>
      <c r="AC94" s="80">
        <v>113197.61716932291</v>
      </c>
      <c r="AD94" s="80">
        <v>127347.31931548822</v>
      </c>
      <c r="AE94" s="80">
        <v>141497.02146165364</v>
      </c>
      <c r="AF94" s="80">
        <v>155646.72360781895</v>
      </c>
      <c r="AG94" s="80">
        <v>169796.42575398437</v>
      </c>
      <c r="AH94" s="80">
        <v>193025.09000059636</v>
      </c>
      <c r="AI94" s="80">
        <v>216253.75424720824</v>
      </c>
      <c r="AJ94" s="80">
        <v>239482.41849382012</v>
      </c>
      <c r="AK94" s="80">
        <v>262711.08274043247</v>
      </c>
      <c r="AL94" s="80">
        <v>285939.74698704446</v>
      </c>
      <c r="AM94" s="80">
        <v>309168.41123365622</v>
      </c>
      <c r="AN94" s="80">
        <v>332397.07548026822</v>
      </c>
      <c r="AO94" s="80">
        <v>355625.73972688022</v>
      </c>
      <c r="AP94" s="80">
        <v>378854.40397349256</v>
      </c>
      <c r="AQ94" s="80">
        <v>402083.06822010432</v>
      </c>
      <c r="AR94" s="80">
        <v>425311.73246671632</v>
      </c>
      <c r="AS94" s="80">
        <v>448540.39671332808</v>
      </c>
      <c r="AT94" s="80">
        <v>477906.61753074685</v>
      </c>
      <c r="AU94" s="80">
        <v>507272.83834816539</v>
      </c>
      <c r="AV94" s="80">
        <v>536639.05916558392</v>
      </c>
      <c r="AW94" s="80">
        <v>566005.27998300246</v>
      </c>
      <c r="AX94" s="80">
        <v>595371.50080042123</v>
      </c>
      <c r="AY94" s="80">
        <v>624737.72161783976</v>
      </c>
      <c r="AZ94" s="80">
        <v>654103.9424352583</v>
      </c>
      <c r="BA94" s="80">
        <v>683470.16325267707</v>
      </c>
      <c r="BB94" s="80">
        <v>712836.38407009584</v>
      </c>
      <c r="BC94" s="80">
        <v>742202.60488751391</v>
      </c>
      <c r="BD94" s="80">
        <v>771568.82570493268</v>
      </c>
      <c r="BE94" s="80">
        <v>800935.04652235145</v>
      </c>
      <c r="BF94" s="80">
        <v>832308.93965327018</v>
      </c>
      <c r="BG94" s="80">
        <v>863682.83278418938</v>
      </c>
      <c r="BH94" s="80">
        <v>895056.72591510811</v>
      </c>
      <c r="BI94" s="80">
        <v>926430.61904602731</v>
      </c>
      <c r="BJ94" s="80">
        <v>957804.5121769465</v>
      </c>
      <c r="BK94" s="80">
        <v>989178.4053078657</v>
      </c>
      <c r="BL94" s="80">
        <v>1020552.2984387847</v>
      </c>
      <c r="BM94" s="80">
        <v>1051926.1915697041</v>
      </c>
      <c r="BN94" s="80">
        <v>1083300.0847006226</v>
      </c>
      <c r="BO94" s="80">
        <v>1114673.9778315416</v>
      </c>
      <c r="BP94" s="80">
        <v>1146047.8709624605</v>
      </c>
      <c r="BQ94" s="80">
        <v>1177421.7640933786</v>
      </c>
    </row>
    <row r="95" spans="1:69" ht="10.5">
      <c r="A95" s="71"/>
      <c r="B95" s="71"/>
      <c r="C95" s="71"/>
      <c r="D95" s="7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71"/>
      <c r="AG95" s="71"/>
      <c r="AH95" s="71"/>
      <c r="AI95" s="71"/>
      <c r="AJ95" s="71"/>
      <c r="AK95" s="71"/>
      <c r="AL95" s="71"/>
      <c r="AM95" s="71"/>
      <c r="AN95" s="71"/>
      <c r="AO95" s="71"/>
      <c r="AP95" s="71"/>
      <c r="AQ95" s="71"/>
      <c r="AR95" s="71"/>
      <c r="AS95" s="71"/>
      <c r="AT95" s="71"/>
      <c r="AU95" s="71"/>
      <c r="AV95" s="71"/>
      <c r="AW95" s="71"/>
      <c r="AX95" s="71"/>
      <c r="AY95" s="71"/>
      <c r="AZ95" s="71"/>
      <c r="BA95" s="71"/>
      <c r="BB95" s="71"/>
      <c r="BC95" s="71"/>
      <c r="BD95" s="71"/>
      <c r="BE95" s="71"/>
      <c r="BF95" s="71"/>
      <c r="BG95" s="71"/>
      <c r="BH95" s="71"/>
      <c r="BI95" s="71"/>
      <c r="BJ95" s="71"/>
      <c r="BK95" s="71"/>
      <c r="BL95" s="71"/>
      <c r="BM95" s="71"/>
      <c r="BN95" s="71"/>
      <c r="BO95" s="71"/>
      <c r="BP95" s="71"/>
      <c r="BQ95" s="71"/>
    </row>
    <row r="96" spans="1:69" ht="10.5">
      <c r="A96" s="71"/>
      <c r="B96" s="71"/>
      <c r="C96" s="770" t="s">
        <v>890</v>
      </c>
      <c r="D96" s="771"/>
      <c r="E96" s="771"/>
      <c r="F96" s="771"/>
      <c r="G96" s="71"/>
      <c r="H96" s="71"/>
      <c r="I96" s="71"/>
      <c r="J96" s="80">
        <v>369411.84000000003</v>
      </c>
      <c r="K96" s="80">
        <v>369411.84000000003</v>
      </c>
      <c r="L96" s="80">
        <v>369411.84000000003</v>
      </c>
      <c r="M96" s="80">
        <v>369411.84000000003</v>
      </c>
      <c r="N96" s="80">
        <v>369411.84000000003</v>
      </c>
      <c r="O96" s="80">
        <v>369411.84000000003</v>
      </c>
      <c r="P96" s="80">
        <v>369411.84000000003</v>
      </c>
      <c r="Q96" s="80">
        <v>369411.84000000003</v>
      </c>
      <c r="R96" s="80">
        <v>369411.84000000003</v>
      </c>
      <c r="S96" s="80">
        <v>369411.84000000003</v>
      </c>
      <c r="T96" s="80">
        <v>369411.84000000003</v>
      </c>
      <c r="U96" s="80">
        <v>369411.84000000003</v>
      </c>
      <c r="V96" s="80">
        <v>520113.46153846156</v>
      </c>
      <c r="W96" s="80">
        <v>520113.46153846156</v>
      </c>
      <c r="X96" s="80">
        <v>520113.46153846156</v>
      </c>
      <c r="Y96" s="80">
        <v>520113.46153846156</v>
      </c>
      <c r="Z96" s="80">
        <v>520113.46153846156</v>
      </c>
      <c r="AA96" s="80">
        <v>520113.46153846156</v>
      </c>
      <c r="AB96" s="80">
        <v>520113.46153846156</v>
      </c>
      <c r="AC96" s="80">
        <v>520113.46153846156</v>
      </c>
      <c r="AD96" s="80">
        <v>520113.46153846156</v>
      </c>
      <c r="AE96" s="80">
        <v>520113.46153846156</v>
      </c>
      <c r="AF96" s="80">
        <v>520113.46153846156</v>
      </c>
      <c r="AG96" s="80">
        <v>520113.46153846156</v>
      </c>
      <c r="AH96" s="80">
        <v>710038.63636363635</v>
      </c>
      <c r="AI96" s="80">
        <v>710038.63636363635</v>
      </c>
      <c r="AJ96" s="80">
        <v>710038.63636363635</v>
      </c>
      <c r="AK96" s="80">
        <v>710038.63636363635</v>
      </c>
      <c r="AL96" s="80">
        <v>710038.63636363635</v>
      </c>
      <c r="AM96" s="80">
        <v>710038.63636363635</v>
      </c>
      <c r="AN96" s="80">
        <v>710038.63636363635</v>
      </c>
      <c r="AO96" s="80">
        <v>710038.63636363635</v>
      </c>
      <c r="AP96" s="80">
        <v>710038.63636363635</v>
      </c>
      <c r="AQ96" s="80">
        <v>710038.63636363635</v>
      </c>
      <c r="AR96" s="80">
        <v>710038.63636363635</v>
      </c>
      <c r="AS96" s="80">
        <v>710038.63636363635</v>
      </c>
      <c r="AT96" s="80">
        <v>950167.96874999977</v>
      </c>
      <c r="AU96" s="80">
        <v>950167.96874999977</v>
      </c>
      <c r="AV96" s="80">
        <v>950167.96874999977</v>
      </c>
      <c r="AW96" s="80">
        <v>950167.96874999977</v>
      </c>
      <c r="AX96" s="80">
        <v>950167.96874999977</v>
      </c>
      <c r="AY96" s="80">
        <v>950167.96874999977</v>
      </c>
      <c r="AZ96" s="80">
        <v>950167.96874999977</v>
      </c>
      <c r="BA96" s="80">
        <v>950167.96874999977</v>
      </c>
      <c r="BB96" s="80">
        <v>950167.96874999977</v>
      </c>
      <c r="BC96" s="80">
        <v>950167.96874999977</v>
      </c>
      <c r="BD96" s="80">
        <v>950167.96874999977</v>
      </c>
      <c r="BE96" s="80">
        <v>950167.96874999977</v>
      </c>
      <c r="BF96" s="80">
        <v>1053107.598938992</v>
      </c>
      <c r="BG96" s="80">
        <v>1053107.598938992</v>
      </c>
      <c r="BH96" s="80">
        <v>1053107.598938992</v>
      </c>
      <c r="BI96" s="80">
        <v>1053107.598938992</v>
      </c>
      <c r="BJ96" s="80">
        <v>1053107.598938992</v>
      </c>
      <c r="BK96" s="80">
        <v>1053107.598938992</v>
      </c>
      <c r="BL96" s="80">
        <v>1053107.598938992</v>
      </c>
      <c r="BM96" s="80">
        <v>1053107.598938992</v>
      </c>
      <c r="BN96" s="80">
        <v>1053107.598938992</v>
      </c>
      <c r="BO96" s="80">
        <v>1053107.598938992</v>
      </c>
      <c r="BP96" s="80">
        <v>1053107.598938992</v>
      </c>
      <c r="BQ96" s="80">
        <v>1053107.598938992</v>
      </c>
    </row>
    <row r="97" spans="1:69" ht="10.5">
      <c r="A97" s="71"/>
      <c r="B97" s="71"/>
      <c r="C97" s="770" t="s">
        <v>879</v>
      </c>
      <c r="D97" s="771"/>
      <c r="E97" s="771"/>
      <c r="F97" s="771"/>
      <c r="G97" s="71"/>
      <c r="H97" s="71"/>
      <c r="I97" s="71"/>
      <c r="J97" s="80">
        <v>30784.320000000003</v>
      </c>
      <c r="K97" s="80">
        <v>30784.320000000003</v>
      </c>
      <c r="L97" s="80">
        <v>30784.320000000003</v>
      </c>
      <c r="M97" s="80">
        <v>30784.320000000003</v>
      </c>
      <c r="N97" s="80">
        <v>30784.320000000003</v>
      </c>
      <c r="O97" s="80">
        <v>30784.320000000003</v>
      </c>
      <c r="P97" s="80">
        <v>30784.320000000003</v>
      </c>
      <c r="Q97" s="80">
        <v>30784.320000000003</v>
      </c>
      <c r="R97" s="80">
        <v>30784.320000000003</v>
      </c>
      <c r="S97" s="80">
        <v>30784.320000000003</v>
      </c>
      <c r="T97" s="80">
        <v>30784.320000000003</v>
      </c>
      <c r="U97" s="80">
        <v>30784.320000000003</v>
      </c>
      <c r="V97" s="80">
        <v>43342.788461538461</v>
      </c>
      <c r="W97" s="80">
        <v>43342.788461538461</v>
      </c>
      <c r="X97" s="80">
        <v>43342.788461538461</v>
      </c>
      <c r="Y97" s="80">
        <v>43342.788461538461</v>
      </c>
      <c r="Z97" s="80">
        <v>43342.788461538461</v>
      </c>
      <c r="AA97" s="80">
        <v>43342.788461538461</v>
      </c>
      <c r="AB97" s="80">
        <v>43342.788461538461</v>
      </c>
      <c r="AC97" s="80">
        <v>43342.788461538461</v>
      </c>
      <c r="AD97" s="80">
        <v>43342.788461538461</v>
      </c>
      <c r="AE97" s="80">
        <v>43342.788461538461</v>
      </c>
      <c r="AF97" s="80">
        <v>43342.788461538461</v>
      </c>
      <c r="AG97" s="80">
        <v>43342.788461538461</v>
      </c>
      <c r="AH97" s="80">
        <v>59169.88636363636</v>
      </c>
      <c r="AI97" s="80">
        <v>59169.88636363636</v>
      </c>
      <c r="AJ97" s="80">
        <v>59169.88636363636</v>
      </c>
      <c r="AK97" s="80">
        <v>59169.88636363636</v>
      </c>
      <c r="AL97" s="80">
        <v>59169.88636363636</v>
      </c>
      <c r="AM97" s="80">
        <v>59169.88636363636</v>
      </c>
      <c r="AN97" s="80">
        <v>59169.88636363636</v>
      </c>
      <c r="AO97" s="80">
        <v>59169.88636363636</v>
      </c>
      <c r="AP97" s="80">
        <v>59169.88636363636</v>
      </c>
      <c r="AQ97" s="80">
        <v>59169.88636363636</v>
      </c>
      <c r="AR97" s="80">
        <v>59169.88636363636</v>
      </c>
      <c r="AS97" s="80">
        <v>59169.88636363636</v>
      </c>
      <c r="AT97" s="80">
        <v>79180.664062499985</v>
      </c>
      <c r="AU97" s="80">
        <v>79180.664062499985</v>
      </c>
      <c r="AV97" s="80">
        <v>79180.664062499985</v>
      </c>
      <c r="AW97" s="80">
        <v>79180.664062499985</v>
      </c>
      <c r="AX97" s="80">
        <v>79180.664062499985</v>
      </c>
      <c r="AY97" s="80">
        <v>79180.664062499985</v>
      </c>
      <c r="AZ97" s="80">
        <v>79180.664062499985</v>
      </c>
      <c r="BA97" s="80">
        <v>79180.664062499985</v>
      </c>
      <c r="BB97" s="80">
        <v>79180.664062499985</v>
      </c>
      <c r="BC97" s="80">
        <v>79180.664062499985</v>
      </c>
      <c r="BD97" s="80">
        <v>79180.664062499985</v>
      </c>
      <c r="BE97" s="80">
        <v>79180.664062499985</v>
      </c>
      <c r="BF97" s="80">
        <v>87758.966578249339</v>
      </c>
      <c r="BG97" s="80">
        <v>87758.966578249339</v>
      </c>
      <c r="BH97" s="80">
        <v>87758.966578249339</v>
      </c>
      <c r="BI97" s="80">
        <v>87758.966578249339</v>
      </c>
      <c r="BJ97" s="80">
        <v>87758.966578249339</v>
      </c>
      <c r="BK97" s="80">
        <v>87758.966578249339</v>
      </c>
      <c r="BL97" s="80">
        <v>87758.966578249339</v>
      </c>
      <c r="BM97" s="80">
        <v>87758.966578249339</v>
      </c>
      <c r="BN97" s="80">
        <v>87758.966578249339</v>
      </c>
      <c r="BO97" s="80">
        <v>87758.966578249339</v>
      </c>
      <c r="BP97" s="80">
        <v>87758.966578249339</v>
      </c>
      <c r="BQ97" s="80">
        <v>87758.966578249339</v>
      </c>
    </row>
  </sheetData>
  <sheetProtection sheet="1" objects="1" scenarios="1"/>
  <mergeCells count="48">
    <mergeCell ref="C97:F97"/>
    <mergeCell ref="C92:F92"/>
    <mergeCell ref="C80:F80"/>
    <mergeCell ref="C82:F82"/>
    <mergeCell ref="C81:F81"/>
    <mergeCell ref="C83:F83"/>
    <mergeCell ref="C94:F94"/>
    <mergeCell ref="C93:F93"/>
    <mergeCell ref="C85:F85"/>
    <mergeCell ref="C89:F89"/>
    <mergeCell ref="C90:F90"/>
    <mergeCell ref="C38:F38"/>
    <mergeCell ref="C39:F39"/>
    <mergeCell ref="C45:F45"/>
    <mergeCell ref="C96:F96"/>
    <mergeCell ref="C73:F73"/>
    <mergeCell ref="C78:F78"/>
    <mergeCell ref="C77:F77"/>
    <mergeCell ref="C76:F76"/>
    <mergeCell ref="C74:F74"/>
    <mergeCell ref="C53:F53"/>
    <mergeCell ref="C70:F70"/>
    <mergeCell ref="C72:F72"/>
    <mergeCell ref="C65:F65"/>
    <mergeCell ref="C69:F69"/>
    <mergeCell ref="C60:F60"/>
    <mergeCell ref="C58:F58"/>
    <mergeCell ref="C50:F50"/>
    <mergeCell ref="C52:F52"/>
    <mergeCell ref="C64:F64"/>
    <mergeCell ref="C41:F41"/>
    <mergeCell ref="C49:F49"/>
    <mergeCell ref="C46:F46"/>
    <mergeCell ref="C48:F48"/>
    <mergeCell ref="C14:F14"/>
    <mergeCell ref="C33:F33"/>
    <mergeCell ref="C20:F20"/>
    <mergeCell ref="C37:F37"/>
    <mergeCell ref="C26:F26"/>
    <mergeCell ref="C16:F16"/>
    <mergeCell ref="C36:F36"/>
    <mergeCell ref="C34:F34"/>
    <mergeCell ref="C30:F30"/>
    <mergeCell ref="C25:F25"/>
    <mergeCell ref="C21:F21"/>
    <mergeCell ref="C29:F29"/>
    <mergeCell ref="C28:F28"/>
    <mergeCell ref="C32:F32"/>
  </mergeCells>
  <hyperlinks>
    <hyperlink ref="B3" location="Contents" tooltip="Go to Table of Contents" display="Go to Table of Contents"/>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theme="1"/>
    <pageSetUpPr autoPageBreaks="0"/>
  </sheetPr>
  <dimension ref="A1:F99"/>
  <sheetViews>
    <sheetView showGridLines="0" zoomScaleNormal="100" workbookViewId="0">
      <pane xSplit="1" ySplit="4" topLeftCell="B5" activePane="bottomRight" state="frozen"/>
      <selection sqref="A1:XFD1048576"/>
      <selection pane="topRight" sqref="A1:XFD1048576"/>
      <selection pane="bottomLeft" sqref="A1:XFD1048576"/>
      <selection pane="bottomRight"/>
    </sheetView>
  </sheetViews>
  <sheetFormatPr defaultColWidth="9.33203125" defaultRowHeight="10.5" customHeight="1"/>
  <cols>
    <col min="1" max="3" width="3.6640625" customWidth="1"/>
    <col min="4" max="4" width="35.6640625" customWidth="1"/>
    <col min="5" max="5" width="3.6640625" customWidth="1"/>
    <col min="6" max="6" width="35.6640625" customWidth="1"/>
    <col min="7" max="7" width="9.33203125" customWidth="1"/>
  </cols>
  <sheetData>
    <row r="1" spans="1:6" ht="18">
      <c r="A1" s="8"/>
      <c r="B1" s="9" t="s">
        <v>3</v>
      </c>
      <c r="C1" s="8"/>
      <c r="D1" s="8"/>
      <c r="E1" s="8"/>
      <c r="F1" s="8"/>
    </row>
    <row r="2" spans="1:6" ht="15">
      <c r="A2" s="8"/>
      <c r="B2" s="10" t="s">
        <v>700</v>
      </c>
      <c r="C2" s="8"/>
      <c r="D2" s="8"/>
      <c r="E2" s="8"/>
      <c r="F2" s="8"/>
    </row>
    <row r="3" spans="1:6">
      <c r="A3" s="8"/>
      <c r="B3" s="17" t="s">
        <v>0</v>
      </c>
      <c r="C3" s="27"/>
      <c r="D3" s="27"/>
      <c r="E3" s="8"/>
      <c r="F3" s="8"/>
    </row>
    <row r="4" spans="1:6">
      <c r="E4" s="8"/>
      <c r="F4" s="8"/>
    </row>
    <row r="5" spans="1:6" ht="10.5" customHeight="1">
      <c r="A5" s="8"/>
      <c r="B5" s="8"/>
      <c r="C5" s="8"/>
      <c r="D5" s="8"/>
      <c r="E5" s="8"/>
      <c r="F5" s="8"/>
    </row>
    <row r="6" spans="1:6" ht="12.75">
      <c r="A6" s="4"/>
      <c r="B6" s="5" t="s">
        <v>10</v>
      </c>
      <c r="C6" s="4"/>
      <c r="D6" s="4"/>
      <c r="E6" s="4"/>
      <c r="F6" s="4"/>
    </row>
    <row r="7" spans="1:6" ht="10.5" customHeight="1">
      <c r="A7" s="4"/>
      <c r="B7" s="4"/>
      <c r="C7" s="4"/>
      <c r="D7" s="4"/>
      <c r="E7" s="4"/>
      <c r="F7" s="4"/>
    </row>
    <row r="8" spans="1:6" ht="11.25">
      <c r="A8" s="4"/>
      <c r="B8" s="4"/>
      <c r="C8" s="6" t="s">
        <v>11</v>
      </c>
      <c r="D8" s="4"/>
      <c r="E8" s="4"/>
      <c r="F8" s="6" t="s">
        <v>4</v>
      </c>
    </row>
    <row r="9" spans="1:6" ht="10.5" customHeight="1">
      <c r="A9" s="4"/>
      <c r="B9" s="4"/>
      <c r="C9" s="4"/>
      <c r="D9" s="4"/>
      <c r="E9" s="4"/>
      <c r="F9" s="4"/>
    </row>
    <row r="10" spans="1:6">
      <c r="A10" s="4"/>
      <c r="B10" s="4"/>
      <c r="C10" s="4"/>
      <c r="D10" s="19" t="s">
        <v>12</v>
      </c>
      <c r="E10" s="4"/>
      <c r="F10" s="7" t="s">
        <v>13</v>
      </c>
    </row>
    <row r="11" spans="1:6">
      <c r="A11" s="4"/>
      <c r="B11" s="4"/>
      <c r="C11" s="4"/>
      <c r="D11" s="20">
        <v>1</v>
      </c>
      <c r="E11" s="4"/>
      <c r="F11" s="21" t="s">
        <v>19</v>
      </c>
    </row>
    <row r="12" spans="1:6">
      <c r="A12" s="4"/>
      <c r="B12" s="4"/>
      <c r="C12" s="4"/>
      <c r="D12" s="20">
        <v>2</v>
      </c>
      <c r="E12" s="4"/>
      <c r="F12" s="21" t="s">
        <v>19</v>
      </c>
    </row>
    <row r="13" spans="1:6">
      <c r="A13" s="4"/>
      <c r="B13" s="4"/>
      <c r="C13" s="4"/>
      <c r="D13" s="20">
        <v>3</v>
      </c>
      <c r="E13" s="4"/>
      <c r="F13" s="21" t="s">
        <v>19</v>
      </c>
    </row>
    <row r="14" spans="1:6">
      <c r="A14" s="4"/>
      <c r="B14" s="4"/>
      <c r="C14" s="4"/>
      <c r="D14" s="20">
        <v>4</v>
      </c>
      <c r="E14" s="4"/>
      <c r="F14" s="21" t="s">
        <v>19</v>
      </c>
    </row>
    <row r="15" spans="1:6">
      <c r="A15" s="4"/>
      <c r="B15" s="4"/>
      <c r="C15" s="4"/>
      <c r="D15" s="20">
        <v>5</v>
      </c>
      <c r="E15" s="4"/>
      <c r="F15" s="21" t="s">
        <v>19</v>
      </c>
    </row>
    <row r="16" spans="1:6">
      <c r="A16" s="4"/>
      <c r="B16" s="4"/>
      <c r="C16" s="4"/>
      <c r="D16" s="20">
        <v>6</v>
      </c>
      <c r="E16" s="4"/>
      <c r="F16" s="21" t="s">
        <v>19</v>
      </c>
    </row>
    <row r="17" spans="1:6">
      <c r="A17" s="4"/>
      <c r="B17" s="4"/>
      <c r="C17" s="4"/>
      <c r="D17" s="20">
        <v>7</v>
      </c>
      <c r="E17" s="4"/>
      <c r="F17" s="21" t="s">
        <v>19</v>
      </c>
    </row>
    <row r="18" spans="1:6">
      <c r="A18" s="4"/>
      <c r="B18" s="4"/>
      <c r="C18" s="4"/>
      <c r="D18" s="20">
        <v>8</v>
      </c>
      <c r="E18" s="4"/>
      <c r="F18" s="21" t="s">
        <v>19</v>
      </c>
    </row>
    <row r="19" spans="1:6">
      <c r="A19" s="4"/>
      <c r="B19" s="4"/>
      <c r="C19" s="4"/>
      <c r="D19" s="20">
        <v>9</v>
      </c>
      <c r="E19" s="4"/>
      <c r="F19" s="21" t="s">
        <v>19</v>
      </c>
    </row>
    <row r="20" spans="1:6">
      <c r="A20" s="4"/>
      <c r="B20" s="4"/>
      <c r="C20" s="4"/>
      <c r="D20" s="20">
        <v>10</v>
      </c>
      <c r="E20" s="4"/>
      <c r="F20" s="21" t="s">
        <v>19</v>
      </c>
    </row>
    <row r="21" spans="1:6">
      <c r="A21" s="4"/>
      <c r="B21" s="4"/>
      <c r="C21" s="4"/>
      <c r="D21" s="20">
        <v>11</v>
      </c>
      <c r="E21" s="4"/>
      <c r="F21" s="21" t="s">
        <v>19</v>
      </c>
    </row>
    <row r="22" spans="1:6">
      <c r="A22" s="4"/>
      <c r="B22" s="4"/>
      <c r="C22" s="4"/>
      <c r="D22" s="20">
        <v>12</v>
      </c>
      <c r="E22" s="4"/>
      <c r="F22" s="21" t="s">
        <v>19</v>
      </c>
    </row>
    <row r="23" spans="1:6">
      <c r="A23" s="4"/>
      <c r="B23" s="4"/>
      <c r="C23" s="4"/>
      <c r="D23" s="20">
        <v>13</v>
      </c>
      <c r="E23" s="4"/>
      <c r="F23" s="21" t="s">
        <v>19</v>
      </c>
    </row>
    <row r="24" spans="1:6">
      <c r="A24" s="4"/>
      <c r="B24" s="4"/>
      <c r="C24" s="4"/>
      <c r="D24" s="20">
        <v>14</v>
      </c>
      <c r="E24" s="4"/>
      <c r="F24" s="21" t="s">
        <v>19</v>
      </c>
    </row>
    <row r="25" spans="1:6">
      <c r="A25" s="4"/>
      <c r="B25" s="4"/>
      <c r="C25" s="4"/>
      <c r="D25" s="20">
        <v>15</v>
      </c>
      <c r="E25" s="4"/>
      <c r="F25" s="21" t="s">
        <v>19</v>
      </c>
    </row>
    <row r="26" spans="1:6">
      <c r="A26" s="4"/>
      <c r="B26" s="4"/>
      <c r="C26" s="4"/>
      <c r="D26" s="20">
        <v>16</v>
      </c>
      <c r="E26" s="4"/>
      <c r="F26" s="21" t="s">
        <v>19</v>
      </c>
    </row>
    <row r="27" spans="1:6">
      <c r="A27" s="4"/>
      <c r="B27" s="4"/>
      <c r="C27" s="4"/>
      <c r="D27" s="20">
        <v>17</v>
      </c>
      <c r="E27" s="4"/>
      <c r="F27" s="21" t="s">
        <v>19</v>
      </c>
    </row>
    <row r="28" spans="1:6">
      <c r="A28" s="4"/>
      <c r="B28" s="4"/>
      <c r="C28" s="4"/>
      <c r="D28" s="20">
        <v>18</v>
      </c>
      <c r="E28" s="4"/>
      <c r="F28" s="21" t="s">
        <v>19</v>
      </c>
    </row>
    <row r="29" spans="1:6">
      <c r="A29" s="4"/>
      <c r="B29" s="4"/>
      <c r="C29" s="4"/>
      <c r="D29" s="20">
        <v>19</v>
      </c>
      <c r="E29" s="4"/>
      <c r="F29" s="21" t="s">
        <v>19</v>
      </c>
    </row>
    <row r="30" spans="1:6">
      <c r="A30" s="4"/>
      <c r="B30" s="4"/>
      <c r="C30" s="4"/>
      <c r="D30" s="20">
        <v>20</v>
      </c>
      <c r="E30" s="4"/>
      <c r="F30" s="21" t="s">
        <v>19</v>
      </c>
    </row>
    <row r="31" spans="1:6">
      <c r="A31" s="4"/>
      <c r="B31" s="4"/>
      <c r="C31" s="4"/>
      <c r="D31" s="20">
        <v>21</v>
      </c>
      <c r="E31" s="4"/>
      <c r="F31" s="21" t="s">
        <v>19</v>
      </c>
    </row>
    <row r="32" spans="1:6">
      <c r="A32" s="4"/>
      <c r="B32" s="4"/>
      <c r="C32" s="4"/>
      <c r="D32" s="20">
        <v>22</v>
      </c>
      <c r="E32" s="4"/>
      <c r="F32" s="21" t="s">
        <v>19</v>
      </c>
    </row>
    <row r="33" spans="1:6">
      <c r="A33" s="4"/>
      <c r="B33" s="4"/>
      <c r="C33" s="4"/>
      <c r="D33" s="20">
        <v>23</v>
      </c>
      <c r="E33" s="4"/>
      <c r="F33" s="21" t="s">
        <v>19</v>
      </c>
    </row>
    <row r="34" spans="1:6">
      <c r="A34" s="4"/>
      <c r="B34" s="4"/>
      <c r="C34" s="4"/>
      <c r="D34" s="20">
        <v>24</v>
      </c>
      <c r="E34" s="4"/>
      <c r="F34" s="21" t="s">
        <v>19</v>
      </c>
    </row>
    <row r="35" spans="1:6">
      <c r="A35" s="4"/>
      <c r="B35" s="4"/>
      <c r="C35" s="4"/>
      <c r="D35" s="20">
        <v>25</v>
      </c>
      <c r="E35" s="4"/>
      <c r="F35" s="21" t="s">
        <v>19</v>
      </c>
    </row>
    <row r="36" spans="1:6">
      <c r="A36" s="4"/>
      <c r="B36" s="4"/>
      <c r="C36" s="4"/>
      <c r="D36" s="20">
        <v>26</v>
      </c>
      <c r="E36" s="4"/>
      <c r="F36" s="21" t="s">
        <v>19</v>
      </c>
    </row>
    <row r="37" spans="1:6">
      <c r="A37" s="4"/>
      <c r="B37" s="4"/>
      <c r="C37" s="4"/>
      <c r="D37" s="20">
        <v>27</v>
      </c>
      <c r="E37" s="4"/>
      <c r="F37" s="21" t="s">
        <v>19</v>
      </c>
    </row>
    <row r="38" spans="1:6">
      <c r="A38" s="4"/>
      <c r="B38" s="4"/>
      <c r="C38" s="4"/>
      <c r="D38" s="20">
        <v>28</v>
      </c>
      <c r="E38" s="4"/>
      <c r="F38" s="21" t="s">
        <v>19</v>
      </c>
    </row>
    <row r="39" spans="1:6">
      <c r="A39" s="4"/>
      <c r="B39" s="4"/>
      <c r="C39" s="4"/>
      <c r="D39" s="20">
        <v>29</v>
      </c>
      <c r="E39" s="4"/>
      <c r="F39" s="21" t="s">
        <v>19</v>
      </c>
    </row>
    <row r="40" spans="1:6">
      <c r="A40" s="4"/>
      <c r="B40" s="4"/>
      <c r="C40" s="4"/>
      <c r="D40" s="20">
        <v>30</v>
      </c>
      <c r="E40" s="4"/>
      <c r="F40" s="21" t="s">
        <v>19</v>
      </c>
    </row>
    <row r="41" spans="1:6">
      <c r="A41" s="4"/>
      <c r="B41" s="4"/>
      <c r="C41" s="4"/>
      <c r="D41" s="20">
        <v>31</v>
      </c>
      <c r="E41" s="4"/>
      <c r="F41" s="21" t="s">
        <v>19</v>
      </c>
    </row>
    <row r="42" spans="1:6" ht="10.5" customHeight="1">
      <c r="A42" s="4"/>
      <c r="B42" s="4"/>
      <c r="C42" s="4"/>
      <c r="D42" s="4"/>
      <c r="E42" s="4"/>
      <c r="F42" s="4"/>
    </row>
    <row r="43" spans="1:6" ht="11.25">
      <c r="A43" s="4"/>
      <c r="B43" s="4"/>
      <c r="C43" s="6" t="s">
        <v>14</v>
      </c>
      <c r="D43" s="4"/>
      <c r="E43" s="4"/>
      <c r="F43" s="6" t="s">
        <v>4</v>
      </c>
    </row>
    <row r="44" spans="1:6" ht="10.5" customHeight="1">
      <c r="A44" s="4"/>
      <c r="B44" s="4"/>
      <c r="C44" s="4"/>
      <c r="D44" s="4"/>
      <c r="E44" s="4"/>
      <c r="F44" s="4"/>
    </row>
    <row r="45" spans="1:6">
      <c r="A45" s="4"/>
      <c r="B45" s="4"/>
      <c r="C45" s="4"/>
      <c r="D45" s="19" t="s">
        <v>15</v>
      </c>
      <c r="E45" s="4"/>
      <c r="F45" s="7" t="s">
        <v>16</v>
      </c>
    </row>
    <row r="46" spans="1:6">
      <c r="A46" s="4"/>
      <c r="B46" s="4"/>
      <c r="C46" s="4"/>
      <c r="D46" s="20" t="s">
        <v>891</v>
      </c>
      <c r="E46" s="4"/>
      <c r="F46" s="21" t="s">
        <v>19</v>
      </c>
    </row>
    <row r="47" spans="1:6">
      <c r="A47" s="4"/>
      <c r="B47" s="4"/>
      <c r="C47" s="4"/>
      <c r="D47" s="20" t="s">
        <v>892</v>
      </c>
      <c r="E47" s="4"/>
      <c r="F47" s="21" t="s">
        <v>19</v>
      </c>
    </row>
    <row r="48" spans="1:6">
      <c r="A48" s="4"/>
      <c r="B48" s="4"/>
      <c r="C48" s="4"/>
      <c r="D48" s="20" t="s">
        <v>893</v>
      </c>
      <c r="E48" s="4"/>
      <c r="F48" s="21" t="s">
        <v>19</v>
      </c>
    </row>
    <row r="49" spans="1:6">
      <c r="A49" s="4"/>
      <c r="B49" s="4"/>
      <c r="C49" s="4"/>
      <c r="D49" s="20" t="s">
        <v>894</v>
      </c>
      <c r="E49" s="4"/>
      <c r="F49" s="21" t="s">
        <v>19</v>
      </c>
    </row>
    <row r="50" spans="1:6">
      <c r="A50" s="4"/>
      <c r="B50" s="4"/>
      <c r="C50" s="4"/>
      <c r="D50" s="20" t="s">
        <v>895</v>
      </c>
      <c r="E50" s="4"/>
      <c r="F50" s="21" t="s">
        <v>19</v>
      </c>
    </row>
    <row r="51" spans="1:6">
      <c r="A51" s="4"/>
      <c r="B51" s="4"/>
      <c r="C51" s="4"/>
      <c r="D51" s="20" t="s">
        <v>896</v>
      </c>
      <c r="E51" s="4"/>
      <c r="F51" s="21" t="s">
        <v>19</v>
      </c>
    </row>
    <row r="52" spans="1:6">
      <c r="A52" s="4"/>
      <c r="B52" s="4"/>
      <c r="C52" s="4"/>
      <c r="D52" s="20" t="s">
        <v>897</v>
      </c>
      <c r="E52" s="4"/>
      <c r="F52" s="21" t="s">
        <v>19</v>
      </c>
    </row>
    <row r="53" spans="1:6">
      <c r="A53" s="4"/>
      <c r="B53" s="4"/>
      <c r="C53" s="4"/>
      <c r="D53" s="20" t="s">
        <v>698</v>
      </c>
      <c r="E53" s="4"/>
      <c r="F53" s="21" t="s">
        <v>19</v>
      </c>
    </row>
    <row r="54" spans="1:6">
      <c r="A54" s="4"/>
      <c r="B54" s="4"/>
      <c r="C54" s="4"/>
      <c r="D54" s="20" t="s">
        <v>898</v>
      </c>
      <c r="E54" s="4"/>
      <c r="F54" s="21" t="s">
        <v>19</v>
      </c>
    </row>
    <row r="55" spans="1:6">
      <c r="A55" s="4"/>
      <c r="B55" s="4"/>
      <c r="C55" s="4"/>
      <c r="D55" s="20" t="s">
        <v>899</v>
      </c>
      <c r="E55" s="4"/>
      <c r="F55" s="21" t="s">
        <v>19</v>
      </c>
    </row>
    <row r="56" spans="1:6">
      <c r="A56" s="4"/>
      <c r="B56" s="4"/>
      <c r="C56" s="4"/>
      <c r="D56" s="20" t="s">
        <v>900</v>
      </c>
      <c r="E56" s="4"/>
      <c r="F56" s="21" t="s">
        <v>19</v>
      </c>
    </row>
    <row r="57" spans="1:6">
      <c r="A57" s="4"/>
      <c r="B57" s="4"/>
      <c r="C57" s="4"/>
      <c r="D57" s="20" t="s">
        <v>901</v>
      </c>
      <c r="E57" s="4"/>
      <c r="F57" s="21" t="s">
        <v>19</v>
      </c>
    </row>
    <row r="58" spans="1:6" ht="10.5" customHeight="1">
      <c r="A58" s="4"/>
      <c r="B58" s="4"/>
      <c r="C58" s="4"/>
      <c r="D58" s="4"/>
      <c r="E58" s="4"/>
      <c r="F58" s="4"/>
    </row>
    <row r="59" spans="1:6" ht="11.25">
      <c r="A59" s="4"/>
      <c r="B59" s="4"/>
      <c r="C59" s="6" t="s">
        <v>17</v>
      </c>
      <c r="D59" s="4"/>
      <c r="E59" s="4"/>
      <c r="F59" s="4"/>
    </row>
    <row r="60" spans="1:6" ht="10.5" customHeight="1">
      <c r="A60" s="4"/>
      <c r="B60" s="4"/>
      <c r="C60" s="4"/>
      <c r="D60" s="4"/>
      <c r="E60" s="4"/>
      <c r="F60" s="4"/>
    </row>
    <row r="61" spans="1:6">
      <c r="A61" s="4"/>
      <c r="B61" s="4"/>
      <c r="C61" s="4"/>
      <c r="D61" s="19" t="s">
        <v>18</v>
      </c>
      <c r="E61" s="4"/>
      <c r="F61" s="21" t="s">
        <v>19</v>
      </c>
    </row>
    <row r="62" spans="1:6">
      <c r="A62" s="4"/>
      <c r="B62" s="4"/>
      <c r="C62" s="4"/>
      <c r="D62" s="20">
        <v>60</v>
      </c>
      <c r="E62" s="4"/>
      <c r="F62" s="7" t="s">
        <v>25</v>
      </c>
    </row>
    <row r="63" spans="1:6">
      <c r="A63" s="4"/>
      <c r="B63" s="4"/>
      <c r="C63" s="4"/>
      <c r="D63" s="20">
        <v>60</v>
      </c>
      <c r="E63" s="4"/>
      <c r="F63" s="7" t="s">
        <v>26</v>
      </c>
    </row>
    <row r="64" spans="1:6">
      <c r="A64" s="4"/>
      <c r="B64" s="4"/>
      <c r="C64" s="4"/>
      <c r="D64" s="20">
        <v>24</v>
      </c>
      <c r="E64" s="4"/>
      <c r="F64" s="7" t="s">
        <v>27</v>
      </c>
    </row>
    <row r="65" spans="1:6">
      <c r="A65" s="4"/>
      <c r="B65" s="4"/>
      <c r="C65" s="4"/>
      <c r="D65" s="20">
        <v>7</v>
      </c>
      <c r="E65" s="4"/>
      <c r="F65" s="7" t="s">
        <v>28</v>
      </c>
    </row>
    <row r="66" spans="1:6">
      <c r="A66" s="4"/>
      <c r="B66" s="4"/>
      <c r="C66" s="4"/>
      <c r="D66" s="20">
        <v>3</v>
      </c>
      <c r="E66" s="4"/>
      <c r="F66" s="7" t="s">
        <v>29</v>
      </c>
    </row>
    <row r="67" spans="1:6">
      <c r="A67" s="4"/>
      <c r="B67" s="4"/>
      <c r="C67" s="4"/>
      <c r="D67" s="20">
        <v>6</v>
      </c>
      <c r="E67" s="4"/>
      <c r="F67" s="7" t="s">
        <v>30</v>
      </c>
    </row>
    <row r="68" spans="1:6">
      <c r="A68" s="4"/>
      <c r="B68" s="4"/>
      <c r="C68" s="4"/>
      <c r="D68" s="20">
        <v>12</v>
      </c>
      <c r="E68" s="4"/>
      <c r="F68" s="7" t="s">
        <v>31</v>
      </c>
    </row>
    <row r="69" spans="1:6">
      <c r="A69" s="4"/>
      <c r="B69" s="4"/>
      <c r="C69" s="4"/>
      <c r="D69" s="20">
        <v>2</v>
      </c>
      <c r="E69" s="4"/>
      <c r="F69" s="7" t="s">
        <v>32</v>
      </c>
    </row>
    <row r="70" spans="1:6">
      <c r="A70" s="4"/>
      <c r="B70" s="4"/>
      <c r="C70" s="4"/>
      <c r="D70" s="20">
        <v>4</v>
      </c>
      <c r="E70" s="4"/>
      <c r="F70" s="7" t="s">
        <v>33</v>
      </c>
    </row>
    <row r="71" spans="1:6">
      <c r="A71" s="4"/>
      <c r="B71" s="4"/>
      <c r="C71" s="4"/>
      <c r="D71" s="20">
        <v>2</v>
      </c>
      <c r="E71" s="4"/>
      <c r="F71" s="7" t="s">
        <v>34</v>
      </c>
    </row>
    <row r="72" spans="1:6" ht="10.5" customHeight="1">
      <c r="A72" s="4"/>
      <c r="B72" s="4"/>
      <c r="C72" s="4"/>
      <c r="D72" s="4"/>
      <c r="E72" s="4"/>
      <c r="F72" s="4"/>
    </row>
    <row r="73" spans="1:6" ht="11.25">
      <c r="A73" s="4"/>
      <c r="B73" s="4"/>
      <c r="C73" s="6" t="s">
        <v>20</v>
      </c>
      <c r="D73" s="4"/>
      <c r="E73" s="4"/>
      <c r="F73" s="6" t="s">
        <v>4</v>
      </c>
    </row>
    <row r="74" spans="1:6" ht="10.5" customHeight="1">
      <c r="A74" s="4"/>
      <c r="B74" s="4"/>
      <c r="C74" s="4"/>
      <c r="D74" s="4"/>
      <c r="E74" s="4"/>
      <c r="F74" s="4"/>
    </row>
    <row r="75" spans="1:6">
      <c r="A75" s="4"/>
      <c r="B75" s="4"/>
      <c r="C75" s="4"/>
      <c r="D75" s="19" t="s">
        <v>8</v>
      </c>
      <c r="E75" s="4"/>
      <c r="F75" s="7" t="s">
        <v>21</v>
      </c>
    </row>
    <row r="76" spans="1:6">
      <c r="A76" s="4"/>
      <c r="B76" s="4"/>
      <c r="C76" s="4"/>
      <c r="D76" s="20" t="s">
        <v>602</v>
      </c>
      <c r="E76" s="4"/>
      <c r="F76" s="21" t="s">
        <v>19</v>
      </c>
    </row>
    <row r="77" spans="1:6">
      <c r="A77" s="4"/>
      <c r="B77" s="4"/>
      <c r="C77" s="4"/>
      <c r="D77" s="20" t="s">
        <v>902</v>
      </c>
      <c r="E77" s="4"/>
      <c r="F77" s="21" t="s">
        <v>19</v>
      </c>
    </row>
    <row r="78" spans="1:6">
      <c r="A78" s="4"/>
      <c r="B78" s="4"/>
      <c r="C78" s="4"/>
      <c r="D78" s="20" t="s">
        <v>903</v>
      </c>
      <c r="E78" s="4"/>
      <c r="F78" s="21" t="s">
        <v>19</v>
      </c>
    </row>
    <row r="79" spans="1:6">
      <c r="A79" s="4"/>
      <c r="B79" s="4"/>
      <c r="C79" s="4"/>
      <c r="D79" s="20" t="s">
        <v>904</v>
      </c>
      <c r="E79" s="4"/>
      <c r="F79" s="21" t="s">
        <v>19</v>
      </c>
    </row>
    <row r="80" spans="1:6" ht="10.5" customHeight="1">
      <c r="A80" s="4"/>
      <c r="B80" s="4"/>
      <c r="C80" s="4"/>
      <c r="D80" s="4"/>
      <c r="E80" s="4"/>
      <c r="F80" s="4"/>
    </row>
    <row r="81" spans="1:6" ht="11.25">
      <c r="A81" s="4"/>
      <c r="B81" s="4"/>
      <c r="C81" s="6" t="s">
        <v>22</v>
      </c>
      <c r="D81" s="4"/>
      <c r="E81" s="4"/>
      <c r="F81" s="6" t="s">
        <v>4</v>
      </c>
    </row>
    <row r="82" spans="1:6" ht="10.5" customHeight="1">
      <c r="A82" s="4"/>
      <c r="B82" s="4"/>
      <c r="C82" s="4"/>
      <c r="D82" s="4"/>
      <c r="E82" s="4"/>
      <c r="F82" s="4"/>
    </row>
    <row r="83" spans="1:6">
      <c r="A83" s="4"/>
      <c r="B83" s="4"/>
      <c r="C83" s="4"/>
      <c r="D83" s="19" t="s">
        <v>23</v>
      </c>
      <c r="E83" s="4"/>
      <c r="F83" s="7" t="s">
        <v>24</v>
      </c>
    </row>
    <row r="84" spans="1:6">
      <c r="A84" s="4"/>
      <c r="B84" s="4"/>
      <c r="C84" s="4"/>
      <c r="D84" s="22">
        <v>1</v>
      </c>
      <c r="E84" s="4"/>
      <c r="F84" s="21" t="s">
        <v>19</v>
      </c>
    </row>
    <row r="85" spans="1:6">
      <c r="A85" s="4"/>
      <c r="B85" s="4"/>
      <c r="C85" s="4"/>
      <c r="D85" s="22">
        <v>1000</v>
      </c>
      <c r="E85" s="4"/>
      <c r="F85" s="7" t="s">
        <v>35</v>
      </c>
    </row>
    <row r="86" spans="1:6">
      <c r="A86" s="4"/>
      <c r="B86" s="4"/>
      <c r="C86" s="4"/>
      <c r="D86" s="22">
        <v>1000000</v>
      </c>
      <c r="E86" s="4"/>
      <c r="F86" s="7" t="s">
        <v>36</v>
      </c>
    </row>
    <row r="87" spans="1:6">
      <c r="A87" s="4"/>
      <c r="B87" s="4"/>
      <c r="C87" s="4"/>
      <c r="D87" s="22">
        <v>1000000000</v>
      </c>
      <c r="E87" s="4"/>
      <c r="F87" s="7" t="s">
        <v>37</v>
      </c>
    </row>
    <row r="88" spans="1:6" ht="10.5" customHeight="1">
      <c r="A88" s="4"/>
      <c r="B88" s="4"/>
      <c r="C88" s="4"/>
      <c r="D88" s="4"/>
      <c r="E88" s="4"/>
      <c r="F88" s="4"/>
    </row>
    <row r="89" spans="1:6" ht="10.5" customHeight="1">
      <c r="A89" s="4"/>
      <c r="B89" s="4"/>
      <c r="C89" s="4"/>
      <c r="D89" s="4"/>
      <c r="E89" s="4"/>
      <c r="F89" s="4"/>
    </row>
    <row r="90" spans="1:6" ht="11.25">
      <c r="A90" s="4"/>
      <c r="B90" s="4"/>
      <c r="C90" s="6" t="s">
        <v>286</v>
      </c>
      <c r="D90" s="4"/>
      <c r="E90" s="4"/>
      <c r="F90" s="6" t="s">
        <v>4</v>
      </c>
    </row>
    <row r="91" spans="1:6" ht="10.5" customHeight="1">
      <c r="A91" s="4"/>
      <c r="B91" s="4"/>
      <c r="C91" s="4"/>
      <c r="D91" s="4"/>
      <c r="E91" s="4"/>
      <c r="F91" s="4"/>
    </row>
    <row r="92" spans="1:6">
      <c r="A92" s="4"/>
      <c r="B92" s="4"/>
      <c r="C92" s="4"/>
      <c r="D92" s="23" t="s">
        <v>287</v>
      </c>
      <c r="E92" s="4"/>
      <c r="F92" s="7" t="s">
        <v>286</v>
      </c>
    </row>
    <row r="93" spans="1:6">
      <c r="A93" s="4"/>
      <c r="B93" s="4"/>
      <c r="C93" s="4"/>
      <c r="D93" s="23" t="s">
        <v>314</v>
      </c>
      <c r="E93" s="4"/>
      <c r="F93" s="4"/>
    </row>
    <row r="94" spans="1:6">
      <c r="A94" s="4"/>
      <c r="B94" s="4"/>
      <c r="C94" s="4"/>
      <c r="D94" s="23" t="s">
        <v>315</v>
      </c>
      <c r="E94" s="4"/>
      <c r="F94" s="4"/>
    </row>
    <row r="95" spans="1:6">
      <c r="A95" s="4"/>
      <c r="B95" s="4"/>
      <c r="C95" s="4"/>
      <c r="D95" s="23" t="s">
        <v>316</v>
      </c>
      <c r="E95" s="4"/>
      <c r="F95" s="4"/>
    </row>
    <row r="96" spans="1:6">
      <c r="A96" s="4"/>
      <c r="B96" s="4"/>
      <c r="C96" s="4"/>
      <c r="D96" s="23" t="s">
        <v>188</v>
      </c>
      <c r="E96" s="4"/>
      <c r="F96" s="4"/>
    </row>
    <row r="97" spans="1:6">
      <c r="A97" s="4"/>
      <c r="B97" s="4"/>
      <c r="C97" s="4"/>
      <c r="D97" s="23" t="s">
        <v>317</v>
      </c>
      <c r="E97" s="4"/>
      <c r="F97" s="4"/>
    </row>
    <row r="98" spans="1:6">
      <c r="A98" s="4"/>
      <c r="B98" s="4"/>
      <c r="C98" s="4"/>
      <c r="D98" s="23" t="s">
        <v>318</v>
      </c>
      <c r="E98" s="4"/>
      <c r="F98" s="4"/>
    </row>
    <row r="99" spans="1:6">
      <c r="A99" s="4"/>
      <c r="B99" s="4"/>
      <c r="C99" s="4"/>
      <c r="D99" s="23" t="s">
        <v>288</v>
      </c>
      <c r="E99" s="4"/>
      <c r="F99" s="4"/>
    </row>
  </sheetData>
  <sheetProtection sheet="1" objects="1" scenarios="1"/>
  <hyperlinks>
    <hyperlink ref="B3" location="Contents" tooltip="Go to Table of Contents" display="Go to Table of Contents"/>
  </hyperlinks>
  <pageMargins left="0.39370078740157499" right="0.39370078740157499" top="0.59055118110236204" bottom="0.98425196850393704" header="0" footer="0.31496062992126"/>
  <pageSetup paperSize="9" orientation="landscape" r:id="rId1"/>
  <headerFooter>
    <oddFooter>&amp;L&amp;"Bold"&amp;7&amp;F
&amp;A
Printed: &amp;T on &amp;D&amp;C&amp;"Bold"&amp;10Page &amp;P of &amp;N</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theme="1"/>
    <pageSetUpPr autoPageBreaks="0"/>
  </sheetPr>
  <dimension ref="A1:F79"/>
  <sheetViews>
    <sheetView showGridLines="0" zoomScaleNormal="100" workbookViewId="0">
      <pane xSplit="1" ySplit="4" topLeftCell="B5" activePane="bottomRight" state="frozen"/>
      <selection sqref="A1:XFD1048576"/>
      <selection pane="topRight" sqref="A1:XFD1048576"/>
      <selection pane="bottomLeft" sqref="A1:XFD1048576"/>
      <selection pane="bottomRight"/>
    </sheetView>
  </sheetViews>
  <sheetFormatPr defaultColWidth="9.33203125" defaultRowHeight="10.5" customHeight="1"/>
  <cols>
    <col min="1" max="3" width="3.6640625" customWidth="1"/>
    <col min="4" max="4" width="35.6640625" customWidth="1"/>
    <col min="5" max="5" width="3.6640625" customWidth="1"/>
    <col min="6" max="6" width="35.6640625" customWidth="1"/>
    <col min="7" max="8" width="9.33203125" customWidth="1"/>
  </cols>
  <sheetData>
    <row r="1" spans="1:6" ht="18">
      <c r="B1" s="1" t="s">
        <v>176</v>
      </c>
    </row>
    <row r="2" spans="1:6" ht="15">
      <c r="B2" s="2" t="s">
        <v>700</v>
      </c>
    </row>
    <row r="3" spans="1:6">
      <c r="B3" s="17" t="s">
        <v>0</v>
      </c>
      <c r="C3" s="26"/>
      <c r="D3" s="26"/>
    </row>
    <row r="6" spans="1:6" ht="12.75">
      <c r="A6" s="4"/>
      <c r="B6" s="5" t="s">
        <v>172</v>
      </c>
      <c r="C6" s="4"/>
      <c r="D6" s="4"/>
      <c r="E6" s="4"/>
      <c r="F6" s="4"/>
    </row>
    <row r="7" spans="1:6" ht="10.5" customHeight="1">
      <c r="A7" s="4"/>
      <c r="B7" s="4"/>
      <c r="C7" s="4"/>
      <c r="D7" s="4"/>
      <c r="E7" s="4"/>
      <c r="F7" s="4"/>
    </row>
    <row r="8" spans="1:6" ht="11.25">
      <c r="A8" s="4"/>
      <c r="B8" s="4"/>
      <c r="C8" s="6" t="s">
        <v>173</v>
      </c>
      <c r="D8" s="4"/>
      <c r="E8" s="4"/>
      <c r="F8" s="6" t="s">
        <v>4</v>
      </c>
    </row>
    <row r="9" spans="1:6" ht="10.5" customHeight="1">
      <c r="A9" s="4"/>
      <c r="B9" s="4"/>
      <c r="C9" s="4"/>
      <c r="D9" s="4"/>
      <c r="E9" s="4"/>
      <c r="F9" s="4"/>
    </row>
    <row r="10" spans="1:6">
      <c r="A10" s="4"/>
      <c r="B10" s="4"/>
      <c r="C10" s="4"/>
      <c r="D10" s="19" t="s">
        <v>153</v>
      </c>
      <c r="E10" s="4"/>
      <c r="F10" s="7" t="s">
        <v>174</v>
      </c>
    </row>
    <row r="11" spans="1:6">
      <c r="A11" s="4"/>
      <c r="B11" s="4"/>
      <c r="C11" s="4"/>
      <c r="D11" s="24">
        <v>2019</v>
      </c>
      <c r="E11" s="4"/>
      <c r="F11" s="21" t="s">
        <v>19</v>
      </c>
    </row>
    <row r="12" spans="1:6">
      <c r="A12" s="4"/>
      <c r="B12" s="4"/>
      <c r="C12" s="4"/>
      <c r="D12" s="24">
        <v>2020</v>
      </c>
      <c r="E12" s="4"/>
      <c r="F12" s="21" t="s">
        <v>19</v>
      </c>
    </row>
    <row r="13" spans="1:6">
      <c r="A13" s="4"/>
      <c r="B13" s="4"/>
      <c r="C13" s="4"/>
      <c r="D13" s="24">
        <v>2021</v>
      </c>
      <c r="E13" s="4"/>
      <c r="F13" s="21" t="s">
        <v>19</v>
      </c>
    </row>
    <row r="14" spans="1:6">
      <c r="A14" s="4"/>
      <c r="B14" s="4"/>
      <c r="C14" s="4"/>
      <c r="D14" s="24">
        <v>2022</v>
      </c>
      <c r="E14" s="4"/>
      <c r="F14" s="21" t="s">
        <v>19</v>
      </c>
    </row>
    <row r="15" spans="1:6">
      <c r="A15" s="4"/>
      <c r="B15" s="4"/>
      <c r="C15" s="4"/>
      <c r="D15" s="24">
        <v>2023</v>
      </c>
      <c r="E15" s="4"/>
      <c r="F15" s="21" t="s">
        <v>19</v>
      </c>
    </row>
    <row r="16" spans="1:6" ht="10.5" customHeight="1">
      <c r="A16" s="4"/>
      <c r="B16" s="4"/>
      <c r="C16" s="4"/>
      <c r="D16" s="4"/>
      <c r="E16" s="4"/>
      <c r="F16" s="4"/>
    </row>
    <row r="17" spans="1:6" ht="10.5" customHeight="1">
      <c r="A17" s="4"/>
      <c r="B17" s="4"/>
      <c r="C17" s="4"/>
      <c r="D17" s="4"/>
      <c r="E17" s="4"/>
      <c r="F17" s="4"/>
    </row>
    <row r="18" spans="1:6" ht="12.75">
      <c r="A18" s="4"/>
      <c r="B18" s="5" t="s">
        <v>201</v>
      </c>
      <c r="C18" s="4"/>
      <c r="D18" s="4"/>
      <c r="E18" s="4"/>
      <c r="F18" s="4"/>
    </row>
    <row r="19" spans="1:6" ht="10.5" customHeight="1">
      <c r="A19" s="4"/>
      <c r="B19" s="4"/>
      <c r="C19" s="4"/>
      <c r="D19" s="4"/>
      <c r="E19" s="4"/>
      <c r="F19" s="4"/>
    </row>
    <row r="20" spans="1:6" ht="11.25">
      <c r="A20" s="4"/>
      <c r="B20" s="4"/>
      <c r="C20" s="6" t="s">
        <v>173</v>
      </c>
      <c r="D20" s="4"/>
      <c r="E20" s="4"/>
      <c r="F20" s="6" t="s">
        <v>4</v>
      </c>
    </row>
    <row r="21" spans="1:6" ht="10.5" customHeight="1">
      <c r="A21" s="4"/>
      <c r="B21" s="4"/>
      <c r="C21" s="4"/>
      <c r="D21" s="4"/>
      <c r="E21" s="4"/>
      <c r="F21" s="4"/>
    </row>
    <row r="22" spans="1:6">
      <c r="A22" s="4"/>
      <c r="B22" s="4"/>
      <c r="C22" s="4"/>
      <c r="D22" s="19" t="s">
        <v>153</v>
      </c>
      <c r="E22" s="4"/>
      <c r="F22" s="7" t="s">
        <v>202</v>
      </c>
    </row>
    <row r="23" spans="1:6">
      <c r="A23" s="4"/>
      <c r="B23" s="4"/>
      <c r="C23" s="4"/>
      <c r="D23" s="25">
        <v>2019</v>
      </c>
      <c r="E23" s="4"/>
      <c r="F23" s="21" t="s">
        <v>19</v>
      </c>
    </row>
    <row r="24" spans="1:6">
      <c r="A24" s="4"/>
      <c r="B24" s="4"/>
      <c r="C24" s="4"/>
      <c r="D24" s="25">
        <v>2020</v>
      </c>
      <c r="E24" s="4"/>
      <c r="F24" s="21" t="s">
        <v>19</v>
      </c>
    </row>
    <row r="25" spans="1:6">
      <c r="A25" s="4"/>
      <c r="B25" s="4"/>
      <c r="C25" s="4"/>
      <c r="D25" s="25">
        <v>2021</v>
      </c>
      <c r="E25" s="4"/>
      <c r="F25" s="21" t="s">
        <v>19</v>
      </c>
    </row>
    <row r="26" spans="1:6">
      <c r="A26" s="4"/>
      <c r="B26" s="4"/>
      <c r="C26" s="4"/>
      <c r="D26" s="25">
        <v>2022</v>
      </c>
      <c r="E26" s="4"/>
      <c r="F26" s="21" t="s">
        <v>19</v>
      </c>
    </row>
    <row r="27" spans="1:6">
      <c r="A27" s="4"/>
      <c r="B27" s="4"/>
      <c r="C27" s="4"/>
      <c r="D27" s="25">
        <v>2023</v>
      </c>
      <c r="E27" s="4"/>
      <c r="F27" s="21" t="s">
        <v>19</v>
      </c>
    </row>
    <row r="28" spans="1:6" ht="10.5" customHeight="1">
      <c r="A28" s="4"/>
      <c r="B28" s="4"/>
      <c r="C28" s="4"/>
      <c r="D28" s="4"/>
      <c r="E28" s="4"/>
      <c r="F28" s="4"/>
    </row>
    <row r="29" spans="1:6" ht="11.25">
      <c r="A29" s="4"/>
      <c r="B29" s="4"/>
      <c r="C29" s="6" t="s">
        <v>203</v>
      </c>
      <c r="D29" s="4"/>
      <c r="E29" s="4"/>
      <c r="F29" s="6" t="s">
        <v>4</v>
      </c>
    </row>
    <row r="30" spans="1:6" ht="10.5" customHeight="1">
      <c r="A30" s="4"/>
      <c r="B30" s="4"/>
      <c r="C30" s="4"/>
      <c r="D30" s="4"/>
      <c r="E30" s="4"/>
      <c r="F30" s="4"/>
    </row>
    <row r="31" spans="1:6">
      <c r="A31" s="4"/>
      <c r="B31" s="4"/>
      <c r="C31" s="4"/>
      <c r="D31" s="19" t="s">
        <v>204</v>
      </c>
      <c r="E31" s="4"/>
      <c r="F31" s="7" t="s">
        <v>205</v>
      </c>
    </row>
    <row r="32" spans="1:6">
      <c r="A32" s="4"/>
      <c r="B32" s="4"/>
      <c r="C32" s="4"/>
      <c r="D32" s="20">
        <v>2019</v>
      </c>
      <c r="E32" s="4"/>
      <c r="F32" s="21" t="s">
        <v>19</v>
      </c>
    </row>
    <row r="33" spans="1:6">
      <c r="A33" s="4"/>
      <c r="B33" s="4"/>
      <c r="C33" s="4"/>
      <c r="D33" s="20">
        <v>2020</v>
      </c>
      <c r="E33" s="4"/>
      <c r="F33" s="21" t="s">
        <v>19</v>
      </c>
    </row>
    <row r="34" spans="1:6">
      <c r="A34" s="4"/>
      <c r="B34" s="4"/>
      <c r="C34" s="4"/>
      <c r="D34" s="20">
        <v>2021</v>
      </c>
      <c r="E34" s="4"/>
      <c r="F34" s="21" t="s">
        <v>19</v>
      </c>
    </row>
    <row r="35" spans="1:6">
      <c r="A35" s="4"/>
      <c r="B35" s="4"/>
      <c r="C35" s="4"/>
      <c r="D35" s="20">
        <v>2022</v>
      </c>
      <c r="E35" s="4"/>
      <c r="F35" s="21" t="s">
        <v>19</v>
      </c>
    </row>
    <row r="36" spans="1:6">
      <c r="A36" s="4"/>
      <c r="B36" s="4"/>
      <c r="C36" s="4"/>
      <c r="D36" s="20">
        <v>2023</v>
      </c>
      <c r="E36" s="4"/>
      <c r="F36" s="21" t="s">
        <v>19</v>
      </c>
    </row>
    <row r="37" spans="1:6" ht="10.5" customHeight="1">
      <c r="A37" s="4"/>
      <c r="B37" s="4"/>
      <c r="C37" s="4"/>
      <c r="D37" s="4"/>
      <c r="E37" s="4"/>
      <c r="F37" s="4"/>
    </row>
    <row r="38" spans="1:6" ht="10.5" customHeight="1">
      <c r="A38" s="4"/>
      <c r="B38" s="4"/>
      <c r="C38" s="4"/>
      <c r="D38" s="4"/>
      <c r="E38" s="4"/>
      <c r="F38" s="4"/>
    </row>
    <row r="39" spans="1:6" ht="12.75">
      <c r="A39" s="4"/>
      <c r="B39" s="5" t="s">
        <v>210</v>
      </c>
      <c r="C39" s="4"/>
      <c r="D39" s="4"/>
      <c r="E39" s="4"/>
      <c r="F39" s="4"/>
    </row>
    <row r="40" spans="1:6" ht="10.5" customHeight="1">
      <c r="A40" s="4"/>
      <c r="B40" s="4"/>
      <c r="C40" s="4"/>
      <c r="D40" s="4"/>
      <c r="E40" s="4"/>
      <c r="F40" s="4"/>
    </row>
    <row r="41" spans="1:6" ht="11.25">
      <c r="A41" s="4"/>
      <c r="B41" s="4"/>
      <c r="C41" s="6" t="s">
        <v>173</v>
      </c>
      <c r="D41" s="4"/>
      <c r="E41" s="4"/>
      <c r="F41" s="6" t="s">
        <v>4</v>
      </c>
    </row>
    <row r="42" spans="1:6" ht="10.5" customHeight="1">
      <c r="A42" s="4"/>
      <c r="B42" s="4"/>
      <c r="C42" s="4"/>
      <c r="D42" s="4"/>
      <c r="E42" s="4"/>
      <c r="F42" s="4"/>
    </row>
    <row r="43" spans="1:6">
      <c r="A43" s="4"/>
      <c r="B43" s="4"/>
      <c r="C43" s="4"/>
      <c r="D43" s="19" t="s">
        <v>153</v>
      </c>
      <c r="E43" s="4"/>
      <c r="F43" s="7" t="s">
        <v>211</v>
      </c>
    </row>
    <row r="44" spans="1:6">
      <c r="A44" s="4"/>
      <c r="B44" s="4"/>
      <c r="C44" s="4"/>
      <c r="D44" s="25">
        <v>2019</v>
      </c>
      <c r="E44" s="4"/>
      <c r="F44" s="21" t="s">
        <v>19</v>
      </c>
    </row>
    <row r="45" spans="1:6">
      <c r="A45" s="4"/>
      <c r="B45" s="4"/>
      <c r="C45" s="4"/>
      <c r="D45" s="25">
        <v>2020</v>
      </c>
      <c r="E45" s="4"/>
      <c r="F45" s="21" t="s">
        <v>19</v>
      </c>
    </row>
    <row r="46" spans="1:6">
      <c r="A46" s="4"/>
      <c r="B46" s="4"/>
      <c r="C46" s="4"/>
      <c r="D46" s="25">
        <v>2021</v>
      </c>
      <c r="E46" s="4"/>
      <c r="F46" s="21" t="s">
        <v>19</v>
      </c>
    </row>
    <row r="47" spans="1:6">
      <c r="A47" s="4"/>
      <c r="B47" s="4"/>
      <c r="C47" s="4"/>
      <c r="D47" s="25">
        <v>2022</v>
      </c>
      <c r="E47" s="4"/>
      <c r="F47" s="21" t="s">
        <v>19</v>
      </c>
    </row>
    <row r="48" spans="1:6">
      <c r="A48" s="4"/>
      <c r="B48" s="4"/>
      <c r="C48" s="4"/>
      <c r="D48" s="25">
        <v>2023</v>
      </c>
      <c r="E48" s="4"/>
      <c r="F48" s="21" t="s">
        <v>19</v>
      </c>
    </row>
    <row r="49" spans="1:6" ht="10.5" customHeight="1">
      <c r="A49" s="4"/>
      <c r="B49" s="4"/>
      <c r="C49" s="4"/>
      <c r="D49" s="4"/>
      <c r="E49" s="4"/>
      <c r="F49" s="4"/>
    </row>
    <row r="50" spans="1:6" ht="11.25">
      <c r="A50" s="4"/>
      <c r="B50" s="4"/>
      <c r="C50" s="6" t="s">
        <v>203</v>
      </c>
      <c r="D50" s="4"/>
      <c r="E50" s="4"/>
      <c r="F50" s="6" t="s">
        <v>4</v>
      </c>
    </row>
    <row r="51" spans="1:6" ht="10.5" customHeight="1">
      <c r="A51" s="4"/>
      <c r="B51" s="4"/>
      <c r="C51" s="4"/>
      <c r="D51" s="4"/>
      <c r="E51" s="4"/>
      <c r="F51" s="4"/>
    </row>
    <row r="52" spans="1:6">
      <c r="A52" s="4"/>
      <c r="B52" s="4"/>
      <c r="C52" s="4"/>
      <c r="D52" s="19" t="s">
        <v>204</v>
      </c>
      <c r="E52" s="4"/>
      <c r="F52" s="7" t="s">
        <v>212</v>
      </c>
    </row>
    <row r="53" spans="1:6">
      <c r="A53" s="4"/>
      <c r="B53" s="4"/>
      <c r="C53" s="4"/>
      <c r="D53" s="20">
        <v>2019</v>
      </c>
      <c r="E53" s="4"/>
      <c r="F53" s="21" t="s">
        <v>19</v>
      </c>
    </row>
    <row r="54" spans="1:6">
      <c r="A54" s="4"/>
      <c r="B54" s="4"/>
      <c r="C54" s="4"/>
      <c r="D54" s="20">
        <v>2020</v>
      </c>
      <c r="E54" s="4"/>
      <c r="F54" s="21" t="s">
        <v>19</v>
      </c>
    </row>
    <row r="55" spans="1:6">
      <c r="A55" s="4"/>
      <c r="B55" s="4"/>
      <c r="C55" s="4"/>
      <c r="D55" s="20">
        <v>2021</v>
      </c>
      <c r="E55" s="4"/>
      <c r="F55" s="21" t="s">
        <v>19</v>
      </c>
    </row>
    <row r="56" spans="1:6">
      <c r="A56" s="4"/>
      <c r="B56" s="4"/>
      <c r="C56" s="4"/>
      <c r="D56" s="20">
        <v>2022</v>
      </c>
      <c r="E56" s="4"/>
      <c r="F56" s="21" t="s">
        <v>19</v>
      </c>
    </row>
    <row r="57" spans="1:6">
      <c r="A57" s="4"/>
      <c r="B57" s="4"/>
      <c r="C57" s="4"/>
      <c r="D57" s="20">
        <v>2023</v>
      </c>
      <c r="E57" s="4"/>
      <c r="F57" s="21" t="s">
        <v>19</v>
      </c>
    </row>
    <row r="58" spans="1:6" ht="10.5" customHeight="1">
      <c r="A58" s="4"/>
      <c r="B58" s="4"/>
      <c r="C58" s="4"/>
      <c r="D58" s="4"/>
      <c r="E58" s="4"/>
      <c r="F58" s="4"/>
    </row>
    <row r="59" spans="1:6" ht="10.5" customHeight="1">
      <c r="A59" s="4"/>
      <c r="B59" s="4"/>
      <c r="C59" s="6" t="s">
        <v>346</v>
      </c>
      <c r="D59" s="4"/>
      <c r="E59" s="4"/>
      <c r="F59" s="6" t="s">
        <v>4</v>
      </c>
    </row>
    <row r="60" spans="1:6" ht="10.5" customHeight="1">
      <c r="A60" s="4"/>
      <c r="B60" s="4"/>
      <c r="C60" s="4"/>
      <c r="D60" s="4"/>
      <c r="E60" s="4"/>
      <c r="F60" s="4"/>
    </row>
    <row r="61" spans="1:6" ht="10.5" customHeight="1">
      <c r="A61" s="4"/>
      <c r="B61" s="4"/>
      <c r="C61" s="4"/>
      <c r="D61" s="19" t="s">
        <v>345</v>
      </c>
      <c r="E61" s="4"/>
      <c r="F61" s="7" t="s">
        <v>349</v>
      </c>
    </row>
    <row r="62" spans="1:6" ht="10.5" customHeight="1">
      <c r="A62" s="4"/>
      <c r="B62" s="4"/>
      <c r="C62" s="4"/>
      <c r="D62" s="20" t="s">
        <v>347</v>
      </c>
      <c r="E62" s="4"/>
      <c r="F62" s="4"/>
    </row>
    <row r="63" spans="1:6" ht="10.5" customHeight="1">
      <c r="A63" s="4"/>
      <c r="B63" s="4"/>
      <c r="C63" s="4"/>
      <c r="D63" s="20" t="s">
        <v>348</v>
      </c>
      <c r="E63" s="4"/>
      <c r="F63" s="4"/>
    </row>
    <row r="65" spans="3:6" ht="10.5" customHeight="1">
      <c r="C65" s="6" t="s">
        <v>510</v>
      </c>
      <c r="D65" s="4"/>
      <c r="E65" s="4"/>
      <c r="F65" s="6" t="s">
        <v>4</v>
      </c>
    </row>
    <row r="66" spans="3:6" ht="10.5" customHeight="1">
      <c r="C66" s="4"/>
      <c r="D66" s="4"/>
      <c r="E66" s="4"/>
      <c r="F66" s="4"/>
    </row>
    <row r="67" spans="3:6" ht="10.5" customHeight="1">
      <c r="C67" s="4"/>
      <c r="D67" s="19" t="s">
        <v>345</v>
      </c>
      <c r="E67" s="4"/>
      <c r="F67" s="7" t="s">
        <v>511</v>
      </c>
    </row>
    <row r="68" spans="3:6" ht="10.5" customHeight="1">
      <c r="C68" s="4"/>
      <c r="D68" s="20">
        <v>1</v>
      </c>
      <c r="E68" s="4"/>
      <c r="F68" s="4"/>
    </row>
    <row r="69" spans="3:6" ht="10.5" customHeight="1">
      <c r="C69" s="4"/>
      <c r="D69" s="20">
        <v>2</v>
      </c>
      <c r="E69" s="4"/>
      <c r="F69" s="4"/>
    </row>
    <row r="70" spans="3:6" ht="10.5" customHeight="1">
      <c r="C70" s="4"/>
      <c r="D70" s="20">
        <v>3</v>
      </c>
      <c r="E70" s="4"/>
      <c r="F70" s="4"/>
    </row>
    <row r="71" spans="3:6" ht="10.5" customHeight="1">
      <c r="C71" s="4"/>
      <c r="D71" s="20">
        <v>4</v>
      </c>
      <c r="E71" s="4"/>
      <c r="F71" s="4"/>
    </row>
    <row r="72" spans="3:6" ht="10.5" customHeight="1">
      <c r="C72" s="4"/>
      <c r="D72" s="20">
        <v>5</v>
      </c>
      <c r="E72" s="4"/>
      <c r="F72" s="4"/>
    </row>
    <row r="73" spans="3:6" ht="10.5" customHeight="1">
      <c r="C73" s="4"/>
      <c r="D73" s="20">
        <v>6</v>
      </c>
      <c r="E73" s="4"/>
      <c r="F73" s="4"/>
    </row>
    <row r="74" spans="3:6" ht="10.5" customHeight="1">
      <c r="C74" s="4"/>
      <c r="D74" s="20">
        <v>7</v>
      </c>
      <c r="E74" s="4"/>
      <c r="F74" s="4"/>
    </row>
    <row r="75" spans="3:6" ht="10.5" customHeight="1">
      <c r="C75" s="4"/>
      <c r="D75" s="20">
        <v>8</v>
      </c>
      <c r="E75" s="4"/>
      <c r="F75" s="4"/>
    </row>
    <row r="76" spans="3:6" ht="10.5" customHeight="1">
      <c r="C76" s="4"/>
      <c r="D76" s="20">
        <v>9</v>
      </c>
      <c r="E76" s="4"/>
      <c r="F76" s="4"/>
    </row>
    <row r="77" spans="3:6" ht="10.5" customHeight="1">
      <c r="C77" s="4"/>
      <c r="D77" s="20">
        <v>10</v>
      </c>
      <c r="E77" s="4"/>
      <c r="F77" s="4"/>
    </row>
    <row r="78" spans="3:6" ht="10.5" customHeight="1">
      <c r="C78" s="4"/>
      <c r="D78" s="20">
        <v>11</v>
      </c>
      <c r="E78" s="4"/>
      <c r="F78" s="4"/>
    </row>
    <row r="79" spans="3:6" ht="10.5" customHeight="1">
      <c r="C79" s="4"/>
      <c r="D79" s="20">
        <v>12</v>
      </c>
      <c r="E79" s="4"/>
      <c r="F79" s="4"/>
    </row>
  </sheetData>
  <sheetProtection sheet="1" objects="1" scenarios="1"/>
  <hyperlinks>
    <hyperlink ref="B3" location="Contents" tooltip="Go to Table of Contents" display="Go to Table of Contents"/>
  </hyperlinks>
  <pageMargins left="0.39370078740157499" right="0.39370078740157499" top="0.59055118110236204" bottom="0.98425196850393704" header="0" footer="0.31496062992126"/>
  <pageSetup paperSize="9" orientation="landscape" r:id="rId1"/>
  <headerFooter>
    <oddFooter>&amp;L&amp;"Bold"&amp;7&amp;F
&amp;A
Printed: &amp;T on &amp;D&amp;C&amp;"Bold"&amp;10Page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144</vt:i4>
      </vt:variant>
    </vt:vector>
  </HeadingPairs>
  <TitlesOfParts>
    <vt:vector size="180" baseType="lpstr">
      <vt:lpstr>UnLockCells</vt:lpstr>
      <vt:lpstr>Cover</vt:lpstr>
      <vt:lpstr>Contents</vt:lpstr>
      <vt:lpstr>Changelog</vt:lpstr>
      <vt:lpstr>Info</vt:lpstr>
      <vt:lpstr>HowTo</vt:lpstr>
      <vt:lpstr>TimeSeries</vt:lpstr>
      <vt:lpstr>Dashboard</vt:lpstr>
      <vt:lpstr>IS</vt:lpstr>
      <vt:lpstr>CF</vt:lpstr>
      <vt:lpstr>CF_Indirect</vt:lpstr>
      <vt:lpstr>BS</vt:lpstr>
      <vt:lpstr>Summary</vt:lpstr>
      <vt:lpstr>Top_Revenue</vt:lpstr>
      <vt:lpstr>Top_Expenses</vt:lpstr>
      <vt:lpstr>BE</vt:lpstr>
      <vt:lpstr>Burn</vt:lpstr>
      <vt:lpstr>Valuation</vt:lpstr>
      <vt:lpstr>Fin_Charts</vt:lpstr>
      <vt:lpstr>Cust_Charts</vt:lpstr>
      <vt:lpstr>SaaS_Charts</vt:lpstr>
      <vt:lpstr>KPI</vt:lpstr>
      <vt:lpstr>Inputs</vt:lpstr>
      <vt:lpstr>CustMnt</vt:lpstr>
      <vt:lpstr>Wages</vt:lpstr>
      <vt:lpstr>COSS</vt:lpstr>
      <vt:lpstr>V_Expenses</vt:lpstr>
      <vt:lpstr>F_Expenses</vt:lpstr>
      <vt:lpstr>Assets</vt:lpstr>
      <vt:lpstr>CapTable</vt:lpstr>
      <vt:lpstr>BookAssets</vt:lpstr>
      <vt:lpstr>Capital</vt:lpstr>
      <vt:lpstr>Outputs</vt:lpstr>
      <vt:lpstr>Offering_Calc</vt:lpstr>
      <vt:lpstr>TS_LU</vt:lpstr>
      <vt:lpstr>OO_LU</vt:lpstr>
      <vt:lpstr>Assets</vt:lpstr>
      <vt:lpstr>BE</vt:lpstr>
      <vt:lpstr>Book_Assets</vt:lpstr>
      <vt:lpstr>BS</vt:lpstr>
      <vt:lpstr>Burn</vt:lpstr>
      <vt:lpstr>C_Charts</vt:lpstr>
      <vt:lpstr>C_Tax</vt:lpstr>
      <vt:lpstr>Capital</vt:lpstr>
      <vt:lpstr>CapTable</vt:lpstr>
      <vt:lpstr>CF</vt:lpstr>
      <vt:lpstr>CF_I</vt:lpstr>
      <vt:lpstr>ChangeLog</vt:lpstr>
      <vt:lpstr>Churn_A_Of_1</vt:lpstr>
      <vt:lpstr>Churn_M_Of_1</vt:lpstr>
      <vt:lpstr>Contents</vt:lpstr>
      <vt:lpstr>COSS</vt:lpstr>
      <vt:lpstr>Cover</vt:lpstr>
      <vt:lpstr>CustMnt</vt:lpstr>
      <vt:lpstr>D1_A</vt:lpstr>
      <vt:lpstr>D1_I</vt:lpstr>
      <vt:lpstr>D1_L</vt:lpstr>
      <vt:lpstr>D1_T</vt:lpstr>
      <vt:lpstr>D2_A</vt:lpstr>
      <vt:lpstr>D2_I</vt:lpstr>
      <vt:lpstr>D2_L</vt:lpstr>
      <vt:lpstr>D2_T</vt:lpstr>
      <vt:lpstr>D3_A</vt:lpstr>
      <vt:lpstr>D3_I</vt:lpstr>
      <vt:lpstr>D3_L</vt:lpstr>
      <vt:lpstr>D3_T</vt:lpstr>
      <vt:lpstr>Dashboard</vt:lpstr>
      <vt:lpstr>Dashboard!DD_FS_Sum_First_Disp_Per</vt:lpstr>
      <vt:lpstr>DD_TS_Fin_Yr_End_Mth</vt:lpstr>
      <vt:lpstr>Denom_Selected</vt:lpstr>
      <vt:lpstr>Denomination_Selected</vt:lpstr>
      <vt:lpstr>Eng_Opps_to_Deals</vt:lpstr>
      <vt:lpstr>Ex_Rate</vt:lpstr>
      <vt:lpstr>F_Charts</vt:lpstr>
      <vt:lpstr>F_Exp</vt:lpstr>
      <vt:lpstr>HowTo</vt:lpstr>
      <vt:lpstr>Info</vt:lpstr>
      <vt:lpstr>Inputs</vt:lpstr>
      <vt:lpstr>IS</vt:lpstr>
      <vt:lpstr>KPIS</vt:lpstr>
      <vt:lpstr>Launch_date</vt:lpstr>
      <vt:lpstr>LU_Debt_type</vt:lpstr>
      <vt:lpstr>LU_Exp_Type</vt:lpstr>
      <vt:lpstr>LU_FS_Sum_First_Disp_Per</vt:lpstr>
      <vt:lpstr>LU_Revenue_Collection_Delay_Terms</vt:lpstr>
      <vt:lpstr>LU_Top_Exp_Dis_Pers</vt:lpstr>
      <vt:lpstr>LU_Top_Exp_First_Disp_Per</vt:lpstr>
      <vt:lpstr>LU_Top_Rev_Dis_Pers</vt:lpstr>
      <vt:lpstr>LU_Top_Rev_First_Disp_Per</vt:lpstr>
      <vt:lpstr>LU_TS_Denom</vt:lpstr>
      <vt:lpstr>LU_TS_Denom_Conv</vt:lpstr>
      <vt:lpstr>LU_TS_Mth_Days</vt:lpstr>
      <vt:lpstr>LU_TS_Mth_Names</vt:lpstr>
      <vt:lpstr>Marketing_Budget_and_CPC</vt:lpstr>
      <vt:lpstr>Model_Name</vt:lpstr>
      <vt:lpstr>O_1</vt:lpstr>
      <vt:lpstr>Of_1_Name</vt:lpstr>
      <vt:lpstr>Of_1_P_Long</vt:lpstr>
      <vt:lpstr>Of_1_P_Short</vt:lpstr>
      <vt:lpstr>Offering_1_Alloc</vt:lpstr>
      <vt:lpstr>OO_LU</vt:lpstr>
      <vt:lpstr>Outputs</vt:lpstr>
      <vt:lpstr>Assets!Print_Area</vt:lpstr>
      <vt:lpstr>BE!Print_Area</vt:lpstr>
      <vt:lpstr>BookAssets!Print_Area</vt:lpstr>
      <vt:lpstr>BS!Print_Area</vt:lpstr>
      <vt:lpstr>Burn!Print_Area</vt:lpstr>
      <vt:lpstr>Capital!Print_Area</vt:lpstr>
      <vt:lpstr>CF!Print_Area</vt:lpstr>
      <vt:lpstr>CF_Indirect!Print_Area</vt:lpstr>
      <vt:lpstr>Contents!Print_Area</vt:lpstr>
      <vt:lpstr>COSS!Print_Area</vt:lpstr>
      <vt:lpstr>Cover!Print_Area</vt:lpstr>
      <vt:lpstr>Cust_Charts!Print_Area</vt:lpstr>
      <vt:lpstr>CustMnt!Print_Area</vt:lpstr>
      <vt:lpstr>Dashboard!Print_Area</vt:lpstr>
      <vt:lpstr>F_Expenses!Print_Area</vt:lpstr>
      <vt:lpstr>Fin_Charts!Print_Area</vt:lpstr>
      <vt:lpstr>HowTo!Print_Area</vt:lpstr>
      <vt:lpstr>Inputs!Print_Area</vt:lpstr>
      <vt:lpstr>IS!Print_Area</vt:lpstr>
      <vt:lpstr>KPI!Print_Area</vt:lpstr>
      <vt:lpstr>OO_LU!Print_Area</vt:lpstr>
      <vt:lpstr>SaaS_Charts!Print_Area</vt:lpstr>
      <vt:lpstr>Summary!Print_Area</vt:lpstr>
      <vt:lpstr>TimeSeries!Print_Area</vt:lpstr>
      <vt:lpstr>Top_Expenses!Print_Area</vt:lpstr>
      <vt:lpstr>Top_Revenue!Print_Area</vt:lpstr>
      <vt:lpstr>TS_LU!Print_Area</vt:lpstr>
      <vt:lpstr>V_Expenses!Print_Area</vt:lpstr>
      <vt:lpstr>Valuation!Print_Area</vt:lpstr>
      <vt:lpstr>Wages!Print_Area</vt:lpstr>
      <vt:lpstr>Assets!Print_Titles</vt:lpstr>
      <vt:lpstr>BookAssets!Print_Titles</vt:lpstr>
      <vt:lpstr>BS!Print_Titles</vt:lpstr>
      <vt:lpstr>Capital!Print_Titles</vt:lpstr>
      <vt:lpstr>CF!Print_Titles</vt:lpstr>
      <vt:lpstr>CF_Indirect!Print_Titles</vt:lpstr>
      <vt:lpstr>Contents!Print_Titles</vt:lpstr>
      <vt:lpstr>COSS!Print_Titles</vt:lpstr>
      <vt:lpstr>Dashboard!Print_Titles</vt:lpstr>
      <vt:lpstr>F_Expenses!Print_Titles</vt:lpstr>
      <vt:lpstr>Fin_Charts!Print_Titles</vt:lpstr>
      <vt:lpstr>IS!Print_Titles</vt:lpstr>
      <vt:lpstr>SaaS_Charts!Print_Titles</vt:lpstr>
      <vt:lpstr>Summary!Print_Titles</vt:lpstr>
      <vt:lpstr>TimeSeries!Print_Titles</vt:lpstr>
      <vt:lpstr>Top_Expenses!Print_Titles</vt:lpstr>
      <vt:lpstr>Top_Revenue!Print_Titles</vt:lpstr>
      <vt:lpstr>V_Expenses!Print_Titles</vt:lpstr>
      <vt:lpstr>Valuation!Print_Titles</vt:lpstr>
      <vt:lpstr>S_Charts</vt:lpstr>
      <vt:lpstr>Sales_Opps_to_Eng_Opps</vt:lpstr>
      <vt:lpstr>Summary</vt:lpstr>
      <vt:lpstr>TimeSeries</vt:lpstr>
      <vt:lpstr>Top_Exp</vt:lpstr>
      <vt:lpstr>Top_Rev</vt:lpstr>
      <vt:lpstr>TS_Billion</vt:lpstr>
      <vt:lpstr>TS_Currency</vt:lpstr>
      <vt:lpstr>TS_Currency_Inputs</vt:lpstr>
      <vt:lpstr>TS_Days_In_Wk</vt:lpstr>
      <vt:lpstr>TS_Denom_Conv_Fact</vt:lpstr>
      <vt:lpstr>TS_End_Date</vt:lpstr>
      <vt:lpstr>TS_First_Fin_Yr</vt:lpstr>
      <vt:lpstr>TS_Halves_In_Yr</vt:lpstr>
      <vt:lpstr>TS_LU</vt:lpstr>
      <vt:lpstr>TS_Million</vt:lpstr>
      <vt:lpstr>TS_Mins_In_Hr</vt:lpstr>
      <vt:lpstr>TS_Mths_In_Half</vt:lpstr>
      <vt:lpstr>TS_Mths_In_Qtr</vt:lpstr>
      <vt:lpstr>TS_Mths_In_Yr</vt:lpstr>
      <vt:lpstr>TS_Qtrs_In_Half</vt:lpstr>
      <vt:lpstr>TS_Qtrs_In_Yr</vt:lpstr>
      <vt:lpstr>TS_Start_Date</vt:lpstr>
      <vt:lpstr>TS_Thousand</vt:lpstr>
      <vt:lpstr>TS_Years</vt:lpstr>
      <vt:lpstr>V_Exp</vt:lpstr>
      <vt:lpstr>Valuation</vt:lpstr>
      <vt:lpstr>Visitors_to_Sales_Opps</vt:lpstr>
      <vt:lpstr>Wages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João Caro Sousa (BPI Gestão de Activos)</cp:lastModifiedBy>
  <cp:lastPrinted>2019-03-19T17:01:01Z</cp:lastPrinted>
  <dcterms:created xsi:type="dcterms:W3CDTF">2015-03-31T11:53:53Z</dcterms:created>
  <dcterms:modified xsi:type="dcterms:W3CDTF">2020-02-17T15:50:58Z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BXRCK">
    <vt:lpwstr>53|11757824,1|0,52|6780672,51|4204747,49|6697881,55|7929855,11|10092543,56|16777215</vt:lpwstr>
  </property>
  <property fmtid="{D5CDD505-2E9C-101B-9397-08002B2CF9AE}" pid="3" name="TBXBSCK">
    <vt:lpwstr>CO-4142|-4142/COC-4142|-4142/CS1-4142|-4142/S1S2-4142|-4142/S2BA-4142|-4142/BATA-4142|-4142/TABO-4142|-4142/BOTO-4142|-4142/TOLU-4142|-4142/LUMS-4142|-4142/MSCH-4142|-4142/CH</vt:lpwstr>
  </property>
  <property fmtid="{D5CDD505-2E9C-101B-9397-08002B2CF9AE}" pid="4" name="ModulesRescue">
    <vt:lpwstr>mItAXpRtoNgnGRPd6JwB2g==</vt:lpwstr>
  </property>
  <property fmtid="{D5CDD505-2E9C-101B-9397-08002B2CF9AE}" pid="5" name="MODULESDATAOLE">
    <vt:lpwstr>FS_Sum_P_MS/ModProjDataOLE2BPP</vt:lpwstr>
  </property>
</Properties>
</file>