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\Desktop\"/>
    </mc:Choice>
  </mc:AlternateContent>
  <xr:revisionPtr revIDLastSave="0" documentId="13_ncr:1_{54F79D03-F01C-4CB8-9FD9-8682173D8DD9}" xr6:coauthVersionLast="45" xr6:coauthVersionMax="45" xr10:uidLastSave="{00000000-0000-0000-0000-000000000000}"/>
  <bookViews>
    <workbookView xWindow="-120" yWindow="-120" windowWidth="29040" windowHeight="15840" xr2:uid="{9A74ECB5-3115-4917-86BD-142AEAAF07A6}"/>
  </bookViews>
  <sheets>
    <sheet name="Beneficio fiscal" sheetId="1" r:id="rId1"/>
    <sheet name="Pagamentos por conta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0" i="1" s="1"/>
  <c r="C11" i="1" s="1"/>
  <c r="C13" i="1" s="1"/>
  <c r="C4" i="1"/>
  <c r="C4" i="2"/>
  <c r="C14" i="1" l="1"/>
  <c r="C6" i="2"/>
  <c r="C8" i="2" s="1"/>
  <c r="C9" i="2" s="1"/>
  <c r="C11" i="2" s="1"/>
</calcChain>
</file>

<file path=xl/sharedStrings.xml><?xml version="1.0" encoding="utf-8"?>
<sst xmlns="http://schemas.openxmlformats.org/spreadsheetml/2006/main" count="19" uniqueCount="18">
  <si>
    <t>Valores em K€</t>
  </si>
  <si>
    <t>Investimento em 2018</t>
  </si>
  <si>
    <t>Média</t>
  </si>
  <si>
    <t>Tx implícita</t>
  </si>
  <si>
    <t>Tx fixa (32,5%)</t>
  </si>
  <si>
    <t>Acréscimo do investimento face à média dos últimos dois anos</t>
  </si>
  <si>
    <t>Tx incremental (50%)</t>
  </si>
  <si>
    <t xml:space="preserve">Beneficio total </t>
  </si>
  <si>
    <t>2 primeiros pagamentos por conta</t>
  </si>
  <si>
    <t>Credito fiscal</t>
  </si>
  <si>
    <t>Valor a deduzir do 3º pagamento por conta</t>
  </si>
  <si>
    <t>Investimento em Fundo de maneio</t>
  </si>
  <si>
    <t xml:space="preserve">Deduzir o 3º pagamento por conta </t>
  </si>
  <si>
    <t>inputs</t>
  </si>
  <si>
    <t>Investimento em 2020</t>
  </si>
  <si>
    <t>Investimento em 2019</t>
  </si>
  <si>
    <t>IRC 2019</t>
  </si>
  <si>
    <t>IRC a pagar em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</si>
</sst>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2" fillId="0" borderId="0" xfId="0" applyNumberFormat="1" applyFont="1"/>
    <xf numFmtId="3" fontId="0" fillId="0" borderId="0" xfId="0" applyNumberFormat="1"/>
    <xf numFmtId="0" fontId="0" fillId="0" borderId="0" xfId="0" applyBorder="1"/>
    <xf numFmtId="10" fontId="0" fillId="0" borderId="0" xfId="0" applyNumberFormat="1" applyBorder="1"/>
    <xf numFmtId="9" fontId="0" fillId="0" borderId="0" xfId="0" applyNumberFormat="1" applyBorder="1"/>
    <xf numFmtId="3" fontId="4" fillId="2" borderId="0" xfId="0" applyNumberFormat="1" applyFont="1" applyFill="1" applyAlignment="1">
      <alignment horizontal="right" vertical="center"/>
    </xf>
    <xf numFmtId="0" fontId="0" fillId="2" borderId="0" xfId="0" applyFill="1"/>
    <xf numFmtId="164" fontId="4" fillId="0" borderId="0" xfId="1" applyNumberFormat="1" applyFont="1" applyAlignment="1">
      <alignment horizontal="right" vertic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CBDB-E1DE-468B-BBF6-4E48DB538EEB}">
  <dimension ref="B2:E17"/>
  <sheetViews>
    <sheetView showGridLines="0" tabSelected="1" zoomScale="160" zoomScaleNormal="160" workbookViewId="0">
      <selection activeCell="C3" sqref="C3"/>
    </sheetView>
  </sheetViews>
  <sheetFormatPr defaultRowHeight="15" x14ac:dyDescent="0.25"/>
  <cols>
    <col min="1" max="1" width="2.28515625" customWidth="1"/>
    <col min="2" max="2" width="51.42578125" bestFit="1" customWidth="1"/>
  </cols>
  <sheetData>
    <row r="2" spans="2:5" x14ac:dyDescent="0.25">
      <c r="B2" s="1" t="s">
        <v>0</v>
      </c>
      <c r="C2" s="2"/>
    </row>
    <row r="3" spans="2:5" x14ac:dyDescent="0.25">
      <c r="B3" s="3" t="s">
        <v>14</v>
      </c>
      <c r="C3" s="10">
        <v>3000</v>
      </c>
      <c r="E3" s="11" t="s">
        <v>13</v>
      </c>
    </row>
    <row r="4" spans="2:5" x14ac:dyDescent="0.25">
      <c r="B4" s="3" t="s">
        <v>4</v>
      </c>
      <c r="C4" s="4">
        <f>C3*32.5%</f>
        <v>975</v>
      </c>
    </row>
    <row r="5" spans="2:5" x14ac:dyDescent="0.25">
      <c r="B5" s="2"/>
      <c r="C5" s="5"/>
    </row>
    <row r="6" spans="2:5" x14ac:dyDescent="0.25">
      <c r="B6" s="3" t="s">
        <v>1</v>
      </c>
      <c r="C6" s="10">
        <v>0</v>
      </c>
    </row>
    <row r="7" spans="2:5" x14ac:dyDescent="0.25">
      <c r="B7" s="3" t="s">
        <v>15</v>
      </c>
      <c r="C7" s="10">
        <v>0</v>
      </c>
    </row>
    <row r="8" spans="2:5" x14ac:dyDescent="0.25">
      <c r="B8" s="3" t="s">
        <v>2</v>
      </c>
      <c r="C8" s="4">
        <f>AVERAGE(C6:C7)</f>
        <v>0</v>
      </c>
    </row>
    <row r="9" spans="2:5" x14ac:dyDescent="0.25">
      <c r="B9" s="2"/>
      <c r="C9" s="5"/>
    </row>
    <row r="10" spans="2:5" x14ac:dyDescent="0.25">
      <c r="B10" s="3" t="s">
        <v>5</v>
      </c>
      <c r="C10" s="4">
        <f>C3-C8</f>
        <v>3000</v>
      </c>
    </row>
    <row r="11" spans="2:5" x14ac:dyDescent="0.25">
      <c r="B11" s="3" t="s">
        <v>6</v>
      </c>
      <c r="C11" s="4">
        <f>IF(50%*C10&gt;1500,1500,50%*C10)</f>
        <v>1500</v>
      </c>
    </row>
    <row r="12" spans="2:5" x14ac:dyDescent="0.25">
      <c r="B12" s="2"/>
      <c r="C12" s="5"/>
    </row>
    <row r="13" spans="2:5" x14ac:dyDescent="0.25">
      <c r="B13" s="3" t="s">
        <v>7</v>
      </c>
      <c r="C13" s="4">
        <f>C11+C4</f>
        <v>2475</v>
      </c>
    </row>
    <row r="14" spans="2:5" x14ac:dyDescent="0.25">
      <c r="B14" s="3" t="s">
        <v>3</v>
      </c>
      <c r="C14" s="12">
        <f>C13/C3</f>
        <v>0.82499999999999996</v>
      </c>
    </row>
    <row r="15" spans="2:5" x14ac:dyDescent="0.25">
      <c r="B15" s="2"/>
      <c r="C15" s="5"/>
    </row>
    <row r="16" spans="2:5" x14ac:dyDescent="0.25">
      <c r="B16" s="3"/>
      <c r="C16" s="4"/>
    </row>
    <row r="17" spans="2:3" x14ac:dyDescent="0.25">
      <c r="B17" s="3"/>
      <c r="C1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35B8-C835-44D1-AD86-C620BD7C129D}">
  <dimension ref="B2:J20"/>
  <sheetViews>
    <sheetView showGridLines="0" topLeftCell="A2" zoomScale="150" zoomScaleNormal="150" workbookViewId="0">
      <selection activeCell="C7" sqref="C7"/>
    </sheetView>
  </sheetViews>
  <sheetFormatPr defaultRowHeight="15" x14ac:dyDescent="0.25"/>
  <cols>
    <col min="1" max="1" width="2.28515625" customWidth="1"/>
    <col min="2" max="2" width="51.42578125" bestFit="1" customWidth="1"/>
    <col min="5" max="5" width="12.85546875" bestFit="1" customWidth="1"/>
    <col min="6" max="6" width="17" bestFit="1" customWidth="1"/>
    <col min="9" max="9" width="17" bestFit="1" customWidth="1"/>
    <col min="10" max="10" width="16" bestFit="1" customWidth="1"/>
  </cols>
  <sheetData>
    <row r="2" spans="2:10" x14ac:dyDescent="0.25">
      <c r="B2" s="1" t="s">
        <v>0</v>
      </c>
      <c r="C2" s="2"/>
    </row>
    <row r="3" spans="2:10" x14ac:dyDescent="0.25">
      <c r="B3" s="3" t="s">
        <v>16</v>
      </c>
      <c r="C3" s="10">
        <v>2000</v>
      </c>
    </row>
    <row r="4" spans="2:10" x14ac:dyDescent="0.25">
      <c r="B4" s="3" t="s">
        <v>8</v>
      </c>
      <c r="C4" s="4">
        <f>C3/3*2</f>
        <v>1333.3333333333333</v>
      </c>
      <c r="D4" s="6"/>
    </row>
    <row r="5" spans="2:10" x14ac:dyDescent="0.25">
      <c r="B5" s="2"/>
      <c r="C5" s="5"/>
    </row>
    <row r="6" spans="2:10" x14ac:dyDescent="0.25">
      <c r="B6" s="3" t="s">
        <v>9</v>
      </c>
      <c r="C6" s="4">
        <f>'Beneficio fiscal'!C13</f>
        <v>2475</v>
      </c>
    </row>
    <row r="7" spans="2:10" x14ac:dyDescent="0.25">
      <c r="B7" s="3" t="s">
        <v>17</v>
      </c>
      <c r="C7" s="10">
        <v>3000</v>
      </c>
      <c r="D7" s="6"/>
      <c r="E7" s="6"/>
    </row>
    <row r="8" spans="2:10" x14ac:dyDescent="0.25">
      <c r="B8" s="3" t="s">
        <v>12</v>
      </c>
      <c r="C8" s="4" t="str">
        <f>IF((C7-C6-C4)&gt;1.2*(C3-C4),"Não", "Sim")</f>
        <v>Sim</v>
      </c>
      <c r="G8" s="6"/>
      <c r="I8" s="6"/>
    </row>
    <row r="9" spans="2:10" x14ac:dyDescent="0.25">
      <c r="B9" s="3" t="s">
        <v>10</v>
      </c>
      <c r="C9" s="4">
        <f>IF(C8="Sim",C3/3,0)</f>
        <v>666.66666666666663</v>
      </c>
    </row>
    <row r="10" spans="2:10" x14ac:dyDescent="0.25">
      <c r="B10" s="2"/>
      <c r="C10" s="5"/>
    </row>
    <row r="11" spans="2:10" x14ac:dyDescent="0.25">
      <c r="B11" s="3" t="s">
        <v>11</v>
      </c>
      <c r="C11" s="4">
        <f>'Beneficio fiscal'!C3-C9</f>
        <v>2333.3333333333335</v>
      </c>
    </row>
    <row r="12" spans="2:10" x14ac:dyDescent="0.25">
      <c r="B12" s="2"/>
      <c r="C12" s="5"/>
      <c r="G12" s="6"/>
    </row>
    <row r="13" spans="2:10" x14ac:dyDescent="0.25">
      <c r="B13" s="3"/>
      <c r="C13" s="4"/>
    </row>
    <row r="14" spans="2:10" x14ac:dyDescent="0.25">
      <c r="B14" s="3"/>
      <c r="C14" s="4"/>
    </row>
    <row r="15" spans="2:10" x14ac:dyDescent="0.25">
      <c r="E15" s="7"/>
      <c r="F15" s="7"/>
      <c r="G15" s="13"/>
      <c r="H15" s="13"/>
      <c r="I15" s="7"/>
      <c r="J15" s="7"/>
    </row>
    <row r="16" spans="2:10" x14ac:dyDescent="0.25">
      <c r="E16" s="7"/>
      <c r="F16" s="7"/>
      <c r="G16" s="8"/>
      <c r="H16" s="8"/>
      <c r="I16" s="7"/>
      <c r="J16" s="7"/>
    </row>
    <row r="17" spans="5:10" x14ac:dyDescent="0.25">
      <c r="E17" s="9"/>
      <c r="F17" s="7"/>
      <c r="G17" s="8"/>
      <c r="H17" s="8"/>
      <c r="I17" s="7"/>
      <c r="J17" s="7"/>
    </row>
    <row r="20" spans="5:10" x14ac:dyDescent="0.25">
      <c r="G20" s="6"/>
    </row>
  </sheetData>
  <mergeCells count="1">
    <mergeCell ref="G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Beneficio fiscal</vt:lpstr>
      <vt:lpstr>Pagamentos por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Rocha e Silva</dc:creator>
  <cp:lastModifiedBy>António Rocha e Silva</cp:lastModifiedBy>
  <dcterms:created xsi:type="dcterms:W3CDTF">2019-10-03T20:19:46Z</dcterms:created>
  <dcterms:modified xsi:type="dcterms:W3CDTF">2020-09-16T14:50:19Z</dcterms:modified>
</cp:coreProperties>
</file>