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aocorreia/Desktop/CPD/"/>
    </mc:Choice>
  </mc:AlternateContent>
  <xr:revisionPtr revIDLastSave="0" documentId="13_ncr:1_{A46E107B-0800-BA43-9FF4-8A212BDC0EE3}" xr6:coauthVersionLast="47" xr6:coauthVersionMax="47" xr10:uidLastSave="{00000000-0000-0000-0000-000000000000}"/>
  <bookViews>
    <workbookView xWindow="0" yWindow="0" windowWidth="28800" windowHeight="18000" xr2:uid="{2AF4F08E-C9D4-EA46-914D-0B605C2BE8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3" i="1" l="1"/>
  <c r="AA62" i="1"/>
  <c r="AA61" i="1"/>
  <c r="AA60" i="1"/>
  <c r="AA59" i="1"/>
  <c r="AA58" i="1"/>
  <c r="AA57" i="1"/>
  <c r="AA56" i="1"/>
  <c r="AA55" i="1"/>
  <c r="AA54" i="1"/>
  <c r="AA53" i="1"/>
  <c r="AA52" i="1"/>
  <c r="Z62" i="1"/>
  <c r="Z63" i="1"/>
  <c r="Z61" i="1"/>
  <c r="Z60" i="1"/>
  <c r="Z59" i="1"/>
  <c r="Z58" i="1"/>
  <c r="Z57" i="1"/>
  <c r="Z56" i="1"/>
  <c r="Z55" i="1"/>
  <c r="Z54" i="1"/>
  <c r="Z53" i="1"/>
  <c r="Z52" i="1"/>
  <c r="U52" i="1"/>
  <c r="Y53" i="1"/>
  <c r="Y54" i="1"/>
  <c r="Y55" i="1"/>
  <c r="Y56" i="1"/>
  <c r="Y57" i="1"/>
  <c r="Y58" i="1"/>
  <c r="Y59" i="1"/>
  <c r="Y60" i="1"/>
  <c r="Y61" i="1"/>
  <c r="Y62" i="1"/>
  <c r="Y63" i="1"/>
  <c r="Y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K49" i="1"/>
  <c r="K48" i="1"/>
  <c r="K47" i="1"/>
  <c r="K46" i="1"/>
  <c r="K45" i="1"/>
  <c r="K44" i="1"/>
  <c r="AA35" i="1"/>
  <c r="AA34" i="1"/>
  <c r="AA33" i="1"/>
  <c r="Z34" i="1"/>
  <c r="AA32" i="1"/>
  <c r="AA31" i="1"/>
  <c r="AA30" i="1"/>
  <c r="AA29" i="1"/>
  <c r="AA28" i="1"/>
  <c r="AA27" i="1"/>
  <c r="AA26" i="1"/>
  <c r="AA25" i="1"/>
  <c r="T46" i="1"/>
  <c r="Z35" i="1"/>
  <c r="Z33" i="1"/>
  <c r="Z32" i="1"/>
  <c r="Z31" i="1"/>
  <c r="Z30" i="1"/>
  <c r="Z29" i="1"/>
  <c r="Z28" i="1"/>
  <c r="Z27" i="1"/>
  <c r="Z26" i="1"/>
  <c r="Z25" i="1"/>
  <c r="Y26" i="1"/>
  <c r="Y27" i="1"/>
  <c r="Y28" i="1"/>
  <c r="Y29" i="1"/>
  <c r="Y30" i="1"/>
  <c r="Y31" i="1"/>
  <c r="Y25" i="1"/>
  <c r="X27" i="1"/>
  <c r="X28" i="1"/>
  <c r="X29" i="1"/>
  <c r="X30" i="1"/>
  <c r="X31" i="1"/>
  <c r="X32" i="1"/>
  <c r="X33" i="1"/>
  <c r="X34" i="1"/>
  <c r="X35" i="1"/>
  <c r="X26" i="1"/>
  <c r="X25" i="1"/>
  <c r="AA13" i="1"/>
  <c r="AA12" i="1"/>
  <c r="AA11" i="1"/>
  <c r="AA10" i="1"/>
  <c r="AA9" i="1"/>
  <c r="AA8" i="1"/>
  <c r="AA7" i="1"/>
  <c r="Z13" i="1"/>
  <c r="Z12" i="1"/>
  <c r="Z11" i="1"/>
  <c r="Z10" i="1"/>
  <c r="Z9" i="1"/>
  <c r="Z8" i="1"/>
  <c r="Z7" i="1"/>
  <c r="T7" i="1"/>
  <c r="Y8" i="1"/>
  <c r="Y9" i="1"/>
  <c r="Y10" i="1"/>
  <c r="Y11" i="1"/>
  <c r="Y12" i="1"/>
  <c r="Y13" i="1"/>
  <c r="Y7" i="1"/>
  <c r="X13" i="1"/>
  <c r="X12" i="1"/>
  <c r="X11" i="1"/>
  <c r="X10" i="1"/>
  <c r="X9" i="1"/>
  <c r="X8" i="1"/>
  <c r="X7" i="1"/>
  <c r="T45" i="1"/>
  <c r="T44" i="1"/>
  <c r="T43" i="1"/>
  <c r="T42" i="1"/>
  <c r="T41" i="1"/>
  <c r="T40" i="1"/>
  <c r="T39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25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J68" i="1"/>
  <c r="J69" i="1"/>
  <c r="J70" i="1"/>
  <c r="J71" i="1"/>
  <c r="J72" i="1"/>
  <c r="J73" i="1"/>
  <c r="J67" i="1"/>
  <c r="J56" i="1"/>
  <c r="J57" i="1"/>
  <c r="J58" i="1"/>
  <c r="J59" i="1"/>
  <c r="J60" i="1"/>
  <c r="J61" i="1"/>
  <c r="K39" i="1"/>
  <c r="K40" i="1"/>
  <c r="K41" i="1"/>
  <c r="K42" i="1"/>
  <c r="K43" i="1"/>
  <c r="K38" i="1"/>
  <c r="J23" i="1"/>
  <c r="J24" i="1"/>
  <c r="J25" i="1"/>
  <c r="J26" i="1"/>
  <c r="J27" i="1"/>
  <c r="J28" i="1"/>
  <c r="J29" i="1"/>
  <c r="J30" i="1"/>
  <c r="J31" i="1"/>
  <c r="J32" i="1"/>
  <c r="J22" i="1"/>
  <c r="J8" i="1"/>
  <c r="J9" i="1"/>
  <c r="J10" i="1"/>
  <c r="J11" i="1"/>
  <c r="J12" i="1"/>
  <c r="J13" i="1"/>
  <c r="J7" i="1"/>
</calcChain>
</file>

<file path=xl/sharedStrings.xml><?xml version="1.0" encoding="utf-8"?>
<sst xmlns="http://schemas.openxmlformats.org/spreadsheetml/2006/main" count="216" uniqueCount="43">
  <si>
    <t>Matrix Dimension</t>
  </si>
  <si>
    <t>Test 1</t>
  </si>
  <si>
    <t>Test 2</t>
  </si>
  <si>
    <t>Test 3</t>
  </si>
  <si>
    <t>Test 4</t>
  </si>
  <si>
    <t>Average</t>
  </si>
  <si>
    <t>600x600</t>
  </si>
  <si>
    <t>1000x1000</t>
  </si>
  <si>
    <t>1400x1400</t>
  </si>
  <si>
    <t>1800x1800</t>
  </si>
  <si>
    <t>2200x2200</t>
  </si>
  <si>
    <t>2600x2600</t>
  </si>
  <si>
    <t>3000x3000</t>
  </si>
  <si>
    <t>CPP2</t>
  </si>
  <si>
    <t>4096x4096</t>
  </si>
  <si>
    <t>6144x6144</t>
  </si>
  <si>
    <t>8192x8192</t>
  </si>
  <si>
    <t>10240x10240</t>
  </si>
  <si>
    <t>CPP2 time</t>
  </si>
  <si>
    <t>CPP1 time</t>
  </si>
  <si>
    <t>CPP3 time</t>
  </si>
  <si>
    <t>Block Size</t>
  </si>
  <si>
    <t>java1 time</t>
  </si>
  <si>
    <t>java2 time</t>
  </si>
  <si>
    <t xml:space="preserve">CPP1 </t>
  </si>
  <si>
    <t>Cache</t>
  </si>
  <si>
    <t>L1</t>
  </si>
  <si>
    <t>L2</t>
  </si>
  <si>
    <t>CPP2 dcm</t>
  </si>
  <si>
    <t>CPP1 dcm</t>
  </si>
  <si>
    <t>C/C++ Time (s)</t>
  </si>
  <si>
    <t>Java Time(s)</t>
  </si>
  <si>
    <t>L1 miss</t>
  </si>
  <si>
    <t>L2 miss</t>
  </si>
  <si>
    <t>4096X4096</t>
  </si>
  <si>
    <t>6144X6144</t>
  </si>
  <si>
    <t>8192X8192</t>
  </si>
  <si>
    <t>10240X10240</t>
  </si>
  <si>
    <t>-</t>
  </si>
  <si>
    <t>CPP3 dcm</t>
  </si>
  <si>
    <t>Block</t>
  </si>
  <si>
    <t xml:space="preserve">Time </t>
  </si>
  <si>
    <t xml:space="preserve">CPP3 ALL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</si>
</sst>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65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30324D-401F-BF40-AB5B-6ECE527D27AC}" name="Table6" displayName="Table6" ref="E6:J13" totalsRowShown="0" headerRowDxfId="2">
  <autoFilter ref="E6:J13" xr:uid="{8D30324D-401F-BF40-AB5B-6ECE527D27AC}"/>
  <tableColumns count="6">
    <tableColumn id="1" xr3:uid="{F54B6DF2-E845-F84A-82BF-61DB8292B511}" name="Matrix Dimension"/>
    <tableColumn id="2" xr3:uid="{1DADB202-EF49-994B-8112-70C48EA3EF14}" name="Test 1"/>
    <tableColumn id="3" xr3:uid="{90848D59-463D-B447-9FCD-148D5189D36F}" name="Test 2"/>
    <tableColumn id="4" xr3:uid="{2E8DA579-8B70-BC46-97DC-47A5DBD895C3}" name="Test 3"/>
    <tableColumn id="5" xr3:uid="{BD0E12D7-7AAC-E448-BF84-5E604E246078}" name="Test 4"/>
    <tableColumn id="6" xr3:uid="{04639F34-6B04-CA4E-A39C-D70E6B5985D8}" name="Average" dataDxfId="3">
      <calculatedColumnFormula>AVERAGE($F7,$G7,$H7,$I7)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61CA701-5BF7-8440-BB1D-A3B6C73AE55E}" name="Table7" displayName="Table7" ref="E21:J32" totalsRowShown="0" headerRowDxfId="0">
  <autoFilter ref="E21:J32" xr:uid="{461CA701-5BF7-8440-BB1D-A3B6C73AE55E}"/>
  <tableColumns count="6">
    <tableColumn id="1" xr3:uid="{2001BC50-9A0B-4640-B201-06DF88ECC87B}" name="Matrix Dimension"/>
    <tableColumn id="2" xr3:uid="{0DB6AA14-793F-3B4A-9BD4-6C4020C786E2}" name="Test 1"/>
    <tableColumn id="3" xr3:uid="{459E1E3E-AE89-5048-9DAB-D563296C599D}" name="Test 2"/>
    <tableColumn id="4" xr3:uid="{7A6B9692-17D7-5D4B-ADB2-82C5B112F3E3}" name="Test 3"/>
    <tableColumn id="5" xr3:uid="{0640195F-B5D5-EC4B-BED3-A19285BC0788}" name="Test 4"/>
    <tableColumn id="6" xr3:uid="{BBBA3602-0D68-1D46-B01B-AB96F0AD6996}" name="Average" dataDxfId="1">
      <calculatedColumnFormula>AVERAGE($F22,$G22,$H22,$I22)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6DF3D-0C30-6C45-871C-0F03AB7230AE}">
  <dimension ref="E4:AB75"/>
  <sheetViews>
    <sheetView tabSelected="1" zoomScale="65" workbookViewId="0">
      <selection activeCell="Y18" sqref="Y18"/>
    </sheetView>
  </sheetViews>
  <sheetFormatPr baseColWidth="10" defaultRowHeight="16" x14ac:dyDescent="0.2"/>
  <cols>
    <col min="5" max="5" width="17.83203125" customWidth="1"/>
    <col min="8" max="11" width="11" bestFit="1" customWidth="1"/>
    <col min="14" max="14" width="16.1640625" bestFit="1" customWidth="1"/>
    <col min="16" max="16" width="12.83203125" bestFit="1" customWidth="1"/>
    <col min="17" max="17" width="12.33203125" bestFit="1" customWidth="1"/>
    <col min="18" max="18" width="12.5" bestFit="1" customWidth="1"/>
    <col min="19" max="19" width="12.83203125" bestFit="1" customWidth="1"/>
    <col min="20" max="20" width="13.5" bestFit="1" customWidth="1"/>
    <col min="21" max="21" width="12.33203125" bestFit="1" customWidth="1"/>
    <col min="23" max="23" width="15.6640625" bestFit="1" customWidth="1"/>
    <col min="24" max="24" width="13.6640625" bestFit="1" customWidth="1"/>
    <col min="25" max="25" width="11.5" bestFit="1" customWidth="1"/>
    <col min="26" max="27" width="13.5" bestFit="1" customWidth="1"/>
  </cols>
  <sheetData>
    <row r="4" spans="5:28" x14ac:dyDescent="0.2">
      <c r="E4" s="7" t="s">
        <v>19</v>
      </c>
      <c r="F4" s="7"/>
      <c r="G4" s="7"/>
      <c r="H4" s="7"/>
      <c r="I4" s="7"/>
      <c r="J4" s="7"/>
      <c r="N4" s="7" t="s">
        <v>29</v>
      </c>
      <c r="O4" s="7"/>
      <c r="P4" s="7"/>
      <c r="Q4" s="7"/>
      <c r="R4" s="7"/>
      <c r="S4" s="7"/>
      <c r="T4" s="7"/>
      <c r="W4" s="7" t="s">
        <v>24</v>
      </c>
      <c r="X4" s="7"/>
      <c r="Y4" s="7"/>
      <c r="Z4" s="7"/>
      <c r="AA4" s="7"/>
    </row>
    <row r="5" spans="5:28" x14ac:dyDescent="0.2">
      <c r="E5" s="7"/>
      <c r="F5" s="7"/>
      <c r="G5" s="7"/>
      <c r="H5" s="7"/>
      <c r="I5" s="7"/>
      <c r="J5" s="7"/>
      <c r="N5" s="7"/>
      <c r="O5" s="7"/>
      <c r="P5" s="7"/>
      <c r="Q5" s="7"/>
      <c r="R5" s="7"/>
      <c r="S5" s="7"/>
      <c r="T5" s="7"/>
      <c r="W5" s="7"/>
      <c r="X5" s="7"/>
      <c r="Y5" s="7"/>
      <c r="Z5" s="7"/>
      <c r="AA5" s="7"/>
    </row>
    <row r="6" spans="5:28" x14ac:dyDescent="0.2">
      <c r="E6" s="4" t="s">
        <v>0</v>
      </c>
      <c r="F6" s="3" t="s">
        <v>1</v>
      </c>
      <c r="G6" s="3" t="s">
        <v>2</v>
      </c>
      <c r="H6" s="3" t="s">
        <v>3</v>
      </c>
      <c r="I6" s="3" t="s">
        <v>4</v>
      </c>
      <c r="J6" s="3" t="s">
        <v>5</v>
      </c>
      <c r="N6" s="4" t="s">
        <v>0</v>
      </c>
      <c r="O6" s="4" t="s">
        <v>25</v>
      </c>
      <c r="P6" s="3" t="s">
        <v>1</v>
      </c>
      <c r="Q6" s="3" t="s">
        <v>2</v>
      </c>
      <c r="R6" s="3" t="s">
        <v>3</v>
      </c>
      <c r="S6" s="3" t="s">
        <v>4</v>
      </c>
      <c r="T6" s="3" t="s">
        <v>5</v>
      </c>
      <c r="U6" s="4"/>
      <c r="V6" s="3"/>
      <c r="W6" s="3" t="s">
        <v>0</v>
      </c>
      <c r="X6" s="3" t="s">
        <v>30</v>
      </c>
      <c r="Y6" s="3" t="s">
        <v>31</v>
      </c>
      <c r="Z6" s="3" t="s">
        <v>32</v>
      </c>
      <c r="AA6" s="3" t="s">
        <v>33</v>
      </c>
      <c r="AB6" s="3"/>
    </row>
    <row r="7" spans="5:28" x14ac:dyDescent="0.2">
      <c r="E7" t="s">
        <v>6</v>
      </c>
      <c r="F7">
        <v>0.185</v>
      </c>
      <c r="G7">
        <v>0.20300000000000001</v>
      </c>
      <c r="H7">
        <v>0.19500000000000001</v>
      </c>
      <c r="I7">
        <v>0.21099999999999999</v>
      </c>
      <c r="J7" s="2">
        <f>AVERAGE($F7,$G7,$H7,$I7)</f>
        <v>0.19849999999999998</v>
      </c>
      <c r="N7" s="7" t="s">
        <v>6</v>
      </c>
      <c r="O7" t="s">
        <v>26</v>
      </c>
      <c r="P7">
        <v>244773912</v>
      </c>
      <c r="Q7">
        <v>244791617</v>
      </c>
      <c r="R7">
        <v>244795209</v>
      </c>
      <c r="S7">
        <v>244799877</v>
      </c>
      <c r="T7" s="8">
        <f>AVERAGE($P7,$Q7,$R7,$S7)</f>
        <v>244790153.75</v>
      </c>
      <c r="W7" t="s">
        <v>6</v>
      </c>
      <c r="X7" s="2">
        <f>AVERAGE($F7,$G7,$H7,$I7)</f>
        <v>0.19849999999999998</v>
      </c>
      <c r="Y7" s="2">
        <f>AVERAGE($F55,$G55,$H55,$I55)</f>
        <v>0.27575</v>
      </c>
      <c r="Z7" s="8">
        <f>AVERAGE($P7,$Q7,$R7,$S7)</f>
        <v>244790153.75</v>
      </c>
      <c r="AA7" s="8">
        <f>AVERAGE($P8,$Q8,$R8,$S8)</f>
        <v>40520238.75</v>
      </c>
    </row>
    <row r="8" spans="5:28" x14ac:dyDescent="0.2">
      <c r="E8" t="s">
        <v>7</v>
      </c>
      <c r="F8">
        <v>1.147</v>
      </c>
      <c r="G8">
        <v>1.2090000000000001</v>
      </c>
      <c r="H8">
        <v>1.17</v>
      </c>
      <c r="I8">
        <v>1.496</v>
      </c>
      <c r="J8" s="2">
        <f>AVERAGE($F8,$G8,$H8,$I8)</f>
        <v>1.2555000000000001</v>
      </c>
      <c r="N8" s="7"/>
      <c r="O8" t="s">
        <v>27</v>
      </c>
      <c r="P8">
        <v>39742176</v>
      </c>
      <c r="Q8">
        <v>39514825</v>
      </c>
      <c r="R8">
        <v>43885751</v>
      </c>
      <c r="S8">
        <v>38938203</v>
      </c>
      <c r="T8" s="8">
        <f t="shared" ref="T8:T20" si="0">AVERAGE($P8,$Q8,$R8,$S8)</f>
        <v>40520238.75</v>
      </c>
      <c r="W8" t="s">
        <v>7</v>
      </c>
      <c r="X8" s="2">
        <f t="shared" ref="X8:Y13" si="1">AVERAGE($F8,$G8,$H8,$I8)</f>
        <v>1.2555000000000001</v>
      </c>
      <c r="Y8" s="2">
        <f t="shared" ref="Y8:Y13" si="2">AVERAGE($F56,$G56,$H56,$I56)</f>
        <v>3.38</v>
      </c>
      <c r="Z8" s="8">
        <f>AVERAGE($P9,$Q9,$R9,$S9)</f>
        <v>1223470590.25</v>
      </c>
      <c r="AA8" s="8">
        <f>AVERAGE($P10,$Q10,$R10,$S10)</f>
        <v>284128951.5</v>
      </c>
    </row>
    <row r="9" spans="5:28" x14ac:dyDescent="0.2">
      <c r="E9" t="s">
        <v>8</v>
      </c>
      <c r="F9">
        <v>3.827</v>
      </c>
      <c r="G9">
        <v>3.4870000000000001</v>
      </c>
      <c r="H9">
        <v>3.3380000000000001</v>
      </c>
      <c r="I9">
        <v>3.5430000000000001</v>
      </c>
      <c r="J9" s="2">
        <f>AVERAGE($F9,$G9,$H9,$I9)</f>
        <v>3.5487500000000001</v>
      </c>
      <c r="N9" s="7" t="s">
        <v>7</v>
      </c>
      <c r="O9" t="s">
        <v>26</v>
      </c>
      <c r="P9">
        <v>1223703304</v>
      </c>
      <c r="Q9">
        <v>1215243665</v>
      </c>
      <c r="R9">
        <v>1223762009</v>
      </c>
      <c r="S9">
        <v>1231173383</v>
      </c>
      <c r="T9" s="8">
        <f t="shared" si="0"/>
        <v>1223470590.25</v>
      </c>
      <c r="W9" t="s">
        <v>8</v>
      </c>
      <c r="X9" s="2">
        <f t="shared" si="1"/>
        <v>3.5487500000000001</v>
      </c>
      <c r="Y9" s="2">
        <f t="shared" si="2"/>
        <v>15.768249999999998</v>
      </c>
      <c r="Z9" s="8">
        <f>AVERAGE($P11,$Q11,$R11,$S11)</f>
        <v>3487485436</v>
      </c>
      <c r="AA9" s="8">
        <f>AVERAGE($P12,$Q12,$R12,$S12)</f>
        <v>1508202633.75</v>
      </c>
    </row>
    <row r="10" spans="5:28" x14ac:dyDescent="0.2">
      <c r="E10" t="s">
        <v>9</v>
      </c>
      <c r="F10">
        <v>18.262</v>
      </c>
      <c r="G10">
        <v>18.244</v>
      </c>
      <c r="H10">
        <v>18.385999999999999</v>
      </c>
      <c r="I10">
        <v>18.363</v>
      </c>
      <c r="J10" s="2">
        <f>AVERAGE($F10,$G10,$H10,$I10)</f>
        <v>18.313749999999999</v>
      </c>
      <c r="N10" s="7"/>
      <c r="O10" t="s">
        <v>27</v>
      </c>
      <c r="P10">
        <v>278966251</v>
      </c>
      <c r="Q10">
        <v>250348788</v>
      </c>
      <c r="R10">
        <v>295366374</v>
      </c>
      <c r="S10">
        <v>311834393</v>
      </c>
      <c r="T10" s="8">
        <f t="shared" si="0"/>
        <v>284128951.5</v>
      </c>
      <c r="W10" t="s">
        <v>9</v>
      </c>
      <c r="X10" s="2">
        <f t="shared" si="1"/>
        <v>18.313749999999999</v>
      </c>
      <c r="Y10" s="2">
        <f t="shared" si="2"/>
        <v>35.819749999999999</v>
      </c>
      <c r="Z10" s="8">
        <f>AVERAGE($P13,$Q13,$R13,$S13)</f>
        <v>9089484156</v>
      </c>
      <c r="AA10" s="8">
        <f>AVERAGE($P14,$Q14,$R14,$S14)</f>
        <v>7808046049.25</v>
      </c>
    </row>
    <row r="11" spans="5:28" x14ac:dyDescent="0.2">
      <c r="E11" t="s">
        <v>10</v>
      </c>
      <c r="F11">
        <v>38.722000000000001</v>
      </c>
      <c r="G11">
        <v>38.314</v>
      </c>
      <c r="H11">
        <v>38.552999999999997</v>
      </c>
      <c r="I11">
        <v>38.326999999999998</v>
      </c>
      <c r="J11" s="2">
        <f>AVERAGE($F11,$G11,$H11,$I11)</f>
        <v>38.478999999999999</v>
      </c>
      <c r="N11" s="7" t="s">
        <v>8</v>
      </c>
      <c r="O11" t="s">
        <v>26</v>
      </c>
      <c r="P11">
        <v>3501817803</v>
      </c>
      <c r="Q11">
        <v>3510000433</v>
      </c>
      <c r="R11">
        <v>3403630431</v>
      </c>
      <c r="S11">
        <v>3534493077</v>
      </c>
      <c r="T11" s="8">
        <f t="shared" si="0"/>
        <v>3487485436</v>
      </c>
      <c r="W11" t="s">
        <v>10</v>
      </c>
      <c r="X11" s="2">
        <f t="shared" si="1"/>
        <v>38.478999999999999</v>
      </c>
      <c r="Y11" s="2">
        <f t="shared" si="2"/>
        <v>77.072749999999999</v>
      </c>
      <c r="Z11" s="8">
        <f>AVERAGE($P15,$Q15,$R15,$S15)</f>
        <v>17645828116</v>
      </c>
      <c r="AA11" s="8">
        <f>AVERAGE($P16,$Q16,$R16,$S16)</f>
        <v>22848826312.5</v>
      </c>
    </row>
    <row r="12" spans="5:28" x14ac:dyDescent="0.2">
      <c r="E12" t="s">
        <v>11</v>
      </c>
      <c r="F12">
        <v>67.305000000000007</v>
      </c>
      <c r="G12">
        <v>69.238</v>
      </c>
      <c r="H12">
        <v>68.807000000000002</v>
      </c>
      <c r="I12">
        <v>68.534000000000006</v>
      </c>
      <c r="J12" s="2">
        <f>AVERAGE($F12,$G12,$H12,$I12)</f>
        <v>68.471000000000004</v>
      </c>
      <c r="N12" s="7"/>
      <c r="O12" t="s">
        <v>27</v>
      </c>
      <c r="P12">
        <v>1329944169</v>
      </c>
      <c r="Q12">
        <v>1681546614</v>
      </c>
      <c r="R12">
        <v>1324747314</v>
      </c>
      <c r="S12">
        <v>1696572438</v>
      </c>
      <c r="T12" s="8">
        <f t="shared" si="0"/>
        <v>1508202633.75</v>
      </c>
      <c r="W12" t="s">
        <v>11</v>
      </c>
      <c r="X12" s="2">
        <f t="shared" si="1"/>
        <v>68.471000000000004</v>
      </c>
      <c r="Y12" s="2">
        <f t="shared" si="2"/>
        <v>133.11250000000001</v>
      </c>
      <c r="Z12" s="8">
        <f>AVERAGE($P17,$Q17,$R17,$S17)</f>
        <v>30889177340.25</v>
      </c>
      <c r="AA12" s="8">
        <f>AVERAGE($P18,$Q18,$R18,$S18)</f>
        <v>50992171605</v>
      </c>
    </row>
    <row r="13" spans="5:28" x14ac:dyDescent="0.2">
      <c r="E13" t="s">
        <v>12</v>
      </c>
      <c r="F13">
        <v>115.90300000000001</v>
      </c>
      <c r="G13">
        <v>114.46899999999999</v>
      </c>
      <c r="H13">
        <v>115.056</v>
      </c>
      <c r="I13">
        <v>114.48099999999999</v>
      </c>
      <c r="J13" s="2">
        <f>AVERAGE($F13,$G13,$H13,$I13)</f>
        <v>114.97725</v>
      </c>
      <c r="N13" s="7" t="s">
        <v>9</v>
      </c>
      <c r="O13" t="s">
        <v>26</v>
      </c>
      <c r="P13">
        <v>9090402338</v>
      </c>
      <c r="Q13">
        <v>9088913740</v>
      </c>
      <c r="R13">
        <v>9089578997</v>
      </c>
      <c r="S13">
        <v>9089041549</v>
      </c>
      <c r="T13" s="8">
        <f t="shared" si="0"/>
        <v>9089484156</v>
      </c>
      <c r="W13" t="s">
        <v>12</v>
      </c>
      <c r="X13" s="2">
        <f t="shared" si="1"/>
        <v>114.97725</v>
      </c>
      <c r="Y13" s="2">
        <f t="shared" si="2"/>
        <v>234.7715</v>
      </c>
      <c r="Z13" s="8">
        <f>AVERAGE($P19,$Q19,$R19,$S19)</f>
        <v>50301855503.5</v>
      </c>
      <c r="AA13" s="8">
        <f>AVERAGE($P20,$Q20,$R20,$S20)</f>
        <v>96078913793</v>
      </c>
    </row>
    <row r="14" spans="5:28" x14ac:dyDescent="0.2">
      <c r="N14" s="7"/>
      <c r="O14" t="s">
        <v>27</v>
      </c>
      <c r="P14">
        <v>7034837717</v>
      </c>
      <c r="Q14">
        <v>8215397578</v>
      </c>
      <c r="R14">
        <v>8140321254</v>
      </c>
      <c r="S14">
        <v>7841627648</v>
      </c>
      <c r="T14" s="8">
        <f t="shared" si="0"/>
        <v>7808046049.25</v>
      </c>
    </row>
    <row r="15" spans="5:28" x14ac:dyDescent="0.2">
      <c r="N15" s="7" t="s">
        <v>10</v>
      </c>
      <c r="O15" t="s">
        <v>26</v>
      </c>
      <c r="P15">
        <v>17630299755</v>
      </c>
      <c r="Q15">
        <v>17639936845</v>
      </c>
      <c r="R15">
        <v>17661588509</v>
      </c>
      <c r="S15">
        <v>17651487355</v>
      </c>
      <c r="T15" s="8">
        <f t="shared" si="0"/>
        <v>17645828116</v>
      </c>
    </row>
    <row r="16" spans="5:28" x14ac:dyDescent="0.2">
      <c r="N16" s="7"/>
      <c r="O16" t="s">
        <v>27</v>
      </c>
      <c r="P16">
        <v>22335089705</v>
      </c>
      <c r="Q16">
        <v>22517655838</v>
      </c>
      <c r="R16">
        <v>23435405162</v>
      </c>
      <c r="S16">
        <v>23107154545</v>
      </c>
      <c r="T16" s="8">
        <f t="shared" si="0"/>
        <v>22848826312.5</v>
      </c>
    </row>
    <row r="17" spans="5:28" x14ac:dyDescent="0.2">
      <c r="N17" s="7" t="s">
        <v>11</v>
      </c>
      <c r="O17" t="s">
        <v>26</v>
      </c>
      <c r="P17">
        <v>30905321494</v>
      </c>
      <c r="Q17">
        <v>30874859513</v>
      </c>
      <c r="R17">
        <v>30875255211</v>
      </c>
      <c r="S17">
        <v>30901273143</v>
      </c>
      <c r="T17" s="8">
        <f t="shared" si="0"/>
        <v>30889177340.25</v>
      </c>
    </row>
    <row r="18" spans="5:28" x14ac:dyDescent="0.2">
      <c r="N18" s="7"/>
      <c r="O18" t="s">
        <v>27</v>
      </c>
      <c r="P18">
        <v>50763757696</v>
      </c>
      <c r="Q18">
        <v>51439810597</v>
      </c>
      <c r="R18">
        <v>51214613455</v>
      </c>
      <c r="S18">
        <v>50550504672</v>
      </c>
      <c r="T18" s="8">
        <f t="shared" si="0"/>
        <v>50992171605</v>
      </c>
      <c r="U18" s="4"/>
      <c r="V18" s="3"/>
      <c r="W18" s="3"/>
      <c r="X18" s="3"/>
      <c r="Y18" s="3"/>
      <c r="Z18" s="3"/>
    </row>
    <row r="19" spans="5:28" x14ac:dyDescent="0.2">
      <c r="E19" s="7" t="s">
        <v>18</v>
      </c>
      <c r="F19" s="7"/>
      <c r="G19" s="7"/>
      <c r="H19" s="7"/>
      <c r="I19" s="7"/>
      <c r="J19" s="7"/>
      <c r="N19" s="7" t="s">
        <v>12</v>
      </c>
      <c r="O19" t="s">
        <v>26</v>
      </c>
      <c r="P19">
        <v>50294668414</v>
      </c>
      <c r="Q19">
        <v>50314286010</v>
      </c>
      <c r="R19">
        <v>50294264461</v>
      </c>
      <c r="S19">
        <v>50304203129</v>
      </c>
      <c r="T19" s="8">
        <f t="shared" si="0"/>
        <v>50301855503.5</v>
      </c>
      <c r="Z19" s="2"/>
    </row>
    <row r="20" spans="5:28" x14ac:dyDescent="0.2">
      <c r="E20" s="7"/>
      <c r="F20" s="7"/>
      <c r="G20" s="7"/>
      <c r="H20" s="7"/>
      <c r="I20" s="7"/>
      <c r="J20" s="7"/>
      <c r="N20" s="7"/>
      <c r="O20" t="s">
        <v>27</v>
      </c>
      <c r="P20">
        <v>96272231482</v>
      </c>
      <c r="Q20">
        <v>95372029212</v>
      </c>
      <c r="R20">
        <v>96274634400</v>
      </c>
      <c r="S20">
        <v>96396760078</v>
      </c>
      <c r="T20" s="8">
        <f t="shared" si="0"/>
        <v>96078913793</v>
      </c>
      <c r="Z20" s="2"/>
    </row>
    <row r="21" spans="5:28" x14ac:dyDescent="0.2">
      <c r="E21" s="4" t="s">
        <v>0</v>
      </c>
      <c r="F21" s="3" t="s">
        <v>1</v>
      </c>
      <c r="G21" s="3" t="s">
        <v>2</v>
      </c>
      <c r="H21" s="3" t="s">
        <v>3</v>
      </c>
      <c r="I21" s="3" t="s">
        <v>4</v>
      </c>
      <c r="J21" s="3" t="s">
        <v>5</v>
      </c>
      <c r="Z21" s="2"/>
    </row>
    <row r="22" spans="5:28" x14ac:dyDescent="0.2">
      <c r="E22" t="s">
        <v>6</v>
      </c>
      <c r="F22">
        <v>9.9000000000000005E-2</v>
      </c>
      <c r="G22">
        <v>0.109</v>
      </c>
      <c r="H22">
        <v>0.108</v>
      </c>
      <c r="I22">
        <v>0.108</v>
      </c>
      <c r="J22" s="2">
        <f>AVERAGE($F22,$G22,$H22,$I22)</f>
        <v>0.106</v>
      </c>
      <c r="N22" s="7" t="s">
        <v>28</v>
      </c>
      <c r="O22" s="7"/>
      <c r="P22" s="7"/>
      <c r="Q22" s="7"/>
      <c r="R22" s="7"/>
      <c r="S22" s="7"/>
      <c r="T22" s="7"/>
      <c r="W22" s="7" t="s">
        <v>13</v>
      </c>
      <c r="X22" s="7"/>
      <c r="Y22" s="7"/>
      <c r="Z22" s="7"/>
      <c r="AA22" s="7"/>
    </row>
    <row r="23" spans="5:28" x14ac:dyDescent="0.2">
      <c r="E23" t="s">
        <v>7</v>
      </c>
      <c r="F23">
        <v>0.49299999999999999</v>
      </c>
      <c r="G23">
        <v>0.47899999999999998</v>
      </c>
      <c r="H23">
        <v>0.498</v>
      </c>
      <c r="I23">
        <v>0.48799999999999999</v>
      </c>
      <c r="J23" s="2">
        <f t="shared" ref="J23:J32" si="3">AVERAGE($F23,$G23,$H23,$I23)</f>
        <v>0.48949999999999999</v>
      </c>
      <c r="N23" s="7"/>
      <c r="O23" s="7"/>
      <c r="P23" s="7"/>
      <c r="Q23" s="7"/>
      <c r="R23" s="7"/>
      <c r="S23" s="7"/>
      <c r="T23" s="7"/>
      <c r="W23" s="7"/>
      <c r="X23" s="7"/>
      <c r="Y23" s="7"/>
      <c r="Z23" s="7"/>
      <c r="AA23" s="7"/>
    </row>
    <row r="24" spans="5:28" x14ac:dyDescent="0.2">
      <c r="E24" t="s">
        <v>8</v>
      </c>
      <c r="F24">
        <v>2.0190000000000001</v>
      </c>
      <c r="G24">
        <v>1.6259999999999999</v>
      </c>
      <c r="H24">
        <v>1.55</v>
      </c>
      <c r="I24">
        <v>1.5580000000000001</v>
      </c>
      <c r="J24" s="2">
        <f t="shared" si="3"/>
        <v>1.68825</v>
      </c>
      <c r="N24" s="4" t="s">
        <v>0</v>
      </c>
      <c r="O24" s="4" t="s">
        <v>25</v>
      </c>
      <c r="P24" s="3" t="s">
        <v>1</v>
      </c>
      <c r="Q24" s="3" t="s">
        <v>2</v>
      </c>
      <c r="R24" s="3" t="s">
        <v>3</v>
      </c>
      <c r="S24" s="3" t="s">
        <v>4</v>
      </c>
      <c r="T24" s="3" t="s">
        <v>5</v>
      </c>
      <c r="W24" s="3" t="s">
        <v>0</v>
      </c>
      <c r="X24" s="3" t="s">
        <v>30</v>
      </c>
      <c r="Y24" s="3" t="s">
        <v>31</v>
      </c>
      <c r="Z24" s="3" t="s">
        <v>32</v>
      </c>
      <c r="AA24" s="3" t="s">
        <v>33</v>
      </c>
      <c r="AB24" s="3"/>
    </row>
    <row r="25" spans="5:28" x14ac:dyDescent="0.2">
      <c r="E25" t="s">
        <v>9</v>
      </c>
      <c r="F25">
        <v>3.41</v>
      </c>
      <c r="G25">
        <v>3.38</v>
      </c>
      <c r="H25">
        <v>3.3719999999999999</v>
      </c>
      <c r="I25">
        <v>3.3740000000000001</v>
      </c>
      <c r="J25" s="2">
        <f t="shared" si="3"/>
        <v>3.3839999999999999</v>
      </c>
      <c r="N25" s="7" t="s">
        <v>6</v>
      </c>
      <c r="O25" t="s">
        <v>26</v>
      </c>
      <c r="P25">
        <v>27108967</v>
      </c>
      <c r="Q25">
        <v>27115842</v>
      </c>
      <c r="R25">
        <v>27114781</v>
      </c>
      <c r="S25">
        <v>27111191</v>
      </c>
      <c r="T25" s="8">
        <f>AVERAGE($P25,$Q25,$R25,$S25)</f>
        <v>27112695.25</v>
      </c>
      <c r="W25" t="s">
        <v>6</v>
      </c>
      <c r="X25" s="2">
        <f>AVERAGE($F22,$G22,$H22,$I22)</f>
        <v>0.106</v>
      </c>
      <c r="Y25" s="2">
        <f>AVERAGE($F67,$G67,$H67,$I67)</f>
        <v>0.16449999999999998</v>
      </c>
      <c r="Z25" s="8">
        <f>AVERAGE($P25,$Q25,$R25,$S25)</f>
        <v>27112695.25</v>
      </c>
      <c r="AA25" s="8">
        <f>AVERAGE($P26,$Q26,$R26,$S26)</f>
        <v>56871477</v>
      </c>
    </row>
    <row r="26" spans="5:28" x14ac:dyDescent="0.2">
      <c r="E26" t="s">
        <v>10</v>
      </c>
      <c r="F26">
        <v>6.2809999999999997</v>
      </c>
      <c r="G26">
        <v>6.3659999999999997</v>
      </c>
      <c r="H26">
        <v>6.3879999999999999</v>
      </c>
      <c r="I26">
        <v>6.2050000000000001</v>
      </c>
      <c r="J26" s="2">
        <f t="shared" si="3"/>
        <v>6.3099999999999987</v>
      </c>
      <c r="N26" s="7"/>
      <c r="O26" t="s">
        <v>27</v>
      </c>
      <c r="P26">
        <v>57494431</v>
      </c>
      <c r="Q26">
        <v>56737348</v>
      </c>
      <c r="R26">
        <v>56659448</v>
      </c>
      <c r="S26">
        <v>56594681</v>
      </c>
      <c r="T26" s="8">
        <f t="shared" ref="T26:T46" si="4">AVERAGE($P26,$Q26,$R26,$S26)</f>
        <v>56871477</v>
      </c>
      <c r="W26" t="s">
        <v>7</v>
      </c>
      <c r="X26" s="2">
        <f>AVERAGE($F23,$G23,$H23,$I23)</f>
        <v>0.48949999999999999</v>
      </c>
      <c r="Y26" s="2">
        <f t="shared" ref="Y26:Y31" si="5">AVERAGE($F68,$G68,$H68,$I68)</f>
        <v>0.48850000000000005</v>
      </c>
      <c r="Z26" s="8">
        <f>AVERAGE($P27,$Q27,$R27,$S27)</f>
        <v>125738284.75</v>
      </c>
      <c r="AA26" s="8">
        <f>AVERAGE($P28,$Q28,$R28,$S28)</f>
        <v>262394239.75</v>
      </c>
    </row>
    <row r="27" spans="5:28" x14ac:dyDescent="0.2">
      <c r="E27" t="s">
        <v>11</v>
      </c>
      <c r="F27">
        <v>10.337</v>
      </c>
      <c r="G27">
        <v>10.385</v>
      </c>
      <c r="H27">
        <v>10.459</v>
      </c>
      <c r="I27">
        <v>10.336</v>
      </c>
      <c r="J27" s="2">
        <f t="shared" si="3"/>
        <v>10.379250000000001</v>
      </c>
      <c r="N27" s="7" t="s">
        <v>7</v>
      </c>
      <c r="O27" t="s">
        <v>26</v>
      </c>
      <c r="P27">
        <v>125737731</v>
      </c>
      <c r="Q27">
        <v>125736546</v>
      </c>
      <c r="R27">
        <v>125738945</v>
      </c>
      <c r="S27">
        <v>125739917</v>
      </c>
      <c r="T27" s="8">
        <f t="shared" si="4"/>
        <v>125738284.75</v>
      </c>
      <c r="W27" t="s">
        <v>8</v>
      </c>
      <c r="X27" s="2">
        <f t="shared" ref="X27:X35" si="6">AVERAGE($F24,$G24,$H24,$I24)</f>
        <v>1.68825</v>
      </c>
      <c r="Y27" s="2">
        <f t="shared" si="5"/>
        <v>1.738</v>
      </c>
      <c r="Z27" s="8">
        <f>AVERAGE($P29,$Q29,$R29,$S29)</f>
        <v>346121498.5</v>
      </c>
      <c r="AA27" s="8">
        <f>AVERAGE($P30,$Q30,$R30,$S30)</f>
        <v>690718083.25</v>
      </c>
    </row>
    <row r="28" spans="5:28" x14ac:dyDescent="0.2">
      <c r="E28" t="s">
        <v>12</v>
      </c>
      <c r="F28">
        <v>15.923999999999999</v>
      </c>
      <c r="G28">
        <v>15.964</v>
      </c>
      <c r="H28">
        <v>16.032</v>
      </c>
      <c r="I28">
        <v>15.965999999999999</v>
      </c>
      <c r="J28" s="2">
        <f t="shared" si="3"/>
        <v>15.971500000000001</v>
      </c>
      <c r="N28" s="7"/>
      <c r="O28" t="s">
        <v>27</v>
      </c>
      <c r="P28">
        <v>263796452</v>
      </c>
      <c r="Q28">
        <v>261434129</v>
      </c>
      <c r="R28">
        <v>263580679</v>
      </c>
      <c r="S28">
        <v>260765699</v>
      </c>
      <c r="T28" s="8">
        <f t="shared" si="4"/>
        <v>262394239.75</v>
      </c>
      <c r="W28" t="s">
        <v>9</v>
      </c>
      <c r="X28" s="2">
        <f t="shared" si="6"/>
        <v>3.3839999999999999</v>
      </c>
      <c r="Y28" s="2">
        <f t="shared" si="5"/>
        <v>3.6007500000000001</v>
      </c>
      <c r="Z28" s="8">
        <f>AVERAGE($P31,$Q31,$R31,$S31)</f>
        <v>745303449.75</v>
      </c>
      <c r="AA28" s="8">
        <f>AVERAGE($P32,$Q32,$R32,$S32)</f>
        <v>1434322404.25</v>
      </c>
    </row>
    <row r="29" spans="5:28" x14ac:dyDescent="0.2">
      <c r="E29" t="s">
        <v>14</v>
      </c>
      <c r="F29">
        <v>41.759</v>
      </c>
      <c r="G29">
        <v>41.488999999999997</v>
      </c>
      <c r="H29">
        <v>40.588000000000001</v>
      </c>
      <c r="I29">
        <v>40.387</v>
      </c>
      <c r="J29" s="2">
        <f t="shared" si="3"/>
        <v>41.055749999999996</v>
      </c>
      <c r="N29" s="7" t="s">
        <v>8</v>
      </c>
      <c r="O29" t="s">
        <v>26</v>
      </c>
      <c r="P29">
        <v>346144989</v>
      </c>
      <c r="Q29">
        <v>346109287</v>
      </c>
      <c r="R29">
        <v>346113279</v>
      </c>
      <c r="S29">
        <v>346118439</v>
      </c>
      <c r="T29" s="8">
        <f t="shared" si="4"/>
        <v>346121498.5</v>
      </c>
      <c r="W29" t="s">
        <v>10</v>
      </c>
      <c r="X29" s="2">
        <f t="shared" si="6"/>
        <v>6.3099999999999987</v>
      </c>
      <c r="Y29" s="2">
        <f t="shared" si="5"/>
        <v>6.7992499999999998</v>
      </c>
      <c r="Z29" s="8">
        <f>AVERAGE($P33,$Q33,$R33,$S33)</f>
        <v>2073516715.25</v>
      </c>
      <c r="AA29" s="8">
        <f>AVERAGE($P34,$Q34,$R34,$S34)</f>
        <v>2543770406.25</v>
      </c>
    </row>
    <row r="30" spans="5:28" x14ac:dyDescent="0.2">
      <c r="E30" t="s">
        <v>15</v>
      </c>
      <c r="F30">
        <v>137.114</v>
      </c>
      <c r="G30">
        <v>137.63</v>
      </c>
      <c r="H30">
        <v>138.71899999999999</v>
      </c>
      <c r="I30">
        <v>139.56700000000001</v>
      </c>
      <c r="J30" s="2">
        <f t="shared" si="3"/>
        <v>138.25749999999999</v>
      </c>
      <c r="N30" s="7"/>
      <c r="O30" t="s">
        <v>27</v>
      </c>
      <c r="P30">
        <v>659412356</v>
      </c>
      <c r="Q30">
        <v>699380966</v>
      </c>
      <c r="R30">
        <v>701550369</v>
      </c>
      <c r="S30">
        <v>702528642</v>
      </c>
      <c r="T30" s="8">
        <f t="shared" si="4"/>
        <v>690718083.25</v>
      </c>
      <c r="W30" t="s">
        <v>11</v>
      </c>
      <c r="X30" s="2">
        <f t="shared" si="6"/>
        <v>10.379250000000001</v>
      </c>
      <c r="Y30" s="2">
        <f t="shared" si="5"/>
        <v>11.293000000000001</v>
      </c>
      <c r="Z30" s="8">
        <f>AVERAGE($P35,$Q35,$R35,$S35)</f>
        <v>4412824049</v>
      </c>
      <c r="AA30" s="8">
        <f>AVERAGE($P36,$Q36,$R36,$S36)</f>
        <v>4198227090.75</v>
      </c>
    </row>
    <row r="31" spans="5:28" x14ac:dyDescent="0.2">
      <c r="E31" t="s">
        <v>16</v>
      </c>
      <c r="F31">
        <v>344.25200000000001</v>
      </c>
      <c r="G31">
        <v>336.56400000000002</v>
      </c>
      <c r="H31">
        <v>336.91300000000001</v>
      </c>
      <c r="I31">
        <v>332.66199999999998</v>
      </c>
      <c r="J31" s="2">
        <f t="shared" si="3"/>
        <v>337.59775000000002</v>
      </c>
      <c r="N31" s="7" t="s">
        <v>9</v>
      </c>
      <c r="O31" t="s">
        <v>26</v>
      </c>
      <c r="P31">
        <v>745245786</v>
      </c>
      <c r="Q31">
        <v>745329878</v>
      </c>
      <c r="R31">
        <v>745286715</v>
      </c>
      <c r="S31">
        <v>745351420</v>
      </c>
      <c r="T31" s="8">
        <f t="shared" si="4"/>
        <v>745303449.75</v>
      </c>
      <c r="W31" t="s">
        <v>12</v>
      </c>
      <c r="X31" s="2">
        <f t="shared" si="6"/>
        <v>15.971500000000001</v>
      </c>
      <c r="Y31" s="2">
        <f t="shared" si="5"/>
        <v>16.887</v>
      </c>
      <c r="Z31" s="8">
        <f>AVERAGE($P37,$Q37,$R37,$S37)</f>
        <v>6780660497.5</v>
      </c>
      <c r="AA31" s="8">
        <f>AVERAGE($P38,$Q38,$R38,$S38)</f>
        <v>6335879491.25</v>
      </c>
    </row>
    <row r="32" spans="5:28" x14ac:dyDescent="0.2">
      <c r="E32" t="s">
        <v>17</v>
      </c>
      <c r="F32">
        <v>639.70100000000002</v>
      </c>
      <c r="G32">
        <v>641.15499999999997</v>
      </c>
      <c r="H32">
        <v>640.88599999999997</v>
      </c>
      <c r="I32">
        <v>649.33399999999995</v>
      </c>
      <c r="J32" s="2">
        <f t="shared" si="3"/>
        <v>642.76900000000001</v>
      </c>
      <c r="N32" s="7"/>
      <c r="O32" t="s">
        <v>27</v>
      </c>
      <c r="P32">
        <v>1455137467</v>
      </c>
      <c r="Q32">
        <v>1423727438</v>
      </c>
      <c r="R32">
        <v>1433562472</v>
      </c>
      <c r="S32">
        <v>1424862240</v>
      </c>
      <c r="T32" s="8">
        <f t="shared" si="4"/>
        <v>1434322404.25</v>
      </c>
      <c r="W32" t="s">
        <v>34</v>
      </c>
      <c r="X32" s="2">
        <f t="shared" si="6"/>
        <v>41.055749999999996</v>
      </c>
      <c r="Y32" s="1" t="s">
        <v>38</v>
      </c>
      <c r="Z32" s="8">
        <f>AVERAGE($P39,$Q39,$R39,$S39)</f>
        <v>17541702684.5</v>
      </c>
      <c r="AA32" s="8">
        <f>AVERAGE($P40,$Q40,$R40,$S40)</f>
        <v>16012334131.5</v>
      </c>
    </row>
    <row r="33" spans="5:27" x14ac:dyDescent="0.2">
      <c r="N33" s="7" t="s">
        <v>10</v>
      </c>
      <c r="O33" t="s">
        <v>26</v>
      </c>
      <c r="P33">
        <v>2073800647</v>
      </c>
      <c r="Q33">
        <v>2073133585</v>
      </c>
      <c r="R33">
        <v>2073168145</v>
      </c>
      <c r="S33">
        <v>2073964484</v>
      </c>
      <c r="T33" s="8">
        <f t="shared" si="4"/>
        <v>2073516715.25</v>
      </c>
      <c r="W33" t="s">
        <v>35</v>
      </c>
      <c r="X33" s="2">
        <f t="shared" si="6"/>
        <v>138.25749999999999</v>
      </c>
      <c r="Y33" s="1" t="s">
        <v>38</v>
      </c>
      <c r="Z33" s="8">
        <f>AVERAGE($P41,$Q41,$R41,$S41)</f>
        <v>59182155791.5</v>
      </c>
      <c r="AA33" s="8">
        <f>AVERAGE($P42,$Q42,$R42,$S42)</f>
        <v>54606877672.75</v>
      </c>
    </row>
    <row r="34" spans="5:27" x14ac:dyDescent="0.2">
      <c r="N34" s="7"/>
      <c r="O34" t="s">
        <v>27</v>
      </c>
      <c r="P34">
        <v>2585156972</v>
      </c>
      <c r="Q34">
        <v>2512740310</v>
      </c>
      <c r="R34">
        <v>2526410796</v>
      </c>
      <c r="S34">
        <v>2550773547</v>
      </c>
      <c r="T34" s="8">
        <f t="shared" si="4"/>
        <v>2543770406.25</v>
      </c>
      <c r="W34" t="s">
        <v>36</v>
      </c>
      <c r="X34" s="2">
        <f t="shared" si="6"/>
        <v>337.59775000000002</v>
      </c>
      <c r="Y34" s="1" t="s">
        <v>38</v>
      </c>
      <c r="Z34" s="8">
        <f>AVERAGE($P43,$Q43,$R43,$S43)</f>
        <v>140323257510</v>
      </c>
      <c r="AA34" s="8">
        <f>AVERAGE($P44,$Q44,$R44,$S44)</f>
        <v>130309101211.5</v>
      </c>
    </row>
    <row r="35" spans="5:27" x14ac:dyDescent="0.2">
      <c r="E35" s="7" t="s">
        <v>20</v>
      </c>
      <c r="F35" s="7"/>
      <c r="G35" s="7"/>
      <c r="H35" s="7"/>
      <c r="I35" s="7"/>
      <c r="J35" s="7"/>
      <c r="K35" s="7"/>
      <c r="N35" s="7" t="s">
        <v>11</v>
      </c>
      <c r="O35" t="s">
        <v>26</v>
      </c>
      <c r="P35">
        <v>4412763996</v>
      </c>
      <c r="Q35">
        <v>4412843172</v>
      </c>
      <c r="R35">
        <v>4412777517</v>
      </c>
      <c r="S35">
        <v>4412911511</v>
      </c>
      <c r="T35" s="8">
        <f t="shared" si="4"/>
        <v>4412824049</v>
      </c>
      <c r="W35" t="s">
        <v>37</v>
      </c>
      <c r="X35" s="2">
        <f t="shared" si="6"/>
        <v>642.76900000000001</v>
      </c>
      <c r="Y35" s="1" t="s">
        <v>38</v>
      </c>
      <c r="Z35" s="8">
        <f>AVERAGE($P45,$Q45,$R45,$S45)</f>
        <v>273377935441.25</v>
      </c>
      <c r="AA35" s="8">
        <f>AVERAGE($P46,$Q46,$R46,$S46)</f>
        <v>247253020625</v>
      </c>
    </row>
    <row r="36" spans="5:27" x14ac:dyDescent="0.2">
      <c r="E36" s="7"/>
      <c r="F36" s="7"/>
      <c r="G36" s="7"/>
      <c r="H36" s="7"/>
      <c r="I36" s="7"/>
      <c r="J36" s="7"/>
      <c r="K36" s="7"/>
      <c r="N36" s="7"/>
      <c r="O36" t="s">
        <v>27</v>
      </c>
      <c r="P36">
        <v>4204904740</v>
      </c>
      <c r="Q36">
        <v>4152568502</v>
      </c>
      <c r="R36">
        <v>4210713805</v>
      </c>
      <c r="S36">
        <v>4224721316</v>
      </c>
      <c r="T36" s="8">
        <f t="shared" si="4"/>
        <v>4198227090.75</v>
      </c>
    </row>
    <row r="37" spans="5:27" x14ac:dyDescent="0.2">
      <c r="E37" s="4" t="s">
        <v>0</v>
      </c>
      <c r="F37" s="3" t="s">
        <v>21</v>
      </c>
      <c r="G37" s="3" t="s">
        <v>1</v>
      </c>
      <c r="H37" s="3" t="s">
        <v>2</v>
      </c>
      <c r="I37" s="3" t="s">
        <v>3</v>
      </c>
      <c r="J37" s="3" t="s">
        <v>4</v>
      </c>
      <c r="K37" s="3" t="s">
        <v>5</v>
      </c>
      <c r="N37" s="7" t="s">
        <v>12</v>
      </c>
      <c r="O37" t="s">
        <v>26</v>
      </c>
      <c r="P37">
        <v>6780557060</v>
      </c>
      <c r="Q37">
        <v>6780814799</v>
      </c>
      <c r="R37">
        <v>6780461775</v>
      </c>
      <c r="S37">
        <v>6780808356</v>
      </c>
      <c r="T37" s="8">
        <f t="shared" si="4"/>
        <v>6780660497.5</v>
      </c>
    </row>
    <row r="38" spans="5:27" x14ac:dyDescent="0.2">
      <c r="E38" s="6" t="s">
        <v>14</v>
      </c>
      <c r="F38" s="5">
        <v>128</v>
      </c>
      <c r="G38">
        <v>32.728999999999999</v>
      </c>
      <c r="H38">
        <v>33.179000000000002</v>
      </c>
      <c r="I38">
        <v>31.19</v>
      </c>
      <c r="J38">
        <v>31.977</v>
      </c>
      <c r="K38" s="2">
        <f>AVERAGE($G38,$H38,$I38,$J38)</f>
        <v>32.268749999999997</v>
      </c>
      <c r="N38" s="7"/>
      <c r="O38" t="s">
        <v>27</v>
      </c>
      <c r="P38">
        <v>6414640077</v>
      </c>
      <c r="Q38">
        <v>6270480224</v>
      </c>
      <c r="R38">
        <v>6383841116</v>
      </c>
      <c r="S38">
        <v>6274556548</v>
      </c>
      <c r="T38" s="8">
        <f t="shared" si="4"/>
        <v>6335879491.25</v>
      </c>
    </row>
    <row r="39" spans="5:27" x14ac:dyDescent="0.2">
      <c r="E39" s="6"/>
      <c r="F39" s="5">
        <v>256</v>
      </c>
      <c r="G39">
        <v>30.34</v>
      </c>
      <c r="H39">
        <v>30.780999999999999</v>
      </c>
      <c r="I39">
        <v>30.212</v>
      </c>
      <c r="J39">
        <v>30.14</v>
      </c>
      <c r="K39" s="2">
        <f t="shared" ref="K39:K49" si="7">AVERAGE($G39,$H39,$I39,$J39)</f>
        <v>30.36825</v>
      </c>
      <c r="N39" s="7" t="s">
        <v>14</v>
      </c>
      <c r="O39" t="s">
        <v>26</v>
      </c>
      <c r="P39">
        <v>17539241833</v>
      </c>
      <c r="Q39">
        <v>17546508409</v>
      </c>
      <c r="R39">
        <v>17546716383</v>
      </c>
      <c r="S39">
        <v>17534344113</v>
      </c>
      <c r="T39" s="8">
        <f t="shared" si="4"/>
        <v>17541702684.5</v>
      </c>
    </row>
    <row r="40" spans="5:27" x14ac:dyDescent="0.2">
      <c r="E40" s="6"/>
      <c r="F40" s="5">
        <v>512</v>
      </c>
      <c r="G40">
        <v>35.506999999999998</v>
      </c>
      <c r="H40">
        <v>33.557000000000002</v>
      </c>
      <c r="I40">
        <v>35.747999999999998</v>
      </c>
      <c r="J40">
        <v>36.137999999999998</v>
      </c>
      <c r="K40" s="2">
        <f t="shared" si="7"/>
        <v>35.237499999999997</v>
      </c>
      <c r="N40" s="7"/>
      <c r="O40" t="s">
        <v>27</v>
      </c>
      <c r="P40">
        <v>15926910064</v>
      </c>
      <c r="Q40">
        <v>16052193078</v>
      </c>
      <c r="R40">
        <v>16162664409</v>
      </c>
      <c r="S40">
        <v>15907568975</v>
      </c>
      <c r="T40" s="8">
        <f t="shared" si="4"/>
        <v>16012334131.5</v>
      </c>
    </row>
    <row r="41" spans="5:27" x14ac:dyDescent="0.2">
      <c r="E41" s="7" t="s">
        <v>15</v>
      </c>
      <c r="F41" s="5">
        <v>128</v>
      </c>
      <c r="G41">
        <v>105.70699999999999</v>
      </c>
      <c r="H41">
        <v>106.453</v>
      </c>
      <c r="I41">
        <v>104.349</v>
      </c>
      <c r="J41">
        <v>106.738</v>
      </c>
      <c r="K41" s="2">
        <f t="shared" si="7"/>
        <v>105.81175</v>
      </c>
      <c r="N41" s="7" t="s">
        <v>15</v>
      </c>
      <c r="O41" t="s">
        <v>26</v>
      </c>
      <c r="P41">
        <v>59152245527</v>
      </c>
      <c r="Q41">
        <v>59194756194</v>
      </c>
      <c r="R41">
        <v>59193687041</v>
      </c>
      <c r="S41">
        <v>59187934404</v>
      </c>
      <c r="T41" s="8">
        <f t="shared" si="4"/>
        <v>59182155791.5</v>
      </c>
    </row>
    <row r="42" spans="5:27" x14ac:dyDescent="0.2">
      <c r="E42" s="7"/>
      <c r="F42" s="5">
        <v>256</v>
      </c>
      <c r="G42">
        <v>91.909000000000006</v>
      </c>
      <c r="H42">
        <v>91.313000000000002</v>
      </c>
      <c r="I42">
        <v>92.534000000000006</v>
      </c>
      <c r="J42">
        <v>90.234999999999999</v>
      </c>
      <c r="K42" s="2">
        <f t="shared" si="7"/>
        <v>91.497750000000011</v>
      </c>
      <c r="N42" s="7"/>
      <c r="O42" t="s">
        <v>27</v>
      </c>
      <c r="P42">
        <v>54375577914</v>
      </c>
      <c r="Q42">
        <v>54298310125</v>
      </c>
      <c r="R42">
        <v>54704596796</v>
      </c>
      <c r="S42">
        <v>55049025856</v>
      </c>
      <c r="T42" s="8">
        <f t="shared" si="4"/>
        <v>54606877672.75</v>
      </c>
    </row>
    <row r="43" spans="5:27" x14ac:dyDescent="0.2">
      <c r="E43" s="7"/>
      <c r="F43" s="5">
        <v>512</v>
      </c>
      <c r="G43">
        <v>91.039000000000001</v>
      </c>
      <c r="H43">
        <v>91.311999999999998</v>
      </c>
      <c r="I43">
        <v>91.730999999999995</v>
      </c>
      <c r="J43">
        <v>92.003</v>
      </c>
      <c r="K43" s="2">
        <f t="shared" si="7"/>
        <v>91.521249999999995</v>
      </c>
      <c r="N43" s="7" t="s">
        <v>16</v>
      </c>
      <c r="O43" t="s">
        <v>26</v>
      </c>
      <c r="P43">
        <v>140380421182</v>
      </c>
      <c r="Q43">
        <v>140198430329</v>
      </c>
      <c r="R43">
        <v>140381545544</v>
      </c>
      <c r="S43">
        <v>140332632985</v>
      </c>
      <c r="T43" s="8">
        <f t="shared" si="4"/>
        <v>140323257510</v>
      </c>
    </row>
    <row r="44" spans="5:27" x14ac:dyDescent="0.2">
      <c r="E44" s="7" t="s">
        <v>16</v>
      </c>
      <c r="F44" s="5">
        <v>128</v>
      </c>
      <c r="G44">
        <v>252.7</v>
      </c>
      <c r="H44">
        <v>251.44800000000001</v>
      </c>
      <c r="I44">
        <v>251.91200000000001</v>
      </c>
      <c r="J44">
        <v>254.59100000000001</v>
      </c>
      <c r="K44" s="2">
        <f t="shared" si="7"/>
        <v>252.66275000000002</v>
      </c>
      <c r="N44" s="7"/>
      <c r="O44" t="s">
        <v>27</v>
      </c>
      <c r="P44">
        <v>132214359034</v>
      </c>
      <c r="Q44">
        <v>127479364583</v>
      </c>
      <c r="R44">
        <v>131362680293</v>
      </c>
      <c r="S44">
        <v>130180000936</v>
      </c>
      <c r="T44" s="8">
        <f t="shared" si="4"/>
        <v>130309101211.5</v>
      </c>
    </row>
    <row r="45" spans="5:27" x14ac:dyDescent="0.2">
      <c r="E45" s="7"/>
      <c r="F45" s="5">
        <v>256</v>
      </c>
      <c r="G45">
        <v>415.36799999999999</v>
      </c>
      <c r="H45">
        <v>416.33100000000002</v>
      </c>
      <c r="I45">
        <v>414.27499999999998</v>
      </c>
      <c r="J45">
        <v>415.654</v>
      </c>
      <c r="K45" s="2">
        <f t="shared" si="7"/>
        <v>415.40700000000004</v>
      </c>
      <c r="N45" s="7" t="s">
        <v>17</v>
      </c>
      <c r="O45" t="s">
        <v>26</v>
      </c>
      <c r="P45">
        <v>273345089966</v>
      </c>
      <c r="Q45">
        <v>273348455383</v>
      </c>
      <c r="R45">
        <v>273466529847</v>
      </c>
      <c r="S45">
        <v>273351666569</v>
      </c>
      <c r="T45" s="8">
        <f t="shared" si="4"/>
        <v>273377935441.25</v>
      </c>
    </row>
    <row r="46" spans="5:27" x14ac:dyDescent="0.2">
      <c r="E46" s="7"/>
      <c r="F46" s="5">
        <v>512</v>
      </c>
      <c r="G46">
        <v>354.29399999999998</v>
      </c>
      <c r="H46">
        <v>354.839</v>
      </c>
      <c r="I46">
        <v>355.19400000000002</v>
      </c>
      <c r="J46">
        <v>354.15100000000001</v>
      </c>
      <c r="K46" s="2">
        <f t="shared" si="7"/>
        <v>354.61950000000002</v>
      </c>
      <c r="N46" s="7"/>
      <c r="O46" t="s">
        <v>27</v>
      </c>
      <c r="P46">
        <v>246759624094</v>
      </c>
      <c r="Q46" s="9">
        <v>246747531145</v>
      </c>
      <c r="R46">
        <v>248637940024</v>
      </c>
      <c r="S46">
        <v>246866987237</v>
      </c>
      <c r="T46" s="8">
        <f t="shared" si="4"/>
        <v>247253020625</v>
      </c>
    </row>
    <row r="47" spans="5:27" x14ac:dyDescent="0.2">
      <c r="E47" s="7" t="s">
        <v>17</v>
      </c>
      <c r="F47" s="5">
        <v>128</v>
      </c>
      <c r="G47">
        <v>478.495</v>
      </c>
      <c r="H47">
        <v>479.12700000000001</v>
      </c>
      <c r="I47">
        <v>478.01299999999998</v>
      </c>
      <c r="J47">
        <v>479.18400000000003</v>
      </c>
      <c r="K47" s="2">
        <f t="shared" si="7"/>
        <v>478.70474999999999</v>
      </c>
    </row>
    <row r="48" spans="5:27" x14ac:dyDescent="0.2">
      <c r="E48" s="7"/>
      <c r="F48" s="5">
        <v>256</v>
      </c>
      <c r="G48">
        <v>432.05500000000001</v>
      </c>
      <c r="H48">
        <v>432.39499999999998</v>
      </c>
      <c r="I48">
        <v>433.02300000000002</v>
      </c>
      <c r="J48">
        <v>432.13200000000001</v>
      </c>
      <c r="K48" s="2">
        <f t="shared" si="7"/>
        <v>432.40125</v>
      </c>
    </row>
    <row r="49" spans="5:27" x14ac:dyDescent="0.2">
      <c r="E49" s="7"/>
      <c r="F49" s="5">
        <v>512</v>
      </c>
      <c r="G49">
        <v>423.67399999999998</v>
      </c>
      <c r="H49">
        <v>422.72899999999998</v>
      </c>
      <c r="I49">
        <v>422.93</v>
      </c>
      <c r="J49">
        <v>423.41899999999998</v>
      </c>
      <c r="K49" s="2">
        <f t="shared" si="7"/>
        <v>423.18799999999999</v>
      </c>
      <c r="N49" s="7" t="s">
        <v>39</v>
      </c>
      <c r="O49" s="7"/>
      <c r="P49" s="7"/>
      <c r="Q49" s="7"/>
      <c r="R49" s="7"/>
      <c r="S49" s="7"/>
      <c r="T49" s="7"/>
      <c r="U49" s="7"/>
      <c r="W49" s="7" t="s">
        <v>42</v>
      </c>
      <c r="X49" s="7"/>
      <c r="Y49" s="7"/>
      <c r="Z49" s="7"/>
      <c r="AA49" s="7"/>
    </row>
    <row r="50" spans="5:27" x14ac:dyDescent="0.2">
      <c r="N50" s="7"/>
      <c r="O50" s="7"/>
      <c r="P50" s="7"/>
      <c r="Q50" s="7"/>
      <c r="R50" s="7"/>
      <c r="S50" s="7"/>
      <c r="T50" s="7"/>
      <c r="U50" s="7"/>
      <c r="W50" s="7"/>
      <c r="X50" s="7"/>
      <c r="Y50" s="7"/>
      <c r="Z50" s="7"/>
      <c r="AA50" s="7"/>
    </row>
    <row r="51" spans="5:27" x14ac:dyDescent="0.2">
      <c r="N51" s="4" t="s">
        <v>0</v>
      </c>
      <c r="O51" s="4" t="s">
        <v>21</v>
      </c>
      <c r="P51" s="4" t="s">
        <v>25</v>
      </c>
      <c r="Q51" s="3" t="s">
        <v>1</v>
      </c>
      <c r="R51" s="3" t="s">
        <v>2</v>
      </c>
      <c r="S51" s="3" t="s">
        <v>3</v>
      </c>
      <c r="T51" s="3" t="s">
        <v>4</v>
      </c>
      <c r="U51" s="3" t="s">
        <v>5</v>
      </c>
      <c r="W51" s="3" t="s">
        <v>0</v>
      </c>
      <c r="X51" s="3" t="s">
        <v>40</v>
      </c>
      <c r="Y51" s="3" t="s">
        <v>41</v>
      </c>
      <c r="Z51" s="3" t="s">
        <v>32</v>
      </c>
      <c r="AA51" s="3" t="s">
        <v>33</v>
      </c>
    </row>
    <row r="52" spans="5:27" x14ac:dyDescent="0.2">
      <c r="E52" s="7" t="s">
        <v>22</v>
      </c>
      <c r="F52" s="7"/>
      <c r="G52" s="7"/>
      <c r="H52" s="7"/>
      <c r="I52" s="7"/>
      <c r="J52" s="7"/>
      <c r="N52" s="7">
        <v>4096</v>
      </c>
      <c r="O52" s="7">
        <v>128</v>
      </c>
      <c r="P52" t="s">
        <v>26</v>
      </c>
      <c r="Q52">
        <v>9515604662</v>
      </c>
      <c r="R52">
        <v>9746604527</v>
      </c>
      <c r="S52">
        <v>9760044184</v>
      </c>
      <c r="T52" s="8">
        <v>9732260419</v>
      </c>
      <c r="U52">
        <f>AVERAGE($Q52:$T52)</f>
        <v>9688628448</v>
      </c>
      <c r="W52" s="7" t="s">
        <v>14</v>
      </c>
      <c r="X52">
        <v>128</v>
      </c>
      <c r="Y52" s="2">
        <f>AVERAGE($G38,$H38,$I38,$J38)</f>
        <v>32.268749999999997</v>
      </c>
      <c r="Z52">
        <f>AVERAGE($Q52:$T52)</f>
        <v>9688628448</v>
      </c>
      <c r="AA52">
        <f>AVERAGE($Q53:$T53)</f>
        <v>32652350175.5</v>
      </c>
    </row>
    <row r="53" spans="5:27" x14ac:dyDescent="0.2">
      <c r="E53" s="7"/>
      <c r="F53" s="7"/>
      <c r="G53" s="7"/>
      <c r="H53" s="7"/>
      <c r="I53" s="7"/>
      <c r="J53" s="7"/>
      <c r="N53" s="7"/>
      <c r="O53" s="7"/>
      <c r="P53" t="s">
        <v>27</v>
      </c>
      <c r="Q53">
        <v>33148314959</v>
      </c>
      <c r="R53">
        <v>32341642822</v>
      </c>
      <c r="S53">
        <v>32568424549</v>
      </c>
      <c r="T53" s="8">
        <v>32551018372</v>
      </c>
      <c r="U53">
        <f t="shared" ref="U53:U75" si="8">AVERAGE($Q53:$T53)</f>
        <v>32652350175.5</v>
      </c>
      <c r="W53" s="7"/>
      <c r="X53">
        <v>256</v>
      </c>
      <c r="Y53" s="2">
        <f t="shared" ref="Y53:Y63" si="9">AVERAGE($G39,$H39,$I39,$J39)</f>
        <v>30.36825</v>
      </c>
      <c r="Z53">
        <f>AVERAGE($Q54:$T54)</f>
        <v>9067121398.25</v>
      </c>
      <c r="AA53">
        <f>AVERAGE($Q55:$T55)</f>
        <v>22998094838.5</v>
      </c>
    </row>
    <row r="54" spans="5:27" x14ac:dyDescent="0.2">
      <c r="E54" s="4" t="s">
        <v>0</v>
      </c>
      <c r="F54" s="3" t="s">
        <v>1</v>
      </c>
      <c r="G54" s="3" t="s">
        <v>2</v>
      </c>
      <c r="H54" s="3" t="s">
        <v>3</v>
      </c>
      <c r="I54" s="3" t="s">
        <v>4</v>
      </c>
      <c r="J54" s="3" t="s">
        <v>5</v>
      </c>
      <c r="N54" s="7"/>
      <c r="O54" s="7">
        <v>256</v>
      </c>
      <c r="P54" t="s">
        <v>26</v>
      </c>
      <c r="Q54">
        <v>9051098810</v>
      </c>
      <c r="R54">
        <v>9034353588</v>
      </c>
      <c r="S54">
        <v>9096790205</v>
      </c>
      <c r="T54" s="8">
        <v>9086242990</v>
      </c>
      <c r="U54">
        <f t="shared" si="8"/>
        <v>9067121398.25</v>
      </c>
      <c r="W54" s="7"/>
      <c r="X54">
        <v>512</v>
      </c>
      <c r="Y54" s="2">
        <f t="shared" si="9"/>
        <v>35.237499999999997</v>
      </c>
      <c r="Z54">
        <f>AVERAGE($Q56:$T56)</f>
        <v>8777302903</v>
      </c>
      <c r="AA54">
        <f>AVERAGE($Q57:$T57)</f>
        <v>18862306754.5</v>
      </c>
    </row>
    <row r="55" spans="5:27" x14ac:dyDescent="0.2">
      <c r="E55" t="s">
        <v>6</v>
      </c>
      <c r="F55">
        <v>0.28699999999999998</v>
      </c>
      <c r="G55">
        <v>0.29899999999999999</v>
      </c>
      <c r="H55">
        <v>0.24099999999999999</v>
      </c>
      <c r="I55">
        <v>0.27600000000000002</v>
      </c>
      <c r="J55" s="2"/>
      <c r="N55" s="7"/>
      <c r="O55" s="7"/>
      <c r="P55" t="s">
        <v>27</v>
      </c>
      <c r="Q55">
        <v>23151806421</v>
      </c>
      <c r="R55">
        <v>23166188063</v>
      </c>
      <c r="S55">
        <v>22642861001</v>
      </c>
      <c r="T55" s="8">
        <v>23031523869</v>
      </c>
      <c r="U55">
        <f t="shared" si="8"/>
        <v>22998094838.5</v>
      </c>
      <c r="W55" s="7">
        <v>6144</v>
      </c>
      <c r="X55">
        <v>128</v>
      </c>
      <c r="Y55" s="2">
        <f t="shared" si="9"/>
        <v>105.81175</v>
      </c>
      <c r="Z55">
        <f>AVERAGE($Q58:$T58)</f>
        <v>32824079946</v>
      </c>
      <c r="AA55" s="9">
        <f>AVERAGE($Q59:$T59)</f>
        <v>108530476307.5</v>
      </c>
    </row>
    <row r="56" spans="5:27" x14ac:dyDescent="0.2">
      <c r="E56" t="s">
        <v>7</v>
      </c>
      <c r="F56">
        <v>3.5049999999999999</v>
      </c>
      <c r="G56">
        <v>3.4180000000000001</v>
      </c>
      <c r="H56">
        <v>3.3839999999999999</v>
      </c>
      <c r="I56">
        <v>3.2130000000000001</v>
      </c>
      <c r="J56" s="2">
        <f t="shared" ref="J56:J61" si="10">AVERAGE($F56,$G56,$H56,$I56)</f>
        <v>3.38</v>
      </c>
      <c r="N56" s="7"/>
      <c r="O56" s="7">
        <v>512</v>
      </c>
      <c r="P56" t="s">
        <v>26</v>
      </c>
      <c r="Q56">
        <v>8773896532</v>
      </c>
      <c r="R56">
        <v>8773049266</v>
      </c>
      <c r="S56">
        <v>8780885949</v>
      </c>
      <c r="T56" s="8">
        <v>8781379865</v>
      </c>
      <c r="U56">
        <f t="shared" si="8"/>
        <v>8777302903</v>
      </c>
      <c r="W56" s="7"/>
      <c r="X56">
        <v>256</v>
      </c>
      <c r="Y56" s="2">
        <f t="shared" si="9"/>
        <v>91.497750000000011</v>
      </c>
      <c r="Z56">
        <f>AVERAGE($Q60:$T60)</f>
        <v>30659625340.25</v>
      </c>
      <c r="AA56">
        <f>AVERAGE($Q61:$T61)</f>
        <v>78322776251.5</v>
      </c>
    </row>
    <row r="57" spans="5:27" x14ac:dyDescent="0.2">
      <c r="E57" t="s">
        <v>8</v>
      </c>
      <c r="F57">
        <v>16.936</v>
      </c>
      <c r="G57">
        <v>14.750999999999999</v>
      </c>
      <c r="H57">
        <v>15.007</v>
      </c>
      <c r="I57">
        <v>16.379000000000001</v>
      </c>
      <c r="J57" s="2">
        <f t="shared" si="10"/>
        <v>15.768249999999998</v>
      </c>
      <c r="N57" s="7"/>
      <c r="O57" s="7"/>
      <c r="P57" t="s">
        <v>27</v>
      </c>
      <c r="Q57">
        <v>18661172904</v>
      </c>
      <c r="R57">
        <v>19143300857</v>
      </c>
      <c r="S57">
        <v>18720967061</v>
      </c>
      <c r="T57" s="8">
        <v>18923786196</v>
      </c>
      <c r="U57">
        <f t="shared" si="8"/>
        <v>18862306754.5</v>
      </c>
      <c r="W57" s="7"/>
      <c r="X57">
        <v>512</v>
      </c>
      <c r="Y57" s="2">
        <f t="shared" si="9"/>
        <v>91.521249999999995</v>
      </c>
      <c r="Z57">
        <f>AVERAGE($Q62:$T62)</f>
        <v>29650313937.25</v>
      </c>
      <c r="AA57">
        <f>AVERAGE($Q63:$T63)</f>
        <v>66053393520.5</v>
      </c>
    </row>
    <row r="58" spans="5:27" x14ac:dyDescent="0.2">
      <c r="E58" t="s">
        <v>9</v>
      </c>
      <c r="F58">
        <v>35.954999999999998</v>
      </c>
      <c r="G58">
        <v>36.652999999999999</v>
      </c>
      <c r="H58">
        <v>35.301000000000002</v>
      </c>
      <c r="I58">
        <v>35.369999999999997</v>
      </c>
      <c r="J58" s="2">
        <f t="shared" si="10"/>
        <v>35.819749999999999</v>
      </c>
      <c r="N58" s="7">
        <v>6144</v>
      </c>
      <c r="O58" s="7">
        <v>128</v>
      </c>
      <c r="P58" t="s">
        <v>26</v>
      </c>
      <c r="Q58">
        <v>32815101922</v>
      </c>
      <c r="R58">
        <v>32883221422</v>
      </c>
      <c r="S58">
        <v>32914187285</v>
      </c>
      <c r="T58" s="8">
        <v>32683809155</v>
      </c>
      <c r="U58">
        <f t="shared" si="8"/>
        <v>32824079946</v>
      </c>
      <c r="W58" s="7">
        <v>8192</v>
      </c>
      <c r="X58">
        <v>128</v>
      </c>
      <c r="Y58" s="2">
        <f t="shared" si="9"/>
        <v>252.66275000000002</v>
      </c>
      <c r="Z58">
        <f>AVERAGE($Q64:$T64)</f>
        <v>77079948454</v>
      </c>
      <c r="AA58">
        <f>AVERAGE($Q65:$T65)</f>
        <v>257458214937.25</v>
      </c>
    </row>
    <row r="59" spans="5:27" x14ac:dyDescent="0.2">
      <c r="E59" t="s">
        <v>10</v>
      </c>
      <c r="F59">
        <v>81.239000000000004</v>
      </c>
      <c r="G59">
        <v>78.858999999999995</v>
      </c>
      <c r="H59">
        <v>79.741</v>
      </c>
      <c r="I59">
        <v>68.451999999999998</v>
      </c>
      <c r="J59" s="2">
        <f t="shared" si="10"/>
        <v>77.072749999999999</v>
      </c>
      <c r="N59" s="7"/>
      <c r="O59" s="7"/>
      <c r="P59" t="s">
        <v>27</v>
      </c>
      <c r="Q59" s="9">
        <v>108247262912</v>
      </c>
      <c r="R59">
        <v>109096992324</v>
      </c>
      <c r="S59">
        <v>106146337096</v>
      </c>
      <c r="T59" s="8">
        <v>110631312898</v>
      </c>
      <c r="U59">
        <f t="shared" si="8"/>
        <v>108530476307.5</v>
      </c>
      <c r="W59" s="7"/>
      <c r="X59">
        <v>256</v>
      </c>
      <c r="Y59" s="2">
        <f t="shared" si="9"/>
        <v>415.40700000000004</v>
      </c>
      <c r="Z59">
        <f>AVERAGE($Q66:$T66)</f>
        <v>72138557582.75</v>
      </c>
      <c r="AA59">
        <f>AVERAGE($Q67:$T67)</f>
        <v>159019409191.25</v>
      </c>
    </row>
    <row r="60" spans="5:27" x14ac:dyDescent="0.2">
      <c r="E60" t="s">
        <v>11</v>
      </c>
      <c r="F60">
        <v>136.54</v>
      </c>
      <c r="G60">
        <v>130.73500000000001</v>
      </c>
      <c r="H60">
        <v>118.601</v>
      </c>
      <c r="I60">
        <v>146.57400000000001</v>
      </c>
      <c r="J60" s="2">
        <f t="shared" si="10"/>
        <v>133.11250000000001</v>
      </c>
      <c r="N60" s="7"/>
      <c r="O60" s="7">
        <v>256</v>
      </c>
      <c r="P60" t="s">
        <v>26</v>
      </c>
      <c r="Q60">
        <v>30653262480</v>
      </c>
      <c r="R60">
        <v>30653891098</v>
      </c>
      <c r="S60">
        <v>30625244382</v>
      </c>
      <c r="T60">
        <v>30706103401</v>
      </c>
      <c r="U60">
        <f t="shared" si="8"/>
        <v>30659625340.25</v>
      </c>
      <c r="W60" s="7"/>
      <c r="X60">
        <v>512</v>
      </c>
      <c r="Y60" s="2">
        <f t="shared" si="9"/>
        <v>354.61950000000002</v>
      </c>
      <c r="Z60">
        <f>AVERAGE($Q68:$T68)</f>
        <v>70795849080</v>
      </c>
      <c r="AA60">
        <f>AVERAGE($Q69:$T69)</f>
        <v>148595633634.5</v>
      </c>
    </row>
    <row r="61" spans="5:27" x14ac:dyDescent="0.2">
      <c r="E61" t="s">
        <v>12</v>
      </c>
      <c r="F61">
        <v>204.446</v>
      </c>
      <c r="G61">
        <v>247.953</v>
      </c>
      <c r="H61">
        <v>246.98099999999999</v>
      </c>
      <c r="I61">
        <v>239.70599999999999</v>
      </c>
      <c r="J61" s="2">
        <f t="shared" si="10"/>
        <v>234.7715</v>
      </c>
      <c r="N61" s="7"/>
      <c r="O61" s="7"/>
      <c r="P61" t="s">
        <v>27</v>
      </c>
      <c r="Q61">
        <v>79031001815</v>
      </c>
      <c r="R61">
        <v>78176907915</v>
      </c>
      <c r="S61">
        <v>77911922844</v>
      </c>
      <c r="T61">
        <v>78171272432</v>
      </c>
      <c r="U61">
        <f t="shared" si="8"/>
        <v>78322776251.5</v>
      </c>
      <c r="W61" s="7">
        <v>10240</v>
      </c>
      <c r="X61">
        <v>128</v>
      </c>
      <c r="Y61" s="2">
        <f t="shared" si="9"/>
        <v>478.70474999999999</v>
      </c>
      <c r="Z61">
        <f>AVERAGE($Q70:$T70)</f>
        <v>154821401628</v>
      </c>
      <c r="AA61">
        <f>AVERAGE($Q71:$T71)</f>
        <v>508722252092.75</v>
      </c>
    </row>
    <row r="62" spans="5:27" x14ac:dyDescent="0.2">
      <c r="N62" s="7"/>
      <c r="O62" s="7">
        <v>512</v>
      </c>
      <c r="P62" t="s">
        <v>26</v>
      </c>
      <c r="Q62">
        <v>29640035133</v>
      </c>
      <c r="R62">
        <v>29661873774</v>
      </c>
      <c r="S62">
        <v>29635479900</v>
      </c>
      <c r="T62">
        <v>29663866942</v>
      </c>
      <c r="U62">
        <f t="shared" si="8"/>
        <v>29650313937.25</v>
      </c>
      <c r="W62" s="7"/>
      <c r="X62">
        <v>256</v>
      </c>
      <c r="Y62" s="2">
        <f t="shared" si="9"/>
        <v>432.40125</v>
      </c>
      <c r="Z62">
        <f>AVERAGE($Q72:$T72)</f>
        <v>141032724865.5</v>
      </c>
      <c r="AA62">
        <f>AVERAGE($Q73:$T73)</f>
        <v>360062802955.5</v>
      </c>
    </row>
    <row r="63" spans="5:27" x14ac:dyDescent="0.2">
      <c r="N63" s="7"/>
      <c r="O63" s="7"/>
      <c r="P63" t="s">
        <v>27</v>
      </c>
      <c r="Q63">
        <v>65968358521</v>
      </c>
      <c r="R63">
        <v>66021276664</v>
      </c>
      <c r="S63">
        <v>66185340892</v>
      </c>
      <c r="T63">
        <v>66038598005</v>
      </c>
      <c r="U63">
        <f t="shared" si="8"/>
        <v>66053393520.5</v>
      </c>
      <c r="W63" s="7"/>
      <c r="X63">
        <v>512</v>
      </c>
      <c r="Y63" s="2">
        <f t="shared" si="9"/>
        <v>423.18799999999999</v>
      </c>
      <c r="Z63">
        <f>AVERAGE($Q74:$T74)</f>
        <v>138890620632.75</v>
      </c>
      <c r="AA63">
        <f>AVERAGE($Q75:$T75)</f>
        <v>312211099242.5</v>
      </c>
    </row>
    <row r="64" spans="5:27" x14ac:dyDescent="0.2">
      <c r="E64" s="7" t="s">
        <v>23</v>
      </c>
      <c r="F64" s="7"/>
      <c r="G64" s="7"/>
      <c r="H64" s="7"/>
      <c r="I64" s="7"/>
      <c r="J64" s="7"/>
      <c r="N64" s="7">
        <v>8192</v>
      </c>
      <c r="O64" s="7">
        <v>128</v>
      </c>
      <c r="P64" t="s">
        <v>26</v>
      </c>
      <c r="Q64">
        <v>77069025187</v>
      </c>
      <c r="R64">
        <v>77012836281</v>
      </c>
      <c r="S64">
        <v>77146284057</v>
      </c>
      <c r="T64">
        <v>77091648291</v>
      </c>
      <c r="U64">
        <f t="shared" si="8"/>
        <v>77079948454</v>
      </c>
    </row>
    <row r="65" spans="5:21" x14ac:dyDescent="0.2">
      <c r="E65" s="7"/>
      <c r="F65" s="7"/>
      <c r="G65" s="7"/>
      <c r="H65" s="7"/>
      <c r="I65" s="7"/>
      <c r="J65" s="7"/>
      <c r="N65" s="7"/>
      <c r="O65" s="7"/>
      <c r="P65" t="s">
        <v>27</v>
      </c>
      <c r="Q65">
        <v>257309728239</v>
      </c>
      <c r="R65">
        <v>256938295839</v>
      </c>
      <c r="S65">
        <v>257439205829</v>
      </c>
      <c r="T65">
        <v>258145629842</v>
      </c>
      <c r="U65">
        <f t="shared" si="8"/>
        <v>257458214937.25</v>
      </c>
    </row>
    <row r="66" spans="5:21" x14ac:dyDescent="0.2">
      <c r="E66" s="4" t="s">
        <v>0</v>
      </c>
      <c r="F66" s="3" t="s">
        <v>1</v>
      </c>
      <c r="G66" s="3" t="s">
        <v>2</v>
      </c>
      <c r="H66" s="3" t="s">
        <v>3</v>
      </c>
      <c r="I66" s="3" t="s">
        <v>4</v>
      </c>
      <c r="J66" s="3" t="s">
        <v>5</v>
      </c>
      <c r="N66" s="7"/>
      <c r="O66" s="7">
        <v>256</v>
      </c>
      <c r="P66" t="s">
        <v>26</v>
      </c>
      <c r="Q66">
        <v>71987439611</v>
      </c>
      <c r="R66">
        <v>72386049281</v>
      </c>
      <c r="S66">
        <v>72234912385</v>
      </c>
      <c r="T66">
        <v>71945829054</v>
      </c>
      <c r="U66">
        <f t="shared" si="8"/>
        <v>72138557582.75</v>
      </c>
    </row>
    <row r="67" spans="5:21" x14ac:dyDescent="0.2">
      <c r="E67" t="s">
        <v>6</v>
      </c>
      <c r="F67">
        <v>0.17</v>
      </c>
      <c r="G67">
        <v>0.28599999999999998</v>
      </c>
      <c r="H67">
        <v>0.10199999999999999</v>
      </c>
      <c r="I67">
        <v>0.1</v>
      </c>
      <c r="J67" s="2">
        <f>AVERAGE($F67,$G67,$H67,$I67)</f>
        <v>0.16449999999999998</v>
      </c>
      <c r="N67" s="7"/>
      <c r="O67" s="7"/>
      <c r="P67" t="s">
        <v>27</v>
      </c>
      <c r="Q67">
        <v>159173335333</v>
      </c>
      <c r="R67">
        <v>158349185491</v>
      </c>
      <c r="S67">
        <v>159125930193</v>
      </c>
      <c r="T67">
        <v>159429185748</v>
      </c>
      <c r="U67">
        <f t="shared" si="8"/>
        <v>159019409191.25</v>
      </c>
    </row>
    <row r="68" spans="5:21" x14ac:dyDescent="0.2">
      <c r="E68" t="s">
        <v>7</v>
      </c>
      <c r="F68">
        <v>0.47099999999999997</v>
      </c>
      <c r="G68">
        <v>0.46800000000000003</v>
      </c>
      <c r="H68">
        <v>0.53100000000000003</v>
      </c>
      <c r="I68">
        <v>0.48399999999999999</v>
      </c>
      <c r="J68" s="2">
        <f t="shared" ref="J68:J73" si="11">AVERAGE($F68,$G68,$H68,$I68)</f>
        <v>0.48850000000000005</v>
      </c>
      <c r="N68" s="7"/>
      <c r="O68" s="7">
        <v>512</v>
      </c>
      <c r="P68" t="s">
        <v>26</v>
      </c>
      <c r="Q68">
        <v>70742051534</v>
      </c>
      <c r="R68">
        <v>70801234821</v>
      </c>
      <c r="S68">
        <v>70739678311</v>
      </c>
      <c r="T68">
        <v>70900431654</v>
      </c>
      <c r="U68">
        <f t="shared" si="8"/>
        <v>70795849080</v>
      </c>
    </row>
    <row r="69" spans="5:21" x14ac:dyDescent="0.2">
      <c r="E69" t="s">
        <v>8</v>
      </c>
      <c r="F69">
        <v>1.8029999999999999</v>
      </c>
      <c r="G69">
        <v>1.6379999999999999</v>
      </c>
      <c r="H69">
        <v>1.883</v>
      </c>
      <c r="I69">
        <v>1.6279999999999999</v>
      </c>
      <c r="J69" s="2">
        <f t="shared" si="11"/>
        <v>1.738</v>
      </c>
      <c r="N69" s="7"/>
      <c r="O69" s="7"/>
      <c r="P69" t="s">
        <v>27</v>
      </c>
      <c r="Q69">
        <v>148283309500</v>
      </c>
      <c r="R69">
        <v>148007639732</v>
      </c>
      <c r="S69">
        <v>149635287653</v>
      </c>
      <c r="T69">
        <v>148456297653</v>
      </c>
      <c r="U69">
        <f t="shared" si="8"/>
        <v>148595633634.5</v>
      </c>
    </row>
    <row r="70" spans="5:21" x14ac:dyDescent="0.2">
      <c r="E70" t="s">
        <v>9</v>
      </c>
      <c r="F70">
        <v>3.669</v>
      </c>
      <c r="G70">
        <v>3.7349999999999999</v>
      </c>
      <c r="H70">
        <v>3.4990000000000001</v>
      </c>
      <c r="I70">
        <v>3.5</v>
      </c>
      <c r="J70" s="2">
        <f t="shared" si="11"/>
        <v>3.6007500000000001</v>
      </c>
      <c r="N70" s="7">
        <v>10240</v>
      </c>
      <c r="O70" s="7">
        <v>128</v>
      </c>
      <c r="P70" t="s">
        <v>26</v>
      </c>
      <c r="Q70">
        <v>152758558779</v>
      </c>
      <c r="R70">
        <v>152063782111</v>
      </c>
      <c r="S70">
        <v>154098537281</v>
      </c>
      <c r="T70">
        <v>160364728341</v>
      </c>
      <c r="U70">
        <f t="shared" si="8"/>
        <v>154821401628</v>
      </c>
    </row>
    <row r="71" spans="5:21" x14ac:dyDescent="0.2">
      <c r="E71" t="s">
        <v>10</v>
      </c>
      <c r="F71">
        <v>6.8609999999999998</v>
      </c>
      <c r="G71">
        <v>6.9450000000000003</v>
      </c>
      <c r="H71">
        <v>6.8540000000000001</v>
      </c>
      <c r="I71">
        <v>6.5369999999999999</v>
      </c>
      <c r="J71" s="2">
        <f t="shared" si="11"/>
        <v>6.7992499999999998</v>
      </c>
      <c r="N71" s="7"/>
      <c r="O71" s="7"/>
      <c r="P71" t="s">
        <v>27</v>
      </c>
      <c r="Q71">
        <v>507941244565</v>
      </c>
      <c r="R71">
        <v>508546702543</v>
      </c>
      <c r="S71">
        <v>507753678921</v>
      </c>
      <c r="T71">
        <v>510647382342</v>
      </c>
      <c r="U71">
        <f t="shared" si="8"/>
        <v>508722252092.75</v>
      </c>
    </row>
    <row r="72" spans="5:21" x14ac:dyDescent="0.2">
      <c r="E72" t="s">
        <v>11</v>
      </c>
      <c r="F72">
        <v>11.676</v>
      </c>
      <c r="G72">
        <v>11.268000000000001</v>
      </c>
      <c r="H72">
        <v>10.789</v>
      </c>
      <c r="I72">
        <v>11.439</v>
      </c>
      <c r="J72" s="2">
        <f t="shared" si="11"/>
        <v>11.293000000000001</v>
      </c>
      <c r="N72" s="7"/>
      <c r="O72" s="7">
        <v>256</v>
      </c>
      <c r="P72" t="s">
        <v>26</v>
      </c>
      <c r="Q72">
        <v>141581854184</v>
      </c>
      <c r="R72">
        <v>141054678923</v>
      </c>
      <c r="S72">
        <v>142637892543</v>
      </c>
      <c r="T72">
        <v>138856473812</v>
      </c>
      <c r="U72">
        <f t="shared" si="8"/>
        <v>141032724865.5</v>
      </c>
    </row>
    <row r="73" spans="5:21" x14ac:dyDescent="0.2">
      <c r="E73" t="s">
        <v>12</v>
      </c>
      <c r="F73">
        <v>17.13</v>
      </c>
      <c r="G73">
        <v>16.347000000000001</v>
      </c>
      <c r="H73">
        <v>16.591000000000001</v>
      </c>
      <c r="I73">
        <v>17.48</v>
      </c>
      <c r="J73" s="2">
        <f t="shared" si="11"/>
        <v>16.887</v>
      </c>
      <c r="N73" s="7"/>
      <c r="O73" s="7"/>
      <c r="P73" t="s">
        <v>27</v>
      </c>
      <c r="Q73">
        <v>360271227936</v>
      </c>
      <c r="R73">
        <v>361095647382</v>
      </c>
      <c r="S73">
        <v>358236954381</v>
      </c>
      <c r="T73">
        <v>360647382123</v>
      </c>
      <c r="U73">
        <f t="shared" si="8"/>
        <v>360062802955.5</v>
      </c>
    </row>
    <row r="74" spans="5:21" x14ac:dyDescent="0.2">
      <c r="N74" s="7"/>
      <c r="O74" s="7">
        <v>512</v>
      </c>
      <c r="P74" t="s">
        <v>26</v>
      </c>
      <c r="Q74">
        <v>137064950955</v>
      </c>
      <c r="R74">
        <v>136864783921</v>
      </c>
      <c r="S74">
        <v>142065263743</v>
      </c>
      <c r="T74">
        <v>139567483912</v>
      </c>
      <c r="U74">
        <f t="shared" si="8"/>
        <v>138890620632.75</v>
      </c>
    </row>
    <row r="75" spans="5:21" x14ac:dyDescent="0.2">
      <c r="N75" s="7"/>
      <c r="O75" s="7"/>
      <c r="P75" t="s">
        <v>27</v>
      </c>
      <c r="Q75">
        <v>310374829711</v>
      </c>
      <c r="R75">
        <v>311075647833</v>
      </c>
      <c r="S75">
        <v>319746538192</v>
      </c>
      <c r="T75">
        <v>307647381234</v>
      </c>
      <c r="U75">
        <f t="shared" si="8"/>
        <v>312211099242.5</v>
      </c>
    </row>
  </sheetData>
  <mergeCells count="53">
    <mergeCell ref="E19:J20"/>
    <mergeCell ref="E4:J5"/>
    <mergeCell ref="N4:T5"/>
    <mergeCell ref="N22:T23"/>
    <mergeCell ref="W4:AA5"/>
    <mergeCell ref="W22:AA23"/>
    <mergeCell ref="W61:W63"/>
    <mergeCell ref="W49:AA50"/>
    <mergeCell ref="N49:U50"/>
    <mergeCell ref="E64:J65"/>
    <mergeCell ref="E52:J53"/>
    <mergeCell ref="E35:K36"/>
    <mergeCell ref="W52:W54"/>
    <mergeCell ref="W55:W57"/>
    <mergeCell ref="W58:W60"/>
    <mergeCell ref="O66:O67"/>
    <mergeCell ref="O68:O69"/>
    <mergeCell ref="O70:O71"/>
    <mergeCell ref="O72:O73"/>
    <mergeCell ref="O74:O75"/>
    <mergeCell ref="N64:N69"/>
    <mergeCell ref="N70:N75"/>
    <mergeCell ref="O58:O59"/>
    <mergeCell ref="O60:O61"/>
    <mergeCell ref="O62:O63"/>
    <mergeCell ref="O64:O65"/>
    <mergeCell ref="N52:N57"/>
    <mergeCell ref="O52:O53"/>
    <mergeCell ref="O54:O55"/>
    <mergeCell ref="O56:O57"/>
    <mergeCell ref="N58:N63"/>
    <mergeCell ref="N35:N36"/>
    <mergeCell ref="N37:N38"/>
    <mergeCell ref="N39:N40"/>
    <mergeCell ref="N41:N42"/>
    <mergeCell ref="N43:N44"/>
    <mergeCell ref="N45:N46"/>
    <mergeCell ref="N19:N20"/>
    <mergeCell ref="N25:N26"/>
    <mergeCell ref="N27:N28"/>
    <mergeCell ref="N29:N30"/>
    <mergeCell ref="N31:N32"/>
    <mergeCell ref="N33:N34"/>
    <mergeCell ref="E38:E40"/>
    <mergeCell ref="E41:E43"/>
    <mergeCell ref="E44:E46"/>
    <mergeCell ref="E47:E49"/>
    <mergeCell ref="N7:N8"/>
    <mergeCell ref="N9:N10"/>
    <mergeCell ref="N11:N12"/>
    <mergeCell ref="N13:N14"/>
    <mergeCell ref="N15:N16"/>
    <mergeCell ref="N17:N18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Carvalho Correia</dc:creator>
  <cp:lastModifiedBy>João Pedro Carvalho Correia</cp:lastModifiedBy>
  <dcterms:created xsi:type="dcterms:W3CDTF">2024-03-16T14:36:43Z</dcterms:created>
  <dcterms:modified xsi:type="dcterms:W3CDTF">2024-03-16T18:22:13Z</dcterms:modified>
</cp:coreProperties>
</file>