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5" yWindow="3795" windowWidth="15570" windowHeight="3840" tabRatio="939" activeTab="3"/>
  </bookViews>
  <sheets>
    <sheet name="DCH" sheetId="22" r:id="rId1"/>
    <sheet name="modificado depto" sheetId="23" r:id="rId2"/>
    <sheet name="ATUALIZADA" sheetId="24" r:id="rId3"/>
    <sheet name="27-04-2011 distribuição" sheetId="26" r:id="rId4"/>
    <sheet name="simulação" sheetId="27" r:id="rId5"/>
  </sheets>
  <definedNames>
    <definedName name="_xlnm.Print_Area" localSheetId="3">'27-04-2011 distribuição'!$A$1:$G$142</definedName>
    <definedName name="_xlnm.Print_Area" localSheetId="2">ATUALIZADA!$A$1:$Q$153</definedName>
    <definedName name="_xlnm.Print_Area" localSheetId="0">DCH!$A$1:$Q$79</definedName>
    <definedName name="_xlnm.Print_Area" localSheetId="1">'modificado depto'!$A$1:$Q$52</definedName>
    <definedName name="_xlnm.Print_Area" localSheetId="4">simulação!$A$1:$Q$162</definedName>
    <definedName name="_xlnm.Print_Titles" localSheetId="3">'27-04-2011 distribuição'!$1:$1</definedName>
    <definedName name="_xlnm.Print_Titles" localSheetId="2">ATUALIZADA!$1:$2</definedName>
    <definedName name="_xlnm.Print_Titles" localSheetId="0">DCH!$1:$2</definedName>
    <definedName name="_xlnm.Print_Titles" localSheetId="1">'modificado depto'!$1:$2</definedName>
    <definedName name="_xlnm.Print_Titles" localSheetId="4">simulação!$1:$2</definedName>
  </definedNames>
  <calcPr calcId="145621" fullCalcOnLoad="1"/>
</workbook>
</file>

<file path=xl/calcChain.xml><?xml version="1.0" encoding="utf-8"?>
<calcChain xmlns="http://schemas.openxmlformats.org/spreadsheetml/2006/main">
  <c r="K109" i="27" l="1"/>
  <c r="D161" i="27"/>
  <c r="D160" i="27"/>
  <c r="I159" i="27"/>
  <c r="G155" i="27"/>
  <c r="F155" i="27"/>
  <c r="E155" i="27"/>
  <c r="H154" i="27"/>
  <c r="K154" i="27" s="1"/>
  <c r="H153" i="27"/>
  <c r="K153" i="27" s="1"/>
  <c r="K152" i="27"/>
  <c r="H152" i="27"/>
  <c r="H151" i="27"/>
  <c r="K151" i="27" s="1"/>
  <c r="K150" i="27"/>
  <c r="H150" i="27"/>
  <c r="K149" i="27"/>
  <c r="H149" i="27"/>
  <c r="H148" i="27"/>
  <c r="K148" i="27" s="1"/>
  <c r="H147" i="27"/>
  <c r="K147" i="27" s="1"/>
  <c r="H146" i="27"/>
  <c r="K146" i="27" s="1"/>
  <c r="H145" i="27"/>
  <c r="K145" i="27" s="1"/>
  <c r="H144" i="27"/>
  <c r="K144" i="27" s="1"/>
  <c r="H143" i="27"/>
  <c r="K143" i="27" s="1"/>
  <c r="K142" i="27"/>
  <c r="H142" i="27"/>
  <c r="H141" i="27"/>
  <c r="K141" i="27" s="1"/>
  <c r="H140" i="27"/>
  <c r="K140" i="27" s="1"/>
  <c r="H139" i="27"/>
  <c r="G138" i="27"/>
  <c r="F138" i="27"/>
  <c r="E138" i="27"/>
  <c r="H137" i="27"/>
  <c r="H138" i="27" s="1"/>
  <c r="G136" i="27"/>
  <c r="F136" i="27"/>
  <c r="E136" i="27"/>
  <c r="H135" i="27"/>
  <c r="K135" i="27"/>
  <c r="H134" i="27"/>
  <c r="K134" i="27"/>
  <c r="H133" i="27"/>
  <c r="K133" i="27"/>
  <c r="H132" i="27"/>
  <c r="K132" i="27"/>
  <c r="H131" i="27"/>
  <c r="K131" i="27"/>
  <c r="K130" i="27"/>
  <c r="H129" i="27"/>
  <c r="K129" i="27" s="1"/>
  <c r="K127" i="27"/>
  <c r="H126" i="27"/>
  <c r="K126" i="27"/>
  <c r="H125" i="27"/>
  <c r="H124" i="27"/>
  <c r="K124" i="27" s="1"/>
  <c r="G123" i="27"/>
  <c r="F123" i="27"/>
  <c r="E123" i="27"/>
  <c r="K122" i="27"/>
  <c r="K121" i="27"/>
  <c r="K120" i="27"/>
  <c r="K119" i="27"/>
  <c r="K118" i="27"/>
  <c r="K117" i="27"/>
  <c r="K116" i="27"/>
  <c r="K115" i="27"/>
  <c r="K108" i="27"/>
  <c r="K107" i="27"/>
  <c r="K106" i="27"/>
  <c r="K105" i="27"/>
  <c r="K104" i="27"/>
  <c r="K103" i="27"/>
  <c r="K102" i="27"/>
  <c r="K101" i="27"/>
  <c r="K100" i="27"/>
  <c r="K99" i="27"/>
  <c r="K98" i="27"/>
  <c r="K97" i="27"/>
  <c r="K96" i="27"/>
  <c r="K95" i="27"/>
  <c r="H94" i="27"/>
  <c r="K94" i="27"/>
  <c r="H93" i="27"/>
  <c r="K93" i="27"/>
  <c r="K92" i="27"/>
  <c r="K91" i="27"/>
  <c r="H91" i="27"/>
  <c r="H90" i="27"/>
  <c r="K90" i="27" s="1"/>
  <c r="H89" i="27"/>
  <c r="K89" i="27" s="1"/>
  <c r="H88" i="27"/>
  <c r="K88" i="27" s="1"/>
  <c r="H87" i="27"/>
  <c r="K87" i="27" s="1"/>
  <c r="H86" i="27"/>
  <c r="K86" i="27" s="1"/>
  <c r="H85" i="27"/>
  <c r="K85" i="27" s="1"/>
  <c r="H84" i="27"/>
  <c r="K84" i="27" s="1"/>
  <c r="G83" i="27"/>
  <c r="F83" i="27"/>
  <c r="E83" i="27"/>
  <c r="H82" i="27"/>
  <c r="K82" i="27"/>
  <c r="H81" i="27"/>
  <c r="K81" i="27"/>
  <c r="H80" i="27"/>
  <c r="K80" i="27"/>
  <c r="K79" i="27"/>
  <c r="H78" i="27"/>
  <c r="K78" i="27" s="1"/>
  <c r="H77" i="27"/>
  <c r="K77" i="27" s="1"/>
  <c r="H76" i="27"/>
  <c r="K76" i="27" s="1"/>
  <c r="H75" i="27"/>
  <c r="K75" i="27" s="1"/>
  <c r="H74" i="27"/>
  <c r="K74" i="27" s="1"/>
  <c r="H73" i="27"/>
  <c r="K73" i="27" s="1"/>
  <c r="K72" i="27"/>
  <c r="H71" i="27"/>
  <c r="K71" i="27"/>
  <c r="H70" i="27"/>
  <c r="K70" i="27"/>
  <c r="H69" i="27"/>
  <c r="K69" i="27"/>
  <c r="H68" i="27"/>
  <c r="K68" i="27" s="1"/>
  <c r="H67" i="27"/>
  <c r="K67" i="27"/>
  <c r="H66" i="27"/>
  <c r="K66" i="27"/>
  <c r="H65" i="27"/>
  <c r="K65" i="27"/>
  <c r="H64" i="27"/>
  <c r="K64" i="27"/>
  <c r="H63" i="27"/>
  <c r="K63" i="27"/>
  <c r="H62" i="27"/>
  <c r="K62" i="27"/>
  <c r="K61" i="27"/>
  <c r="K60" i="27"/>
  <c r="K59" i="27"/>
  <c r="K58" i="27"/>
  <c r="K57" i="27"/>
  <c r="K56" i="27"/>
  <c r="K55" i="27"/>
  <c r="K54" i="27"/>
  <c r="K53" i="27"/>
  <c r="K52" i="27"/>
  <c r="K51" i="27"/>
  <c r="K50" i="27"/>
  <c r="K49" i="27"/>
  <c r="K48" i="27"/>
  <c r="K47" i="27"/>
  <c r="K46" i="27"/>
  <c r="K45" i="27"/>
  <c r="K44" i="27"/>
  <c r="K43" i="27"/>
  <c r="K42" i="27"/>
  <c r="K41" i="27"/>
  <c r="K40" i="27"/>
  <c r="K39" i="27"/>
  <c r="K38" i="27"/>
  <c r="K37" i="27"/>
  <c r="K36" i="27"/>
  <c r="K35" i="27"/>
  <c r="K34" i="27"/>
  <c r="K33" i="27"/>
  <c r="K32" i="27"/>
  <c r="K31" i="27"/>
  <c r="K30" i="27"/>
  <c r="K29" i="27"/>
  <c r="K28" i="27"/>
  <c r="K27" i="27"/>
  <c r="K26" i="27"/>
  <c r="K25" i="27"/>
  <c r="K24" i="27"/>
  <c r="K23" i="27"/>
  <c r="K22" i="27"/>
  <c r="K21" i="27"/>
  <c r="K20" i="27"/>
  <c r="K19" i="27"/>
  <c r="K18" i="27"/>
  <c r="K17" i="27"/>
  <c r="K16" i="27"/>
  <c r="K14" i="27"/>
  <c r="H13" i="27"/>
  <c r="K13" i="27" s="1"/>
  <c r="H12" i="27"/>
  <c r="K12" i="27" s="1"/>
  <c r="K11" i="27"/>
  <c r="H10" i="27"/>
  <c r="K10" i="27"/>
  <c r="H9" i="27"/>
  <c r="K9" i="27" s="1"/>
  <c r="H8" i="27"/>
  <c r="K8" i="27"/>
  <c r="H7" i="27"/>
  <c r="K7" i="27"/>
  <c r="H6" i="27"/>
  <c r="K6" i="27"/>
  <c r="H5" i="27"/>
  <c r="K5" i="27"/>
  <c r="H4" i="27"/>
  <c r="K4" i="27"/>
  <c r="H3" i="27"/>
  <c r="K3" i="27" s="1"/>
  <c r="D155" i="24"/>
  <c r="D154" i="24"/>
  <c r="D156" i="24"/>
  <c r="H91" i="24"/>
  <c r="K91" i="24"/>
  <c r="K121" i="24"/>
  <c r="K124" i="24"/>
  <c r="H82" i="24"/>
  <c r="K82" i="24"/>
  <c r="H69" i="24"/>
  <c r="K69" i="24"/>
  <c r="H9" i="24"/>
  <c r="K9" i="24"/>
  <c r="I153" i="24"/>
  <c r="F149" i="24"/>
  <c r="G149" i="24"/>
  <c r="F130" i="24"/>
  <c r="G130" i="24"/>
  <c r="F117" i="24"/>
  <c r="G117" i="24"/>
  <c r="F83" i="24"/>
  <c r="G83" i="24"/>
  <c r="H148" i="24"/>
  <c r="K148" i="24" s="1"/>
  <c r="H141" i="24"/>
  <c r="K141" i="24" s="1"/>
  <c r="H142" i="24"/>
  <c r="K142" i="24" s="1"/>
  <c r="H143" i="24"/>
  <c r="H144" i="24"/>
  <c r="H145" i="24"/>
  <c r="K145" i="24" s="1"/>
  <c r="H146" i="24"/>
  <c r="K146" i="24" s="1"/>
  <c r="H147" i="24"/>
  <c r="K147" i="24" s="1"/>
  <c r="K144" i="24"/>
  <c r="K143" i="24"/>
  <c r="H140" i="24"/>
  <c r="K140" i="24" s="1"/>
  <c r="H139" i="24"/>
  <c r="K139" i="24" s="1"/>
  <c r="H138" i="24"/>
  <c r="K138" i="24" s="1"/>
  <c r="H134" i="24"/>
  <c r="K134" i="24" s="1"/>
  <c r="H135" i="24"/>
  <c r="K135" i="24" s="1"/>
  <c r="H136" i="24"/>
  <c r="K136" i="24" s="1"/>
  <c r="H137" i="24"/>
  <c r="K137" i="24" s="1"/>
  <c r="H133" i="24"/>
  <c r="E149" i="24"/>
  <c r="E117" i="24"/>
  <c r="K95" i="24"/>
  <c r="K96" i="24"/>
  <c r="K97" i="24"/>
  <c r="K98" i="24"/>
  <c r="K16" i="24"/>
  <c r="K99" i="24"/>
  <c r="K100" i="24"/>
  <c r="K101" i="24"/>
  <c r="K102" i="24"/>
  <c r="K103" i="24"/>
  <c r="K104" i="24"/>
  <c r="K105" i="24"/>
  <c r="K106" i="24"/>
  <c r="K107" i="24"/>
  <c r="K108" i="24"/>
  <c r="K109" i="24"/>
  <c r="K110" i="24"/>
  <c r="K111" i="24"/>
  <c r="K112" i="24"/>
  <c r="K113" i="24"/>
  <c r="K114" i="24"/>
  <c r="K115" i="24"/>
  <c r="K116" i="24"/>
  <c r="H3" i="24"/>
  <c r="K3" i="24" s="1"/>
  <c r="H4" i="24"/>
  <c r="K4" i="24" s="1"/>
  <c r="H5" i="24"/>
  <c r="K5" i="24" s="1"/>
  <c r="H6" i="24"/>
  <c r="K6" i="24" s="1"/>
  <c r="H7" i="24"/>
  <c r="K7" i="24" s="1"/>
  <c r="H8" i="24"/>
  <c r="K8" i="24" s="1"/>
  <c r="H10" i="24"/>
  <c r="K10" i="24" s="1"/>
  <c r="H12" i="24"/>
  <c r="K12" i="24" s="1"/>
  <c r="H13" i="24"/>
  <c r="K13" i="24" s="1"/>
  <c r="K11" i="24"/>
  <c r="K14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31" i="24"/>
  <c r="K32" i="24"/>
  <c r="K33" i="24"/>
  <c r="K34" i="24"/>
  <c r="K35" i="24"/>
  <c r="K36" i="24"/>
  <c r="K37" i="24"/>
  <c r="K38" i="24"/>
  <c r="K39" i="24"/>
  <c r="K40" i="24"/>
  <c r="K41" i="24"/>
  <c r="K42" i="24"/>
  <c r="K43" i="24"/>
  <c r="K44" i="24"/>
  <c r="K45" i="24"/>
  <c r="K46" i="24"/>
  <c r="K47" i="24"/>
  <c r="K48" i="24"/>
  <c r="K49" i="24"/>
  <c r="K50" i="24"/>
  <c r="K51" i="24"/>
  <c r="K52" i="24"/>
  <c r="K53" i="24"/>
  <c r="K54" i="24"/>
  <c r="K55" i="24"/>
  <c r="K56" i="24"/>
  <c r="K57" i="24"/>
  <c r="K58" i="24"/>
  <c r="K59" i="24"/>
  <c r="K60" i="24"/>
  <c r="K61" i="24"/>
  <c r="H62" i="24"/>
  <c r="K62" i="24"/>
  <c r="H63" i="24"/>
  <c r="K63" i="24"/>
  <c r="H64" i="24"/>
  <c r="K64" i="24"/>
  <c r="H65" i="24"/>
  <c r="K65" i="24"/>
  <c r="H66" i="24"/>
  <c r="K66" i="24"/>
  <c r="H67" i="24"/>
  <c r="K67" i="24"/>
  <c r="H68" i="24"/>
  <c r="K68" i="24"/>
  <c r="H70" i="24"/>
  <c r="K70" i="24"/>
  <c r="H71" i="24"/>
  <c r="K71" i="24"/>
  <c r="K72" i="24"/>
  <c r="H73" i="24"/>
  <c r="K73" i="24" s="1"/>
  <c r="H74" i="24"/>
  <c r="K74" i="24" s="1"/>
  <c r="H75" i="24"/>
  <c r="K75" i="24" s="1"/>
  <c r="H76" i="24"/>
  <c r="K76" i="24" s="1"/>
  <c r="H77" i="24"/>
  <c r="K77" i="24" s="1"/>
  <c r="H78" i="24"/>
  <c r="K78" i="24" s="1"/>
  <c r="K79" i="24"/>
  <c r="H80" i="24"/>
  <c r="K80" i="24"/>
  <c r="H81" i="24"/>
  <c r="K81" i="24"/>
  <c r="E83" i="24"/>
  <c r="E130" i="24"/>
  <c r="K92" i="24"/>
  <c r="H84" i="24"/>
  <c r="H85" i="24"/>
  <c r="K85" i="24" s="1"/>
  <c r="H86" i="24"/>
  <c r="K86" i="24" s="1"/>
  <c r="H87" i="24"/>
  <c r="K87" i="24" s="1"/>
  <c r="H88" i="24"/>
  <c r="K88" i="24" s="1"/>
  <c r="H89" i="24"/>
  <c r="K89" i="24" s="1"/>
  <c r="H90" i="24"/>
  <c r="K90" i="24" s="1"/>
  <c r="H93" i="24"/>
  <c r="K93" i="24" s="1"/>
  <c r="H94" i="24"/>
  <c r="K94" i="24" s="1"/>
  <c r="H118" i="24"/>
  <c r="H130" i="24" s="1"/>
  <c r="H119" i="24"/>
  <c r="K119" i="24" s="1"/>
  <c r="H120" i="24"/>
  <c r="K120" i="24" s="1"/>
  <c r="H123" i="24"/>
  <c r="K123" i="24" s="1"/>
  <c r="H125" i="24"/>
  <c r="K125" i="24" s="1"/>
  <c r="H126" i="24"/>
  <c r="K126" i="24" s="1"/>
  <c r="H127" i="24"/>
  <c r="K127" i="24" s="1"/>
  <c r="H128" i="24"/>
  <c r="K128" i="24" s="1"/>
  <c r="H129" i="24"/>
  <c r="K129" i="24" s="1"/>
  <c r="H131" i="24"/>
  <c r="K131" i="24" s="1"/>
  <c r="K132" i="24" s="1"/>
  <c r="E132" i="24"/>
  <c r="F132" i="24"/>
  <c r="G132" i="24"/>
  <c r="H3" i="23"/>
  <c r="K3" i="23" s="1"/>
  <c r="H4" i="23"/>
  <c r="K4" i="23" s="1"/>
  <c r="H5" i="23"/>
  <c r="K5" i="23" s="1"/>
  <c r="H6" i="23"/>
  <c r="K6" i="23" s="1"/>
  <c r="H7" i="23"/>
  <c r="K7" i="23" s="1"/>
  <c r="H8" i="23"/>
  <c r="K8" i="23"/>
  <c r="H9" i="23"/>
  <c r="K9" i="23"/>
  <c r="H10" i="23"/>
  <c r="K10" i="23"/>
  <c r="H11" i="23"/>
  <c r="K11" i="23"/>
  <c r="E12" i="23"/>
  <c r="F12" i="23"/>
  <c r="G12" i="23"/>
  <c r="H13" i="23"/>
  <c r="K13" i="23" s="1"/>
  <c r="H14" i="23"/>
  <c r="K14" i="23" s="1"/>
  <c r="H15" i="23"/>
  <c r="K15" i="23" s="1"/>
  <c r="H16" i="23"/>
  <c r="K16" i="23" s="1"/>
  <c r="H17" i="23"/>
  <c r="K17" i="23" s="1"/>
  <c r="H18" i="23"/>
  <c r="K18" i="23" s="1"/>
  <c r="H19" i="23"/>
  <c r="K19" i="23" s="1"/>
  <c r="H20" i="23"/>
  <c r="K20" i="23" s="1"/>
  <c r="H21" i="23"/>
  <c r="K21" i="23" s="1"/>
  <c r="E22" i="23"/>
  <c r="F22" i="23"/>
  <c r="G22" i="23"/>
  <c r="H23" i="23"/>
  <c r="K23" i="23"/>
  <c r="H24" i="23"/>
  <c r="H32" i="23"/>
  <c r="H25" i="23"/>
  <c r="K25" i="23"/>
  <c r="H26" i="23"/>
  <c r="K26" i="23"/>
  <c r="H27" i="23"/>
  <c r="K27" i="23"/>
  <c r="H28" i="23"/>
  <c r="K28" i="23"/>
  <c r="H29" i="23"/>
  <c r="K29" i="23"/>
  <c r="H30" i="23"/>
  <c r="K30" i="23"/>
  <c r="H31" i="23"/>
  <c r="K31" i="23"/>
  <c r="E32" i="23"/>
  <c r="E52" i="23"/>
  <c r="F32" i="23"/>
  <c r="G32" i="23"/>
  <c r="H33" i="23"/>
  <c r="K33" i="23"/>
  <c r="H34" i="23"/>
  <c r="K34" i="23"/>
  <c r="H35" i="23"/>
  <c r="K35" i="23"/>
  <c r="H36" i="23"/>
  <c r="K36" i="23"/>
  <c r="H37" i="23"/>
  <c r="K37" i="23"/>
  <c r="H38" i="23"/>
  <c r="K38" i="23"/>
  <c r="H39" i="23"/>
  <c r="K39" i="23"/>
  <c r="H40" i="23"/>
  <c r="K40" i="23"/>
  <c r="H41" i="23"/>
  <c r="K41" i="23"/>
  <c r="H42" i="23"/>
  <c r="K42" i="23"/>
  <c r="H43" i="23"/>
  <c r="K43" i="23"/>
  <c r="H44" i="23"/>
  <c r="K44" i="23"/>
  <c r="H45" i="23"/>
  <c r="K45" i="23"/>
  <c r="H46" i="23"/>
  <c r="K46" i="23"/>
  <c r="H47" i="23"/>
  <c r="K47" i="23"/>
  <c r="E48" i="23"/>
  <c r="F48" i="23"/>
  <c r="G48" i="23"/>
  <c r="H49" i="23"/>
  <c r="K49" i="23" s="1"/>
  <c r="K50" i="23" s="1"/>
  <c r="E50" i="23"/>
  <c r="F50" i="23"/>
  <c r="F52" i="23" s="1"/>
  <c r="G50" i="23"/>
  <c r="G52" i="23" s="1"/>
  <c r="H50" i="23"/>
  <c r="I52" i="23"/>
  <c r="H59" i="22"/>
  <c r="K59" i="22" s="1"/>
  <c r="H60" i="22"/>
  <c r="K60" i="22" s="1"/>
  <c r="H61" i="22"/>
  <c r="K61" i="22" s="1"/>
  <c r="H62" i="22"/>
  <c r="H63" i="22"/>
  <c r="K63" i="22" s="1"/>
  <c r="H64" i="22"/>
  <c r="K64" i="22" s="1"/>
  <c r="H65" i="22"/>
  <c r="K65" i="22" s="1"/>
  <c r="H66" i="22"/>
  <c r="K66" i="22" s="1"/>
  <c r="H67" i="22"/>
  <c r="K67" i="22" s="1"/>
  <c r="H68" i="22"/>
  <c r="K68" i="22" s="1"/>
  <c r="H69" i="22"/>
  <c r="K69" i="22" s="1"/>
  <c r="H70" i="22"/>
  <c r="K70" i="22" s="1"/>
  <c r="H71" i="22"/>
  <c r="K71" i="22" s="1"/>
  <c r="H72" i="22"/>
  <c r="K72" i="22" s="1"/>
  <c r="H73" i="22"/>
  <c r="K73" i="22" s="1"/>
  <c r="H74" i="22"/>
  <c r="K74" i="22" s="1"/>
  <c r="H75" i="22"/>
  <c r="K75" i="22" s="1"/>
  <c r="H76" i="22"/>
  <c r="K76" i="22" s="1"/>
  <c r="H23" i="22"/>
  <c r="K23" i="22" s="1"/>
  <c r="H24" i="22"/>
  <c r="K24" i="22" s="1"/>
  <c r="H25" i="22"/>
  <c r="K25" i="22" s="1"/>
  <c r="H26" i="22"/>
  <c r="K26" i="22" s="1"/>
  <c r="H27" i="22"/>
  <c r="K27" i="22" s="1"/>
  <c r="H28" i="22"/>
  <c r="K28" i="22" s="1"/>
  <c r="H29" i="22"/>
  <c r="K29" i="22" s="1"/>
  <c r="H30" i="22"/>
  <c r="K30" i="22" s="1"/>
  <c r="H31" i="22"/>
  <c r="K31" i="22" s="1"/>
  <c r="H33" i="22"/>
  <c r="K33" i="22" s="1"/>
  <c r="H34" i="22"/>
  <c r="K34" i="22" s="1"/>
  <c r="H35" i="22"/>
  <c r="K35" i="22" s="1"/>
  <c r="H36" i="22"/>
  <c r="K36" i="22" s="1"/>
  <c r="H37" i="22"/>
  <c r="K37" i="22" s="1"/>
  <c r="H38" i="22"/>
  <c r="K38" i="22" s="1"/>
  <c r="H39" i="22"/>
  <c r="K39" i="22" s="1"/>
  <c r="H40" i="22"/>
  <c r="K40" i="22" s="1"/>
  <c r="H41" i="22"/>
  <c r="K41" i="22" s="1"/>
  <c r="H42" i="22"/>
  <c r="K42" i="22" s="1"/>
  <c r="H43" i="22"/>
  <c r="K43" i="22" s="1"/>
  <c r="H44" i="22"/>
  <c r="K44" i="22" s="1"/>
  <c r="H45" i="22"/>
  <c r="K45" i="22" s="1"/>
  <c r="H46" i="22"/>
  <c r="K46" i="22" s="1"/>
  <c r="H47" i="22"/>
  <c r="K47" i="22" s="1"/>
  <c r="H48" i="22"/>
  <c r="K48" i="22" s="1"/>
  <c r="H49" i="22"/>
  <c r="K49" i="22" s="1"/>
  <c r="H50" i="22"/>
  <c r="K50" i="22" s="1"/>
  <c r="H51" i="22"/>
  <c r="K51" i="22" s="1"/>
  <c r="H52" i="22"/>
  <c r="K52" i="22" s="1"/>
  <c r="H53" i="22"/>
  <c r="K53" i="22" s="1"/>
  <c r="H54" i="22"/>
  <c r="K54" i="22" s="1"/>
  <c r="H55" i="22"/>
  <c r="K55" i="22" s="1"/>
  <c r="H56" i="22"/>
  <c r="K56" i="22" s="1"/>
  <c r="H57" i="22"/>
  <c r="K57" i="22" s="1"/>
  <c r="H13" i="22"/>
  <c r="K13" i="22" s="1"/>
  <c r="H14" i="22"/>
  <c r="K14" i="22" s="1"/>
  <c r="H15" i="22"/>
  <c r="K15" i="22" s="1"/>
  <c r="H16" i="22"/>
  <c r="K16" i="22" s="1"/>
  <c r="H17" i="22"/>
  <c r="K17" i="22" s="1"/>
  <c r="H18" i="22"/>
  <c r="K18" i="22" s="1"/>
  <c r="H19" i="22"/>
  <c r="K19" i="22"/>
  <c r="H20" i="22"/>
  <c r="K20" i="22"/>
  <c r="H21" i="22"/>
  <c r="K21" i="22"/>
  <c r="H3" i="22"/>
  <c r="K3" i="22"/>
  <c r="H4" i="22"/>
  <c r="H12" i="22"/>
  <c r="H5" i="22"/>
  <c r="K5" i="22"/>
  <c r="H6" i="22"/>
  <c r="K6" i="22"/>
  <c r="H7" i="22"/>
  <c r="K7" i="22"/>
  <c r="H8" i="22"/>
  <c r="K8" i="22"/>
  <c r="H9" i="22"/>
  <c r="K9" i="22"/>
  <c r="H10" i="22"/>
  <c r="K10" i="22"/>
  <c r="H11" i="22"/>
  <c r="K11" i="22"/>
  <c r="I79" i="22"/>
  <c r="F77" i="22"/>
  <c r="F79" i="22" s="1"/>
  <c r="F32" i="22"/>
  <c r="F58" i="22"/>
  <c r="F22" i="22"/>
  <c r="F12" i="22"/>
  <c r="G77" i="22"/>
  <c r="G79" i="22" s="1"/>
  <c r="G32" i="22"/>
  <c r="G58" i="22"/>
  <c r="G22" i="22"/>
  <c r="G12" i="22"/>
  <c r="H58" i="22"/>
  <c r="E77" i="22"/>
  <c r="E32" i="22"/>
  <c r="E58" i="22"/>
  <c r="E79" i="22" s="1"/>
  <c r="E22" i="22"/>
  <c r="E12" i="22"/>
  <c r="H132" i="24"/>
  <c r="K48" i="23"/>
  <c r="J48" i="23" s="1"/>
  <c r="K12" i="23"/>
  <c r="J12" i="23" s="1"/>
  <c r="H32" i="22"/>
  <c r="K4" i="22"/>
  <c r="K12" i="22" s="1"/>
  <c r="J12" i="22" s="1"/>
  <c r="K62" i="22"/>
  <c r="H48" i="23"/>
  <c r="K24" i="23"/>
  <c r="K32" i="23"/>
  <c r="H22" i="23"/>
  <c r="H12" i="23"/>
  <c r="H52" i="23" s="1"/>
  <c r="J32" i="23"/>
  <c r="H149" i="24"/>
  <c r="H117" i="24"/>
  <c r="K84" i="24"/>
  <c r="E153" i="24"/>
  <c r="G153" i="24"/>
  <c r="K133" i="24"/>
  <c r="K149" i="24" s="1"/>
  <c r="F153" i="24"/>
  <c r="K117" i="24"/>
  <c r="J117" i="24"/>
  <c r="K83" i="24"/>
  <c r="J83" i="24"/>
  <c r="H83" i="24"/>
  <c r="H153" i="24"/>
  <c r="K118" i="24"/>
  <c r="K130" i="24"/>
  <c r="J130" i="24"/>
  <c r="H136" i="27"/>
  <c r="H155" i="27"/>
  <c r="H159" i="27" s="1"/>
  <c r="E159" i="27"/>
  <c r="G159" i="27"/>
  <c r="F159" i="27"/>
  <c r="H83" i="27"/>
  <c r="D162" i="27"/>
  <c r="K123" i="27"/>
  <c r="J123" i="27" s="1"/>
  <c r="K83" i="27"/>
  <c r="J83" i="27" s="1"/>
  <c r="K137" i="27"/>
  <c r="K138" i="27" s="1"/>
  <c r="J138" i="27" s="1"/>
  <c r="K139" i="27"/>
  <c r="K155" i="27"/>
  <c r="K159" i="27" s="1"/>
  <c r="J159" i="27" s="1"/>
  <c r="H123" i="27"/>
  <c r="K125" i="27"/>
  <c r="K136" i="27" s="1"/>
  <c r="J136" i="27" s="1"/>
  <c r="K153" i="24" l="1"/>
  <c r="J153" i="24" s="1"/>
  <c r="K22" i="22"/>
  <c r="J22" i="22" s="1"/>
  <c r="K32" i="22"/>
  <c r="J32" i="22" s="1"/>
  <c r="K77" i="22"/>
  <c r="K58" i="22"/>
  <c r="J58" i="22" s="1"/>
  <c r="K22" i="23"/>
  <c r="J22" i="23" s="1"/>
  <c r="H22" i="22"/>
  <c r="H77" i="22"/>
  <c r="H79" i="22" s="1"/>
  <c r="K79" i="22" l="1"/>
  <c r="J79" i="22" s="1"/>
  <c r="J77" i="22"/>
  <c r="K52" i="23"/>
  <c r="J52" i="23" s="1"/>
</calcChain>
</file>

<file path=xl/sharedStrings.xml><?xml version="1.0" encoding="utf-8"?>
<sst xmlns="http://schemas.openxmlformats.org/spreadsheetml/2006/main" count="3844" uniqueCount="359">
  <si>
    <t>PATRÍCIA</t>
  </si>
  <si>
    <t>Teórica</t>
  </si>
  <si>
    <t>PRG,
05/10/2006</t>
  </si>
  <si>
    <t>Total
de estudantes
por semestre</t>
  </si>
  <si>
    <t>Período</t>
  </si>
  <si>
    <t>Disciplina</t>
  </si>
  <si>
    <t>01</t>
  </si>
  <si>
    <t>02</t>
  </si>
  <si>
    <t>03</t>
  </si>
  <si>
    <t>06</t>
  </si>
  <si>
    <t>07</t>
  </si>
  <si>
    <t>COMUNICAÇÃO E EXPRESSÃO</t>
  </si>
  <si>
    <t>FILOSOFIA E ÉTICA</t>
  </si>
  <si>
    <t>GCH104</t>
  </si>
  <si>
    <t>INGLÊS INSTRUMENTAL I</t>
  </si>
  <si>
    <t>SOCIOLOGIA</t>
  </si>
  <si>
    <t>EDUCAÇÃO, TRABALHO, CIÊNCIA E TECNOLOGIA</t>
  </si>
  <si>
    <t>INGLÊS INSTRUMENTAL II</t>
  </si>
  <si>
    <t>GCH101</t>
  </si>
  <si>
    <t>GCH102</t>
  </si>
  <si>
    <t>GCH105</t>
  </si>
  <si>
    <t>GCH103</t>
  </si>
  <si>
    <t>GCH106</t>
  </si>
  <si>
    <t>GCH109</t>
  </si>
  <si>
    <t>INSTITUIÇÕES DE DIREITO PÚBLICO E PRIVADO</t>
  </si>
  <si>
    <t>Obrigatória</t>
  </si>
  <si>
    <t>GCH111</t>
  </si>
  <si>
    <t>CIÊNCIA, TECNOLOGIA E SOCIEDADE</t>
  </si>
  <si>
    <t>GCH108</t>
  </si>
  <si>
    <t>LÍNGUA BRASILEIRA DE SINAIS (LIBRAS)</t>
  </si>
  <si>
    <t>GCH107</t>
  </si>
  <si>
    <t>ORGANIZAÇÃO, MERCADO E EMPREENDEDORISMO</t>
  </si>
  <si>
    <t xml:space="preserve">SOCIOLOGIA </t>
  </si>
  <si>
    <t>OUTRAS ÁREAS DO CONHECIMENTO</t>
  </si>
  <si>
    <t>02A+02B+07A+07B</t>
  </si>
  <si>
    <t>03A+23A+23B</t>
  </si>
  <si>
    <t>05A+05B+11A+11B</t>
  </si>
  <si>
    <t>19A+19B+22A+22B</t>
  </si>
  <si>
    <t>05A+05B</t>
  </si>
  <si>
    <t>19A+19B</t>
  </si>
  <si>
    <t>02A+02B</t>
  </si>
  <si>
    <t>07A+07B</t>
  </si>
  <si>
    <t>11A+11B</t>
  </si>
  <si>
    <t>23A.23B</t>
  </si>
  <si>
    <t>03A+22A+22B</t>
  </si>
  <si>
    <t>23A+23B</t>
  </si>
  <si>
    <t>05A+05B+09A</t>
  </si>
  <si>
    <t>07A+23A+23B</t>
  </si>
  <si>
    <t>TOTAL DO DEPARTAMENTO</t>
  </si>
  <si>
    <t>Docentes/
Área</t>
  </si>
  <si>
    <t>Teórica/
Prática</t>
  </si>
  <si>
    <t>DEPARTAMENTO DE CIÊNCIAS HUMANAS</t>
  </si>
  <si>
    <t>Cod 
Disc</t>
  </si>
  <si>
    <t>CH
Total</t>
  </si>
  <si>
    <t>CH
Prát</t>
  </si>
  <si>
    <t>CH 
Teo</t>
  </si>
  <si>
    <t>Nº 
Créd</t>
  </si>
  <si>
    <t>Nº de 
docentes</t>
  </si>
  <si>
    <t>CH 
semanal/
docente</t>
  </si>
  <si>
    <t>CH 
considerada</t>
  </si>
  <si>
    <t>INGLES INSTRUMENTAL I</t>
  </si>
  <si>
    <t>INGLES INSTRUMENTAL II</t>
  </si>
  <si>
    <t>ORGANIZAÇÃO, MERCADO E EMPREEDEDORISMO</t>
  </si>
  <si>
    <t>GCH110</t>
  </si>
  <si>
    <t>PSICOLOGIA</t>
  </si>
  <si>
    <t>3 DOCENTES</t>
  </si>
  <si>
    <t>LÉA</t>
  </si>
  <si>
    <t>LÚCIA</t>
  </si>
  <si>
    <t>MARCO</t>
  </si>
  <si>
    <t>SANDRO</t>
  </si>
  <si>
    <t>JOÃO GERALDO</t>
  </si>
  <si>
    <t>JOÃO JOSÉ</t>
  </si>
  <si>
    <t>INGLÊS INSTRUMENTAL</t>
  </si>
  <si>
    <t>TANIA</t>
  </si>
  <si>
    <t>TUFI</t>
  </si>
  <si>
    <t>CAROLINA</t>
  </si>
  <si>
    <t>MARINA</t>
  </si>
  <si>
    <t>1 VAGA JÁ DISTRIBUÍDA</t>
  </si>
  <si>
    <t>2 DOCENTES</t>
  </si>
  <si>
    <t>WILSON MAGELA</t>
  </si>
  <si>
    <t>Curso</t>
  </si>
  <si>
    <t>Agronomia</t>
  </si>
  <si>
    <t>Zootecnia</t>
  </si>
  <si>
    <t>Eng Florestal</t>
  </si>
  <si>
    <t>Med Veterinária</t>
  </si>
  <si>
    <t>Administração</t>
  </si>
  <si>
    <t>Eng Alimentos</t>
  </si>
  <si>
    <t>Ed Fís Bac + Lic</t>
  </si>
  <si>
    <t xml:space="preserve">Ed Física Lic </t>
  </si>
  <si>
    <t>Nutrição</t>
  </si>
  <si>
    <t>Qui Bac + Lic</t>
  </si>
  <si>
    <t>Noturno</t>
  </si>
  <si>
    <t>Turno</t>
  </si>
  <si>
    <t>Diurno</t>
  </si>
  <si>
    <t>Sist Informação</t>
  </si>
  <si>
    <t>Cien Bio Bac + Lic</t>
  </si>
  <si>
    <t>Cien Bio Lic</t>
  </si>
  <si>
    <t>Eng Ambiental</t>
  </si>
  <si>
    <t>Natureza</t>
  </si>
  <si>
    <t>Composições de turmas</t>
  </si>
  <si>
    <t>Zootecnia
Med Veterinária</t>
  </si>
  <si>
    <t>Eng Ambiental
Eng Cont Aut</t>
  </si>
  <si>
    <t>01A+01B+01C+01D</t>
  </si>
  <si>
    <t>ÁREA</t>
  </si>
  <si>
    <t>01A+01B</t>
  </si>
  <si>
    <t>01C+01D</t>
  </si>
  <si>
    <t>12A+20A</t>
  </si>
  <si>
    <t>Eng Florestal
Eng Alimentos</t>
  </si>
  <si>
    <t>Sist Informação
Matemática Lic</t>
  </si>
  <si>
    <t>14A+15A</t>
  </si>
  <si>
    <t>14A</t>
  </si>
  <si>
    <t>09A</t>
  </si>
  <si>
    <t>Cien Bio Bac + Lic
Quim Bac + Lic</t>
  </si>
  <si>
    <t>12A+20A+13A+21A</t>
  </si>
  <si>
    <t>Ed Fís Bac + Lic
Física Lic</t>
  </si>
  <si>
    <t>16A+17A+18A</t>
  </si>
  <si>
    <t>Eng Agrícola
Nutrição</t>
  </si>
  <si>
    <t>Cien Computação
Administração</t>
  </si>
  <si>
    <t>09A+10A</t>
  </si>
  <si>
    <t>Administração
Cien Computação</t>
  </si>
  <si>
    <t>Eng Agrícola
Eng Cont Aut</t>
  </si>
  <si>
    <t>Quim Bac + Lic</t>
  </si>
  <si>
    <t>13A+21A</t>
  </si>
  <si>
    <t>Matemática Lic
Física Lic</t>
  </si>
  <si>
    <t>15A+18A</t>
  </si>
  <si>
    <t>Med Veterinária
Nutrição</t>
  </si>
  <si>
    <t>16A+17A</t>
  </si>
  <si>
    <t>Eng Florestal
Administração</t>
  </si>
  <si>
    <t>Cien Computação
Cien Bio Bac + Lic</t>
  </si>
  <si>
    <t>10A+12A+20A</t>
  </si>
  <si>
    <t>Eng Agrícola
Qui Bac + Lic</t>
  </si>
  <si>
    <t>03A+13A+21A</t>
  </si>
  <si>
    <t>Eng Florestal
Eng Ambiental</t>
  </si>
  <si>
    <t>05A+05B+19A+19B</t>
  </si>
  <si>
    <t>Zootecnia
Med  Veterinária</t>
  </si>
  <si>
    <t>Eng Alimentos
Nutrição</t>
  </si>
  <si>
    <t>11A+11B+23A+23B</t>
  </si>
  <si>
    <t>Med Veterinária
Zootecnia</t>
  </si>
  <si>
    <t>07A+07B+02A+02B</t>
  </si>
  <si>
    <t>PRG,
03/12/2009</t>
  </si>
  <si>
    <t xml:space="preserve">02
</t>
  </si>
  <si>
    <t xml:space="preserve">03
</t>
  </si>
  <si>
    <t xml:space="preserve">01
</t>
  </si>
  <si>
    <t xml:space="preserve">
01</t>
  </si>
  <si>
    <t>04</t>
  </si>
  <si>
    <t>05</t>
  </si>
  <si>
    <t>Prática</t>
  </si>
  <si>
    <t>08</t>
  </si>
  <si>
    <t>LÍNGUA LATINA I</t>
  </si>
  <si>
    <t>GCH136 </t>
  </si>
  <si>
    <t>GRAMÁTICA NORMATIVA E ANÁLISE LINGUÍSTICA</t>
  </si>
  <si>
    <t>25A+25B</t>
  </si>
  <si>
    <t>Letras</t>
  </si>
  <si>
    <t>GCH137</t>
  </si>
  <si>
    <t>LÍNGUA INGLESA I</t>
  </si>
  <si>
    <t>GCH135 </t>
  </si>
  <si>
    <t>INTRODUÇÃO AOS ESTUDOS LINGUÍSTICOS</t>
  </si>
  <si>
    <t>GCH109 </t>
  </si>
  <si>
    <t>GCH138 </t>
  </si>
  <si>
    <t>FONÉTICA E FONOLOGIA DO PORTUGUÊS</t>
  </si>
  <si>
    <t>GCH139 </t>
  </si>
  <si>
    <t>TEORIA LITERÁRIA I</t>
  </si>
  <si>
    <t>GCH173</t>
  </si>
  <si>
    <t>LÍNGUA INGLESA II</t>
  </si>
  <si>
    <t>GCH140</t>
  </si>
  <si>
    <t xml:space="preserve">VARIAÇÃO E CULTURA </t>
  </si>
  <si>
    <t>GCH141 </t>
  </si>
  <si>
    <t>TEORIA LITERÁRIA II</t>
  </si>
  <si>
    <t>GCH142</t>
  </si>
  <si>
    <t>LÍNGUA INGLESA III</t>
  </si>
  <si>
    <t>GCH143</t>
  </si>
  <si>
    <t>FONÉTICA E FONOLOGIA DA LÍNGUA INGLESA</t>
  </si>
  <si>
    <t>GCH174</t>
  </si>
  <si>
    <t>MORFOSSINTAXE DO PORTUGUÊS I</t>
  </si>
  <si>
    <t>GCH145 </t>
  </si>
  <si>
    <t>ESTUDOS DIACRÔNICOS DO PORTUGUÊS I</t>
  </si>
  <si>
    <t>GCH175</t>
  </si>
  <si>
    <t>MEMORIAL I</t>
  </si>
  <si>
    <t>0 </t>
  </si>
  <si>
    <t>GCH144</t>
  </si>
  <si>
    <t>MORFOSSINTAXE DO PORTUGUÊS II</t>
  </si>
  <si>
    <t>GCH146 </t>
  </si>
  <si>
    <t>APRENDIZAGEM DE LÍNGUA INGLESA ASSISTIDA PELO COMPUTADOR</t>
  </si>
  <si>
    <t>GCH147</t>
  </si>
  <si>
    <t>LITERATURA PORTUGUESA I</t>
  </si>
  <si>
    <t>GCH148</t>
  </si>
  <si>
    <t>INTRODUÇÃO À LINGUÍSTICA DO TEXTO</t>
  </si>
  <si>
    <t>GCH149</t>
  </si>
  <si>
    <t>LÍNGUA INGLESA IV</t>
  </si>
  <si>
    <t>GCH150</t>
  </si>
  <si>
    <t>LITERATURA PORTUGUESA II</t>
  </si>
  <si>
    <t>GCH151</t>
  </si>
  <si>
    <t>GÊNEROS TEXTUAIS E DISCURSIVOS</t>
  </si>
  <si>
    <t>GCH152</t>
  </si>
  <si>
    <t>SEMÂNTICA E PRAGMÁTICA</t>
  </si>
  <si>
    <t>GCH153</t>
  </si>
  <si>
    <t>LÍNGUA INGLESA V</t>
  </si>
  <si>
    <t>GCH154 </t>
  </si>
  <si>
    <t>METODOLOGIA DE PESQUISA EM LETRAS</t>
  </si>
  <si>
    <t>GCH176 </t>
  </si>
  <si>
    <t>PROJETO INTERDISCIPLINAR</t>
  </si>
  <si>
    <t>GCH155</t>
  </si>
  <si>
    <t>LITERATURA BRASILEIRA I</t>
  </si>
  <si>
    <t>GCH156</t>
  </si>
  <si>
    <t>LITERATURAS EM LÍNGUA INGLESA I</t>
  </si>
  <si>
    <t>GCH157</t>
  </si>
  <si>
    <t>LÍNGUA INGLESA VI</t>
  </si>
  <si>
    <t>GCH158</t>
  </si>
  <si>
    <t>INTRODUÇÃO À ANÁLISE DO DISCURSO</t>
  </si>
  <si>
    <t>GCH159</t>
  </si>
  <si>
    <t>METODOLOGIA E PRÁTICA DE ENSINO DE LÍNGUA PORTUGUESA</t>
  </si>
  <si>
    <t>GCH177</t>
  </si>
  <si>
    <t>PESQUISA DE SITUAÇÕES DE ENSINO-APRENDIZAGEM</t>
  </si>
  <si>
    <t xml:space="preserve">GCH178 </t>
  </si>
  <si>
    <t>MEMORIAL II</t>
  </si>
  <si>
    <t>GCH160</t>
  </si>
  <si>
    <t>LITERATURAS EM LÍNGUA INGLESA II</t>
  </si>
  <si>
    <t>GCH161</t>
  </si>
  <si>
    <t>LÍNGUA INGLESA VII</t>
  </si>
  <si>
    <t>GCH162</t>
  </si>
  <si>
    <t>LITERATURA BRASILEIRA II</t>
  </si>
  <si>
    <t>GCH163</t>
  </si>
  <si>
    <t>LITERATURA INFANTO-JUVENIL</t>
  </si>
  <si>
    <t>GCH164</t>
  </si>
  <si>
    <t>SINTAXE GERATIVA</t>
  </si>
  <si>
    <t>GCH165</t>
  </si>
  <si>
    <t>METODOLOGIA E PRÁTICA DE ENSINO DE LÍNGUA INGLESA</t>
  </si>
  <si>
    <t>GCH166</t>
  </si>
  <si>
    <t>TECNOLOGIAS DE INFORMAÇÃO E COMUNICAÇÃO NO ENSINO DA LÍNGUA MATERNA E  ESTRANGEIRA</t>
  </si>
  <si>
    <t>GCH167</t>
  </si>
  <si>
    <t>LITERATURA BRASILEIRA III</t>
  </si>
  <si>
    <t>GCH168</t>
  </si>
  <si>
    <t>LITERATURAS AFRICANAS DE LÍNGUA PORTUGUESA</t>
  </si>
  <si>
    <t>GCH169</t>
  </si>
  <si>
    <t>LITERATURA E OUTRAS LINGUAGENS</t>
  </si>
  <si>
    <t>GCH170</t>
  </si>
  <si>
    <t>PRODUÇÃO DE MATERIAL DIDÁTICO EM LÍNGUA PORTUGUESA</t>
  </si>
  <si>
    <t>GCH171</t>
  </si>
  <si>
    <t>PRODUÇÃO DE MATERIAL DIDÁTICO EM LÍNGUA INGLESA</t>
  </si>
  <si>
    <t>LETRAS</t>
  </si>
  <si>
    <t>FILOSOFIA</t>
  </si>
  <si>
    <t>Filosofia
Letras</t>
  </si>
  <si>
    <t>24A+24B+25A+25B</t>
  </si>
  <si>
    <t>01
01</t>
  </si>
  <si>
    <t>02
01</t>
  </si>
  <si>
    <t>HISTÓRIA DA FILOSOFIA ANTIGA I</t>
  </si>
  <si>
    <t>HISTÓRIA DA FILOSOFIA ANTIGA II</t>
  </si>
  <si>
    <t>GCH112</t>
  </si>
  <si>
    <t>HISTÓRIA DA FILOSOFIA MEDIEVAL I</t>
  </si>
  <si>
    <t>GCH113</t>
  </si>
  <si>
    <t>GCH114</t>
  </si>
  <si>
    <t>LÍNGUA LATINA II</t>
  </si>
  <si>
    <t>GCH115</t>
  </si>
  <si>
    <t>HISTÓRIA DA FILOSOFIA MEDIEVAL II</t>
  </si>
  <si>
    <t>GCH116</t>
  </si>
  <si>
    <t>HISTÓRIA DA FILOSOFIA MODERNA I</t>
  </si>
  <si>
    <t>GCH118</t>
  </si>
  <si>
    <t>ÉTICA I</t>
  </si>
  <si>
    <t>GCH119</t>
  </si>
  <si>
    <t>FILOSOFIA POLÍTICA I</t>
  </si>
  <si>
    <t>GCH120</t>
  </si>
  <si>
    <t>HISTÓRIA DA FILOSOFIA MODERNA II</t>
  </si>
  <si>
    <t>GCH121</t>
  </si>
  <si>
    <t>HISTÓRIA DA FILOSOFIA CONTEMPORÂNEA I</t>
  </si>
  <si>
    <t>GCH122</t>
  </si>
  <si>
    <t>ÉTICA II</t>
  </si>
  <si>
    <t>GCH123</t>
  </si>
  <si>
    <t>FILOSOFIA DA LINGUAGEM I</t>
  </si>
  <si>
    <t>GCH124</t>
  </si>
  <si>
    <t>FILOSOFIA POLÍTICA II</t>
  </si>
  <si>
    <t>GCH125</t>
  </si>
  <si>
    <t>HISTÓRIA DA FILOSOFIA CONTEMPORÂNEA II</t>
  </si>
  <si>
    <t>GCH126</t>
  </si>
  <si>
    <t>TEORIA DO CONHECIMENTO</t>
  </si>
  <si>
    <t>GCH127</t>
  </si>
  <si>
    <t>FILOSOFIA DA PSICOLOGIA</t>
  </si>
  <si>
    <t>GCH128</t>
  </si>
  <si>
    <t>FILOSOFIA DA CIÊNCIA</t>
  </si>
  <si>
    <t>GCH129</t>
  </si>
  <si>
    <t>ESTÉTICA</t>
  </si>
  <si>
    <t>GCH131</t>
  </si>
  <si>
    <t>METODOLOGIA DE PESQUISA EM FILOSOFIA</t>
  </si>
  <si>
    <t>GCH132</t>
  </si>
  <si>
    <t>METODOLOGIA DO ENSINO DE FILOSOFIA</t>
  </si>
  <si>
    <t>GCH133</t>
  </si>
  <si>
    <t>EST. DIR. DE TEXTOS FILOSÓFICOS PARA O ENSINO DE FILOSOFIA</t>
  </si>
  <si>
    <t>GCH172</t>
  </si>
  <si>
    <t>PRODUÇÃO DE MATERIAL DIDÁTICO EM FILOSOFIA</t>
  </si>
  <si>
    <t>Filosofia</t>
  </si>
  <si>
    <t>24A+24B</t>
  </si>
  <si>
    <t>25A+25B+24A+24B</t>
  </si>
  <si>
    <t>ANDRÉ</t>
  </si>
  <si>
    <t>CONRADO</t>
  </si>
  <si>
    <t>VERA</t>
  </si>
  <si>
    <t>NORMA</t>
  </si>
  <si>
    <t>RAQUEL</t>
  </si>
  <si>
    <t>ISABEL</t>
  </si>
  <si>
    <t>HELENA</t>
  </si>
  <si>
    <t>TRABALHO DE CONCLUSÃO DE CURSO</t>
  </si>
  <si>
    <t>ESTÁGIOS E AFINS</t>
  </si>
  <si>
    <t>HISTÓRIA DA LÓGICA</t>
  </si>
  <si>
    <r>
      <t xml:space="preserve">Sist Informação
Matemática Lic
</t>
    </r>
    <r>
      <rPr>
        <sz val="9"/>
        <color indexed="10"/>
        <rFont val="Calibri"/>
        <family val="2"/>
      </rPr>
      <t>Adm Pública</t>
    </r>
  </si>
  <si>
    <r>
      <t>14A+15A</t>
    </r>
    <r>
      <rPr>
        <sz val="9"/>
        <color indexed="10"/>
        <rFont val="Calibri"/>
        <family val="2"/>
      </rPr>
      <t>+26A</t>
    </r>
  </si>
  <si>
    <t>PRG125</t>
  </si>
  <si>
    <t>ESTÁGIO SUPERVISIONADO EM LÍNGUA PORTUGUESA I</t>
  </si>
  <si>
    <t>PRG251</t>
  </si>
  <si>
    <t>ESTÁGIO SUPERVISIONADO EM LÍNGUA INGLESA I</t>
  </si>
  <si>
    <t>PRG225</t>
  </si>
  <si>
    <t>ESTÁGIO SUPERVISIONADO EM LÍNGUA PORTUGUESA II</t>
  </si>
  <si>
    <t>PRG252</t>
  </si>
  <si>
    <t>ESTÁGIO SUPERVISIONADO EM LÍNGUA INGLESA II</t>
  </si>
  <si>
    <t>PRG325</t>
  </si>
  <si>
    <t>ESTÁGIO SUPERVISIONADO EM LÍNGUA PORTUGUESA III</t>
  </si>
  <si>
    <t>PRG253</t>
  </si>
  <si>
    <t>ESTÁGIO SUPERVISIONADO EM LÍNGUA INGLESA III</t>
  </si>
  <si>
    <t>PRG425</t>
  </si>
  <si>
    <t>ORIENTAÇÃO DE TRABALHO DE CONCLUSÃO DE CURSO</t>
  </si>
  <si>
    <t>PRG525</t>
  </si>
  <si>
    <t>ORIENTAÇÃO DE ESTÁGIO SUPERVISIONADO</t>
  </si>
  <si>
    <t>PRG625</t>
  </si>
  <si>
    <t>ESTÁGIO SUPERVISIONADO EM LÍNGUA PORTUGUESA IV</t>
  </si>
  <si>
    <t>PRG725</t>
  </si>
  <si>
    <t>ESTÁGIO SUPERVISIONADO EM LÍNGUA INGLESA IV</t>
  </si>
  <si>
    <t>PRG825</t>
  </si>
  <si>
    <t>LUIZ MARCOS</t>
  </si>
  <si>
    <t>JULIANA</t>
  </si>
  <si>
    <t>5 DOCENTES</t>
  </si>
  <si>
    <t>DÉBORA</t>
  </si>
  <si>
    <t>ANDREA</t>
  </si>
  <si>
    <t>MAURICEIA</t>
  </si>
  <si>
    <t>EDUARDO</t>
  </si>
  <si>
    <t>PRG124</t>
  </si>
  <si>
    <t>ESTÁGIO SUPERVISIONADO DE FILOSOFIA I</t>
  </si>
  <si>
    <t>PRG224</t>
  </si>
  <si>
    <t>ESTÁGIO SUPERVISIONADO DE FILOSOFIA II</t>
  </si>
  <si>
    <t>PRG324</t>
  </si>
  <si>
    <t>ESTÁGIO SUPERVISIONADO DE FILOSOFIA III</t>
  </si>
  <si>
    <t>11 DOCENTES</t>
  </si>
  <si>
    <t>PRG424</t>
  </si>
  <si>
    <t>ESTÁGIO SUPERVISIONADO DE FILOSOFIA IV</t>
  </si>
  <si>
    <t>PRG,
27/4/2011</t>
  </si>
  <si>
    <t>Direito
Adm Pública</t>
  </si>
  <si>
    <t>27A+27B+26B</t>
  </si>
  <si>
    <t>INTRODUÇÃO À FILOSOFIA</t>
  </si>
  <si>
    <t xml:space="preserve">Temporários distribuição 2010 = </t>
  </si>
  <si>
    <t xml:space="preserve">Temporários distribuição 2011 = </t>
  </si>
  <si>
    <t xml:space="preserve">TOTAL DE TEMPORÁRIOS  = </t>
  </si>
  <si>
    <t>Temporário 2011</t>
  </si>
  <si>
    <t>4 DOCENTES</t>
  </si>
  <si>
    <t>16 DOCENTES</t>
  </si>
  <si>
    <t>GCH179</t>
  </si>
  <si>
    <t>SOCIOLOGIA JURÍDICA</t>
  </si>
  <si>
    <t>Direito</t>
  </si>
  <si>
    <t>27A+27B</t>
  </si>
  <si>
    <t>9 DOCENTES</t>
  </si>
  <si>
    <r>
      <t xml:space="preserve">Sist Informação
Matemática Lic
</t>
    </r>
    <r>
      <rPr>
        <sz val="9"/>
        <rFont val="Calibri"/>
        <family val="2"/>
      </rPr>
      <t>Adm Pública</t>
    </r>
  </si>
  <si>
    <r>
      <t>14A+15A</t>
    </r>
    <r>
      <rPr>
        <sz val="9"/>
        <rFont val="Calibri"/>
        <family val="2"/>
      </rPr>
      <t>+26A</t>
    </r>
  </si>
  <si>
    <t>1 DOCENTE</t>
  </si>
  <si>
    <t>Eletiva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</si>
</sst>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2" formatCode="0.0"/>
  </numFmts>
  <fonts count="16" x14ac:knownFonts="1">
    <font>
      <sz val="10"/>
      <name val="Arial"/>
    </font>
    <font>
      <sz val="9"/>
      <color indexed="8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b/>
      <sz val="9"/>
      <color indexed="12"/>
      <name val="Arial"/>
      <family val="2"/>
    </font>
    <font>
      <b/>
      <i/>
      <sz val="9"/>
      <color indexed="12"/>
      <name val="Arial"/>
      <family val="2"/>
    </font>
    <font>
      <sz val="9"/>
      <color indexed="10"/>
      <name val="Calibri"/>
      <family val="2"/>
    </font>
    <font>
      <sz val="9"/>
      <name val="Calibri"/>
      <family val="2"/>
    </font>
    <font>
      <sz val="9"/>
      <name val="Calibri"/>
      <family val="2"/>
      <scheme val="minor"/>
    </font>
    <font>
      <b/>
      <sz val="9"/>
      <color indexed="12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color indexed="10"/>
      <name val="Calibri"/>
      <family val="2"/>
      <scheme val="minor"/>
    </font>
    <font>
      <b/>
      <sz val="9"/>
      <color indexed="1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3"/>
      <color theme="0"/>
      <name val="Arial"/>
      <family val="2"/>
    </font>
    <font>
      <b/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justify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justify" vertical="center" wrapText="1"/>
    </xf>
    <xf numFmtId="0" fontId="1" fillId="0" borderId="6" xfId="0" applyFont="1" applyFill="1" applyBorder="1" applyAlignment="1">
      <alignment horizontal="justify" vertical="center" wrapText="1"/>
    </xf>
    <xf numFmtId="0" fontId="2" fillId="2" borderId="6" xfId="0" applyFont="1" applyFill="1" applyBorder="1" applyAlignment="1">
      <alignment horizontal="justify" vertical="center" wrapText="1"/>
    </xf>
    <xf numFmtId="0" fontId="2" fillId="0" borderId="7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7" xfId="0" applyNumberFormat="1" applyFont="1" applyBorder="1" applyAlignment="1">
      <alignment horizontal="center" vertical="center" wrapText="1"/>
    </xf>
    <xf numFmtId="0" fontId="2" fillId="0" borderId="6" xfId="0" applyNumberFormat="1" applyFont="1" applyBorder="1" applyAlignment="1">
      <alignment horizontal="justify" vertical="center" wrapText="1"/>
    </xf>
    <xf numFmtId="0" fontId="2" fillId="0" borderId="0" xfId="0" applyFont="1"/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justify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justify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9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82" fontId="4" fillId="0" borderId="0" xfId="0" applyNumberFormat="1" applyFont="1" applyAlignment="1">
      <alignment horizontal="center" vertical="center"/>
    </xf>
    <xf numFmtId="0" fontId="4" fillId="0" borderId="0" xfId="0" applyFont="1"/>
    <xf numFmtId="0" fontId="4" fillId="0" borderId="0" xfId="0" applyFont="1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0" fontId="2" fillId="0" borderId="17" xfId="0" applyFont="1" applyBorder="1" applyAlignment="1">
      <alignment horizontal="justify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justify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justify" vertical="center" wrapText="1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49" fontId="2" fillId="0" borderId="20" xfId="0" applyNumberFormat="1" applyFont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justify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1" fillId="0" borderId="14" xfId="0" applyFont="1" applyBorder="1" applyAlignment="1">
      <alignment horizontal="justify" vertical="center" wrapText="1"/>
    </xf>
    <xf numFmtId="0" fontId="1" fillId="0" borderId="21" xfId="0" applyFont="1" applyBorder="1" applyAlignment="1">
      <alignment horizontal="center" vertical="center" wrapText="1"/>
    </xf>
    <xf numFmtId="182" fontId="3" fillId="3" borderId="24" xfId="0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justify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49" fontId="1" fillId="0" borderId="16" xfId="0" applyNumberFormat="1" applyFont="1" applyBorder="1" applyAlignment="1">
      <alignment horizontal="center" vertical="center" wrapText="1"/>
    </xf>
    <xf numFmtId="0" fontId="1" fillId="0" borderId="17" xfId="0" applyFont="1" applyBorder="1" applyAlignment="1">
      <alignment horizontal="justify" vertical="center" wrapText="1"/>
    </xf>
    <xf numFmtId="0" fontId="1" fillId="0" borderId="18" xfId="0" applyFont="1" applyBorder="1" applyAlignment="1">
      <alignment horizontal="center" vertical="center" wrapText="1"/>
    </xf>
    <xf numFmtId="0" fontId="3" fillId="3" borderId="24" xfId="0" applyNumberFormat="1" applyFont="1" applyFill="1" applyBorder="1" applyAlignment="1">
      <alignment horizontal="center" vertical="center" wrapText="1"/>
    </xf>
    <xf numFmtId="0" fontId="3" fillId="3" borderId="24" xfId="0" applyNumberFormat="1" applyFont="1" applyFill="1" applyBorder="1" applyAlignment="1">
      <alignment horizontal="justify" vertical="center" wrapText="1"/>
    </xf>
    <xf numFmtId="0" fontId="4" fillId="3" borderId="28" xfId="0" applyFont="1" applyFill="1" applyBorder="1" applyAlignment="1">
      <alignment horizontal="center" vertical="center" wrapText="1"/>
    </xf>
    <xf numFmtId="0" fontId="4" fillId="3" borderId="29" xfId="0" applyFont="1" applyFill="1" applyBorder="1" applyAlignment="1">
      <alignment horizontal="center" vertical="center" wrapText="1"/>
    </xf>
    <xf numFmtId="0" fontId="4" fillId="3" borderId="30" xfId="0" applyFont="1" applyFill="1" applyBorder="1" applyAlignment="1">
      <alignment horizontal="center" vertical="center" wrapText="1"/>
    </xf>
    <xf numFmtId="0" fontId="4" fillId="3" borderId="31" xfId="0" applyFont="1" applyFill="1" applyBorder="1" applyAlignment="1">
      <alignment horizontal="center" vertical="center" wrapText="1"/>
    </xf>
    <xf numFmtId="0" fontId="4" fillId="3" borderId="28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justify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4" fillId="3" borderId="33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 wrapText="1"/>
    </xf>
    <xf numFmtId="0" fontId="4" fillId="3" borderId="33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4" fillId="3" borderId="30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9" fillId="3" borderId="30" xfId="0" applyFont="1" applyFill="1" applyBorder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 wrapText="1"/>
    </xf>
    <xf numFmtId="0" fontId="9" fillId="3" borderId="35" xfId="0" applyFont="1" applyFill="1" applyBorder="1" applyAlignment="1">
      <alignment horizontal="center" vertical="center" wrapText="1"/>
    </xf>
    <xf numFmtId="0" fontId="9" fillId="3" borderId="30" xfId="0" applyFont="1" applyFill="1" applyBorder="1" applyAlignment="1">
      <alignment horizontal="center" vertical="center"/>
    </xf>
    <xf numFmtId="0" fontId="9" fillId="3" borderId="33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2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justify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justify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justify" vertical="center" wrapText="1"/>
    </xf>
    <xf numFmtId="49" fontId="8" fillId="0" borderId="5" xfId="0" applyNumberFormat="1" applyFont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justify" vertical="center" wrapText="1"/>
    </xf>
    <xf numFmtId="0" fontId="11" fillId="0" borderId="9" xfId="0" applyFont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8" fillId="2" borderId="6" xfId="0" applyFont="1" applyFill="1" applyBorder="1" applyAlignment="1">
      <alignment horizontal="justify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49" fontId="10" fillId="0" borderId="5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49" fontId="8" fillId="0" borderId="5" xfId="0" applyNumberFormat="1" applyFont="1" applyFill="1" applyBorder="1" applyAlignment="1">
      <alignment horizontal="center" vertical="center"/>
    </xf>
    <xf numFmtId="49" fontId="8" fillId="0" borderId="16" xfId="0" applyNumberFormat="1" applyFont="1" applyBorder="1" applyAlignment="1">
      <alignment horizontal="center" vertical="center" wrapText="1"/>
    </xf>
    <xf numFmtId="0" fontId="8" fillId="0" borderId="17" xfId="0" applyFont="1" applyBorder="1" applyAlignment="1">
      <alignment horizontal="justify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49" fontId="8" fillId="0" borderId="16" xfId="0" applyNumberFormat="1" applyFont="1" applyFill="1" applyBorder="1" applyAlignment="1">
      <alignment horizontal="center" vertical="center" wrapText="1"/>
    </xf>
    <xf numFmtId="0" fontId="8" fillId="0" borderId="18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vertical="center"/>
    </xf>
    <xf numFmtId="0" fontId="8" fillId="0" borderId="9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49" fontId="11" fillId="0" borderId="16" xfId="0" applyNumberFormat="1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vertical="center" wrapText="1"/>
    </xf>
    <xf numFmtId="0" fontId="11" fillId="0" borderId="9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8" fillId="0" borderId="3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 wrapText="1"/>
    </xf>
    <xf numFmtId="49" fontId="11" fillId="0" borderId="20" xfId="0" applyNumberFormat="1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vertical="center" wrapText="1"/>
    </xf>
    <xf numFmtId="0" fontId="11" fillId="0" borderId="21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 wrapText="1"/>
    </xf>
    <xf numFmtId="0" fontId="11" fillId="0" borderId="22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1" fillId="0" borderId="1" xfId="0" applyFont="1" applyBorder="1"/>
    <xf numFmtId="0" fontId="11" fillId="0" borderId="4" xfId="0" applyFont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1" fillId="0" borderId="1" xfId="0" applyFont="1" applyFill="1" applyBorder="1" applyAlignment="1">
      <alignment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vertical="center" wrapText="1"/>
    </xf>
    <xf numFmtId="0" fontId="11" fillId="0" borderId="7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 wrapText="1"/>
    </xf>
    <xf numFmtId="49" fontId="11" fillId="0" borderId="5" xfId="0" applyNumberFormat="1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vertical="center" wrapText="1"/>
    </xf>
    <xf numFmtId="49" fontId="8" fillId="0" borderId="20" xfId="0" applyNumberFormat="1" applyFont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justify" vertical="center" wrapText="1"/>
    </xf>
    <xf numFmtId="0" fontId="10" fillId="0" borderId="21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49" fontId="8" fillId="0" borderId="5" xfId="0" applyNumberFormat="1" applyFont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justify" vertical="center" wrapText="1"/>
    </xf>
    <xf numFmtId="0" fontId="8" fillId="2" borderId="1" xfId="0" applyFont="1" applyFill="1" applyBorder="1" applyAlignment="1">
      <alignment horizontal="justify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vertical="center"/>
    </xf>
    <xf numFmtId="0" fontId="8" fillId="0" borderId="1" xfId="0" applyFont="1" applyFill="1" applyBorder="1"/>
    <xf numFmtId="49" fontId="12" fillId="3" borderId="23" xfId="0" applyNumberFormat="1" applyFont="1" applyFill="1" applyBorder="1" applyAlignment="1">
      <alignment horizontal="center" vertical="center" wrapText="1"/>
    </xf>
    <xf numFmtId="0" fontId="12" fillId="3" borderId="24" xfId="0" applyFont="1" applyFill="1" applyBorder="1" applyAlignment="1">
      <alignment horizontal="center" vertical="center" wrapText="1"/>
    </xf>
    <xf numFmtId="0" fontId="12" fillId="3" borderId="24" xfId="0" applyFont="1" applyFill="1" applyBorder="1" applyAlignment="1">
      <alignment horizontal="justify" vertical="center" wrapText="1"/>
    </xf>
    <xf numFmtId="182" fontId="12" fillId="3" borderId="24" xfId="0" applyNumberFormat="1" applyFont="1" applyFill="1" applyBorder="1" applyAlignment="1">
      <alignment horizontal="center" vertical="center" wrapText="1"/>
    </xf>
    <xf numFmtId="0" fontId="12" fillId="3" borderId="24" xfId="0" applyFont="1" applyFill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/>
    </xf>
    <xf numFmtId="0" fontId="12" fillId="3" borderId="26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1" fillId="0" borderId="6" xfId="0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9" xfId="0" applyFont="1" applyFill="1" applyBorder="1" applyAlignment="1">
      <alignment vertical="center"/>
    </xf>
    <xf numFmtId="0" fontId="11" fillId="0" borderId="6" xfId="0" applyFont="1" applyFill="1" applyBorder="1" applyAlignment="1">
      <alignment vertical="center"/>
    </xf>
    <xf numFmtId="0" fontId="11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49" fontId="11" fillId="0" borderId="16" xfId="0" applyNumberFormat="1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8" xfId="0" applyFont="1" applyFill="1" applyBorder="1" applyAlignment="1">
      <alignment vertical="center"/>
    </xf>
    <xf numFmtId="0" fontId="11" fillId="0" borderId="8" xfId="0" applyFont="1" applyBorder="1"/>
    <xf numFmtId="0" fontId="11" fillId="0" borderId="19" xfId="0" applyFont="1" applyBorder="1" applyAlignment="1">
      <alignment horizontal="center" vertical="center"/>
    </xf>
    <xf numFmtId="0" fontId="10" fillId="0" borderId="14" xfId="0" applyFont="1" applyBorder="1" applyAlignment="1">
      <alignment horizontal="justify" vertical="center" wrapText="1"/>
    </xf>
    <xf numFmtId="0" fontId="10" fillId="0" borderId="21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12" fillId="3" borderId="23" xfId="0" applyFont="1" applyFill="1" applyBorder="1" applyAlignment="1">
      <alignment horizontal="center" vertical="center" wrapText="1"/>
    </xf>
    <xf numFmtId="49" fontId="10" fillId="0" borderId="16" xfId="0" applyNumberFormat="1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justify" vertical="center" wrapText="1"/>
    </xf>
    <xf numFmtId="0" fontId="10" fillId="0" borderId="18" xfId="0" applyFont="1" applyBorder="1" applyAlignment="1">
      <alignment horizontal="center" vertical="center" wrapText="1"/>
    </xf>
    <xf numFmtId="0" fontId="12" fillId="3" borderId="24" xfId="0" applyNumberFormat="1" applyFont="1" applyFill="1" applyBorder="1" applyAlignment="1">
      <alignment horizontal="center" vertical="center" wrapText="1"/>
    </xf>
    <xf numFmtId="0" fontId="12" fillId="3" borderId="24" xfId="0" applyNumberFormat="1" applyFont="1" applyFill="1" applyBorder="1" applyAlignment="1">
      <alignment horizontal="justify" vertical="center" wrapText="1"/>
    </xf>
    <xf numFmtId="0" fontId="12" fillId="3" borderId="23" xfId="0" applyFont="1" applyFill="1" applyBorder="1" applyAlignment="1">
      <alignment horizontal="center"/>
    </xf>
    <xf numFmtId="0" fontId="12" fillId="3" borderId="24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" fontId="12" fillId="3" borderId="26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justify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/>
    <xf numFmtId="0" fontId="9" fillId="0" borderId="0" xfId="0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justify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Fill="1" applyBorder="1" applyAlignment="1">
      <alignment vertical="center"/>
    </xf>
    <xf numFmtId="0" fontId="13" fillId="0" borderId="10" xfId="0" applyFont="1" applyBorder="1" applyAlignment="1">
      <alignment horizontal="center" vertical="center"/>
    </xf>
    <xf numFmtId="0" fontId="13" fillId="0" borderId="14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3" fillId="0" borderId="9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6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center" vertical="center"/>
    </xf>
    <xf numFmtId="0" fontId="13" fillId="0" borderId="17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center"/>
    </xf>
    <xf numFmtId="182" fontId="9" fillId="0" borderId="0" xfId="0" applyNumberFormat="1" applyFont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49" fontId="13" fillId="0" borderId="5" xfId="0" applyNumberFormat="1" applyFont="1" applyBorder="1" applyAlignment="1">
      <alignment horizontal="center" vertical="center" wrapText="1"/>
    </xf>
    <xf numFmtId="0" fontId="13" fillId="0" borderId="1" xfId="0" applyNumberFormat="1" applyFont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justify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3" fillId="0" borderId="1" xfId="0" applyFont="1" applyFill="1" applyBorder="1" applyAlignment="1">
      <alignment horizontal="center" vertical="center" wrapText="1"/>
    </xf>
    <xf numFmtId="49" fontId="13" fillId="0" borderId="5" xfId="0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justify" vertical="center" wrapText="1"/>
    </xf>
    <xf numFmtId="0" fontId="13" fillId="0" borderId="7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 wrapText="1"/>
    </xf>
    <xf numFmtId="49" fontId="8" fillId="0" borderId="20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13" fillId="0" borderId="9" xfId="0" applyFont="1" applyFill="1" applyBorder="1" applyAlignment="1">
      <alignment horizontal="center" vertical="center"/>
    </xf>
    <xf numFmtId="0" fontId="13" fillId="0" borderId="36" xfId="0" applyFont="1" applyFill="1" applyBorder="1" applyAlignment="1">
      <alignment horizontal="center" vertical="center"/>
    </xf>
    <xf numFmtId="0" fontId="13" fillId="0" borderId="18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justify" vertical="center" wrapText="1"/>
    </xf>
    <xf numFmtId="0" fontId="14" fillId="4" borderId="0" xfId="0" applyFont="1" applyFill="1" applyAlignment="1">
      <alignment horizontal="right" vertical="center" wrapText="1"/>
    </xf>
    <xf numFmtId="0" fontId="14" fillId="4" borderId="0" xfId="0" applyFont="1" applyFill="1" applyAlignment="1">
      <alignment horizontal="center" vertical="center" wrapText="1"/>
    </xf>
    <xf numFmtId="0" fontId="14" fillId="5" borderId="0" xfId="0" applyFont="1" applyFill="1" applyAlignment="1">
      <alignment horizontal="right" vertical="center" wrapText="1"/>
    </xf>
    <xf numFmtId="0" fontId="14" fillId="5" borderId="0" xfId="0" applyFont="1" applyFill="1" applyAlignment="1">
      <alignment horizontal="center" vertical="center" wrapText="1"/>
    </xf>
    <xf numFmtId="0" fontId="8" fillId="6" borderId="0" xfId="0" applyFont="1" applyFill="1" applyBorder="1" applyAlignment="1">
      <alignment vertical="center"/>
    </xf>
    <xf numFmtId="0" fontId="13" fillId="0" borderId="6" xfId="0" applyFont="1" applyFill="1" applyBorder="1" applyAlignment="1">
      <alignment vertical="center" wrapText="1"/>
    </xf>
    <xf numFmtId="0" fontId="13" fillId="0" borderId="6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 vertical="center" wrapText="1"/>
    </xf>
    <xf numFmtId="0" fontId="15" fillId="3" borderId="33" xfId="0" applyFont="1" applyFill="1" applyBorder="1" applyAlignment="1">
      <alignment horizontal="center" vertical="center" wrapText="1"/>
    </xf>
    <xf numFmtId="0" fontId="15" fillId="3" borderId="35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 vertical="center"/>
    </xf>
    <xf numFmtId="0" fontId="15" fillId="3" borderId="33" xfId="0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 vertical="center" wrapText="1"/>
    </xf>
    <xf numFmtId="0" fontId="8" fillId="0" borderId="6" xfId="0" applyFont="1" applyFill="1" applyBorder="1" applyAlignment="1">
      <alignment horizontal="justify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19" xfId="0" applyFont="1" applyFill="1" applyBorder="1" applyAlignment="1">
      <alignment horizontal="center" vertical="center"/>
    </xf>
    <xf numFmtId="49" fontId="8" fillId="0" borderId="16" xfId="0" applyNumberFormat="1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vertical="center" wrapText="1"/>
    </xf>
    <xf numFmtId="0" fontId="8" fillId="0" borderId="7" xfId="0" applyFont="1" applyFill="1" applyBorder="1" applyAlignment="1">
      <alignment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 wrapText="1"/>
    </xf>
    <xf numFmtId="49" fontId="8" fillId="0" borderId="20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vertical="center" wrapText="1"/>
    </xf>
    <xf numFmtId="0" fontId="8" fillId="0" borderId="21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/>
    </xf>
    <xf numFmtId="0" fontId="8" fillId="0" borderId="6" xfId="0" applyFont="1" applyBorder="1" applyAlignment="1">
      <alignment vertical="center"/>
    </xf>
    <xf numFmtId="0" fontId="8" fillId="0" borderId="1" xfId="0" applyFont="1" applyBorder="1"/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vertical="center" wrapText="1"/>
    </xf>
    <xf numFmtId="0" fontId="8" fillId="0" borderId="14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vertical="center" wrapText="1"/>
    </xf>
    <xf numFmtId="0" fontId="8" fillId="0" borderId="14" xfId="0" applyFont="1" applyFill="1" applyBorder="1" applyAlignment="1">
      <alignment horizontal="justify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49" fontId="15" fillId="3" borderId="23" xfId="0" applyNumberFormat="1" applyFont="1" applyFill="1" applyBorder="1" applyAlignment="1">
      <alignment horizontal="center" vertical="center" wrapText="1"/>
    </xf>
    <xf numFmtId="0" fontId="15" fillId="3" borderId="24" xfId="0" applyFont="1" applyFill="1" applyBorder="1" applyAlignment="1">
      <alignment horizontal="center" vertical="center" wrapText="1"/>
    </xf>
    <xf numFmtId="0" fontId="15" fillId="3" borderId="24" xfId="0" applyFont="1" applyFill="1" applyBorder="1" applyAlignment="1">
      <alignment horizontal="justify" vertical="center" wrapText="1"/>
    </xf>
    <xf numFmtId="182" fontId="15" fillId="3" borderId="24" xfId="0" applyNumberFormat="1" applyFont="1" applyFill="1" applyBorder="1" applyAlignment="1">
      <alignment horizontal="center" vertical="center" wrapText="1"/>
    </xf>
    <xf numFmtId="0" fontId="15" fillId="3" borderId="24" xfId="0" applyFont="1" applyFill="1" applyBorder="1" applyAlignment="1">
      <alignment horizontal="center" vertical="center"/>
    </xf>
    <xf numFmtId="0" fontId="15" fillId="3" borderId="25" xfId="0" applyFont="1" applyFill="1" applyBorder="1" applyAlignment="1">
      <alignment horizontal="center" vertical="center"/>
    </xf>
    <xf numFmtId="0" fontId="15" fillId="3" borderId="26" xfId="0" applyFont="1" applyFill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8" fillId="0" borderId="9" xfId="0" applyFont="1" applyFill="1" applyBorder="1" applyAlignment="1">
      <alignment vertical="center"/>
    </xf>
    <xf numFmtId="0" fontId="8" fillId="0" borderId="6" xfId="0" applyFont="1" applyFill="1" applyBorder="1" applyAlignment="1">
      <alignment vertical="center"/>
    </xf>
    <xf numFmtId="0" fontId="8" fillId="0" borderId="20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16" xfId="0" applyFont="1" applyBorder="1" applyAlignment="1">
      <alignment horizontal="center" vertical="center"/>
    </xf>
    <xf numFmtId="49" fontId="8" fillId="0" borderId="16" xfId="0" applyNumberFormat="1" applyFont="1" applyBorder="1" applyAlignment="1">
      <alignment horizontal="center" vertical="center"/>
    </xf>
    <xf numFmtId="0" fontId="8" fillId="0" borderId="8" xfId="0" applyFont="1" applyBorder="1"/>
    <xf numFmtId="182" fontId="15" fillId="3" borderId="24" xfId="0" applyNumberFormat="1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15" fillId="3" borderId="23" xfId="0" applyFont="1" applyFill="1" applyBorder="1" applyAlignment="1">
      <alignment horizontal="center" vertical="center" wrapText="1"/>
    </xf>
    <xf numFmtId="0" fontId="15" fillId="3" borderId="24" xfId="0" applyNumberFormat="1" applyFont="1" applyFill="1" applyBorder="1" applyAlignment="1">
      <alignment horizontal="center" vertical="center" wrapText="1"/>
    </xf>
    <xf numFmtId="0" fontId="15" fillId="3" borderId="24" xfId="0" applyNumberFormat="1" applyFont="1" applyFill="1" applyBorder="1" applyAlignment="1">
      <alignment horizontal="justify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6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15" fillId="3" borderId="23" xfId="0" applyFont="1" applyFill="1" applyBorder="1" applyAlignment="1">
      <alignment horizontal="center"/>
    </xf>
    <xf numFmtId="0" fontId="15" fillId="3" borderId="24" xfId="0" applyFont="1" applyFill="1" applyBorder="1" applyAlignment="1">
      <alignment horizontal="center"/>
    </xf>
    <xf numFmtId="0" fontId="15" fillId="3" borderId="25" xfId="0" applyFont="1" applyFill="1" applyBorder="1" applyAlignment="1">
      <alignment horizontal="center"/>
    </xf>
    <xf numFmtId="1" fontId="15" fillId="3" borderId="26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justify" vertical="center" wrapText="1"/>
    </xf>
    <xf numFmtId="0" fontId="15" fillId="0" borderId="0" xfId="0" applyFont="1" applyAlignment="1">
      <alignment horizontal="center" vertical="center" wrapText="1"/>
    </xf>
    <xf numFmtId="182" fontId="15" fillId="0" borderId="0" xfId="0" applyNumberFormat="1" applyFont="1" applyAlignment="1">
      <alignment horizontal="center" vertical="center"/>
    </xf>
    <xf numFmtId="0" fontId="15" fillId="0" borderId="0" xfId="0" applyFont="1"/>
    <xf numFmtId="0" fontId="4" fillId="3" borderId="33" xfId="0" applyFont="1" applyFill="1" applyBorder="1" applyAlignment="1">
      <alignment horizontal="center" vertical="center"/>
    </xf>
    <xf numFmtId="0" fontId="4" fillId="3" borderId="37" xfId="0" applyFont="1" applyFill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/>
    </xf>
    <xf numFmtId="0" fontId="9" fillId="3" borderId="33" xfId="0" applyFont="1" applyFill="1" applyBorder="1" applyAlignment="1">
      <alignment horizontal="center" vertical="center"/>
    </xf>
    <xf numFmtId="0" fontId="9" fillId="3" borderId="37" xfId="0" applyFont="1" applyFill="1" applyBorder="1" applyAlignment="1">
      <alignment horizontal="center" vertical="center"/>
    </xf>
    <xf numFmtId="0" fontId="9" fillId="3" borderId="35" xfId="0" applyFont="1" applyFill="1" applyBorder="1" applyAlignment="1">
      <alignment horizontal="center" vertical="center"/>
    </xf>
    <xf numFmtId="0" fontId="15" fillId="3" borderId="33" xfId="0" applyFont="1" applyFill="1" applyBorder="1" applyAlignment="1">
      <alignment horizontal="center" vertical="center"/>
    </xf>
    <xf numFmtId="0" fontId="15" fillId="3" borderId="37" xfId="0" applyFont="1" applyFill="1" applyBorder="1" applyAlignment="1">
      <alignment horizontal="center" vertical="center"/>
    </xf>
    <xf numFmtId="0" fontId="15" fillId="3" borderId="3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504825</xdr:colOff>
      <xdr:row>0</xdr:row>
      <xdr:rowOff>0</xdr:rowOff>
    </xdr:to>
    <xdr:pic>
      <xdr:nvPicPr>
        <xdr:cNvPr id="2259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28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504825</xdr:colOff>
      <xdr:row>0</xdr:row>
      <xdr:rowOff>0</xdr:rowOff>
    </xdr:to>
    <xdr:pic>
      <xdr:nvPicPr>
        <xdr:cNvPr id="2259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28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504825</xdr:colOff>
      <xdr:row>0</xdr:row>
      <xdr:rowOff>0</xdr:rowOff>
    </xdr:to>
    <xdr:pic>
      <xdr:nvPicPr>
        <xdr:cNvPr id="4409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28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504825</xdr:colOff>
      <xdr:row>0</xdr:row>
      <xdr:rowOff>0</xdr:rowOff>
    </xdr:to>
    <xdr:pic>
      <xdr:nvPicPr>
        <xdr:cNvPr id="4409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28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504825</xdr:colOff>
      <xdr:row>0</xdr:row>
      <xdr:rowOff>0</xdr:rowOff>
    </xdr:to>
    <xdr:pic>
      <xdr:nvPicPr>
        <xdr:cNvPr id="451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57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504825</xdr:colOff>
      <xdr:row>0</xdr:row>
      <xdr:rowOff>0</xdr:rowOff>
    </xdr:to>
    <xdr:pic>
      <xdr:nvPicPr>
        <xdr:cNvPr id="4512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57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504825</xdr:colOff>
      <xdr:row>0</xdr:row>
      <xdr:rowOff>0</xdr:rowOff>
    </xdr:to>
    <xdr:pic>
      <xdr:nvPicPr>
        <xdr:cNvPr id="4711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57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504825</xdr:colOff>
      <xdr:row>0</xdr:row>
      <xdr:rowOff>0</xdr:rowOff>
    </xdr:to>
    <xdr:pic>
      <xdr:nvPicPr>
        <xdr:cNvPr id="4711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57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504825</xdr:colOff>
      <xdr:row>0</xdr:row>
      <xdr:rowOff>0</xdr:rowOff>
    </xdr:to>
    <xdr:pic>
      <xdr:nvPicPr>
        <xdr:cNvPr id="4813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57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504825</xdr:colOff>
      <xdr:row>0</xdr:row>
      <xdr:rowOff>0</xdr:rowOff>
    </xdr:to>
    <xdr:pic>
      <xdr:nvPicPr>
        <xdr:cNvPr id="4813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57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zoomScale="75" zoomScaleNormal="75" workbookViewId="0">
      <pane ySplit="2" topLeftCell="A3" activePane="bottomLeft" state="frozen"/>
      <selection pane="bottomLeft" activeCell="D66" sqref="D66"/>
    </sheetView>
  </sheetViews>
  <sheetFormatPr defaultRowHeight="12" x14ac:dyDescent="0.2"/>
  <cols>
    <col min="1" max="1" width="8.28515625" style="10" bestFit="1" customWidth="1"/>
    <col min="2" max="2" width="7.140625" style="10" bestFit="1" customWidth="1"/>
    <col min="3" max="3" width="36.85546875" style="20" customWidth="1"/>
    <col min="4" max="4" width="14.28515625" style="64" customWidth="1"/>
    <col min="5" max="5" width="5.42578125" style="10" bestFit="1" customWidth="1"/>
    <col min="6" max="6" width="6" style="10" bestFit="1" customWidth="1"/>
    <col min="7" max="7" width="5.28515625" style="10" bestFit="1" customWidth="1"/>
    <col min="8" max="8" width="6.28515625" style="10" bestFit="1" customWidth="1"/>
    <col min="9" max="9" width="9.85546875" style="10" bestFit="1" customWidth="1"/>
    <col min="10" max="10" width="9.28515625" style="10" bestFit="1" customWidth="1"/>
    <col min="11" max="11" width="12.7109375" style="10" bestFit="1" customWidth="1"/>
    <col min="12" max="12" width="9.28515625" style="37" customWidth="1"/>
    <col min="13" max="13" width="14.28515625" style="10" bestFit="1" customWidth="1"/>
    <col min="14" max="14" width="6.42578125" style="10" bestFit="1" customWidth="1"/>
    <col min="15" max="15" width="14.28515625" style="10" bestFit="1" customWidth="1"/>
    <col min="16" max="16" width="8.7109375" style="10" bestFit="1" customWidth="1"/>
    <col min="17" max="17" width="18.7109375" style="10" customWidth="1"/>
    <col min="18" max="16384" width="9.140625" style="43"/>
  </cols>
  <sheetData>
    <row r="1" spans="1:17" ht="12.75" thickBot="1" x14ac:dyDescent="0.25">
      <c r="A1" s="403" t="s">
        <v>51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5"/>
    </row>
    <row r="2" spans="1:17" s="114" customFormat="1" ht="37.9" customHeight="1" thickBot="1" x14ac:dyDescent="0.25">
      <c r="A2" s="108" t="s">
        <v>4</v>
      </c>
      <c r="B2" s="108" t="s">
        <v>52</v>
      </c>
      <c r="C2" s="108" t="s">
        <v>5</v>
      </c>
      <c r="D2" s="108" t="s">
        <v>49</v>
      </c>
      <c r="E2" s="108" t="s">
        <v>56</v>
      </c>
      <c r="F2" s="109" t="s">
        <v>55</v>
      </c>
      <c r="G2" s="110" t="s">
        <v>54</v>
      </c>
      <c r="H2" s="108" t="s">
        <v>53</v>
      </c>
      <c r="I2" s="111" t="s">
        <v>57</v>
      </c>
      <c r="J2" s="111" t="s">
        <v>58</v>
      </c>
      <c r="K2" s="111" t="s">
        <v>59</v>
      </c>
      <c r="L2" s="112" t="s">
        <v>98</v>
      </c>
      <c r="M2" s="113" t="s">
        <v>80</v>
      </c>
      <c r="N2" s="108" t="s">
        <v>92</v>
      </c>
      <c r="O2" s="111" t="s">
        <v>3</v>
      </c>
      <c r="P2" s="111" t="s">
        <v>50</v>
      </c>
      <c r="Q2" s="108" t="s">
        <v>99</v>
      </c>
    </row>
    <row r="3" spans="1:17" ht="24" x14ac:dyDescent="0.2">
      <c r="A3" s="45" t="s">
        <v>6</v>
      </c>
      <c r="B3" s="46" t="s">
        <v>18</v>
      </c>
      <c r="C3" s="47" t="s">
        <v>11</v>
      </c>
      <c r="D3" s="54"/>
      <c r="E3" s="48">
        <v>4</v>
      </c>
      <c r="F3" s="49">
        <v>34</v>
      </c>
      <c r="G3" s="49">
        <v>34</v>
      </c>
      <c r="H3" s="50">
        <f t="shared" ref="H3:H11" si="0">+G3+F3</f>
        <v>68</v>
      </c>
      <c r="I3" s="27"/>
      <c r="J3" s="27"/>
      <c r="K3" s="52">
        <f t="shared" ref="K3:K11" si="1">+H3</f>
        <v>68</v>
      </c>
      <c r="L3" s="21" t="s">
        <v>25</v>
      </c>
      <c r="M3" s="46" t="s">
        <v>81</v>
      </c>
      <c r="N3" s="3" t="s">
        <v>93</v>
      </c>
      <c r="O3" s="3">
        <v>100</v>
      </c>
      <c r="P3" s="116" t="s">
        <v>50</v>
      </c>
      <c r="Q3" s="11" t="s">
        <v>102</v>
      </c>
    </row>
    <row r="4" spans="1:17" ht="24" x14ac:dyDescent="0.2">
      <c r="A4" s="15"/>
      <c r="B4" s="1" t="s">
        <v>18</v>
      </c>
      <c r="C4" s="33" t="s">
        <v>11</v>
      </c>
      <c r="D4" s="55"/>
      <c r="E4" s="34">
        <v>4</v>
      </c>
      <c r="F4" s="1">
        <v>34</v>
      </c>
      <c r="G4" s="1">
        <v>34</v>
      </c>
      <c r="H4" s="51">
        <f t="shared" si="0"/>
        <v>68</v>
      </c>
      <c r="I4" s="28"/>
      <c r="J4" s="28"/>
      <c r="K4" s="25">
        <f t="shared" si="1"/>
        <v>68</v>
      </c>
      <c r="L4" s="7" t="s">
        <v>25</v>
      </c>
      <c r="M4" s="2" t="s">
        <v>100</v>
      </c>
      <c r="N4" s="4" t="s">
        <v>93</v>
      </c>
      <c r="O4" s="4">
        <v>100</v>
      </c>
      <c r="P4" s="2" t="s">
        <v>50</v>
      </c>
      <c r="Q4" s="12" t="s">
        <v>34</v>
      </c>
    </row>
    <row r="5" spans="1:17" ht="36" x14ac:dyDescent="0.2">
      <c r="A5" s="13"/>
      <c r="B5" s="4" t="s">
        <v>18</v>
      </c>
      <c r="C5" s="22" t="s">
        <v>11</v>
      </c>
      <c r="D5" s="56"/>
      <c r="E5" s="25">
        <v>4</v>
      </c>
      <c r="F5" s="4">
        <v>34</v>
      </c>
      <c r="G5" s="4">
        <v>34</v>
      </c>
      <c r="H5" s="51">
        <f t="shared" si="0"/>
        <v>68</v>
      </c>
      <c r="I5" s="28"/>
      <c r="J5" s="28"/>
      <c r="K5" s="25">
        <f t="shared" si="1"/>
        <v>68</v>
      </c>
      <c r="L5" s="7" t="s">
        <v>25</v>
      </c>
      <c r="M5" s="2" t="s">
        <v>117</v>
      </c>
      <c r="N5" s="4" t="s">
        <v>93</v>
      </c>
      <c r="O5" s="4">
        <v>80</v>
      </c>
      <c r="P5" s="2" t="s">
        <v>50</v>
      </c>
      <c r="Q5" s="12" t="s">
        <v>118</v>
      </c>
    </row>
    <row r="6" spans="1:17" ht="24" x14ac:dyDescent="0.2">
      <c r="A6" s="14"/>
      <c r="B6" s="2" t="s">
        <v>18</v>
      </c>
      <c r="C6" s="23" t="s">
        <v>11</v>
      </c>
      <c r="D6" s="56" t="s">
        <v>67</v>
      </c>
      <c r="E6" s="31">
        <v>4</v>
      </c>
      <c r="F6" s="6">
        <v>34</v>
      </c>
      <c r="G6" s="6">
        <v>34</v>
      </c>
      <c r="H6" s="51">
        <f t="shared" si="0"/>
        <v>68</v>
      </c>
      <c r="I6" s="28"/>
      <c r="J6" s="28"/>
      <c r="K6" s="25">
        <f t="shared" si="1"/>
        <v>68</v>
      </c>
      <c r="L6" s="7" t="s">
        <v>25</v>
      </c>
      <c r="M6" s="2" t="s">
        <v>107</v>
      </c>
      <c r="N6" s="4" t="s">
        <v>93</v>
      </c>
      <c r="O6" s="4">
        <v>100</v>
      </c>
      <c r="P6" s="2" t="s">
        <v>50</v>
      </c>
      <c r="Q6" s="12" t="s">
        <v>36</v>
      </c>
    </row>
    <row r="7" spans="1:17" ht="36" x14ac:dyDescent="0.2">
      <c r="A7" s="16"/>
      <c r="B7" s="2" t="s">
        <v>18</v>
      </c>
      <c r="C7" s="22" t="s">
        <v>11</v>
      </c>
      <c r="D7" s="57" t="s">
        <v>68</v>
      </c>
      <c r="E7" s="32">
        <v>4</v>
      </c>
      <c r="F7" s="2">
        <v>34</v>
      </c>
      <c r="G7" s="2">
        <v>34</v>
      </c>
      <c r="H7" s="51">
        <f t="shared" si="0"/>
        <v>68</v>
      </c>
      <c r="I7" s="28"/>
      <c r="J7" s="28"/>
      <c r="K7" s="25">
        <f t="shared" si="1"/>
        <v>68</v>
      </c>
      <c r="L7" s="7" t="s">
        <v>25</v>
      </c>
      <c r="M7" s="2" t="s">
        <v>112</v>
      </c>
      <c r="N7" s="4" t="s">
        <v>93</v>
      </c>
      <c r="O7" s="4">
        <v>100</v>
      </c>
      <c r="P7" s="2" t="s">
        <v>50</v>
      </c>
      <c r="Q7" s="12" t="s">
        <v>113</v>
      </c>
    </row>
    <row r="8" spans="1:17" ht="24" x14ac:dyDescent="0.2">
      <c r="A8" s="14"/>
      <c r="B8" s="8" t="s">
        <v>18</v>
      </c>
      <c r="C8" s="24" t="s">
        <v>11</v>
      </c>
      <c r="D8" s="56" t="s">
        <v>69</v>
      </c>
      <c r="E8" s="26">
        <v>4</v>
      </c>
      <c r="F8" s="9">
        <v>34</v>
      </c>
      <c r="G8" s="9">
        <v>34</v>
      </c>
      <c r="H8" s="51">
        <f t="shared" si="0"/>
        <v>68</v>
      </c>
      <c r="I8" s="28"/>
      <c r="J8" s="28"/>
      <c r="K8" s="25">
        <f t="shared" si="1"/>
        <v>68</v>
      </c>
      <c r="L8" s="7" t="s">
        <v>25</v>
      </c>
      <c r="M8" s="2" t="s">
        <v>108</v>
      </c>
      <c r="N8" s="4" t="s">
        <v>91</v>
      </c>
      <c r="O8" s="4">
        <v>70</v>
      </c>
      <c r="P8" s="59" t="s">
        <v>50</v>
      </c>
      <c r="Q8" s="12" t="s">
        <v>109</v>
      </c>
    </row>
    <row r="9" spans="1:17" ht="24" x14ac:dyDescent="0.2">
      <c r="A9" s="19"/>
      <c r="B9" s="5" t="s">
        <v>18</v>
      </c>
      <c r="C9" s="23" t="s">
        <v>11</v>
      </c>
      <c r="D9" s="57"/>
      <c r="E9" s="42">
        <v>4</v>
      </c>
      <c r="F9" s="5">
        <v>34</v>
      </c>
      <c r="G9" s="5">
        <v>34</v>
      </c>
      <c r="H9" s="51">
        <f t="shared" si="0"/>
        <v>68</v>
      </c>
      <c r="I9" s="28"/>
      <c r="J9" s="28"/>
      <c r="K9" s="25">
        <f t="shared" si="1"/>
        <v>68</v>
      </c>
      <c r="L9" s="7" t="s">
        <v>25</v>
      </c>
      <c r="M9" s="2" t="s">
        <v>114</v>
      </c>
      <c r="N9" s="4" t="s">
        <v>91</v>
      </c>
      <c r="O9" s="4">
        <v>90</v>
      </c>
      <c r="P9" s="2" t="s">
        <v>50</v>
      </c>
      <c r="Q9" s="12" t="s">
        <v>115</v>
      </c>
    </row>
    <row r="10" spans="1:17" ht="24" x14ac:dyDescent="0.2">
      <c r="A10" s="18"/>
      <c r="B10" s="7" t="s">
        <v>18</v>
      </c>
      <c r="C10" s="23" t="s">
        <v>11</v>
      </c>
      <c r="D10" s="57"/>
      <c r="E10" s="31">
        <v>4</v>
      </c>
      <c r="F10" s="5">
        <v>34</v>
      </c>
      <c r="G10" s="5">
        <v>34</v>
      </c>
      <c r="H10" s="51">
        <f t="shared" si="0"/>
        <v>68</v>
      </c>
      <c r="I10" s="28"/>
      <c r="J10" s="28"/>
      <c r="K10" s="25">
        <f t="shared" si="1"/>
        <v>68</v>
      </c>
      <c r="L10" s="7" t="s">
        <v>25</v>
      </c>
      <c r="M10" s="2" t="s">
        <v>101</v>
      </c>
      <c r="N10" s="4" t="s">
        <v>93</v>
      </c>
      <c r="O10" s="4">
        <v>100</v>
      </c>
      <c r="P10" s="58" t="s">
        <v>50</v>
      </c>
      <c r="Q10" s="12" t="s">
        <v>37</v>
      </c>
    </row>
    <row r="11" spans="1:17" ht="24.75" thickBot="1" x14ac:dyDescent="0.25">
      <c r="A11" s="71"/>
      <c r="B11" s="59" t="s">
        <v>18</v>
      </c>
      <c r="C11" s="72" t="s">
        <v>11</v>
      </c>
      <c r="D11" s="56"/>
      <c r="E11" s="73">
        <v>4</v>
      </c>
      <c r="F11" s="59">
        <v>34</v>
      </c>
      <c r="G11" s="59">
        <v>34</v>
      </c>
      <c r="H11" s="74">
        <f t="shared" si="0"/>
        <v>68</v>
      </c>
      <c r="I11" s="28"/>
      <c r="J11" s="28"/>
      <c r="K11" s="75">
        <f t="shared" si="1"/>
        <v>68</v>
      </c>
      <c r="L11" s="29" t="s">
        <v>25</v>
      </c>
      <c r="M11" s="59" t="s">
        <v>116</v>
      </c>
      <c r="N11" s="27" t="s">
        <v>93</v>
      </c>
      <c r="O11" s="27">
        <v>75</v>
      </c>
      <c r="P11" s="117" t="s">
        <v>50</v>
      </c>
      <c r="Q11" s="76" t="s">
        <v>35</v>
      </c>
    </row>
    <row r="12" spans="1:17" s="44" customFormat="1" ht="12.75" thickBot="1" x14ac:dyDescent="0.25">
      <c r="A12" s="83" t="s">
        <v>103</v>
      </c>
      <c r="B12" s="84">
        <v>1</v>
      </c>
      <c r="C12" s="85" t="s">
        <v>11</v>
      </c>
      <c r="D12" s="84" t="s">
        <v>65</v>
      </c>
      <c r="E12" s="84">
        <f>SUM(E3:E11)</f>
        <v>36</v>
      </c>
      <c r="F12" s="84">
        <f t="shared" ref="F12:K12" si="2">SUM(F3:F11)</f>
        <v>306</v>
      </c>
      <c r="G12" s="84">
        <f t="shared" si="2"/>
        <v>306</v>
      </c>
      <c r="H12" s="84">
        <f t="shared" si="2"/>
        <v>612</v>
      </c>
      <c r="I12" s="84">
        <v>3</v>
      </c>
      <c r="J12" s="84">
        <f>K12/I12/17</f>
        <v>12</v>
      </c>
      <c r="K12" s="84">
        <f t="shared" si="2"/>
        <v>612</v>
      </c>
      <c r="L12" s="86"/>
      <c r="M12" s="84"/>
      <c r="N12" s="86"/>
      <c r="O12" s="86"/>
      <c r="P12" s="87"/>
      <c r="Q12" s="88"/>
    </row>
    <row r="13" spans="1:17" ht="24" x14ac:dyDescent="0.2">
      <c r="A13" s="77" t="s">
        <v>6</v>
      </c>
      <c r="B13" s="63" t="s">
        <v>19</v>
      </c>
      <c r="C13" s="78" t="s">
        <v>12</v>
      </c>
      <c r="D13" s="56"/>
      <c r="E13" s="79">
        <v>4</v>
      </c>
      <c r="F13" s="58">
        <v>68</v>
      </c>
      <c r="G13" s="58">
        <v>0</v>
      </c>
      <c r="H13" s="53">
        <f t="shared" ref="H13:H21" si="3">+G13+F13</f>
        <v>68</v>
      </c>
      <c r="I13" s="28"/>
      <c r="J13" s="28"/>
      <c r="K13" s="80">
        <f t="shared" ref="K13:K21" si="4">+H13</f>
        <v>68</v>
      </c>
      <c r="L13" s="81" t="s">
        <v>25</v>
      </c>
      <c r="M13" s="63" t="s">
        <v>81</v>
      </c>
      <c r="N13" s="30" t="s">
        <v>93</v>
      </c>
      <c r="O13" s="30">
        <v>100</v>
      </c>
      <c r="P13" s="53" t="s">
        <v>1</v>
      </c>
      <c r="Q13" s="82" t="s">
        <v>102</v>
      </c>
    </row>
    <row r="14" spans="1:17" ht="24" x14ac:dyDescent="0.2">
      <c r="A14" s="14"/>
      <c r="B14" s="1" t="s">
        <v>19</v>
      </c>
      <c r="C14" s="22" t="s">
        <v>12</v>
      </c>
      <c r="D14" s="56"/>
      <c r="E14" s="32">
        <v>4</v>
      </c>
      <c r="F14" s="2">
        <v>68</v>
      </c>
      <c r="G14" s="2">
        <v>0</v>
      </c>
      <c r="H14" s="51">
        <f t="shared" si="3"/>
        <v>68</v>
      </c>
      <c r="I14" s="28"/>
      <c r="J14" s="28"/>
      <c r="K14" s="25">
        <f t="shared" si="4"/>
        <v>68</v>
      </c>
      <c r="L14" s="7" t="s">
        <v>25</v>
      </c>
      <c r="M14" s="2" t="s">
        <v>100</v>
      </c>
      <c r="N14" s="4" t="s">
        <v>93</v>
      </c>
      <c r="O14" s="4">
        <v>100</v>
      </c>
      <c r="P14" s="53" t="s">
        <v>1</v>
      </c>
      <c r="Q14" s="12" t="s">
        <v>34</v>
      </c>
    </row>
    <row r="15" spans="1:17" ht="36" x14ac:dyDescent="0.2">
      <c r="A15" s="14"/>
      <c r="B15" s="1" t="s">
        <v>19</v>
      </c>
      <c r="C15" s="22" t="s">
        <v>12</v>
      </c>
      <c r="D15" s="56"/>
      <c r="E15" s="32">
        <v>4</v>
      </c>
      <c r="F15" s="2">
        <v>68</v>
      </c>
      <c r="G15" s="2">
        <v>0</v>
      </c>
      <c r="H15" s="51">
        <f t="shared" si="3"/>
        <v>68</v>
      </c>
      <c r="I15" s="28"/>
      <c r="J15" s="28"/>
      <c r="K15" s="25">
        <f t="shared" si="4"/>
        <v>68</v>
      </c>
      <c r="L15" s="7" t="s">
        <v>25</v>
      </c>
      <c r="M15" s="2" t="s">
        <v>117</v>
      </c>
      <c r="N15" s="4" t="s">
        <v>93</v>
      </c>
      <c r="O15" s="4">
        <v>80</v>
      </c>
      <c r="P15" s="53" t="s">
        <v>1</v>
      </c>
      <c r="Q15" s="12" t="s">
        <v>118</v>
      </c>
    </row>
    <row r="16" spans="1:17" ht="24" x14ac:dyDescent="0.2">
      <c r="A16" s="14"/>
      <c r="B16" s="1" t="s">
        <v>19</v>
      </c>
      <c r="C16" s="22" t="s">
        <v>12</v>
      </c>
      <c r="D16" s="56" t="s">
        <v>66</v>
      </c>
      <c r="E16" s="32">
        <v>4</v>
      </c>
      <c r="F16" s="2">
        <v>68</v>
      </c>
      <c r="G16" s="2">
        <v>0</v>
      </c>
      <c r="H16" s="51">
        <f t="shared" si="3"/>
        <v>68</v>
      </c>
      <c r="I16" s="28"/>
      <c r="J16" s="28"/>
      <c r="K16" s="25">
        <f t="shared" si="4"/>
        <v>68</v>
      </c>
      <c r="L16" s="7" t="s">
        <v>25</v>
      </c>
      <c r="M16" s="2" t="s">
        <v>107</v>
      </c>
      <c r="N16" s="4" t="s">
        <v>93</v>
      </c>
      <c r="O16" s="4">
        <v>100</v>
      </c>
      <c r="P16" s="53" t="s">
        <v>1</v>
      </c>
      <c r="Q16" s="12" t="s">
        <v>36</v>
      </c>
    </row>
    <row r="17" spans="1:17" ht="36" x14ac:dyDescent="0.2">
      <c r="A17" s="14"/>
      <c r="B17" s="1" t="s">
        <v>19</v>
      </c>
      <c r="C17" s="22" t="s">
        <v>12</v>
      </c>
      <c r="D17" s="56" t="s">
        <v>70</v>
      </c>
      <c r="E17" s="32">
        <v>4</v>
      </c>
      <c r="F17" s="2">
        <v>68</v>
      </c>
      <c r="G17" s="2">
        <v>0</v>
      </c>
      <c r="H17" s="51">
        <f t="shared" si="3"/>
        <v>68</v>
      </c>
      <c r="I17" s="28"/>
      <c r="J17" s="28"/>
      <c r="K17" s="25">
        <f t="shared" si="4"/>
        <v>68</v>
      </c>
      <c r="L17" s="7" t="s">
        <v>25</v>
      </c>
      <c r="M17" s="2" t="s">
        <v>112</v>
      </c>
      <c r="N17" s="4" t="s">
        <v>93</v>
      </c>
      <c r="O17" s="4">
        <v>100</v>
      </c>
      <c r="P17" s="53" t="s">
        <v>1</v>
      </c>
      <c r="Q17" s="12" t="s">
        <v>113</v>
      </c>
    </row>
    <row r="18" spans="1:17" ht="24" x14ac:dyDescent="0.2">
      <c r="A18" s="14"/>
      <c r="B18" s="4" t="s">
        <v>19</v>
      </c>
      <c r="C18" s="22" t="s">
        <v>12</v>
      </c>
      <c r="D18" s="56" t="s">
        <v>71</v>
      </c>
      <c r="E18" s="25">
        <v>4</v>
      </c>
      <c r="F18" s="4">
        <v>68</v>
      </c>
      <c r="G18" s="4">
        <v>0</v>
      </c>
      <c r="H18" s="51">
        <f t="shared" si="3"/>
        <v>68</v>
      </c>
      <c r="I18" s="28"/>
      <c r="J18" s="28"/>
      <c r="K18" s="25">
        <f t="shared" si="4"/>
        <v>68</v>
      </c>
      <c r="L18" s="7" t="s">
        <v>25</v>
      </c>
      <c r="M18" s="2" t="s">
        <v>108</v>
      </c>
      <c r="N18" s="4" t="s">
        <v>91</v>
      </c>
      <c r="O18" s="4">
        <v>70</v>
      </c>
      <c r="P18" s="53" t="s">
        <v>1</v>
      </c>
      <c r="Q18" s="12" t="s">
        <v>109</v>
      </c>
    </row>
    <row r="19" spans="1:17" ht="24" x14ac:dyDescent="0.2">
      <c r="A19" s="14"/>
      <c r="B19" s="4" t="s">
        <v>19</v>
      </c>
      <c r="C19" s="22" t="s">
        <v>12</v>
      </c>
      <c r="D19" s="56"/>
      <c r="E19" s="25">
        <v>4</v>
      </c>
      <c r="F19" s="4">
        <v>68</v>
      </c>
      <c r="G19" s="4">
        <v>0</v>
      </c>
      <c r="H19" s="51">
        <f t="shared" si="3"/>
        <v>68</v>
      </c>
      <c r="I19" s="28"/>
      <c r="J19" s="28"/>
      <c r="K19" s="25">
        <f t="shared" si="4"/>
        <v>68</v>
      </c>
      <c r="L19" s="7" t="s">
        <v>25</v>
      </c>
      <c r="M19" s="2" t="s">
        <v>114</v>
      </c>
      <c r="N19" s="4" t="s">
        <v>91</v>
      </c>
      <c r="O19" s="4">
        <v>90</v>
      </c>
      <c r="P19" s="53" t="s">
        <v>1</v>
      </c>
      <c r="Q19" s="12" t="s">
        <v>115</v>
      </c>
    </row>
    <row r="20" spans="1:17" ht="24" x14ac:dyDescent="0.2">
      <c r="A20" s="14"/>
      <c r="B20" s="4" t="s">
        <v>19</v>
      </c>
      <c r="C20" s="22" t="s">
        <v>12</v>
      </c>
      <c r="D20" s="56"/>
      <c r="E20" s="25">
        <v>4</v>
      </c>
      <c r="F20" s="4">
        <v>68</v>
      </c>
      <c r="G20" s="4">
        <v>0</v>
      </c>
      <c r="H20" s="51">
        <f t="shared" si="3"/>
        <v>68</v>
      </c>
      <c r="I20" s="28"/>
      <c r="J20" s="28"/>
      <c r="K20" s="25">
        <f t="shared" si="4"/>
        <v>68</v>
      </c>
      <c r="L20" s="7" t="s">
        <v>25</v>
      </c>
      <c r="M20" s="2" t="s">
        <v>101</v>
      </c>
      <c r="N20" s="4" t="s">
        <v>93</v>
      </c>
      <c r="O20" s="4">
        <v>100</v>
      </c>
      <c r="P20" s="53" t="s">
        <v>1</v>
      </c>
      <c r="Q20" s="12" t="s">
        <v>37</v>
      </c>
    </row>
    <row r="21" spans="1:17" ht="24.75" thickBot="1" x14ac:dyDescent="0.25">
      <c r="A21" s="71"/>
      <c r="B21" s="27" t="s">
        <v>19</v>
      </c>
      <c r="C21" s="72" t="s">
        <v>12</v>
      </c>
      <c r="D21" s="56"/>
      <c r="E21" s="75">
        <v>4</v>
      </c>
      <c r="F21" s="27">
        <v>68</v>
      </c>
      <c r="G21" s="27">
        <v>0</v>
      </c>
      <c r="H21" s="74">
        <f t="shared" si="3"/>
        <v>68</v>
      </c>
      <c r="I21" s="28"/>
      <c r="J21" s="28"/>
      <c r="K21" s="75">
        <f t="shared" si="4"/>
        <v>68</v>
      </c>
      <c r="L21" s="29" t="s">
        <v>25</v>
      </c>
      <c r="M21" s="59" t="s">
        <v>116</v>
      </c>
      <c r="N21" s="27" t="s">
        <v>93</v>
      </c>
      <c r="O21" s="27">
        <v>75</v>
      </c>
      <c r="P21" s="53" t="s">
        <v>1</v>
      </c>
      <c r="Q21" s="76" t="s">
        <v>35</v>
      </c>
    </row>
    <row r="22" spans="1:17" s="44" customFormat="1" ht="12.75" thickBot="1" x14ac:dyDescent="0.25">
      <c r="A22" s="83" t="s">
        <v>103</v>
      </c>
      <c r="B22" s="86">
        <v>2</v>
      </c>
      <c r="C22" s="85" t="s">
        <v>12</v>
      </c>
      <c r="D22" s="84" t="s">
        <v>65</v>
      </c>
      <c r="E22" s="86">
        <f>SUM(E13:E21)</f>
        <v>36</v>
      </c>
      <c r="F22" s="86">
        <f t="shared" ref="F22:K22" si="5">SUM(F13:F21)</f>
        <v>612</v>
      </c>
      <c r="G22" s="86">
        <f t="shared" si="5"/>
        <v>0</v>
      </c>
      <c r="H22" s="86">
        <f t="shared" si="5"/>
        <v>612</v>
      </c>
      <c r="I22" s="86">
        <v>3</v>
      </c>
      <c r="J22" s="86">
        <f>K22/I22/17</f>
        <v>12</v>
      </c>
      <c r="K22" s="86">
        <f t="shared" si="5"/>
        <v>612</v>
      </c>
      <c r="L22" s="86"/>
      <c r="M22" s="84"/>
      <c r="N22" s="86"/>
      <c r="O22" s="86"/>
      <c r="P22" s="87"/>
      <c r="Q22" s="88"/>
    </row>
    <row r="23" spans="1:17" ht="24" x14ac:dyDescent="0.2">
      <c r="A23" s="77" t="s">
        <v>7</v>
      </c>
      <c r="B23" s="63" t="s">
        <v>13</v>
      </c>
      <c r="C23" s="94" t="s">
        <v>15</v>
      </c>
      <c r="D23" s="55"/>
      <c r="E23" s="95">
        <v>4</v>
      </c>
      <c r="F23" s="63">
        <v>68</v>
      </c>
      <c r="G23" s="63">
        <v>0</v>
      </c>
      <c r="H23" s="53">
        <f t="shared" ref="H23:H31" si="6">+G23+F23</f>
        <v>68</v>
      </c>
      <c r="I23" s="28"/>
      <c r="J23" s="28"/>
      <c r="K23" s="80">
        <f t="shared" ref="K23:K31" si="7">+H23</f>
        <v>68</v>
      </c>
      <c r="L23" s="81" t="s">
        <v>25</v>
      </c>
      <c r="M23" s="63" t="s">
        <v>81</v>
      </c>
      <c r="N23" s="30" t="s">
        <v>93</v>
      </c>
      <c r="O23" s="30">
        <v>100</v>
      </c>
      <c r="P23" s="53" t="s">
        <v>1</v>
      </c>
      <c r="Q23" s="82" t="s">
        <v>102</v>
      </c>
    </row>
    <row r="24" spans="1:17" ht="24" x14ac:dyDescent="0.2">
      <c r="A24" s="15"/>
      <c r="B24" s="1" t="s">
        <v>13</v>
      </c>
      <c r="C24" s="33" t="s">
        <v>15</v>
      </c>
      <c r="D24" s="55"/>
      <c r="E24" s="34">
        <v>4</v>
      </c>
      <c r="F24" s="1">
        <v>68</v>
      </c>
      <c r="G24" s="1">
        <v>0</v>
      </c>
      <c r="H24" s="51">
        <f t="shared" si="6"/>
        <v>68</v>
      </c>
      <c r="I24" s="28"/>
      <c r="J24" s="28"/>
      <c r="K24" s="25">
        <f t="shared" si="7"/>
        <v>68</v>
      </c>
      <c r="L24" s="7" t="s">
        <v>25</v>
      </c>
      <c r="M24" s="2" t="s">
        <v>100</v>
      </c>
      <c r="N24" s="4" t="s">
        <v>93</v>
      </c>
      <c r="O24" s="4">
        <v>100</v>
      </c>
      <c r="P24" s="53" t="s">
        <v>1</v>
      </c>
      <c r="Q24" s="12" t="s">
        <v>34</v>
      </c>
    </row>
    <row r="25" spans="1:17" ht="24" x14ac:dyDescent="0.2">
      <c r="A25" s="13"/>
      <c r="B25" s="4" t="s">
        <v>13</v>
      </c>
      <c r="C25" s="22" t="s">
        <v>15</v>
      </c>
      <c r="D25" s="56"/>
      <c r="E25" s="25">
        <v>4</v>
      </c>
      <c r="F25" s="4">
        <v>68</v>
      </c>
      <c r="G25" s="4">
        <v>0</v>
      </c>
      <c r="H25" s="51">
        <f t="shared" si="6"/>
        <v>68</v>
      </c>
      <c r="I25" s="28"/>
      <c r="J25" s="28"/>
      <c r="K25" s="25">
        <f t="shared" si="7"/>
        <v>68</v>
      </c>
      <c r="L25" s="7" t="s">
        <v>25</v>
      </c>
      <c r="M25" s="2" t="s">
        <v>108</v>
      </c>
      <c r="N25" s="4" t="s">
        <v>91</v>
      </c>
      <c r="O25" s="4">
        <v>70</v>
      </c>
      <c r="P25" s="53" t="s">
        <v>1</v>
      </c>
      <c r="Q25" s="12" t="s">
        <v>109</v>
      </c>
    </row>
    <row r="26" spans="1:17" ht="24" x14ac:dyDescent="0.2">
      <c r="A26" s="16"/>
      <c r="B26" s="2" t="s">
        <v>13</v>
      </c>
      <c r="C26" s="22" t="s">
        <v>15</v>
      </c>
      <c r="D26" s="56"/>
      <c r="E26" s="32">
        <v>4</v>
      </c>
      <c r="F26" s="2">
        <v>68</v>
      </c>
      <c r="G26" s="2">
        <v>0</v>
      </c>
      <c r="H26" s="51">
        <f t="shared" si="6"/>
        <v>68</v>
      </c>
      <c r="I26" s="28"/>
      <c r="J26" s="28"/>
      <c r="K26" s="25">
        <f t="shared" si="7"/>
        <v>68</v>
      </c>
      <c r="L26" s="7" t="s">
        <v>25</v>
      </c>
      <c r="M26" s="2" t="s">
        <v>114</v>
      </c>
      <c r="N26" s="4" t="s">
        <v>91</v>
      </c>
      <c r="O26" s="4">
        <v>90</v>
      </c>
      <c r="P26" s="53" t="s">
        <v>1</v>
      </c>
      <c r="Q26" s="12" t="s">
        <v>115</v>
      </c>
    </row>
    <row r="27" spans="1:17" ht="24" x14ac:dyDescent="0.2">
      <c r="A27" s="17"/>
      <c r="B27" s="4" t="s">
        <v>13</v>
      </c>
      <c r="C27" s="22" t="s">
        <v>15</v>
      </c>
      <c r="D27" s="56" t="s">
        <v>76</v>
      </c>
      <c r="E27" s="25">
        <v>4</v>
      </c>
      <c r="F27" s="4">
        <v>68</v>
      </c>
      <c r="G27" s="4">
        <v>0</v>
      </c>
      <c r="H27" s="51">
        <f t="shared" si="6"/>
        <v>68</v>
      </c>
      <c r="I27" s="28"/>
      <c r="J27" s="28"/>
      <c r="K27" s="25">
        <f t="shared" si="7"/>
        <v>68</v>
      </c>
      <c r="L27" s="7" t="s">
        <v>25</v>
      </c>
      <c r="M27" s="2" t="s">
        <v>101</v>
      </c>
      <c r="N27" s="4" t="s">
        <v>93</v>
      </c>
      <c r="O27" s="4">
        <v>100</v>
      </c>
      <c r="P27" s="53" t="s">
        <v>1</v>
      </c>
      <c r="Q27" s="12" t="s">
        <v>37</v>
      </c>
    </row>
    <row r="28" spans="1:17" ht="24" x14ac:dyDescent="0.2">
      <c r="A28" s="16" t="s">
        <v>7</v>
      </c>
      <c r="B28" s="2" t="s">
        <v>13</v>
      </c>
      <c r="C28" s="22" t="s">
        <v>15</v>
      </c>
      <c r="D28" s="56" t="s">
        <v>77</v>
      </c>
      <c r="E28" s="32">
        <v>4</v>
      </c>
      <c r="F28" s="2">
        <v>68</v>
      </c>
      <c r="G28" s="2">
        <v>0</v>
      </c>
      <c r="H28" s="51">
        <f t="shared" si="6"/>
        <v>68</v>
      </c>
      <c r="I28" s="28"/>
      <c r="J28" s="28"/>
      <c r="K28" s="25">
        <f t="shared" si="7"/>
        <v>68</v>
      </c>
      <c r="L28" s="7" t="s">
        <v>25</v>
      </c>
      <c r="M28" s="2" t="s">
        <v>116</v>
      </c>
      <c r="N28" s="4" t="s">
        <v>93</v>
      </c>
      <c r="O28" s="4">
        <v>75</v>
      </c>
      <c r="P28" s="53" t="s">
        <v>1</v>
      </c>
      <c r="Q28" s="12" t="s">
        <v>35</v>
      </c>
    </row>
    <row r="29" spans="1:17" ht="36" x14ac:dyDescent="0.2">
      <c r="A29" s="13"/>
      <c r="B29" s="4" t="s">
        <v>13</v>
      </c>
      <c r="C29" s="22" t="s">
        <v>32</v>
      </c>
      <c r="D29" s="56"/>
      <c r="E29" s="25">
        <v>4</v>
      </c>
      <c r="F29" s="4">
        <v>68</v>
      </c>
      <c r="G29" s="4">
        <v>0</v>
      </c>
      <c r="H29" s="51">
        <f t="shared" si="6"/>
        <v>68</v>
      </c>
      <c r="I29" s="28"/>
      <c r="J29" s="28"/>
      <c r="K29" s="25">
        <f t="shared" si="7"/>
        <v>68</v>
      </c>
      <c r="L29" s="7" t="s">
        <v>25</v>
      </c>
      <c r="M29" s="2" t="s">
        <v>117</v>
      </c>
      <c r="N29" s="4" t="s">
        <v>93</v>
      </c>
      <c r="O29" s="4">
        <v>80</v>
      </c>
      <c r="P29" s="53" t="s">
        <v>1</v>
      </c>
      <c r="Q29" s="12" t="s">
        <v>118</v>
      </c>
    </row>
    <row r="30" spans="1:17" ht="24" x14ac:dyDescent="0.2">
      <c r="A30" s="14"/>
      <c r="B30" s="2" t="s">
        <v>13</v>
      </c>
      <c r="C30" s="23" t="s">
        <v>32</v>
      </c>
      <c r="D30" s="57"/>
      <c r="E30" s="31">
        <v>4</v>
      </c>
      <c r="F30" s="6">
        <v>68</v>
      </c>
      <c r="G30" s="6">
        <v>0</v>
      </c>
      <c r="H30" s="51">
        <f t="shared" si="6"/>
        <v>68</v>
      </c>
      <c r="I30" s="28"/>
      <c r="J30" s="28"/>
      <c r="K30" s="25">
        <f t="shared" si="7"/>
        <v>68</v>
      </c>
      <c r="L30" s="7" t="s">
        <v>25</v>
      </c>
      <c r="M30" s="2" t="s">
        <v>107</v>
      </c>
      <c r="N30" s="4" t="s">
        <v>93</v>
      </c>
      <c r="O30" s="4">
        <v>100</v>
      </c>
      <c r="P30" s="53" t="s">
        <v>1</v>
      </c>
      <c r="Q30" s="12" t="s">
        <v>36</v>
      </c>
    </row>
    <row r="31" spans="1:17" ht="36.75" thickBot="1" x14ac:dyDescent="0.25">
      <c r="A31" s="97"/>
      <c r="B31" s="59" t="s">
        <v>13</v>
      </c>
      <c r="C31" s="72" t="s">
        <v>32</v>
      </c>
      <c r="D31" s="56"/>
      <c r="E31" s="73">
        <v>4</v>
      </c>
      <c r="F31" s="59">
        <v>68</v>
      </c>
      <c r="G31" s="59">
        <v>0</v>
      </c>
      <c r="H31" s="74">
        <f t="shared" si="6"/>
        <v>68</v>
      </c>
      <c r="I31" s="28"/>
      <c r="J31" s="28"/>
      <c r="K31" s="75">
        <f t="shared" si="7"/>
        <v>68</v>
      </c>
      <c r="L31" s="29" t="s">
        <v>25</v>
      </c>
      <c r="M31" s="59" t="s">
        <v>112</v>
      </c>
      <c r="N31" s="27" t="s">
        <v>93</v>
      </c>
      <c r="O31" s="27">
        <v>100</v>
      </c>
      <c r="P31" s="53" t="s">
        <v>1</v>
      </c>
      <c r="Q31" s="76" t="s">
        <v>113</v>
      </c>
    </row>
    <row r="32" spans="1:17" s="44" customFormat="1" ht="12.75" thickBot="1" x14ac:dyDescent="0.25">
      <c r="A32" s="100" t="s">
        <v>103</v>
      </c>
      <c r="B32" s="84">
        <v>3</v>
      </c>
      <c r="C32" s="85" t="s">
        <v>15</v>
      </c>
      <c r="D32" s="84" t="s">
        <v>78</v>
      </c>
      <c r="E32" s="84">
        <f>SUM(E23:E31)</f>
        <v>36</v>
      </c>
      <c r="F32" s="84">
        <f t="shared" ref="F32:K32" si="8">SUM(F23:F31)</f>
        <v>612</v>
      </c>
      <c r="G32" s="84">
        <f t="shared" si="8"/>
        <v>0</v>
      </c>
      <c r="H32" s="101">
        <f t="shared" si="8"/>
        <v>612</v>
      </c>
      <c r="I32" s="84">
        <v>2</v>
      </c>
      <c r="J32" s="102">
        <f>K32/I32/17</f>
        <v>18</v>
      </c>
      <c r="K32" s="84">
        <f t="shared" si="8"/>
        <v>612</v>
      </c>
      <c r="L32" s="86"/>
      <c r="M32" s="84"/>
      <c r="N32" s="86"/>
      <c r="O32" s="86"/>
      <c r="P32" s="87"/>
      <c r="Q32" s="88"/>
    </row>
    <row r="33" spans="1:17" ht="24" x14ac:dyDescent="0.2">
      <c r="A33" s="89" t="s">
        <v>7</v>
      </c>
      <c r="B33" s="58" t="s">
        <v>21</v>
      </c>
      <c r="C33" s="90" t="s">
        <v>60</v>
      </c>
      <c r="D33" s="57"/>
      <c r="E33" s="91">
        <v>2</v>
      </c>
      <c r="F33" s="92">
        <v>17</v>
      </c>
      <c r="G33" s="92">
        <v>17</v>
      </c>
      <c r="H33" s="53">
        <f t="shared" ref="H33:H57" si="9">+G33+F33</f>
        <v>34</v>
      </c>
      <c r="I33" s="28"/>
      <c r="J33" s="28"/>
      <c r="K33" s="80">
        <f t="shared" ref="K33:K57" si="10">+H33</f>
        <v>34</v>
      </c>
      <c r="L33" s="81" t="s">
        <v>25</v>
      </c>
      <c r="M33" s="58" t="s">
        <v>83</v>
      </c>
      <c r="N33" s="30" t="s">
        <v>93</v>
      </c>
      <c r="O33" s="30">
        <v>50</v>
      </c>
      <c r="P33" s="117" t="s">
        <v>50</v>
      </c>
      <c r="Q33" s="82" t="s">
        <v>38</v>
      </c>
    </row>
    <row r="34" spans="1:17" ht="24" x14ac:dyDescent="0.2">
      <c r="A34" s="17" t="s">
        <v>6</v>
      </c>
      <c r="B34" s="2" t="s">
        <v>21</v>
      </c>
      <c r="C34" s="23" t="s">
        <v>60</v>
      </c>
      <c r="D34" s="57"/>
      <c r="E34" s="31">
        <v>2</v>
      </c>
      <c r="F34" s="6">
        <v>17</v>
      </c>
      <c r="G34" s="6">
        <v>17</v>
      </c>
      <c r="H34" s="51">
        <f t="shared" si="9"/>
        <v>34</v>
      </c>
      <c r="I34" s="28"/>
      <c r="J34" s="28"/>
      <c r="K34" s="25">
        <f t="shared" si="10"/>
        <v>34</v>
      </c>
      <c r="L34" s="7" t="s">
        <v>25</v>
      </c>
      <c r="M34" s="2" t="s">
        <v>97</v>
      </c>
      <c r="N34" s="4" t="s">
        <v>93</v>
      </c>
      <c r="O34" s="4">
        <v>50</v>
      </c>
      <c r="P34" s="117" t="s">
        <v>50</v>
      </c>
      <c r="Q34" s="12" t="s">
        <v>39</v>
      </c>
    </row>
    <row r="35" spans="1:17" ht="24" x14ac:dyDescent="0.2">
      <c r="A35" s="15" t="s">
        <v>7</v>
      </c>
      <c r="B35" s="1" t="s">
        <v>21</v>
      </c>
      <c r="C35" s="33" t="s">
        <v>14</v>
      </c>
      <c r="D35" s="55"/>
      <c r="E35" s="34">
        <v>2</v>
      </c>
      <c r="F35" s="1">
        <v>17</v>
      </c>
      <c r="G35" s="1">
        <v>17</v>
      </c>
      <c r="H35" s="51">
        <f t="shared" si="9"/>
        <v>34</v>
      </c>
      <c r="I35" s="28"/>
      <c r="J35" s="28"/>
      <c r="K35" s="25">
        <f t="shared" si="10"/>
        <v>34</v>
      </c>
      <c r="L35" s="7" t="s">
        <v>25</v>
      </c>
      <c r="M35" s="1" t="s">
        <v>81</v>
      </c>
      <c r="N35" s="4" t="s">
        <v>93</v>
      </c>
      <c r="O35" s="4">
        <v>50</v>
      </c>
      <c r="P35" s="117" t="s">
        <v>50</v>
      </c>
      <c r="Q35" s="12" t="s">
        <v>104</v>
      </c>
    </row>
    <row r="36" spans="1:17" ht="24" x14ac:dyDescent="0.2">
      <c r="A36" s="15" t="s">
        <v>7</v>
      </c>
      <c r="B36" s="1" t="s">
        <v>21</v>
      </c>
      <c r="C36" s="33" t="s">
        <v>14</v>
      </c>
      <c r="D36" s="55"/>
      <c r="E36" s="34">
        <v>2</v>
      </c>
      <c r="F36" s="1">
        <v>17</v>
      </c>
      <c r="G36" s="1">
        <v>17</v>
      </c>
      <c r="H36" s="51">
        <f t="shared" si="9"/>
        <v>34</v>
      </c>
      <c r="I36" s="28"/>
      <c r="J36" s="28"/>
      <c r="K36" s="25">
        <f t="shared" si="10"/>
        <v>34</v>
      </c>
      <c r="L36" s="7" t="s">
        <v>25</v>
      </c>
      <c r="M36" s="1" t="s">
        <v>81</v>
      </c>
      <c r="N36" s="4" t="s">
        <v>93</v>
      </c>
      <c r="O36" s="4">
        <v>50</v>
      </c>
      <c r="P36" s="117" t="s">
        <v>50</v>
      </c>
      <c r="Q36" s="12" t="s">
        <v>105</v>
      </c>
    </row>
    <row r="37" spans="1:17" ht="24" x14ac:dyDescent="0.2">
      <c r="A37" s="15" t="s">
        <v>7</v>
      </c>
      <c r="B37" s="1" t="s">
        <v>21</v>
      </c>
      <c r="C37" s="33" t="s">
        <v>14</v>
      </c>
      <c r="D37" s="55"/>
      <c r="E37" s="34">
        <v>2</v>
      </c>
      <c r="F37" s="1">
        <v>17</v>
      </c>
      <c r="G37" s="1">
        <v>17</v>
      </c>
      <c r="H37" s="51">
        <f t="shared" si="9"/>
        <v>34</v>
      </c>
      <c r="I37" s="28"/>
      <c r="J37" s="28"/>
      <c r="K37" s="25">
        <f t="shared" si="10"/>
        <v>34</v>
      </c>
      <c r="L37" s="7" t="s">
        <v>25</v>
      </c>
      <c r="M37" s="2" t="s">
        <v>82</v>
      </c>
      <c r="N37" s="4" t="s">
        <v>93</v>
      </c>
      <c r="O37" s="4">
        <v>50</v>
      </c>
      <c r="P37" s="117" t="s">
        <v>50</v>
      </c>
      <c r="Q37" s="12" t="s">
        <v>40</v>
      </c>
    </row>
    <row r="38" spans="1:17" ht="24" x14ac:dyDescent="0.2">
      <c r="A38" s="16" t="s">
        <v>7</v>
      </c>
      <c r="B38" s="1" t="s">
        <v>21</v>
      </c>
      <c r="C38" s="33" t="s">
        <v>14</v>
      </c>
      <c r="D38" s="55"/>
      <c r="E38" s="34">
        <v>2</v>
      </c>
      <c r="F38" s="1">
        <v>17</v>
      </c>
      <c r="G38" s="1">
        <v>17</v>
      </c>
      <c r="H38" s="51">
        <f t="shared" si="9"/>
        <v>34</v>
      </c>
      <c r="I38" s="28"/>
      <c r="J38" s="28"/>
      <c r="K38" s="25">
        <f t="shared" si="10"/>
        <v>34</v>
      </c>
      <c r="L38" s="7" t="s">
        <v>25</v>
      </c>
      <c r="M38" s="2" t="s">
        <v>84</v>
      </c>
      <c r="N38" s="4" t="s">
        <v>93</v>
      </c>
      <c r="O38" s="4">
        <v>50</v>
      </c>
      <c r="P38" s="117" t="s">
        <v>50</v>
      </c>
      <c r="Q38" s="12" t="s">
        <v>41</v>
      </c>
    </row>
    <row r="39" spans="1:17" ht="36" x14ac:dyDescent="0.2">
      <c r="A39" s="13"/>
      <c r="B39" s="4" t="s">
        <v>21</v>
      </c>
      <c r="C39" s="22" t="s">
        <v>14</v>
      </c>
      <c r="D39" s="56"/>
      <c r="E39" s="25">
        <v>2</v>
      </c>
      <c r="F39" s="4">
        <v>17</v>
      </c>
      <c r="G39" s="4">
        <v>17</v>
      </c>
      <c r="H39" s="51">
        <f t="shared" si="9"/>
        <v>34</v>
      </c>
      <c r="I39" s="28"/>
      <c r="J39" s="28"/>
      <c r="K39" s="25">
        <f t="shared" si="10"/>
        <v>34</v>
      </c>
      <c r="L39" s="7" t="s">
        <v>25</v>
      </c>
      <c r="M39" s="2" t="s">
        <v>119</v>
      </c>
      <c r="N39" s="4" t="s">
        <v>93</v>
      </c>
      <c r="O39" s="4">
        <v>80</v>
      </c>
      <c r="P39" s="117" t="s">
        <v>50</v>
      </c>
      <c r="Q39" s="12" t="s">
        <v>118</v>
      </c>
    </row>
    <row r="40" spans="1:17" ht="24" x14ac:dyDescent="0.2">
      <c r="A40" s="17" t="s">
        <v>7</v>
      </c>
      <c r="B40" s="4" t="s">
        <v>21</v>
      </c>
      <c r="C40" s="22" t="s">
        <v>14</v>
      </c>
      <c r="D40" s="56"/>
      <c r="E40" s="25">
        <v>2</v>
      </c>
      <c r="F40" s="4">
        <v>17</v>
      </c>
      <c r="G40" s="4">
        <v>17</v>
      </c>
      <c r="H40" s="51">
        <f t="shared" si="9"/>
        <v>34</v>
      </c>
      <c r="I40" s="28"/>
      <c r="J40" s="28"/>
      <c r="K40" s="25">
        <f t="shared" si="10"/>
        <v>34</v>
      </c>
      <c r="L40" s="7" t="s">
        <v>25</v>
      </c>
      <c r="M40" s="2" t="s">
        <v>86</v>
      </c>
      <c r="N40" s="4" t="s">
        <v>93</v>
      </c>
      <c r="O40" s="4">
        <v>50</v>
      </c>
      <c r="P40" s="117" t="s">
        <v>50</v>
      </c>
      <c r="Q40" s="12" t="s">
        <v>42</v>
      </c>
    </row>
    <row r="41" spans="1:17" ht="24" x14ac:dyDescent="0.2">
      <c r="A41" s="14" t="s">
        <v>7</v>
      </c>
      <c r="B41" s="4" t="s">
        <v>21</v>
      </c>
      <c r="C41" s="22" t="s">
        <v>14</v>
      </c>
      <c r="D41" s="56"/>
      <c r="E41" s="25">
        <v>2</v>
      </c>
      <c r="F41" s="4">
        <v>17</v>
      </c>
      <c r="G41" s="4">
        <v>17</v>
      </c>
      <c r="H41" s="51">
        <f t="shared" si="9"/>
        <v>34</v>
      </c>
      <c r="I41" s="28"/>
      <c r="J41" s="28"/>
      <c r="K41" s="25">
        <f t="shared" si="10"/>
        <v>34</v>
      </c>
      <c r="L41" s="7" t="s">
        <v>25</v>
      </c>
      <c r="M41" s="2" t="s">
        <v>89</v>
      </c>
      <c r="N41" s="4" t="s">
        <v>93</v>
      </c>
      <c r="O41" s="4">
        <v>50</v>
      </c>
      <c r="P41" s="117" t="s">
        <v>50</v>
      </c>
      <c r="Q41" s="12" t="s">
        <v>43</v>
      </c>
    </row>
    <row r="42" spans="1:17" ht="24" x14ac:dyDescent="0.2">
      <c r="A42" s="16"/>
      <c r="B42" s="2" t="s">
        <v>21</v>
      </c>
      <c r="C42" s="22" t="s">
        <v>14</v>
      </c>
      <c r="D42" s="56" t="s">
        <v>0</v>
      </c>
      <c r="E42" s="32">
        <v>2</v>
      </c>
      <c r="F42" s="2">
        <v>17</v>
      </c>
      <c r="G42" s="2">
        <v>17</v>
      </c>
      <c r="H42" s="51">
        <f t="shared" si="9"/>
        <v>34</v>
      </c>
      <c r="I42" s="28"/>
      <c r="J42" s="28"/>
      <c r="K42" s="25">
        <f t="shared" si="10"/>
        <v>34</v>
      </c>
      <c r="L42" s="7" t="s">
        <v>25</v>
      </c>
      <c r="M42" s="2" t="s">
        <v>95</v>
      </c>
      <c r="N42" s="4" t="s">
        <v>93</v>
      </c>
      <c r="O42" s="4">
        <v>50</v>
      </c>
      <c r="P42" s="117" t="s">
        <v>50</v>
      </c>
      <c r="Q42" s="12" t="s">
        <v>106</v>
      </c>
    </row>
    <row r="43" spans="1:17" ht="24" x14ac:dyDescent="0.2">
      <c r="A43" s="16"/>
      <c r="B43" s="2" t="s">
        <v>21</v>
      </c>
      <c r="C43" s="22" t="s">
        <v>14</v>
      </c>
      <c r="D43" s="56" t="s">
        <v>73</v>
      </c>
      <c r="E43" s="32">
        <v>2</v>
      </c>
      <c r="F43" s="2">
        <v>17</v>
      </c>
      <c r="G43" s="2">
        <v>17</v>
      </c>
      <c r="H43" s="51">
        <f t="shared" si="9"/>
        <v>34</v>
      </c>
      <c r="I43" s="28"/>
      <c r="J43" s="28"/>
      <c r="K43" s="25">
        <f t="shared" si="10"/>
        <v>34</v>
      </c>
      <c r="L43" s="7" t="s">
        <v>25</v>
      </c>
      <c r="M43" s="2" t="s">
        <v>121</v>
      </c>
      <c r="N43" s="4" t="s">
        <v>93</v>
      </c>
      <c r="O43" s="4">
        <v>50</v>
      </c>
      <c r="P43" s="117" t="s">
        <v>50</v>
      </c>
      <c r="Q43" s="12" t="s">
        <v>122</v>
      </c>
    </row>
    <row r="44" spans="1:17" ht="24" x14ac:dyDescent="0.2">
      <c r="A44" s="14"/>
      <c r="B44" s="8" t="s">
        <v>21</v>
      </c>
      <c r="C44" s="24" t="s">
        <v>14</v>
      </c>
      <c r="D44" s="56" t="s">
        <v>74</v>
      </c>
      <c r="E44" s="26">
        <v>2</v>
      </c>
      <c r="F44" s="9">
        <v>17</v>
      </c>
      <c r="G44" s="9">
        <v>17</v>
      </c>
      <c r="H44" s="51">
        <f t="shared" si="9"/>
        <v>34</v>
      </c>
      <c r="I44" s="28"/>
      <c r="J44" s="28"/>
      <c r="K44" s="25">
        <f t="shared" si="10"/>
        <v>34</v>
      </c>
      <c r="L44" s="7" t="s">
        <v>25</v>
      </c>
      <c r="M44" s="2" t="s">
        <v>108</v>
      </c>
      <c r="N44" s="4" t="s">
        <v>91</v>
      </c>
      <c r="O44" s="4">
        <v>70</v>
      </c>
      <c r="P44" s="117" t="s">
        <v>50</v>
      </c>
      <c r="Q44" s="12" t="s">
        <v>109</v>
      </c>
    </row>
    <row r="45" spans="1:17" ht="24" x14ac:dyDescent="0.2">
      <c r="A45" s="19"/>
      <c r="B45" s="5" t="s">
        <v>21</v>
      </c>
      <c r="C45" s="23" t="s">
        <v>14</v>
      </c>
      <c r="D45" s="57"/>
      <c r="E45" s="42">
        <v>2</v>
      </c>
      <c r="F45" s="5">
        <v>17</v>
      </c>
      <c r="G45" s="5">
        <v>17</v>
      </c>
      <c r="H45" s="51">
        <f t="shared" si="9"/>
        <v>34</v>
      </c>
      <c r="I45" s="28"/>
      <c r="J45" s="28"/>
      <c r="K45" s="25">
        <f t="shared" si="10"/>
        <v>34</v>
      </c>
      <c r="L45" s="7" t="s">
        <v>25</v>
      </c>
      <c r="M45" s="2" t="s">
        <v>114</v>
      </c>
      <c r="N45" s="4" t="s">
        <v>91</v>
      </c>
      <c r="O45" s="4">
        <v>90</v>
      </c>
      <c r="P45" s="117" t="s">
        <v>50</v>
      </c>
      <c r="Q45" s="12" t="s">
        <v>115</v>
      </c>
    </row>
    <row r="46" spans="1:17" ht="24" x14ac:dyDescent="0.2">
      <c r="A46" s="18"/>
      <c r="B46" s="7" t="s">
        <v>21</v>
      </c>
      <c r="C46" s="23" t="s">
        <v>14</v>
      </c>
      <c r="D46" s="57"/>
      <c r="E46" s="31">
        <v>2</v>
      </c>
      <c r="F46" s="5">
        <v>17</v>
      </c>
      <c r="G46" s="5">
        <v>17</v>
      </c>
      <c r="H46" s="51">
        <f t="shared" si="9"/>
        <v>34</v>
      </c>
      <c r="I46" s="28"/>
      <c r="J46" s="28"/>
      <c r="K46" s="25">
        <f t="shared" si="10"/>
        <v>34</v>
      </c>
      <c r="L46" s="7" t="s">
        <v>25</v>
      </c>
      <c r="M46" s="2" t="s">
        <v>120</v>
      </c>
      <c r="N46" s="4" t="s">
        <v>93</v>
      </c>
      <c r="O46" s="4">
        <v>75</v>
      </c>
      <c r="P46" s="117" t="s">
        <v>50</v>
      </c>
      <c r="Q46" s="12" t="s">
        <v>44</v>
      </c>
    </row>
    <row r="47" spans="1:17" ht="24" x14ac:dyDescent="0.2">
      <c r="A47" s="14" t="s">
        <v>8</v>
      </c>
      <c r="B47" s="2" t="s">
        <v>22</v>
      </c>
      <c r="C47" s="23" t="s">
        <v>61</v>
      </c>
      <c r="D47" s="57"/>
      <c r="E47" s="31">
        <v>2</v>
      </c>
      <c r="F47" s="6">
        <v>17</v>
      </c>
      <c r="G47" s="6">
        <v>17</v>
      </c>
      <c r="H47" s="51">
        <f t="shared" si="9"/>
        <v>34</v>
      </c>
      <c r="I47" s="28"/>
      <c r="J47" s="28"/>
      <c r="K47" s="25">
        <f t="shared" si="10"/>
        <v>34</v>
      </c>
      <c r="L47" s="7" t="s">
        <v>25</v>
      </c>
      <c r="M47" s="2" t="s">
        <v>84</v>
      </c>
      <c r="N47" s="4" t="s">
        <v>93</v>
      </c>
      <c r="O47" s="4">
        <v>50</v>
      </c>
      <c r="P47" s="117" t="s">
        <v>50</v>
      </c>
      <c r="Q47" s="12" t="s">
        <v>41</v>
      </c>
    </row>
    <row r="48" spans="1:17" ht="24" x14ac:dyDescent="0.2">
      <c r="A48" s="15" t="s">
        <v>8</v>
      </c>
      <c r="B48" s="1" t="s">
        <v>22</v>
      </c>
      <c r="C48" s="33" t="s">
        <v>17</v>
      </c>
      <c r="D48" s="55"/>
      <c r="E48" s="34">
        <v>2</v>
      </c>
      <c r="F48" s="1">
        <v>17</v>
      </c>
      <c r="G48" s="1">
        <v>17</v>
      </c>
      <c r="H48" s="51">
        <f t="shared" si="9"/>
        <v>34</v>
      </c>
      <c r="I48" s="28"/>
      <c r="J48" s="28"/>
      <c r="K48" s="25">
        <f t="shared" si="10"/>
        <v>34</v>
      </c>
      <c r="L48" s="7" t="s">
        <v>25</v>
      </c>
      <c r="M48" s="1" t="s">
        <v>81</v>
      </c>
      <c r="N48" s="4" t="s">
        <v>93</v>
      </c>
      <c r="O48" s="4">
        <v>50</v>
      </c>
      <c r="P48" s="117" t="s">
        <v>50</v>
      </c>
      <c r="Q48" s="12" t="s">
        <v>104</v>
      </c>
    </row>
    <row r="49" spans="1:17" ht="24" x14ac:dyDescent="0.2">
      <c r="A49" s="15" t="s">
        <v>8</v>
      </c>
      <c r="B49" s="1" t="s">
        <v>22</v>
      </c>
      <c r="C49" s="33" t="s">
        <v>17</v>
      </c>
      <c r="D49" s="55"/>
      <c r="E49" s="34">
        <v>2</v>
      </c>
      <c r="F49" s="1">
        <v>17</v>
      </c>
      <c r="G49" s="1">
        <v>17</v>
      </c>
      <c r="H49" s="51">
        <f t="shared" si="9"/>
        <v>34</v>
      </c>
      <c r="I49" s="28"/>
      <c r="J49" s="28"/>
      <c r="K49" s="25">
        <f t="shared" si="10"/>
        <v>34</v>
      </c>
      <c r="L49" s="7" t="s">
        <v>25</v>
      </c>
      <c r="M49" s="1" t="s">
        <v>81</v>
      </c>
      <c r="N49" s="4" t="s">
        <v>93</v>
      </c>
      <c r="O49" s="4">
        <v>50</v>
      </c>
      <c r="P49" s="117" t="s">
        <v>50</v>
      </c>
      <c r="Q49" s="12" t="s">
        <v>105</v>
      </c>
    </row>
    <row r="50" spans="1:17" ht="24" x14ac:dyDescent="0.2">
      <c r="A50" s="13" t="s">
        <v>7</v>
      </c>
      <c r="B50" s="4" t="s">
        <v>22</v>
      </c>
      <c r="C50" s="22" t="s">
        <v>17</v>
      </c>
      <c r="D50" s="56"/>
      <c r="E50" s="25">
        <v>2</v>
      </c>
      <c r="F50" s="4">
        <v>17</v>
      </c>
      <c r="G50" s="4">
        <v>17</v>
      </c>
      <c r="H50" s="51">
        <f t="shared" si="9"/>
        <v>34</v>
      </c>
      <c r="I50" s="28"/>
      <c r="J50" s="28"/>
      <c r="K50" s="25">
        <f t="shared" si="10"/>
        <v>34</v>
      </c>
      <c r="L50" s="7" t="s">
        <v>25</v>
      </c>
      <c r="M50" s="2" t="s">
        <v>82</v>
      </c>
      <c r="N50" s="4" t="s">
        <v>93</v>
      </c>
      <c r="O50" s="4">
        <v>50</v>
      </c>
      <c r="P50" s="117" t="s">
        <v>50</v>
      </c>
      <c r="Q50" s="12" t="s">
        <v>40</v>
      </c>
    </row>
    <row r="51" spans="1:17" ht="24" x14ac:dyDescent="0.2">
      <c r="A51" s="16" t="s">
        <v>8</v>
      </c>
      <c r="B51" s="2" t="s">
        <v>22</v>
      </c>
      <c r="C51" s="22" t="s">
        <v>17</v>
      </c>
      <c r="D51" s="56"/>
      <c r="E51" s="32">
        <v>2</v>
      </c>
      <c r="F51" s="2">
        <v>17</v>
      </c>
      <c r="G51" s="2">
        <v>17</v>
      </c>
      <c r="H51" s="51">
        <f t="shared" si="9"/>
        <v>34</v>
      </c>
      <c r="I51" s="28"/>
      <c r="J51" s="28"/>
      <c r="K51" s="25">
        <f t="shared" si="10"/>
        <v>34</v>
      </c>
      <c r="L51" s="7" t="s">
        <v>25</v>
      </c>
      <c r="M51" s="2" t="s">
        <v>83</v>
      </c>
      <c r="N51" s="4" t="s">
        <v>93</v>
      </c>
      <c r="O51" s="4">
        <v>50</v>
      </c>
      <c r="P51" s="117" t="s">
        <v>50</v>
      </c>
      <c r="Q51" s="12" t="s">
        <v>38</v>
      </c>
    </row>
    <row r="52" spans="1:17" ht="24" x14ac:dyDescent="0.2">
      <c r="A52" s="13" t="s">
        <v>8</v>
      </c>
      <c r="B52" s="4" t="s">
        <v>22</v>
      </c>
      <c r="C52" s="22" t="s">
        <v>17</v>
      </c>
      <c r="D52" s="56"/>
      <c r="E52" s="25">
        <v>2</v>
      </c>
      <c r="F52" s="4">
        <v>17</v>
      </c>
      <c r="G52" s="4">
        <v>17</v>
      </c>
      <c r="H52" s="51">
        <f t="shared" si="9"/>
        <v>34</v>
      </c>
      <c r="I52" s="28"/>
      <c r="J52" s="28"/>
      <c r="K52" s="25">
        <f t="shared" si="10"/>
        <v>34</v>
      </c>
      <c r="L52" s="7" t="s">
        <v>25</v>
      </c>
      <c r="M52" s="2" t="s">
        <v>97</v>
      </c>
      <c r="N52" s="4" t="s">
        <v>93</v>
      </c>
      <c r="O52" s="4">
        <v>50</v>
      </c>
      <c r="P52" s="117" t="s">
        <v>50</v>
      </c>
      <c r="Q52" s="12" t="s">
        <v>39</v>
      </c>
    </row>
    <row r="53" spans="1:17" ht="36" x14ac:dyDescent="0.2">
      <c r="A53" s="16"/>
      <c r="B53" s="2" t="s">
        <v>22</v>
      </c>
      <c r="C53" s="22" t="s">
        <v>17</v>
      </c>
      <c r="D53" s="56"/>
      <c r="E53" s="32">
        <v>2</v>
      </c>
      <c r="F53" s="2">
        <v>17</v>
      </c>
      <c r="G53" s="2">
        <v>17</v>
      </c>
      <c r="H53" s="51">
        <f t="shared" si="9"/>
        <v>34</v>
      </c>
      <c r="I53" s="28"/>
      <c r="J53" s="28"/>
      <c r="K53" s="25">
        <f t="shared" si="10"/>
        <v>34</v>
      </c>
      <c r="L53" s="7" t="s">
        <v>25</v>
      </c>
      <c r="M53" s="2" t="s">
        <v>119</v>
      </c>
      <c r="N53" s="4" t="s">
        <v>93</v>
      </c>
      <c r="O53" s="4">
        <v>80</v>
      </c>
      <c r="P53" s="117" t="s">
        <v>50</v>
      </c>
      <c r="Q53" s="12" t="s">
        <v>118</v>
      </c>
    </row>
    <row r="54" spans="1:17" ht="24" x14ac:dyDescent="0.2">
      <c r="A54" s="17" t="s">
        <v>8</v>
      </c>
      <c r="B54" s="4" t="s">
        <v>22</v>
      </c>
      <c r="C54" s="22" t="s">
        <v>17</v>
      </c>
      <c r="D54" s="56"/>
      <c r="E54" s="25">
        <v>2</v>
      </c>
      <c r="F54" s="4">
        <v>17</v>
      </c>
      <c r="G54" s="4">
        <v>17</v>
      </c>
      <c r="H54" s="51">
        <f t="shared" si="9"/>
        <v>34</v>
      </c>
      <c r="I54" s="28"/>
      <c r="J54" s="28"/>
      <c r="K54" s="25">
        <f t="shared" si="10"/>
        <v>34</v>
      </c>
      <c r="L54" s="7" t="s">
        <v>25</v>
      </c>
      <c r="M54" s="2" t="s">
        <v>86</v>
      </c>
      <c r="N54" s="4" t="s">
        <v>93</v>
      </c>
      <c r="O54" s="4">
        <v>50</v>
      </c>
      <c r="P54" s="117" t="s">
        <v>50</v>
      </c>
      <c r="Q54" s="12" t="s">
        <v>42</v>
      </c>
    </row>
    <row r="55" spans="1:17" ht="24" x14ac:dyDescent="0.2">
      <c r="A55" s="16" t="s">
        <v>8</v>
      </c>
      <c r="B55" s="2" t="s">
        <v>22</v>
      </c>
      <c r="C55" s="22" t="s">
        <v>17</v>
      </c>
      <c r="D55" s="56"/>
      <c r="E55" s="32">
        <v>2</v>
      </c>
      <c r="F55" s="2">
        <v>17</v>
      </c>
      <c r="G55" s="2">
        <v>17</v>
      </c>
      <c r="H55" s="51">
        <f t="shared" si="9"/>
        <v>34</v>
      </c>
      <c r="I55" s="28"/>
      <c r="J55" s="28"/>
      <c r="K55" s="25">
        <f t="shared" si="10"/>
        <v>34</v>
      </c>
      <c r="L55" s="7" t="s">
        <v>25</v>
      </c>
      <c r="M55" s="2" t="s">
        <v>89</v>
      </c>
      <c r="N55" s="4" t="s">
        <v>93</v>
      </c>
      <c r="O55" s="4">
        <v>50</v>
      </c>
      <c r="P55" s="117" t="s">
        <v>50</v>
      </c>
      <c r="Q55" s="12" t="s">
        <v>45</v>
      </c>
    </row>
    <row r="56" spans="1:17" ht="27" customHeight="1" x14ac:dyDescent="0.2">
      <c r="A56" s="14" t="s">
        <v>8</v>
      </c>
      <c r="B56" s="8" t="s">
        <v>22</v>
      </c>
      <c r="C56" s="24" t="s">
        <v>17</v>
      </c>
      <c r="D56" s="60"/>
      <c r="E56" s="26">
        <v>2</v>
      </c>
      <c r="F56" s="9">
        <v>17</v>
      </c>
      <c r="G56" s="9">
        <v>17</v>
      </c>
      <c r="H56" s="51">
        <f t="shared" si="9"/>
        <v>34</v>
      </c>
      <c r="I56" s="28"/>
      <c r="J56" s="28"/>
      <c r="K56" s="25">
        <f t="shared" si="10"/>
        <v>34</v>
      </c>
      <c r="L56" s="7" t="s">
        <v>25</v>
      </c>
      <c r="M56" s="2" t="s">
        <v>95</v>
      </c>
      <c r="N56" s="4" t="s">
        <v>93</v>
      </c>
      <c r="O56" s="4">
        <v>50</v>
      </c>
      <c r="P56" s="117" t="s">
        <v>50</v>
      </c>
      <c r="Q56" s="12" t="s">
        <v>106</v>
      </c>
    </row>
    <row r="57" spans="1:17" ht="24.75" thickBot="1" x14ac:dyDescent="0.25">
      <c r="A57" s="93" t="s">
        <v>8</v>
      </c>
      <c r="B57" s="27" t="s">
        <v>22</v>
      </c>
      <c r="C57" s="72" t="s">
        <v>17</v>
      </c>
      <c r="D57" s="56"/>
      <c r="E57" s="75">
        <v>2</v>
      </c>
      <c r="F57" s="27">
        <v>17</v>
      </c>
      <c r="G57" s="27">
        <v>17</v>
      </c>
      <c r="H57" s="74">
        <f t="shared" si="9"/>
        <v>34</v>
      </c>
      <c r="I57" s="28"/>
      <c r="J57" s="28"/>
      <c r="K57" s="75">
        <f t="shared" si="10"/>
        <v>34</v>
      </c>
      <c r="L57" s="29" t="s">
        <v>25</v>
      </c>
      <c r="M57" s="59" t="s">
        <v>121</v>
      </c>
      <c r="N57" s="27" t="s">
        <v>93</v>
      </c>
      <c r="O57" s="27">
        <v>50</v>
      </c>
      <c r="P57" s="117" t="s">
        <v>50</v>
      </c>
      <c r="Q57" s="76" t="s">
        <v>122</v>
      </c>
    </row>
    <row r="58" spans="1:17" s="44" customFormat="1" ht="12.75" thickBot="1" x14ac:dyDescent="0.25">
      <c r="A58" s="83" t="s">
        <v>103</v>
      </c>
      <c r="B58" s="86">
        <v>4</v>
      </c>
      <c r="C58" s="85" t="s">
        <v>72</v>
      </c>
      <c r="D58" s="84" t="s">
        <v>65</v>
      </c>
      <c r="E58" s="86">
        <f>SUM(E33:E57)</f>
        <v>50</v>
      </c>
      <c r="F58" s="86">
        <f t="shared" ref="F58:K58" si="11">SUM(F33:F57)</f>
        <v>425</v>
      </c>
      <c r="G58" s="86">
        <f t="shared" si="11"/>
        <v>425</v>
      </c>
      <c r="H58" s="86">
        <f t="shared" si="11"/>
        <v>850</v>
      </c>
      <c r="I58" s="86">
        <v>3</v>
      </c>
      <c r="J58" s="96">
        <f>K58/I58/17</f>
        <v>16.666666666666664</v>
      </c>
      <c r="K58" s="86">
        <f t="shared" si="11"/>
        <v>850</v>
      </c>
      <c r="L58" s="86"/>
      <c r="M58" s="84"/>
      <c r="N58" s="86"/>
      <c r="O58" s="86"/>
      <c r="P58" s="87"/>
      <c r="Q58" s="88"/>
    </row>
    <row r="59" spans="1:17" ht="24" x14ac:dyDescent="0.2">
      <c r="A59" s="77" t="s">
        <v>8</v>
      </c>
      <c r="B59" s="63" t="s">
        <v>26</v>
      </c>
      <c r="C59" s="98" t="s">
        <v>27</v>
      </c>
      <c r="D59" s="99"/>
      <c r="E59" s="95">
        <v>2</v>
      </c>
      <c r="F59" s="63">
        <v>34</v>
      </c>
      <c r="G59" s="63">
        <v>0</v>
      </c>
      <c r="H59" s="53">
        <f t="shared" ref="H59:H76" si="12">+G59+F59</f>
        <v>34</v>
      </c>
      <c r="I59" s="28"/>
      <c r="J59" s="28"/>
      <c r="K59" s="80">
        <f t="shared" ref="K59:K76" si="13">+H59</f>
        <v>34</v>
      </c>
      <c r="L59" s="81" t="s">
        <v>25</v>
      </c>
      <c r="M59" s="63" t="s">
        <v>81</v>
      </c>
      <c r="N59" s="30" t="s">
        <v>93</v>
      </c>
      <c r="O59" s="30">
        <v>100</v>
      </c>
      <c r="P59" s="53" t="s">
        <v>1</v>
      </c>
      <c r="Q59" s="82" t="s">
        <v>102</v>
      </c>
    </row>
    <row r="60" spans="1:17" ht="24" x14ac:dyDescent="0.2">
      <c r="A60" s="15" t="s">
        <v>8</v>
      </c>
      <c r="B60" s="1" t="s">
        <v>26</v>
      </c>
      <c r="C60" s="33" t="s">
        <v>27</v>
      </c>
      <c r="D60" s="55"/>
      <c r="E60" s="34">
        <v>2</v>
      </c>
      <c r="F60" s="1">
        <v>34</v>
      </c>
      <c r="G60" s="1">
        <v>0</v>
      </c>
      <c r="H60" s="51">
        <f t="shared" si="12"/>
        <v>34</v>
      </c>
      <c r="I60" s="28"/>
      <c r="J60" s="28"/>
      <c r="K60" s="25">
        <f t="shared" si="13"/>
        <v>34</v>
      </c>
      <c r="L60" s="7" t="s">
        <v>25</v>
      </c>
      <c r="M60" s="2" t="s">
        <v>82</v>
      </c>
      <c r="N60" s="4" t="s">
        <v>93</v>
      </c>
      <c r="O60" s="4">
        <v>50</v>
      </c>
      <c r="P60" s="53" t="s">
        <v>1</v>
      </c>
      <c r="Q60" s="12" t="s">
        <v>40</v>
      </c>
    </row>
    <row r="61" spans="1:17" ht="24" x14ac:dyDescent="0.2">
      <c r="A61" s="16"/>
      <c r="B61" s="2" t="s">
        <v>26</v>
      </c>
      <c r="C61" s="22" t="s">
        <v>27</v>
      </c>
      <c r="D61" s="56"/>
      <c r="E61" s="32">
        <v>2</v>
      </c>
      <c r="F61" s="2">
        <v>34</v>
      </c>
      <c r="G61" s="2">
        <v>0</v>
      </c>
      <c r="H61" s="51">
        <f t="shared" si="12"/>
        <v>34</v>
      </c>
      <c r="I61" s="28"/>
      <c r="J61" s="28"/>
      <c r="K61" s="25">
        <f t="shared" si="13"/>
        <v>34</v>
      </c>
      <c r="L61" s="7" t="s">
        <v>25</v>
      </c>
      <c r="M61" s="2" t="s">
        <v>130</v>
      </c>
      <c r="N61" s="4" t="s">
        <v>93</v>
      </c>
      <c r="O61" s="4">
        <v>75</v>
      </c>
      <c r="P61" s="53" t="s">
        <v>1</v>
      </c>
      <c r="Q61" s="12" t="s">
        <v>131</v>
      </c>
    </row>
    <row r="62" spans="1:17" ht="24" x14ac:dyDescent="0.2">
      <c r="A62" s="14"/>
      <c r="B62" s="8" t="s">
        <v>26</v>
      </c>
      <c r="C62" s="36" t="s">
        <v>27</v>
      </c>
      <c r="D62" s="62"/>
      <c r="E62" s="35">
        <v>2</v>
      </c>
      <c r="F62" s="8">
        <v>34</v>
      </c>
      <c r="G62" s="8">
        <v>0</v>
      </c>
      <c r="H62" s="51">
        <f t="shared" si="12"/>
        <v>34</v>
      </c>
      <c r="I62" s="28"/>
      <c r="J62" s="28"/>
      <c r="K62" s="25">
        <f t="shared" si="13"/>
        <v>34</v>
      </c>
      <c r="L62" s="7" t="s">
        <v>25</v>
      </c>
      <c r="M62" s="8" t="s">
        <v>101</v>
      </c>
      <c r="N62" s="4" t="s">
        <v>93</v>
      </c>
      <c r="O62" s="4">
        <v>100</v>
      </c>
      <c r="P62" s="53" t="s">
        <v>1</v>
      </c>
      <c r="Q62" s="12" t="s">
        <v>37</v>
      </c>
    </row>
    <row r="63" spans="1:17" ht="24" x14ac:dyDescent="0.2">
      <c r="A63" s="13" t="s">
        <v>7</v>
      </c>
      <c r="B63" s="4" t="s">
        <v>20</v>
      </c>
      <c r="C63" s="22" t="s">
        <v>16</v>
      </c>
      <c r="D63" s="56"/>
      <c r="E63" s="25">
        <v>2</v>
      </c>
      <c r="F63" s="4">
        <v>34</v>
      </c>
      <c r="G63" s="4">
        <v>0</v>
      </c>
      <c r="H63" s="51">
        <f t="shared" si="12"/>
        <v>34</v>
      </c>
      <c r="I63" s="28"/>
      <c r="J63" s="28"/>
      <c r="K63" s="25">
        <f t="shared" si="13"/>
        <v>34</v>
      </c>
      <c r="L63" s="7" t="s">
        <v>25</v>
      </c>
      <c r="M63" s="4" t="s">
        <v>85</v>
      </c>
      <c r="N63" s="4" t="s">
        <v>93</v>
      </c>
      <c r="O63" s="4">
        <v>40</v>
      </c>
      <c r="P63" s="53" t="s">
        <v>1</v>
      </c>
      <c r="Q63" s="12" t="s">
        <v>111</v>
      </c>
    </row>
    <row r="64" spans="1:17" ht="24" x14ac:dyDescent="0.2">
      <c r="A64" s="13"/>
      <c r="B64" s="4" t="s">
        <v>20</v>
      </c>
      <c r="C64" s="22" t="s">
        <v>16</v>
      </c>
      <c r="D64" s="56"/>
      <c r="E64" s="25">
        <v>2</v>
      </c>
      <c r="F64" s="4">
        <v>34</v>
      </c>
      <c r="G64" s="4">
        <v>0</v>
      </c>
      <c r="H64" s="51">
        <f t="shared" si="12"/>
        <v>34</v>
      </c>
      <c r="I64" s="28"/>
      <c r="J64" s="28"/>
      <c r="K64" s="25">
        <f t="shared" si="13"/>
        <v>34</v>
      </c>
      <c r="L64" s="7" t="s">
        <v>25</v>
      </c>
      <c r="M64" s="2" t="s">
        <v>123</v>
      </c>
      <c r="N64" s="4" t="s">
        <v>91</v>
      </c>
      <c r="O64" s="4">
        <v>60</v>
      </c>
      <c r="P64" s="53" t="s">
        <v>1</v>
      </c>
      <c r="Q64" s="12" t="s">
        <v>124</v>
      </c>
    </row>
    <row r="65" spans="1:17" ht="24" x14ac:dyDescent="0.2">
      <c r="A65" s="19" t="s">
        <v>7</v>
      </c>
      <c r="B65" s="5" t="s">
        <v>20</v>
      </c>
      <c r="C65" s="23" t="s">
        <v>16</v>
      </c>
      <c r="D65" s="57"/>
      <c r="E65" s="42">
        <v>2</v>
      </c>
      <c r="F65" s="5">
        <v>34</v>
      </c>
      <c r="G65" s="5">
        <v>0</v>
      </c>
      <c r="H65" s="51">
        <f t="shared" si="12"/>
        <v>34</v>
      </c>
      <c r="I65" s="28"/>
      <c r="J65" s="28"/>
      <c r="K65" s="25">
        <f t="shared" si="13"/>
        <v>34</v>
      </c>
      <c r="L65" s="7" t="s">
        <v>25</v>
      </c>
      <c r="M65" s="2" t="s">
        <v>87</v>
      </c>
      <c r="N65" s="4" t="s">
        <v>91</v>
      </c>
      <c r="O65" s="4">
        <v>60</v>
      </c>
      <c r="P65" s="53" t="s">
        <v>1</v>
      </c>
      <c r="Q65" s="12" t="s">
        <v>115</v>
      </c>
    </row>
    <row r="66" spans="1:17" ht="24" x14ac:dyDescent="0.2">
      <c r="A66" s="14"/>
      <c r="B66" s="2" t="s">
        <v>23</v>
      </c>
      <c r="C66" s="23" t="s">
        <v>24</v>
      </c>
      <c r="D66" s="57" t="s">
        <v>75</v>
      </c>
      <c r="E66" s="31">
        <v>2</v>
      </c>
      <c r="F66" s="6">
        <v>34</v>
      </c>
      <c r="G66" s="6">
        <v>0</v>
      </c>
      <c r="H66" s="51">
        <f t="shared" si="12"/>
        <v>34</v>
      </c>
      <c r="I66" s="28"/>
      <c r="J66" s="28"/>
      <c r="K66" s="25">
        <f t="shared" si="13"/>
        <v>34</v>
      </c>
      <c r="L66" s="7" t="s">
        <v>25</v>
      </c>
      <c r="M66" s="2" t="s">
        <v>127</v>
      </c>
      <c r="N66" s="4" t="s">
        <v>93</v>
      </c>
      <c r="O66" s="4">
        <v>90</v>
      </c>
      <c r="P66" s="53" t="s">
        <v>1</v>
      </c>
      <c r="Q66" s="12" t="s">
        <v>46</v>
      </c>
    </row>
    <row r="67" spans="1:17" ht="48" x14ac:dyDescent="0.2">
      <c r="A67" s="16"/>
      <c r="B67" s="2" t="s">
        <v>23</v>
      </c>
      <c r="C67" s="22" t="s">
        <v>24</v>
      </c>
      <c r="D67" s="56" t="s">
        <v>79</v>
      </c>
      <c r="E67" s="32">
        <v>2</v>
      </c>
      <c r="F67" s="2">
        <v>34</v>
      </c>
      <c r="G67" s="2">
        <v>0</v>
      </c>
      <c r="H67" s="51">
        <f t="shared" si="12"/>
        <v>34</v>
      </c>
      <c r="I67" s="28"/>
      <c r="J67" s="28"/>
      <c r="K67" s="25">
        <f t="shared" si="13"/>
        <v>34</v>
      </c>
      <c r="L67" s="7" t="s">
        <v>25</v>
      </c>
      <c r="M67" s="2" t="s">
        <v>128</v>
      </c>
      <c r="N67" s="4" t="s">
        <v>93</v>
      </c>
      <c r="O67" s="4">
        <v>90</v>
      </c>
      <c r="P67" s="53" t="s">
        <v>1</v>
      </c>
      <c r="Q67" s="12" t="s">
        <v>129</v>
      </c>
    </row>
    <row r="68" spans="1:17" ht="24" x14ac:dyDescent="0.2">
      <c r="A68" s="17" t="s">
        <v>6</v>
      </c>
      <c r="B68" s="4" t="s">
        <v>23</v>
      </c>
      <c r="C68" s="22" t="s">
        <v>24</v>
      </c>
      <c r="D68" s="56"/>
      <c r="E68" s="25">
        <v>2</v>
      </c>
      <c r="F68" s="4">
        <v>34</v>
      </c>
      <c r="G68" s="4">
        <v>0</v>
      </c>
      <c r="H68" s="51">
        <f t="shared" si="12"/>
        <v>34</v>
      </c>
      <c r="I68" s="28"/>
      <c r="J68" s="28"/>
      <c r="K68" s="25">
        <f t="shared" si="13"/>
        <v>34</v>
      </c>
      <c r="L68" s="7" t="s">
        <v>25</v>
      </c>
      <c r="M68" s="4" t="s">
        <v>86</v>
      </c>
      <c r="N68" s="4" t="s">
        <v>93</v>
      </c>
      <c r="O68" s="4">
        <v>50</v>
      </c>
      <c r="P68" s="53" t="s">
        <v>1</v>
      </c>
      <c r="Q68" s="12" t="s">
        <v>42</v>
      </c>
    </row>
    <row r="69" spans="1:17" ht="24" x14ac:dyDescent="0.2">
      <c r="A69" s="14" t="s">
        <v>7</v>
      </c>
      <c r="B69" s="8" t="s">
        <v>23</v>
      </c>
      <c r="C69" s="24" t="s">
        <v>24</v>
      </c>
      <c r="D69" s="60"/>
      <c r="E69" s="26">
        <v>2</v>
      </c>
      <c r="F69" s="9">
        <v>34</v>
      </c>
      <c r="G69" s="9">
        <v>0</v>
      </c>
      <c r="H69" s="51">
        <f t="shared" si="12"/>
        <v>34</v>
      </c>
      <c r="I69" s="28"/>
      <c r="J69" s="28"/>
      <c r="K69" s="25">
        <f t="shared" si="13"/>
        <v>34</v>
      </c>
      <c r="L69" s="7" t="s">
        <v>25</v>
      </c>
      <c r="M69" s="2" t="s">
        <v>94</v>
      </c>
      <c r="N69" s="4" t="s">
        <v>91</v>
      </c>
      <c r="O69" s="4">
        <v>40</v>
      </c>
      <c r="P69" s="53" t="s">
        <v>1</v>
      </c>
      <c r="Q69" s="12" t="s">
        <v>110</v>
      </c>
    </row>
    <row r="70" spans="1:17" ht="24" x14ac:dyDescent="0.2">
      <c r="A70" s="16" t="s">
        <v>10</v>
      </c>
      <c r="B70" s="2" t="s">
        <v>28</v>
      </c>
      <c r="C70" s="22" t="s">
        <v>29</v>
      </c>
      <c r="D70" s="56"/>
      <c r="E70" s="32">
        <v>2</v>
      </c>
      <c r="F70" s="2">
        <v>34</v>
      </c>
      <c r="G70" s="2">
        <v>0</v>
      </c>
      <c r="H70" s="51">
        <f t="shared" si="12"/>
        <v>34</v>
      </c>
      <c r="I70" s="28"/>
      <c r="J70" s="28"/>
      <c r="K70" s="25">
        <f t="shared" si="13"/>
        <v>34</v>
      </c>
      <c r="L70" s="7" t="s">
        <v>25</v>
      </c>
      <c r="M70" s="2" t="s">
        <v>90</v>
      </c>
      <c r="N70" s="4" t="s">
        <v>93</v>
      </c>
      <c r="O70" s="4">
        <v>50</v>
      </c>
      <c r="P70" s="53" t="s">
        <v>1</v>
      </c>
      <c r="Q70" s="12" t="s">
        <v>122</v>
      </c>
    </row>
    <row r="71" spans="1:17" ht="24" x14ac:dyDescent="0.2">
      <c r="A71" s="13"/>
      <c r="B71" s="4" t="s">
        <v>28</v>
      </c>
      <c r="C71" s="22" t="s">
        <v>29</v>
      </c>
      <c r="D71" s="56"/>
      <c r="E71" s="25">
        <v>2</v>
      </c>
      <c r="F71" s="4">
        <v>34</v>
      </c>
      <c r="G71" s="4">
        <v>0</v>
      </c>
      <c r="H71" s="51">
        <f t="shared" si="12"/>
        <v>34</v>
      </c>
      <c r="I71" s="28"/>
      <c r="J71" s="28"/>
      <c r="K71" s="25">
        <f t="shared" si="13"/>
        <v>34</v>
      </c>
      <c r="L71" s="7" t="s">
        <v>25</v>
      </c>
      <c r="M71" s="2" t="s">
        <v>123</v>
      </c>
      <c r="N71" s="4" t="s">
        <v>91</v>
      </c>
      <c r="O71" s="4">
        <v>60</v>
      </c>
      <c r="P71" s="53" t="s">
        <v>1</v>
      </c>
      <c r="Q71" s="12" t="s">
        <v>124</v>
      </c>
    </row>
    <row r="72" spans="1:17" ht="24" x14ac:dyDescent="0.2">
      <c r="A72" s="18" t="s">
        <v>9</v>
      </c>
      <c r="B72" s="6" t="s">
        <v>28</v>
      </c>
      <c r="C72" s="23" t="s">
        <v>29</v>
      </c>
      <c r="D72" s="57"/>
      <c r="E72" s="31">
        <v>2</v>
      </c>
      <c r="F72" s="6">
        <v>34</v>
      </c>
      <c r="G72" s="6">
        <v>0</v>
      </c>
      <c r="H72" s="51">
        <f t="shared" si="12"/>
        <v>34</v>
      </c>
      <c r="I72" s="28"/>
      <c r="J72" s="28"/>
      <c r="K72" s="25">
        <f t="shared" si="13"/>
        <v>34</v>
      </c>
      <c r="L72" s="7" t="s">
        <v>25</v>
      </c>
      <c r="M72" s="2" t="s">
        <v>88</v>
      </c>
      <c r="N72" s="4" t="s">
        <v>91</v>
      </c>
      <c r="O72" s="4">
        <v>60</v>
      </c>
      <c r="P72" s="53" t="s">
        <v>1</v>
      </c>
      <c r="Q72" s="12" t="s">
        <v>126</v>
      </c>
    </row>
    <row r="73" spans="1:17" ht="24" x14ac:dyDescent="0.2">
      <c r="A73" s="14" t="s">
        <v>10</v>
      </c>
      <c r="B73" s="2" t="s">
        <v>28</v>
      </c>
      <c r="C73" s="22" t="s">
        <v>29</v>
      </c>
      <c r="D73" s="56"/>
      <c r="E73" s="25">
        <v>2</v>
      </c>
      <c r="F73" s="4">
        <v>34</v>
      </c>
      <c r="G73" s="4">
        <v>0</v>
      </c>
      <c r="H73" s="51">
        <f t="shared" si="12"/>
        <v>34</v>
      </c>
      <c r="I73" s="28"/>
      <c r="J73" s="28"/>
      <c r="K73" s="25">
        <f t="shared" si="13"/>
        <v>34</v>
      </c>
      <c r="L73" s="7" t="s">
        <v>25</v>
      </c>
      <c r="M73" s="4" t="s">
        <v>96</v>
      </c>
      <c r="N73" s="4" t="s">
        <v>93</v>
      </c>
      <c r="O73" s="4">
        <v>50</v>
      </c>
      <c r="P73" s="53" t="s">
        <v>1</v>
      </c>
      <c r="Q73" s="12" t="s">
        <v>106</v>
      </c>
    </row>
    <row r="74" spans="1:17" ht="24" x14ac:dyDescent="0.2">
      <c r="A74" s="16"/>
      <c r="B74" s="2" t="s">
        <v>30</v>
      </c>
      <c r="C74" s="22" t="s">
        <v>62</v>
      </c>
      <c r="D74" s="56"/>
      <c r="E74" s="32">
        <v>2</v>
      </c>
      <c r="F74" s="2">
        <v>34</v>
      </c>
      <c r="G74" s="2">
        <v>0</v>
      </c>
      <c r="H74" s="51">
        <f t="shared" si="12"/>
        <v>34</v>
      </c>
      <c r="I74" s="28"/>
      <c r="J74" s="28"/>
      <c r="K74" s="25">
        <f t="shared" si="13"/>
        <v>34</v>
      </c>
      <c r="L74" s="7" t="s">
        <v>25</v>
      </c>
      <c r="M74" s="2" t="s">
        <v>125</v>
      </c>
      <c r="N74" s="4" t="s">
        <v>93</v>
      </c>
      <c r="O74" s="4">
        <v>100</v>
      </c>
      <c r="P74" s="53" t="s">
        <v>1</v>
      </c>
      <c r="Q74" s="12" t="s">
        <v>47</v>
      </c>
    </row>
    <row r="75" spans="1:17" ht="24" x14ac:dyDescent="0.2">
      <c r="A75" s="19" t="s">
        <v>7</v>
      </c>
      <c r="B75" s="5" t="s">
        <v>30</v>
      </c>
      <c r="C75" s="23" t="s">
        <v>31</v>
      </c>
      <c r="D75" s="57"/>
      <c r="E75" s="42">
        <v>2</v>
      </c>
      <c r="F75" s="5">
        <v>34</v>
      </c>
      <c r="G75" s="5">
        <v>0</v>
      </c>
      <c r="H75" s="51">
        <f t="shared" si="12"/>
        <v>34</v>
      </c>
      <c r="I75" s="28"/>
      <c r="J75" s="28"/>
      <c r="K75" s="25">
        <f t="shared" si="13"/>
        <v>34</v>
      </c>
      <c r="L75" s="7" t="s">
        <v>25</v>
      </c>
      <c r="M75" s="2" t="s">
        <v>87</v>
      </c>
      <c r="N75" s="4" t="s">
        <v>91</v>
      </c>
      <c r="O75" s="4">
        <v>60</v>
      </c>
      <c r="P75" s="53" t="s">
        <v>1</v>
      </c>
      <c r="Q75" s="12" t="s">
        <v>126</v>
      </c>
    </row>
    <row r="76" spans="1:17" ht="24.75" thickBot="1" x14ac:dyDescent="0.25">
      <c r="A76" s="103" t="s">
        <v>9</v>
      </c>
      <c r="B76" s="61" t="s">
        <v>63</v>
      </c>
      <c r="C76" s="104" t="s">
        <v>64</v>
      </c>
      <c r="D76" s="55"/>
      <c r="E76" s="105">
        <v>2</v>
      </c>
      <c r="F76" s="61">
        <v>34</v>
      </c>
      <c r="G76" s="61">
        <v>0</v>
      </c>
      <c r="H76" s="74">
        <f t="shared" si="12"/>
        <v>34</v>
      </c>
      <c r="I76" s="28"/>
      <c r="J76" s="28"/>
      <c r="K76" s="75">
        <f t="shared" si="13"/>
        <v>34</v>
      </c>
      <c r="L76" s="29" t="s">
        <v>25</v>
      </c>
      <c r="M76" s="59" t="s">
        <v>89</v>
      </c>
      <c r="N76" s="27" t="s">
        <v>93</v>
      </c>
      <c r="O76" s="27">
        <v>50</v>
      </c>
      <c r="P76" s="53" t="s">
        <v>1</v>
      </c>
      <c r="Q76" s="76" t="s">
        <v>45</v>
      </c>
    </row>
    <row r="77" spans="1:17" s="44" customFormat="1" ht="12.75" thickBot="1" x14ac:dyDescent="0.25">
      <c r="A77" s="83" t="s">
        <v>103</v>
      </c>
      <c r="B77" s="106">
        <v>5</v>
      </c>
      <c r="C77" s="107" t="s">
        <v>33</v>
      </c>
      <c r="D77" s="106" t="s">
        <v>78</v>
      </c>
      <c r="E77" s="106">
        <f>SUM(E59:E76)</f>
        <v>36</v>
      </c>
      <c r="F77" s="106">
        <f t="shared" ref="F77:K77" si="14">SUM(F59:F76)</f>
        <v>612</v>
      </c>
      <c r="G77" s="106">
        <f t="shared" si="14"/>
        <v>0</v>
      </c>
      <c r="H77" s="106">
        <f t="shared" si="14"/>
        <v>612</v>
      </c>
      <c r="I77" s="106">
        <v>2</v>
      </c>
      <c r="J77" s="106">
        <f>K77/I77/17</f>
        <v>18</v>
      </c>
      <c r="K77" s="106">
        <f t="shared" si="14"/>
        <v>612</v>
      </c>
      <c r="L77" s="86"/>
      <c r="M77" s="106"/>
      <c r="N77" s="86"/>
      <c r="O77" s="86"/>
      <c r="P77" s="87"/>
      <c r="Q77" s="88"/>
    </row>
    <row r="78" spans="1:17" x14ac:dyDescent="0.2">
      <c r="A78" s="38"/>
      <c r="B78" s="38"/>
      <c r="C78" s="39"/>
      <c r="D78" s="38"/>
      <c r="E78" s="38"/>
      <c r="F78" s="38"/>
      <c r="G78" s="38"/>
      <c r="H78" s="40"/>
      <c r="I78" s="40"/>
      <c r="J78" s="40"/>
      <c r="K78" s="40"/>
      <c r="L78" s="41"/>
      <c r="M78" s="38"/>
      <c r="N78" s="40"/>
      <c r="O78" s="40"/>
      <c r="P78" s="40"/>
      <c r="Q78" s="40"/>
    </row>
    <row r="79" spans="1:17" s="69" customFormat="1" ht="24" x14ac:dyDescent="0.2">
      <c r="A79" s="65"/>
      <c r="B79" s="65"/>
      <c r="C79" s="115" t="s">
        <v>48</v>
      </c>
      <c r="D79" s="66"/>
      <c r="E79" s="65">
        <f>SUM(E77,E32,E58,E22,E12)</f>
        <v>194</v>
      </c>
      <c r="F79" s="65">
        <f>SUM(F77,F32,F58,F22,F12)</f>
        <v>2567</v>
      </c>
      <c r="G79" s="65">
        <f>SUM(G77,G32,G58,G22,G12)</f>
        <v>731</v>
      </c>
      <c r="H79" s="65">
        <f>SUM(H77,H32,H58,H22,H12)</f>
        <v>3298</v>
      </c>
      <c r="I79" s="65">
        <f>SUM(I77,I32,I58,I22,I12)</f>
        <v>13</v>
      </c>
      <c r="J79" s="67">
        <f>K79/I79/17</f>
        <v>14.923076923076922</v>
      </c>
      <c r="K79" s="65">
        <f>SUM(K77,K32,K58,K22,K12)</f>
        <v>3298</v>
      </c>
      <c r="L79" s="68"/>
      <c r="M79" s="65"/>
      <c r="N79" s="65"/>
      <c r="O79" s="65"/>
      <c r="P79" s="65"/>
      <c r="Q79" s="70" t="s">
        <v>2</v>
      </c>
    </row>
  </sheetData>
  <mergeCells count="1">
    <mergeCell ref="A1:Q1"/>
  </mergeCells>
  <phoneticPr fontId="0" type="noConversion"/>
  <printOptions horizontalCentered="1"/>
  <pageMargins left="0.47244094488188981" right="0.23622047244094491" top="0.43307086614173229" bottom="0.59055118110236227" header="0.31496062992125984" footer="0.31496062992125984"/>
  <pageSetup paperSize="9" scale="60" orientation="landscape" horizontalDpi="96" verticalDpi="96" r:id="rId1"/>
  <headerFooter alignWithMargins="0"/>
  <rowBreaks count="2" manualBreakCount="2">
    <brk id="32" max="16" man="1"/>
    <brk id="58" max="1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5" zoomScaleNormal="75" zoomScaleSheetLayoutView="75" workbookViewId="0">
      <pane ySplit="2" topLeftCell="A3" activePane="bottomLeft" state="frozen"/>
      <selection pane="bottomLeft" activeCell="E52" sqref="E52"/>
    </sheetView>
  </sheetViews>
  <sheetFormatPr defaultRowHeight="12" x14ac:dyDescent="0.2"/>
  <cols>
    <col min="1" max="1" width="8.28515625" style="10" bestFit="1" customWidth="1"/>
    <col min="2" max="2" width="7.140625" style="10" bestFit="1" customWidth="1"/>
    <col min="3" max="3" width="36.85546875" style="20" customWidth="1"/>
    <col min="4" max="4" width="14.28515625" style="64" customWidth="1"/>
    <col min="5" max="5" width="5.42578125" style="10" bestFit="1" customWidth="1"/>
    <col min="6" max="6" width="6" style="10" bestFit="1" customWidth="1"/>
    <col min="7" max="7" width="5.28515625" style="10" bestFit="1" customWidth="1"/>
    <col min="8" max="8" width="6.28515625" style="10" bestFit="1" customWidth="1"/>
    <col min="9" max="9" width="9.85546875" style="10" bestFit="1" customWidth="1"/>
    <col min="10" max="10" width="9.28515625" style="10" bestFit="1" customWidth="1"/>
    <col min="11" max="11" width="12.7109375" style="10" bestFit="1" customWidth="1"/>
    <col min="12" max="12" width="9.5703125" style="37" bestFit="1" customWidth="1"/>
    <col min="13" max="13" width="15.5703125" style="10" bestFit="1" customWidth="1"/>
    <col min="14" max="14" width="6.42578125" style="10" bestFit="1" customWidth="1"/>
    <col min="15" max="15" width="14.28515625" style="10" bestFit="1" customWidth="1"/>
    <col min="16" max="16" width="8.7109375" style="10" bestFit="1" customWidth="1"/>
    <col min="17" max="17" width="18.7109375" style="10" customWidth="1"/>
    <col min="18" max="16384" width="9.140625" style="43"/>
  </cols>
  <sheetData>
    <row r="1" spans="1:17" ht="12.75" thickBot="1" x14ac:dyDescent="0.25">
      <c r="A1" s="403" t="s">
        <v>51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5"/>
    </row>
    <row r="2" spans="1:17" s="114" customFormat="1" ht="37.9" customHeight="1" thickBot="1" x14ac:dyDescent="0.25">
      <c r="A2" s="110" t="s">
        <v>4</v>
      </c>
      <c r="B2" s="110" t="s">
        <v>52</v>
      </c>
      <c r="C2" s="110" t="s">
        <v>5</v>
      </c>
      <c r="D2" s="110" t="s">
        <v>49</v>
      </c>
      <c r="E2" s="110" t="s">
        <v>56</v>
      </c>
      <c r="F2" s="120" t="s">
        <v>55</v>
      </c>
      <c r="G2" s="110" t="s">
        <v>54</v>
      </c>
      <c r="H2" s="110" t="s">
        <v>53</v>
      </c>
      <c r="I2" s="121" t="s">
        <v>57</v>
      </c>
      <c r="J2" s="121" t="s">
        <v>58</v>
      </c>
      <c r="K2" s="121" t="s">
        <v>59</v>
      </c>
      <c r="L2" s="122" t="s">
        <v>98</v>
      </c>
      <c r="M2" s="118" t="s">
        <v>80</v>
      </c>
      <c r="N2" s="110" t="s">
        <v>92</v>
      </c>
      <c r="O2" s="121" t="s">
        <v>3</v>
      </c>
      <c r="P2" s="121" t="s">
        <v>50</v>
      </c>
      <c r="Q2" s="110" t="s">
        <v>99</v>
      </c>
    </row>
    <row r="3" spans="1:17" ht="24" x14ac:dyDescent="0.2">
      <c r="A3" s="77" t="s">
        <v>6</v>
      </c>
      <c r="B3" s="63" t="s">
        <v>18</v>
      </c>
      <c r="C3" s="78" t="s">
        <v>11</v>
      </c>
      <c r="D3" s="56"/>
      <c r="E3" s="79">
        <v>4</v>
      </c>
      <c r="F3" s="58">
        <v>34</v>
      </c>
      <c r="G3" s="58">
        <v>34</v>
      </c>
      <c r="H3" s="53">
        <f t="shared" ref="H3:H11" si="0">+G3+F3</f>
        <v>68</v>
      </c>
      <c r="I3" s="28"/>
      <c r="J3" s="28"/>
      <c r="K3" s="80">
        <f t="shared" ref="K3:K11" si="1">+H3</f>
        <v>68</v>
      </c>
      <c r="L3" s="81" t="s">
        <v>25</v>
      </c>
      <c r="M3" s="63" t="s">
        <v>81</v>
      </c>
      <c r="N3" s="30" t="s">
        <v>93</v>
      </c>
      <c r="O3" s="30">
        <v>100</v>
      </c>
      <c r="P3" s="119" t="s">
        <v>50</v>
      </c>
      <c r="Q3" s="82" t="s">
        <v>102</v>
      </c>
    </row>
    <row r="4" spans="1:17" ht="24" x14ac:dyDescent="0.2">
      <c r="A4" s="15"/>
      <c r="B4" s="1" t="s">
        <v>18</v>
      </c>
      <c r="C4" s="33" t="s">
        <v>11</v>
      </c>
      <c r="D4" s="55"/>
      <c r="E4" s="34">
        <v>4</v>
      </c>
      <c r="F4" s="1">
        <v>34</v>
      </c>
      <c r="G4" s="1">
        <v>34</v>
      </c>
      <c r="H4" s="51">
        <f t="shared" si="0"/>
        <v>68</v>
      </c>
      <c r="I4" s="28"/>
      <c r="J4" s="28"/>
      <c r="K4" s="25">
        <f t="shared" si="1"/>
        <v>68</v>
      </c>
      <c r="L4" s="7" t="s">
        <v>25</v>
      </c>
      <c r="M4" s="2" t="s">
        <v>100</v>
      </c>
      <c r="N4" s="4" t="s">
        <v>93</v>
      </c>
      <c r="O4" s="4">
        <v>100</v>
      </c>
      <c r="P4" s="2" t="s">
        <v>50</v>
      </c>
      <c r="Q4" s="12" t="s">
        <v>34</v>
      </c>
    </row>
    <row r="5" spans="1:17" ht="24" x14ac:dyDescent="0.2">
      <c r="A5" s="16" t="s">
        <v>143</v>
      </c>
      <c r="B5" s="4" t="s">
        <v>18</v>
      </c>
      <c r="C5" s="22" t="s">
        <v>11</v>
      </c>
      <c r="D5" s="56"/>
      <c r="E5" s="25">
        <v>4</v>
      </c>
      <c r="F5" s="4">
        <v>34</v>
      </c>
      <c r="G5" s="4">
        <v>34</v>
      </c>
      <c r="H5" s="51">
        <f t="shared" si="0"/>
        <v>68</v>
      </c>
      <c r="I5" s="28"/>
      <c r="J5" s="28"/>
      <c r="K5" s="25">
        <f t="shared" si="1"/>
        <v>68</v>
      </c>
      <c r="L5" s="7" t="s">
        <v>25</v>
      </c>
      <c r="M5" s="2" t="s">
        <v>117</v>
      </c>
      <c r="N5" s="4" t="s">
        <v>93</v>
      </c>
      <c r="O5" s="4">
        <v>80</v>
      </c>
      <c r="P5" s="2" t="s">
        <v>50</v>
      </c>
      <c r="Q5" s="12" t="s">
        <v>118</v>
      </c>
    </row>
    <row r="6" spans="1:17" ht="24" x14ac:dyDescent="0.2">
      <c r="A6" s="14"/>
      <c r="B6" s="2" t="s">
        <v>18</v>
      </c>
      <c r="C6" s="23" t="s">
        <v>11</v>
      </c>
      <c r="D6" s="56" t="s">
        <v>67</v>
      </c>
      <c r="E6" s="31">
        <v>4</v>
      </c>
      <c r="F6" s="6">
        <v>34</v>
      </c>
      <c r="G6" s="6">
        <v>34</v>
      </c>
      <c r="H6" s="51">
        <f t="shared" si="0"/>
        <v>68</v>
      </c>
      <c r="I6" s="28"/>
      <c r="J6" s="28"/>
      <c r="K6" s="25">
        <f t="shared" si="1"/>
        <v>68</v>
      </c>
      <c r="L6" s="7" t="s">
        <v>25</v>
      </c>
      <c r="M6" s="2" t="s">
        <v>107</v>
      </c>
      <c r="N6" s="4" t="s">
        <v>93</v>
      </c>
      <c r="O6" s="4">
        <v>100</v>
      </c>
      <c r="P6" s="2" t="s">
        <v>50</v>
      </c>
      <c r="Q6" s="12" t="s">
        <v>36</v>
      </c>
    </row>
    <row r="7" spans="1:17" ht="24" x14ac:dyDescent="0.2">
      <c r="A7" s="16" t="s">
        <v>142</v>
      </c>
      <c r="B7" s="2" t="s">
        <v>18</v>
      </c>
      <c r="C7" s="22" t="s">
        <v>11</v>
      </c>
      <c r="D7" s="57" t="s">
        <v>68</v>
      </c>
      <c r="E7" s="32">
        <v>4</v>
      </c>
      <c r="F7" s="2">
        <v>34</v>
      </c>
      <c r="G7" s="2">
        <v>34</v>
      </c>
      <c r="H7" s="51">
        <f t="shared" si="0"/>
        <v>68</v>
      </c>
      <c r="I7" s="28"/>
      <c r="J7" s="28"/>
      <c r="K7" s="25">
        <f t="shared" si="1"/>
        <v>68</v>
      </c>
      <c r="L7" s="7" t="s">
        <v>25</v>
      </c>
      <c r="M7" s="2" t="s">
        <v>112</v>
      </c>
      <c r="N7" s="4" t="s">
        <v>93</v>
      </c>
      <c r="O7" s="4">
        <v>100</v>
      </c>
      <c r="P7" s="2" t="s">
        <v>50</v>
      </c>
      <c r="Q7" s="12" t="s">
        <v>113</v>
      </c>
    </row>
    <row r="8" spans="1:17" ht="24" x14ac:dyDescent="0.2">
      <c r="A8" s="14"/>
      <c r="B8" s="8" t="s">
        <v>18</v>
      </c>
      <c r="C8" s="24" t="s">
        <v>11</v>
      </c>
      <c r="D8" s="56" t="s">
        <v>69</v>
      </c>
      <c r="E8" s="26">
        <v>4</v>
      </c>
      <c r="F8" s="9">
        <v>34</v>
      </c>
      <c r="G8" s="9">
        <v>34</v>
      </c>
      <c r="H8" s="51">
        <f t="shared" si="0"/>
        <v>68</v>
      </c>
      <c r="I8" s="28"/>
      <c r="J8" s="28"/>
      <c r="K8" s="25">
        <f t="shared" si="1"/>
        <v>68</v>
      </c>
      <c r="L8" s="7" t="s">
        <v>25</v>
      </c>
      <c r="M8" s="2" t="s">
        <v>108</v>
      </c>
      <c r="N8" s="4" t="s">
        <v>91</v>
      </c>
      <c r="O8" s="4">
        <v>70</v>
      </c>
      <c r="P8" s="59" t="s">
        <v>50</v>
      </c>
      <c r="Q8" s="12" t="s">
        <v>109</v>
      </c>
    </row>
    <row r="9" spans="1:17" ht="24" x14ac:dyDescent="0.2">
      <c r="A9" s="19"/>
      <c r="B9" s="5" t="s">
        <v>18</v>
      </c>
      <c r="C9" s="23" t="s">
        <v>11</v>
      </c>
      <c r="D9" s="57"/>
      <c r="E9" s="42">
        <v>4</v>
      </c>
      <c r="F9" s="5">
        <v>34</v>
      </c>
      <c r="G9" s="5">
        <v>34</v>
      </c>
      <c r="H9" s="51">
        <f t="shared" si="0"/>
        <v>68</v>
      </c>
      <c r="I9" s="28"/>
      <c r="J9" s="28"/>
      <c r="K9" s="25">
        <f t="shared" si="1"/>
        <v>68</v>
      </c>
      <c r="L9" s="7" t="s">
        <v>25</v>
      </c>
      <c r="M9" s="2" t="s">
        <v>114</v>
      </c>
      <c r="N9" s="4" t="s">
        <v>91</v>
      </c>
      <c r="O9" s="4">
        <v>90</v>
      </c>
      <c r="P9" s="2" t="s">
        <v>50</v>
      </c>
      <c r="Q9" s="12" t="s">
        <v>115</v>
      </c>
    </row>
    <row r="10" spans="1:17" ht="24" x14ac:dyDescent="0.2">
      <c r="A10" s="18"/>
      <c r="B10" s="7" t="s">
        <v>18</v>
      </c>
      <c r="C10" s="23" t="s">
        <v>11</v>
      </c>
      <c r="D10" s="57"/>
      <c r="E10" s="31">
        <v>4</v>
      </c>
      <c r="F10" s="5">
        <v>34</v>
      </c>
      <c r="G10" s="5">
        <v>34</v>
      </c>
      <c r="H10" s="51">
        <f t="shared" si="0"/>
        <v>68</v>
      </c>
      <c r="I10" s="28"/>
      <c r="J10" s="28"/>
      <c r="K10" s="25">
        <f t="shared" si="1"/>
        <v>68</v>
      </c>
      <c r="L10" s="7" t="s">
        <v>25</v>
      </c>
      <c r="M10" s="2" t="s">
        <v>101</v>
      </c>
      <c r="N10" s="4" t="s">
        <v>93</v>
      </c>
      <c r="O10" s="4">
        <v>100</v>
      </c>
      <c r="P10" s="58" t="s">
        <v>50</v>
      </c>
      <c r="Q10" s="12" t="s">
        <v>37</v>
      </c>
    </row>
    <row r="11" spans="1:17" ht="24.75" thickBot="1" x14ac:dyDescent="0.25">
      <c r="A11" s="71"/>
      <c r="B11" s="59" t="s">
        <v>18</v>
      </c>
      <c r="C11" s="72" t="s">
        <v>11</v>
      </c>
      <c r="D11" s="56"/>
      <c r="E11" s="73">
        <v>4</v>
      </c>
      <c r="F11" s="59">
        <v>34</v>
      </c>
      <c r="G11" s="59">
        <v>34</v>
      </c>
      <c r="H11" s="74">
        <f t="shared" si="0"/>
        <v>68</v>
      </c>
      <c r="I11" s="28"/>
      <c r="J11" s="28"/>
      <c r="K11" s="75">
        <f t="shared" si="1"/>
        <v>68</v>
      </c>
      <c r="L11" s="29" t="s">
        <v>25</v>
      </c>
      <c r="M11" s="59" t="s">
        <v>116</v>
      </c>
      <c r="N11" s="27" t="s">
        <v>93</v>
      </c>
      <c r="O11" s="27">
        <v>75</v>
      </c>
      <c r="P11" s="117" t="s">
        <v>50</v>
      </c>
      <c r="Q11" s="76" t="s">
        <v>35</v>
      </c>
    </row>
    <row r="12" spans="1:17" s="44" customFormat="1" ht="12.75" thickBot="1" x14ac:dyDescent="0.25">
      <c r="A12" s="83" t="s">
        <v>103</v>
      </c>
      <c r="B12" s="84">
        <v>1</v>
      </c>
      <c r="C12" s="85" t="s">
        <v>11</v>
      </c>
      <c r="D12" s="84" t="s">
        <v>65</v>
      </c>
      <c r="E12" s="84">
        <f>SUM(E3:E11)</f>
        <v>36</v>
      </c>
      <c r="F12" s="84">
        <f>SUM(F3:F11)</f>
        <v>306</v>
      </c>
      <c r="G12" s="84">
        <f>SUM(G3:G11)</f>
        <v>306</v>
      </c>
      <c r="H12" s="84">
        <f>SUM(H3:H11)</f>
        <v>612</v>
      </c>
      <c r="I12" s="84">
        <v>3</v>
      </c>
      <c r="J12" s="84">
        <f>K12/I12/17</f>
        <v>12</v>
      </c>
      <c r="K12" s="84">
        <f>SUM(K3:K11)</f>
        <v>612</v>
      </c>
      <c r="L12" s="86"/>
      <c r="M12" s="84"/>
      <c r="N12" s="86"/>
      <c r="O12" s="86"/>
      <c r="P12" s="87"/>
      <c r="Q12" s="88"/>
    </row>
    <row r="13" spans="1:17" ht="24" x14ac:dyDescent="0.2">
      <c r="A13" s="77" t="s">
        <v>6</v>
      </c>
      <c r="B13" s="63" t="s">
        <v>19</v>
      </c>
      <c r="C13" s="78" t="s">
        <v>12</v>
      </c>
      <c r="D13" s="56"/>
      <c r="E13" s="79">
        <v>4</v>
      </c>
      <c r="F13" s="58">
        <v>68</v>
      </c>
      <c r="G13" s="58">
        <v>0</v>
      </c>
      <c r="H13" s="53">
        <f t="shared" ref="H13:H21" si="2">+G13+F13</f>
        <v>68</v>
      </c>
      <c r="I13" s="28"/>
      <c r="J13" s="28"/>
      <c r="K13" s="80">
        <f t="shared" ref="K13:K21" si="3">+H13</f>
        <v>68</v>
      </c>
      <c r="L13" s="81" t="s">
        <v>25</v>
      </c>
      <c r="M13" s="63" t="s">
        <v>81</v>
      </c>
      <c r="N13" s="30" t="s">
        <v>93</v>
      </c>
      <c r="O13" s="30">
        <v>100</v>
      </c>
      <c r="P13" s="53" t="s">
        <v>1</v>
      </c>
      <c r="Q13" s="82" t="s">
        <v>102</v>
      </c>
    </row>
    <row r="14" spans="1:17" ht="24" x14ac:dyDescent="0.2">
      <c r="A14" s="14"/>
      <c r="B14" s="1" t="s">
        <v>19</v>
      </c>
      <c r="C14" s="22" t="s">
        <v>12</v>
      </c>
      <c r="D14" s="56"/>
      <c r="E14" s="32">
        <v>4</v>
      </c>
      <c r="F14" s="2">
        <v>68</v>
      </c>
      <c r="G14" s="2">
        <v>0</v>
      </c>
      <c r="H14" s="51">
        <f t="shared" si="2"/>
        <v>68</v>
      </c>
      <c r="I14" s="28"/>
      <c r="J14" s="28"/>
      <c r="K14" s="25">
        <f t="shared" si="3"/>
        <v>68</v>
      </c>
      <c r="L14" s="7" t="s">
        <v>25</v>
      </c>
      <c r="M14" s="2" t="s">
        <v>100</v>
      </c>
      <c r="N14" s="4" t="s">
        <v>93</v>
      </c>
      <c r="O14" s="4">
        <v>100</v>
      </c>
      <c r="P14" s="53" t="s">
        <v>1</v>
      </c>
      <c r="Q14" s="12" t="s">
        <v>34</v>
      </c>
    </row>
    <row r="15" spans="1:17" ht="24" x14ac:dyDescent="0.2">
      <c r="A15" s="14"/>
      <c r="B15" s="1" t="s">
        <v>19</v>
      </c>
      <c r="C15" s="22" t="s">
        <v>12</v>
      </c>
      <c r="D15" s="56"/>
      <c r="E15" s="32">
        <v>4</v>
      </c>
      <c r="F15" s="2">
        <v>68</v>
      </c>
      <c r="G15" s="2">
        <v>0</v>
      </c>
      <c r="H15" s="51">
        <f t="shared" si="2"/>
        <v>68</v>
      </c>
      <c r="I15" s="28"/>
      <c r="J15" s="28"/>
      <c r="K15" s="25">
        <f t="shared" si="3"/>
        <v>68</v>
      </c>
      <c r="L15" s="7" t="s">
        <v>25</v>
      </c>
      <c r="M15" s="2" t="s">
        <v>117</v>
      </c>
      <c r="N15" s="4" t="s">
        <v>93</v>
      </c>
      <c r="O15" s="4">
        <v>80</v>
      </c>
      <c r="P15" s="53" t="s">
        <v>1</v>
      </c>
      <c r="Q15" s="12" t="s">
        <v>118</v>
      </c>
    </row>
    <row r="16" spans="1:17" ht="24" x14ac:dyDescent="0.2">
      <c r="A16" s="14"/>
      <c r="B16" s="1" t="s">
        <v>19</v>
      </c>
      <c r="C16" s="22" t="s">
        <v>12</v>
      </c>
      <c r="D16" s="56" t="s">
        <v>66</v>
      </c>
      <c r="E16" s="32">
        <v>4</v>
      </c>
      <c r="F16" s="2">
        <v>68</v>
      </c>
      <c r="G16" s="2">
        <v>0</v>
      </c>
      <c r="H16" s="51">
        <f t="shared" si="2"/>
        <v>68</v>
      </c>
      <c r="I16" s="28"/>
      <c r="J16" s="28"/>
      <c r="K16" s="25">
        <f t="shared" si="3"/>
        <v>68</v>
      </c>
      <c r="L16" s="7" t="s">
        <v>25</v>
      </c>
      <c r="M16" s="2" t="s">
        <v>107</v>
      </c>
      <c r="N16" s="4" t="s">
        <v>93</v>
      </c>
      <c r="O16" s="4">
        <v>100</v>
      </c>
      <c r="P16" s="53" t="s">
        <v>1</v>
      </c>
      <c r="Q16" s="12" t="s">
        <v>36</v>
      </c>
    </row>
    <row r="17" spans="1:17" ht="24" x14ac:dyDescent="0.2">
      <c r="A17" s="14" t="s">
        <v>140</v>
      </c>
      <c r="B17" s="1" t="s">
        <v>19</v>
      </c>
      <c r="C17" s="22" t="s">
        <v>12</v>
      </c>
      <c r="D17" s="56" t="s">
        <v>70</v>
      </c>
      <c r="E17" s="32">
        <v>4</v>
      </c>
      <c r="F17" s="2">
        <v>68</v>
      </c>
      <c r="G17" s="2">
        <v>0</v>
      </c>
      <c r="H17" s="51">
        <f t="shared" si="2"/>
        <v>68</v>
      </c>
      <c r="I17" s="28"/>
      <c r="J17" s="28"/>
      <c r="K17" s="25">
        <f t="shared" si="3"/>
        <v>68</v>
      </c>
      <c r="L17" s="7" t="s">
        <v>25</v>
      </c>
      <c r="M17" s="2" t="s">
        <v>112</v>
      </c>
      <c r="N17" s="4" t="s">
        <v>93</v>
      </c>
      <c r="O17" s="4">
        <v>100</v>
      </c>
      <c r="P17" s="53" t="s">
        <v>1</v>
      </c>
      <c r="Q17" s="12" t="s">
        <v>113</v>
      </c>
    </row>
    <row r="18" spans="1:17" ht="24" x14ac:dyDescent="0.2">
      <c r="A18" s="14"/>
      <c r="B18" s="4" t="s">
        <v>19</v>
      </c>
      <c r="C18" s="22" t="s">
        <v>12</v>
      </c>
      <c r="D18" s="56" t="s">
        <v>71</v>
      </c>
      <c r="E18" s="25">
        <v>4</v>
      </c>
      <c r="F18" s="4">
        <v>68</v>
      </c>
      <c r="G18" s="4">
        <v>0</v>
      </c>
      <c r="H18" s="51">
        <f t="shared" si="2"/>
        <v>68</v>
      </c>
      <c r="I18" s="28"/>
      <c r="J18" s="28"/>
      <c r="K18" s="25">
        <f t="shared" si="3"/>
        <v>68</v>
      </c>
      <c r="L18" s="7" t="s">
        <v>25</v>
      </c>
      <c r="M18" s="2" t="s">
        <v>108</v>
      </c>
      <c r="N18" s="4" t="s">
        <v>91</v>
      </c>
      <c r="O18" s="4">
        <v>70</v>
      </c>
      <c r="P18" s="53" t="s">
        <v>1</v>
      </c>
      <c r="Q18" s="12" t="s">
        <v>109</v>
      </c>
    </row>
    <row r="19" spans="1:17" ht="24" x14ac:dyDescent="0.2">
      <c r="A19" s="14"/>
      <c r="B19" s="4" t="s">
        <v>19</v>
      </c>
      <c r="C19" s="22" t="s">
        <v>12</v>
      </c>
      <c r="D19" s="56"/>
      <c r="E19" s="25">
        <v>4</v>
      </c>
      <c r="F19" s="4">
        <v>68</v>
      </c>
      <c r="G19" s="4">
        <v>0</v>
      </c>
      <c r="H19" s="51">
        <f t="shared" si="2"/>
        <v>68</v>
      </c>
      <c r="I19" s="28"/>
      <c r="J19" s="28"/>
      <c r="K19" s="25">
        <f t="shared" si="3"/>
        <v>68</v>
      </c>
      <c r="L19" s="7" t="s">
        <v>25</v>
      </c>
      <c r="M19" s="2" t="s">
        <v>114</v>
      </c>
      <c r="N19" s="4" t="s">
        <v>91</v>
      </c>
      <c r="O19" s="4">
        <v>90</v>
      </c>
      <c r="P19" s="53" t="s">
        <v>1</v>
      </c>
      <c r="Q19" s="12" t="s">
        <v>115</v>
      </c>
    </row>
    <row r="20" spans="1:17" ht="24" x14ac:dyDescent="0.2">
      <c r="A20" s="14"/>
      <c r="B20" s="4" t="s">
        <v>19</v>
      </c>
      <c r="C20" s="22" t="s">
        <v>12</v>
      </c>
      <c r="D20" s="56"/>
      <c r="E20" s="25">
        <v>4</v>
      </c>
      <c r="F20" s="4">
        <v>68</v>
      </c>
      <c r="G20" s="4">
        <v>0</v>
      </c>
      <c r="H20" s="51">
        <f t="shared" si="2"/>
        <v>68</v>
      </c>
      <c r="I20" s="28"/>
      <c r="J20" s="28"/>
      <c r="K20" s="25">
        <f t="shared" si="3"/>
        <v>68</v>
      </c>
      <c r="L20" s="7" t="s">
        <v>25</v>
      </c>
      <c r="M20" s="2" t="s">
        <v>101</v>
      </c>
      <c r="N20" s="4" t="s">
        <v>93</v>
      </c>
      <c r="O20" s="4">
        <v>100</v>
      </c>
      <c r="P20" s="53" t="s">
        <v>1</v>
      </c>
      <c r="Q20" s="12" t="s">
        <v>37</v>
      </c>
    </row>
    <row r="21" spans="1:17" ht="24.75" thickBot="1" x14ac:dyDescent="0.25">
      <c r="A21" s="71"/>
      <c r="B21" s="27" t="s">
        <v>19</v>
      </c>
      <c r="C21" s="72" t="s">
        <v>12</v>
      </c>
      <c r="D21" s="56"/>
      <c r="E21" s="75">
        <v>4</v>
      </c>
      <c r="F21" s="27">
        <v>68</v>
      </c>
      <c r="G21" s="27">
        <v>0</v>
      </c>
      <c r="H21" s="74">
        <f t="shared" si="2"/>
        <v>68</v>
      </c>
      <c r="I21" s="28"/>
      <c r="J21" s="28"/>
      <c r="K21" s="75">
        <f t="shared" si="3"/>
        <v>68</v>
      </c>
      <c r="L21" s="29" t="s">
        <v>25</v>
      </c>
      <c r="M21" s="59" t="s">
        <v>116</v>
      </c>
      <c r="N21" s="27" t="s">
        <v>93</v>
      </c>
      <c r="O21" s="27">
        <v>75</v>
      </c>
      <c r="P21" s="53" t="s">
        <v>1</v>
      </c>
      <c r="Q21" s="76" t="s">
        <v>35</v>
      </c>
    </row>
    <row r="22" spans="1:17" s="44" customFormat="1" ht="12.75" thickBot="1" x14ac:dyDescent="0.25">
      <c r="A22" s="83" t="s">
        <v>103</v>
      </c>
      <c r="B22" s="86">
        <v>2</v>
      </c>
      <c r="C22" s="85" t="s">
        <v>12</v>
      </c>
      <c r="D22" s="84" t="s">
        <v>65</v>
      </c>
      <c r="E22" s="86">
        <f>SUM(E13:E21)</f>
        <v>36</v>
      </c>
      <c r="F22" s="86">
        <f>SUM(F13:F21)</f>
        <v>612</v>
      </c>
      <c r="G22" s="86">
        <f>SUM(G13:G21)</f>
        <v>0</v>
      </c>
      <c r="H22" s="86">
        <f>SUM(H13:H21)</f>
        <v>612</v>
      </c>
      <c r="I22" s="86">
        <v>3</v>
      </c>
      <c r="J22" s="86">
        <f>K22/I22/17</f>
        <v>12</v>
      </c>
      <c r="K22" s="86">
        <f>SUM(K13:K21)</f>
        <v>612</v>
      </c>
      <c r="L22" s="86"/>
      <c r="M22" s="84"/>
      <c r="N22" s="86"/>
      <c r="O22" s="86"/>
      <c r="P22" s="87"/>
      <c r="Q22" s="88"/>
    </row>
    <row r="23" spans="1:17" ht="24" x14ac:dyDescent="0.2">
      <c r="A23" s="77" t="s">
        <v>7</v>
      </c>
      <c r="B23" s="63" t="s">
        <v>13</v>
      </c>
      <c r="C23" s="94" t="s">
        <v>15</v>
      </c>
      <c r="D23" s="55"/>
      <c r="E23" s="95">
        <v>4</v>
      </c>
      <c r="F23" s="63">
        <v>68</v>
      </c>
      <c r="G23" s="63">
        <v>0</v>
      </c>
      <c r="H23" s="53">
        <f t="shared" ref="H23:H31" si="4">+G23+F23</f>
        <v>68</v>
      </c>
      <c r="I23" s="28"/>
      <c r="J23" s="28"/>
      <c r="K23" s="80">
        <f t="shared" ref="K23:K31" si="5">+H23</f>
        <v>68</v>
      </c>
      <c r="L23" s="81" t="s">
        <v>25</v>
      </c>
      <c r="M23" s="63" t="s">
        <v>81</v>
      </c>
      <c r="N23" s="30" t="s">
        <v>93</v>
      </c>
      <c r="O23" s="30">
        <v>100</v>
      </c>
      <c r="P23" s="53" t="s">
        <v>1</v>
      </c>
      <c r="Q23" s="82" t="s">
        <v>102</v>
      </c>
    </row>
    <row r="24" spans="1:17" ht="24" x14ac:dyDescent="0.2">
      <c r="A24" s="15"/>
      <c r="B24" s="1" t="s">
        <v>13</v>
      </c>
      <c r="C24" s="33" t="s">
        <v>15</v>
      </c>
      <c r="D24" s="55"/>
      <c r="E24" s="34">
        <v>4</v>
      </c>
      <c r="F24" s="1">
        <v>68</v>
      </c>
      <c r="G24" s="1">
        <v>0</v>
      </c>
      <c r="H24" s="51">
        <f t="shared" si="4"/>
        <v>68</v>
      </c>
      <c r="I24" s="28"/>
      <c r="J24" s="28"/>
      <c r="K24" s="25">
        <f t="shared" si="5"/>
        <v>68</v>
      </c>
      <c r="L24" s="7" t="s">
        <v>25</v>
      </c>
      <c r="M24" s="2" t="s">
        <v>100</v>
      </c>
      <c r="N24" s="4" t="s">
        <v>93</v>
      </c>
      <c r="O24" s="4">
        <v>100</v>
      </c>
      <c r="P24" s="53" t="s">
        <v>1</v>
      </c>
      <c r="Q24" s="12" t="s">
        <v>34</v>
      </c>
    </row>
    <row r="25" spans="1:17" ht="24" x14ac:dyDescent="0.2">
      <c r="A25" s="13"/>
      <c r="B25" s="4" t="s">
        <v>13</v>
      </c>
      <c r="C25" s="22" t="s">
        <v>15</v>
      </c>
      <c r="D25" s="56"/>
      <c r="E25" s="25">
        <v>4</v>
      </c>
      <c r="F25" s="4">
        <v>68</v>
      </c>
      <c r="G25" s="4">
        <v>0</v>
      </c>
      <c r="H25" s="51">
        <f t="shared" si="4"/>
        <v>68</v>
      </c>
      <c r="I25" s="28"/>
      <c r="J25" s="28"/>
      <c r="K25" s="25">
        <f t="shared" si="5"/>
        <v>68</v>
      </c>
      <c r="L25" s="7" t="s">
        <v>25</v>
      </c>
      <c r="M25" s="2" t="s">
        <v>108</v>
      </c>
      <c r="N25" s="4" t="s">
        <v>91</v>
      </c>
      <c r="O25" s="4">
        <v>70</v>
      </c>
      <c r="P25" s="53" t="s">
        <v>1</v>
      </c>
      <c r="Q25" s="12" t="s">
        <v>109</v>
      </c>
    </row>
    <row r="26" spans="1:17" ht="24" x14ac:dyDescent="0.2">
      <c r="A26" s="16"/>
      <c r="B26" s="2" t="s">
        <v>13</v>
      </c>
      <c r="C26" s="22" t="s">
        <v>15</v>
      </c>
      <c r="D26" s="57" t="s">
        <v>75</v>
      </c>
      <c r="E26" s="32">
        <v>4</v>
      </c>
      <c r="F26" s="2">
        <v>68</v>
      </c>
      <c r="G26" s="2">
        <v>0</v>
      </c>
      <c r="H26" s="51">
        <f t="shared" si="4"/>
        <v>68</v>
      </c>
      <c r="I26" s="28"/>
      <c r="J26" s="28"/>
      <c r="K26" s="25">
        <f t="shared" si="5"/>
        <v>68</v>
      </c>
      <c r="L26" s="7" t="s">
        <v>25</v>
      </c>
      <c r="M26" s="2" t="s">
        <v>114</v>
      </c>
      <c r="N26" s="4" t="s">
        <v>91</v>
      </c>
      <c r="O26" s="4">
        <v>90</v>
      </c>
      <c r="P26" s="53" t="s">
        <v>1</v>
      </c>
      <c r="Q26" s="12" t="s">
        <v>115</v>
      </c>
    </row>
    <row r="27" spans="1:17" ht="24" x14ac:dyDescent="0.2">
      <c r="A27" s="17"/>
      <c r="B27" s="4" t="s">
        <v>13</v>
      </c>
      <c r="C27" s="22" t="s">
        <v>15</v>
      </c>
      <c r="D27" s="56" t="s">
        <v>76</v>
      </c>
      <c r="E27" s="25">
        <v>4</v>
      </c>
      <c r="F27" s="4">
        <v>68</v>
      </c>
      <c r="G27" s="4">
        <v>0</v>
      </c>
      <c r="H27" s="51">
        <f t="shared" si="4"/>
        <v>68</v>
      </c>
      <c r="I27" s="28"/>
      <c r="J27" s="28"/>
      <c r="K27" s="25">
        <f t="shared" si="5"/>
        <v>68</v>
      </c>
      <c r="L27" s="7" t="s">
        <v>25</v>
      </c>
      <c r="M27" s="2" t="s">
        <v>101</v>
      </c>
      <c r="N27" s="4" t="s">
        <v>93</v>
      </c>
      <c r="O27" s="4">
        <v>100</v>
      </c>
      <c r="P27" s="53" t="s">
        <v>1</v>
      </c>
      <c r="Q27" s="12" t="s">
        <v>37</v>
      </c>
    </row>
    <row r="28" spans="1:17" ht="24" x14ac:dyDescent="0.2">
      <c r="A28" s="16" t="s">
        <v>7</v>
      </c>
      <c r="B28" s="2" t="s">
        <v>13</v>
      </c>
      <c r="C28" s="22" t="s">
        <v>15</v>
      </c>
      <c r="D28" s="56" t="s">
        <v>77</v>
      </c>
      <c r="E28" s="32">
        <v>4</v>
      </c>
      <c r="F28" s="2">
        <v>68</v>
      </c>
      <c r="G28" s="2">
        <v>0</v>
      </c>
      <c r="H28" s="51">
        <f t="shared" si="4"/>
        <v>68</v>
      </c>
      <c r="I28" s="28"/>
      <c r="J28" s="28"/>
      <c r="K28" s="25">
        <f t="shared" si="5"/>
        <v>68</v>
      </c>
      <c r="L28" s="7" t="s">
        <v>25</v>
      </c>
      <c r="M28" s="2" t="s">
        <v>116</v>
      </c>
      <c r="N28" s="4" t="s">
        <v>93</v>
      </c>
      <c r="O28" s="4">
        <v>75</v>
      </c>
      <c r="P28" s="53" t="s">
        <v>1</v>
      </c>
      <c r="Q28" s="12" t="s">
        <v>35</v>
      </c>
    </row>
    <row r="29" spans="1:17" ht="24" x14ac:dyDescent="0.2">
      <c r="A29" s="13"/>
      <c r="B29" s="4" t="s">
        <v>13</v>
      </c>
      <c r="C29" s="22" t="s">
        <v>32</v>
      </c>
      <c r="D29" s="56"/>
      <c r="E29" s="25">
        <v>4</v>
      </c>
      <c r="F29" s="4">
        <v>68</v>
      </c>
      <c r="G29" s="4">
        <v>0</v>
      </c>
      <c r="H29" s="51">
        <f t="shared" si="4"/>
        <v>68</v>
      </c>
      <c r="I29" s="28"/>
      <c r="J29" s="28"/>
      <c r="K29" s="25">
        <f t="shared" si="5"/>
        <v>68</v>
      </c>
      <c r="L29" s="7" t="s">
        <v>25</v>
      </c>
      <c r="M29" s="2" t="s">
        <v>117</v>
      </c>
      <c r="N29" s="4" t="s">
        <v>93</v>
      </c>
      <c r="O29" s="4">
        <v>80</v>
      </c>
      <c r="P29" s="53" t="s">
        <v>1</v>
      </c>
      <c r="Q29" s="12" t="s">
        <v>118</v>
      </c>
    </row>
    <row r="30" spans="1:17" ht="24" x14ac:dyDescent="0.2">
      <c r="A30" s="14"/>
      <c r="B30" s="2" t="s">
        <v>13</v>
      </c>
      <c r="C30" s="23" t="s">
        <v>32</v>
      </c>
      <c r="D30" s="57"/>
      <c r="E30" s="31">
        <v>4</v>
      </c>
      <c r="F30" s="6">
        <v>68</v>
      </c>
      <c r="G30" s="6">
        <v>0</v>
      </c>
      <c r="H30" s="51">
        <f t="shared" si="4"/>
        <v>68</v>
      </c>
      <c r="I30" s="28"/>
      <c r="J30" s="28"/>
      <c r="K30" s="25">
        <f t="shared" si="5"/>
        <v>68</v>
      </c>
      <c r="L30" s="7" t="s">
        <v>25</v>
      </c>
      <c r="M30" s="2" t="s">
        <v>107</v>
      </c>
      <c r="N30" s="4" t="s">
        <v>93</v>
      </c>
      <c r="O30" s="4">
        <v>100</v>
      </c>
      <c r="P30" s="53" t="s">
        <v>1</v>
      </c>
      <c r="Q30" s="12" t="s">
        <v>36</v>
      </c>
    </row>
    <row r="31" spans="1:17" ht="24.75" thickBot="1" x14ac:dyDescent="0.25">
      <c r="A31" s="97" t="s">
        <v>140</v>
      </c>
      <c r="B31" s="59" t="s">
        <v>13</v>
      </c>
      <c r="C31" s="72" t="s">
        <v>32</v>
      </c>
      <c r="D31" s="56"/>
      <c r="E31" s="73">
        <v>4</v>
      </c>
      <c r="F31" s="59">
        <v>68</v>
      </c>
      <c r="G31" s="59">
        <v>0</v>
      </c>
      <c r="H31" s="74">
        <f t="shared" si="4"/>
        <v>68</v>
      </c>
      <c r="I31" s="28"/>
      <c r="J31" s="28"/>
      <c r="K31" s="75">
        <f t="shared" si="5"/>
        <v>68</v>
      </c>
      <c r="L31" s="29" t="s">
        <v>25</v>
      </c>
      <c r="M31" s="59" t="s">
        <v>112</v>
      </c>
      <c r="N31" s="27" t="s">
        <v>93</v>
      </c>
      <c r="O31" s="27">
        <v>100</v>
      </c>
      <c r="P31" s="53" t="s">
        <v>1</v>
      </c>
      <c r="Q31" s="76" t="s">
        <v>113</v>
      </c>
    </row>
    <row r="32" spans="1:17" s="44" customFormat="1" ht="12.75" thickBot="1" x14ac:dyDescent="0.25">
      <c r="A32" s="100" t="s">
        <v>103</v>
      </c>
      <c r="B32" s="84">
        <v>3</v>
      </c>
      <c r="C32" s="85" t="s">
        <v>15</v>
      </c>
      <c r="D32" s="84" t="s">
        <v>65</v>
      </c>
      <c r="E32" s="84">
        <f>SUM(E23:E31)</f>
        <v>36</v>
      </c>
      <c r="F32" s="84">
        <f>SUM(F23:F31)</f>
        <v>612</v>
      </c>
      <c r="G32" s="84">
        <f>SUM(G23:G31)</f>
        <v>0</v>
      </c>
      <c r="H32" s="101">
        <f>SUM(H23:H31)</f>
        <v>612</v>
      </c>
      <c r="I32" s="84">
        <v>3</v>
      </c>
      <c r="J32" s="102">
        <f>K32/I32/17</f>
        <v>12</v>
      </c>
      <c r="K32" s="84">
        <f>SUM(K23:K31)</f>
        <v>612</v>
      </c>
      <c r="L32" s="86"/>
      <c r="M32" s="84"/>
      <c r="N32" s="86"/>
      <c r="O32" s="86"/>
      <c r="P32" s="87"/>
      <c r="Q32" s="88"/>
    </row>
    <row r="33" spans="1:17" ht="24" x14ac:dyDescent="0.2">
      <c r="A33" s="89" t="s">
        <v>7</v>
      </c>
      <c r="B33" s="58" t="s">
        <v>21</v>
      </c>
      <c r="C33" s="90" t="s">
        <v>60</v>
      </c>
      <c r="D33" s="57"/>
      <c r="E33" s="91">
        <v>2</v>
      </c>
      <c r="F33" s="92">
        <v>17</v>
      </c>
      <c r="G33" s="92">
        <v>17</v>
      </c>
      <c r="H33" s="53">
        <f t="shared" ref="H33:H47" si="6">+G33+F33</f>
        <v>34</v>
      </c>
      <c r="I33" s="28"/>
      <c r="J33" s="28"/>
      <c r="K33" s="80">
        <f t="shared" ref="K33:K47" si="7">+H33</f>
        <v>34</v>
      </c>
      <c r="L33" s="81" t="s">
        <v>25</v>
      </c>
      <c r="M33" s="58" t="s">
        <v>132</v>
      </c>
      <c r="N33" s="30" t="s">
        <v>93</v>
      </c>
      <c r="O33" s="30">
        <v>100</v>
      </c>
      <c r="P33" s="117" t="s">
        <v>50</v>
      </c>
      <c r="Q33" s="82" t="s">
        <v>133</v>
      </c>
    </row>
    <row r="34" spans="1:17" ht="24" x14ac:dyDescent="0.2">
      <c r="A34" s="15" t="s">
        <v>7</v>
      </c>
      <c r="B34" s="1" t="s">
        <v>21</v>
      </c>
      <c r="C34" s="33" t="s">
        <v>14</v>
      </c>
      <c r="D34" s="55"/>
      <c r="E34" s="34">
        <v>2</v>
      </c>
      <c r="F34" s="1">
        <v>17</v>
      </c>
      <c r="G34" s="1">
        <v>17</v>
      </c>
      <c r="H34" s="51">
        <f t="shared" si="6"/>
        <v>34</v>
      </c>
      <c r="I34" s="28"/>
      <c r="J34" s="28"/>
      <c r="K34" s="25">
        <f t="shared" si="7"/>
        <v>34</v>
      </c>
      <c r="L34" s="7" t="s">
        <v>25</v>
      </c>
      <c r="M34" s="1" t="s">
        <v>81</v>
      </c>
      <c r="N34" s="4" t="s">
        <v>93</v>
      </c>
      <c r="O34" s="4">
        <v>100</v>
      </c>
      <c r="P34" s="117" t="s">
        <v>50</v>
      </c>
      <c r="Q34" s="12" t="s">
        <v>102</v>
      </c>
    </row>
    <row r="35" spans="1:17" ht="24" x14ac:dyDescent="0.2">
      <c r="A35" s="15" t="s">
        <v>7</v>
      </c>
      <c r="B35" s="1" t="s">
        <v>21</v>
      </c>
      <c r="C35" s="33" t="s">
        <v>14</v>
      </c>
      <c r="D35" s="55"/>
      <c r="E35" s="34">
        <v>2</v>
      </c>
      <c r="F35" s="1">
        <v>17</v>
      </c>
      <c r="G35" s="1">
        <v>17</v>
      </c>
      <c r="H35" s="51">
        <f t="shared" si="6"/>
        <v>34</v>
      </c>
      <c r="I35" s="28"/>
      <c r="J35" s="28"/>
      <c r="K35" s="25">
        <f t="shared" si="7"/>
        <v>34</v>
      </c>
      <c r="L35" s="7" t="s">
        <v>25</v>
      </c>
      <c r="M35" s="2" t="s">
        <v>134</v>
      </c>
      <c r="N35" s="4" t="s">
        <v>93</v>
      </c>
      <c r="O35" s="4">
        <v>100</v>
      </c>
      <c r="P35" s="117" t="s">
        <v>50</v>
      </c>
      <c r="Q35" s="12" t="s">
        <v>34</v>
      </c>
    </row>
    <row r="36" spans="1:17" ht="24" x14ac:dyDescent="0.2">
      <c r="A36" s="13"/>
      <c r="B36" s="4" t="s">
        <v>21</v>
      </c>
      <c r="C36" s="22" t="s">
        <v>14</v>
      </c>
      <c r="D36" s="56"/>
      <c r="E36" s="25">
        <v>2</v>
      </c>
      <c r="F36" s="4">
        <v>17</v>
      </c>
      <c r="G36" s="4">
        <v>17</v>
      </c>
      <c r="H36" s="51">
        <f t="shared" si="6"/>
        <v>34</v>
      </c>
      <c r="I36" s="28"/>
      <c r="J36" s="28"/>
      <c r="K36" s="25">
        <f t="shared" si="7"/>
        <v>34</v>
      </c>
      <c r="L36" s="7" t="s">
        <v>25</v>
      </c>
      <c r="M36" s="2" t="s">
        <v>119</v>
      </c>
      <c r="N36" s="4" t="s">
        <v>93</v>
      </c>
      <c r="O36" s="4">
        <v>80</v>
      </c>
      <c r="P36" s="117" t="s">
        <v>50</v>
      </c>
      <c r="Q36" s="12" t="s">
        <v>118</v>
      </c>
    </row>
    <row r="37" spans="1:17" ht="24" x14ac:dyDescent="0.2">
      <c r="A37" s="17" t="s">
        <v>7</v>
      </c>
      <c r="B37" s="4" t="s">
        <v>21</v>
      </c>
      <c r="C37" s="22" t="s">
        <v>14</v>
      </c>
      <c r="D37" s="56" t="s">
        <v>73</v>
      </c>
      <c r="E37" s="25">
        <v>2</v>
      </c>
      <c r="F37" s="4">
        <v>17</v>
      </c>
      <c r="G37" s="4">
        <v>17</v>
      </c>
      <c r="H37" s="51">
        <f t="shared" si="6"/>
        <v>34</v>
      </c>
      <c r="I37" s="28"/>
      <c r="J37" s="28"/>
      <c r="K37" s="25">
        <f t="shared" si="7"/>
        <v>34</v>
      </c>
      <c r="L37" s="7" t="s">
        <v>25</v>
      </c>
      <c r="M37" s="2" t="s">
        <v>135</v>
      </c>
      <c r="N37" s="4" t="s">
        <v>93</v>
      </c>
      <c r="O37" s="4">
        <v>100</v>
      </c>
      <c r="P37" s="117" t="s">
        <v>50</v>
      </c>
      <c r="Q37" s="12" t="s">
        <v>136</v>
      </c>
    </row>
    <row r="38" spans="1:17" ht="24" x14ac:dyDescent="0.2">
      <c r="A38" s="16" t="s">
        <v>140</v>
      </c>
      <c r="B38" s="2" t="s">
        <v>21</v>
      </c>
      <c r="C38" s="22" t="s">
        <v>14</v>
      </c>
      <c r="D38" s="56" t="s">
        <v>0</v>
      </c>
      <c r="E38" s="32">
        <v>2</v>
      </c>
      <c r="F38" s="2">
        <v>17</v>
      </c>
      <c r="G38" s="2">
        <v>17</v>
      </c>
      <c r="H38" s="51">
        <f t="shared" si="6"/>
        <v>34</v>
      </c>
      <c r="I38" s="28"/>
      <c r="J38" s="28"/>
      <c r="K38" s="25">
        <f t="shared" si="7"/>
        <v>34</v>
      </c>
      <c r="L38" s="7" t="s">
        <v>25</v>
      </c>
      <c r="M38" s="2" t="s">
        <v>112</v>
      </c>
      <c r="N38" s="4" t="s">
        <v>93</v>
      </c>
      <c r="O38" s="4">
        <v>100</v>
      </c>
      <c r="P38" s="117" t="s">
        <v>50</v>
      </c>
      <c r="Q38" s="12" t="s">
        <v>113</v>
      </c>
    </row>
    <row r="39" spans="1:17" ht="24" x14ac:dyDescent="0.2">
      <c r="A39" s="14"/>
      <c r="B39" s="8" t="s">
        <v>21</v>
      </c>
      <c r="C39" s="24" t="s">
        <v>14</v>
      </c>
      <c r="D39" s="56" t="s">
        <v>74</v>
      </c>
      <c r="E39" s="26">
        <v>2</v>
      </c>
      <c r="F39" s="9">
        <v>17</v>
      </c>
      <c r="G39" s="9">
        <v>17</v>
      </c>
      <c r="H39" s="51">
        <f t="shared" si="6"/>
        <v>34</v>
      </c>
      <c r="I39" s="28"/>
      <c r="J39" s="28"/>
      <c r="K39" s="25">
        <f t="shared" si="7"/>
        <v>34</v>
      </c>
      <c r="L39" s="7" t="s">
        <v>25</v>
      </c>
      <c r="M39" s="2" t="s">
        <v>108</v>
      </c>
      <c r="N39" s="4" t="s">
        <v>91</v>
      </c>
      <c r="O39" s="4">
        <v>70</v>
      </c>
      <c r="P39" s="117" t="s">
        <v>50</v>
      </c>
      <c r="Q39" s="12" t="s">
        <v>109</v>
      </c>
    </row>
    <row r="40" spans="1:17" ht="24" x14ac:dyDescent="0.2">
      <c r="A40" s="19"/>
      <c r="B40" s="5" t="s">
        <v>21</v>
      </c>
      <c r="C40" s="23" t="s">
        <v>14</v>
      </c>
      <c r="D40" s="57"/>
      <c r="E40" s="42">
        <v>2</v>
      </c>
      <c r="F40" s="5">
        <v>17</v>
      </c>
      <c r="G40" s="5">
        <v>17</v>
      </c>
      <c r="H40" s="51">
        <f t="shared" si="6"/>
        <v>34</v>
      </c>
      <c r="I40" s="28"/>
      <c r="J40" s="28"/>
      <c r="K40" s="25">
        <f t="shared" si="7"/>
        <v>34</v>
      </c>
      <c r="L40" s="7" t="s">
        <v>25</v>
      </c>
      <c r="M40" s="2" t="s">
        <v>114</v>
      </c>
      <c r="N40" s="4" t="s">
        <v>91</v>
      </c>
      <c r="O40" s="4">
        <v>90</v>
      </c>
      <c r="P40" s="117" t="s">
        <v>50</v>
      </c>
      <c r="Q40" s="12" t="s">
        <v>115</v>
      </c>
    </row>
    <row r="41" spans="1:17" ht="24" x14ac:dyDescent="0.2">
      <c r="A41" s="18"/>
      <c r="B41" s="7" t="s">
        <v>21</v>
      </c>
      <c r="C41" s="23" t="s">
        <v>14</v>
      </c>
      <c r="D41" s="57"/>
      <c r="E41" s="31">
        <v>2</v>
      </c>
      <c r="F41" s="5">
        <v>17</v>
      </c>
      <c r="G41" s="5">
        <v>17</v>
      </c>
      <c r="H41" s="51">
        <f t="shared" si="6"/>
        <v>34</v>
      </c>
      <c r="I41" s="28"/>
      <c r="J41" s="28"/>
      <c r="K41" s="25">
        <f t="shared" si="7"/>
        <v>34</v>
      </c>
      <c r="L41" s="7" t="s">
        <v>25</v>
      </c>
      <c r="M41" s="2" t="s">
        <v>120</v>
      </c>
      <c r="N41" s="4" t="s">
        <v>93</v>
      </c>
      <c r="O41" s="4">
        <v>75</v>
      </c>
      <c r="P41" s="117" t="s">
        <v>50</v>
      </c>
      <c r="Q41" s="12" t="s">
        <v>44</v>
      </c>
    </row>
    <row r="42" spans="1:17" ht="24" x14ac:dyDescent="0.2">
      <c r="A42" s="14" t="s">
        <v>8</v>
      </c>
      <c r="B42" s="2" t="s">
        <v>22</v>
      </c>
      <c r="C42" s="23" t="s">
        <v>61</v>
      </c>
      <c r="D42" s="57"/>
      <c r="E42" s="31">
        <v>2</v>
      </c>
      <c r="F42" s="6">
        <v>17</v>
      </c>
      <c r="G42" s="6">
        <v>17</v>
      </c>
      <c r="H42" s="51">
        <f t="shared" si="6"/>
        <v>34</v>
      </c>
      <c r="I42" s="28"/>
      <c r="J42" s="28"/>
      <c r="K42" s="25">
        <f t="shared" si="7"/>
        <v>34</v>
      </c>
      <c r="L42" s="7" t="s">
        <v>25</v>
      </c>
      <c r="M42" s="2" t="s">
        <v>137</v>
      </c>
      <c r="N42" s="4" t="s">
        <v>93</v>
      </c>
      <c r="O42" s="4">
        <v>100</v>
      </c>
      <c r="P42" s="117" t="s">
        <v>50</v>
      </c>
      <c r="Q42" s="12" t="s">
        <v>138</v>
      </c>
    </row>
    <row r="43" spans="1:17" ht="24" x14ac:dyDescent="0.2">
      <c r="A43" s="15" t="s">
        <v>8</v>
      </c>
      <c r="B43" s="1" t="s">
        <v>22</v>
      </c>
      <c r="C43" s="33" t="s">
        <v>17</v>
      </c>
      <c r="D43" s="55"/>
      <c r="E43" s="34">
        <v>2</v>
      </c>
      <c r="F43" s="1">
        <v>17</v>
      </c>
      <c r="G43" s="1">
        <v>17</v>
      </c>
      <c r="H43" s="51">
        <f t="shared" si="6"/>
        <v>34</v>
      </c>
      <c r="I43" s="28"/>
      <c r="J43" s="28"/>
      <c r="K43" s="25">
        <f t="shared" si="7"/>
        <v>34</v>
      </c>
      <c r="L43" s="7" t="s">
        <v>25</v>
      </c>
      <c r="M43" s="1" t="s">
        <v>81</v>
      </c>
      <c r="N43" s="4" t="s">
        <v>93</v>
      </c>
      <c r="O43" s="4">
        <v>100</v>
      </c>
      <c r="P43" s="117" t="s">
        <v>50</v>
      </c>
      <c r="Q43" s="12" t="s">
        <v>102</v>
      </c>
    </row>
    <row r="44" spans="1:17" ht="24" x14ac:dyDescent="0.2">
      <c r="A44" s="16" t="s">
        <v>8</v>
      </c>
      <c r="B44" s="2" t="s">
        <v>22</v>
      </c>
      <c r="C44" s="22" t="s">
        <v>17</v>
      </c>
      <c r="D44" s="56"/>
      <c r="E44" s="32">
        <v>2</v>
      </c>
      <c r="F44" s="2">
        <v>17</v>
      </c>
      <c r="G44" s="2">
        <v>17</v>
      </c>
      <c r="H44" s="51">
        <f t="shared" si="6"/>
        <v>34</v>
      </c>
      <c r="I44" s="28"/>
      <c r="J44" s="28"/>
      <c r="K44" s="25">
        <f t="shared" si="7"/>
        <v>34</v>
      </c>
      <c r="L44" s="7" t="s">
        <v>25</v>
      </c>
      <c r="M44" s="2" t="s">
        <v>132</v>
      </c>
      <c r="N44" s="4" t="s">
        <v>93</v>
      </c>
      <c r="O44" s="4">
        <v>100</v>
      </c>
      <c r="P44" s="117" t="s">
        <v>50</v>
      </c>
      <c r="Q44" s="12" t="s">
        <v>133</v>
      </c>
    </row>
    <row r="45" spans="1:17" ht="24" x14ac:dyDescent="0.2">
      <c r="A45" s="16"/>
      <c r="B45" s="2" t="s">
        <v>22</v>
      </c>
      <c r="C45" s="22" t="s">
        <v>17</v>
      </c>
      <c r="D45" s="56"/>
      <c r="E45" s="32">
        <v>2</v>
      </c>
      <c r="F45" s="2">
        <v>17</v>
      </c>
      <c r="G45" s="2">
        <v>17</v>
      </c>
      <c r="H45" s="51">
        <f t="shared" si="6"/>
        <v>34</v>
      </c>
      <c r="I45" s="28"/>
      <c r="J45" s="28"/>
      <c r="K45" s="25">
        <f t="shared" si="7"/>
        <v>34</v>
      </c>
      <c r="L45" s="7" t="s">
        <v>25</v>
      </c>
      <c r="M45" s="2" t="s">
        <v>119</v>
      </c>
      <c r="N45" s="4" t="s">
        <v>93</v>
      </c>
      <c r="O45" s="4">
        <v>80</v>
      </c>
      <c r="P45" s="117" t="s">
        <v>50</v>
      </c>
      <c r="Q45" s="12" t="s">
        <v>118</v>
      </c>
    </row>
    <row r="46" spans="1:17" ht="24" x14ac:dyDescent="0.2">
      <c r="A46" s="17" t="s">
        <v>8</v>
      </c>
      <c r="B46" s="4" t="s">
        <v>22</v>
      </c>
      <c r="C46" s="22" t="s">
        <v>17</v>
      </c>
      <c r="D46" s="56"/>
      <c r="E46" s="25">
        <v>2</v>
      </c>
      <c r="F46" s="4">
        <v>17</v>
      </c>
      <c r="G46" s="4">
        <v>17</v>
      </c>
      <c r="H46" s="51">
        <f t="shared" si="6"/>
        <v>34</v>
      </c>
      <c r="I46" s="28"/>
      <c r="J46" s="28"/>
      <c r="K46" s="25">
        <f t="shared" si="7"/>
        <v>34</v>
      </c>
      <c r="L46" s="7" t="s">
        <v>25</v>
      </c>
      <c r="M46" s="2" t="s">
        <v>135</v>
      </c>
      <c r="N46" s="4" t="s">
        <v>93</v>
      </c>
      <c r="O46" s="4">
        <v>100</v>
      </c>
      <c r="P46" s="117" t="s">
        <v>50</v>
      </c>
      <c r="Q46" s="12" t="s">
        <v>136</v>
      </c>
    </row>
    <row r="47" spans="1:17" ht="27" customHeight="1" thickBot="1" x14ac:dyDescent="0.25">
      <c r="A47" s="14" t="s">
        <v>141</v>
      </c>
      <c r="B47" s="8" t="s">
        <v>22</v>
      </c>
      <c r="C47" s="24" t="s">
        <v>17</v>
      </c>
      <c r="D47" s="60"/>
      <c r="E47" s="26">
        <v>2</v>
      </c>
      <c r="F47" s="9">
        <v>17</v>
      </c>
      <c r="G47" s="9">
        <v>17</v>
      </c>
      <c r="H47" s="51">
        <f t="shared" si="6"/>
        <v>34</v>
      </c>
      <c r="I47" s="28"/>
      <c r="J47" s="28"/>
      <c r="K47" s="25">
        <f t="shared" si="7"/>
        <v>34</v>
      </c>
      <c r="L47" s="7" t="s">
        <v>25</v>
      </c>
      <c r="M47" s="2" t="s">
        <v>112</v>
      </c>
      <c r="N47" s="4" t="s">
        <v>93</v>
      </c>
      <c r="O47" s="4">
        <v>100</v>
      </c>
      <c r="P47" s="117" t="s">
        <v>50</v>
      </c>
      <c r="Q47" s="12" t="s">
        <v>113</v>
      </c>
    </row>
    <row r="48" spans="1:17" s="44" customFormat="1" ht="12.75" thickBot="1" x14ac:dyDescent="0.25">
      <c r="A48" s="83" t="s">
        <v>103</v>
      </c>
      <c r="B48" s="86">
        <v>4</v>
      </c>
      <c r="C48" s="85" t="s">
        <v>72</v>
      </c>
      <c r="D48" s="84" t="s">
        <v>65</v>
      </c>
      <c r="E48" s="86">
        <f>SUM(E33:E47)</f>
        <v>30</v>
      </c>
      <c r="F48" s="86">
        <f>SUM(F33:F47)</f>
        <v>255</v>
      </c>
      <c r="G48" s="86">
        <f>SUM(G33:G47)</f>
        <v>255</v>
      </c>
      <c r="H48" s="86">
        <f>SUM(H33:H47)</f>
        <v>510</v>
      </c>
      <c r="I48" s="86">
        <v>3</v>
      </c>
      <c r="J48" s="96">
        <f>K48/I48/17</f>
        <v>10</v>
      </c>
      <c r="K48" s="86">
        <f>SUM(K33:K47)</f>
        <v>510</v>
      </c>
      <c r="L48" s="86"/>
      <c r="M48" s="84"/>
      <c r="N48" s="86"/>
      <c r="O48" s="86"/>
      <c r="P48" s="87"/>
      <c r="Q48" s="88"/>
    </row>
    <row r="49" spans="1:17" ht="24.75" thickBot="1" x14ac:dyDescent="0.25">
      <c r="A49" s="103" t="s">
        <v>9</v>
      </c>
      <c r="B49" s="61" t="s">
        <v>63</v>
      </c>
      <c r="C49" s="104" t="s">
        <v>64</v>
      </c>
      <c r="D49" s="55"/>
      <c r="E49" s="105">
        <v>2</v>
      </c>
      <c r="F49" s="61">
        <v>34</v>
      </c>
      <c r="G49" s="61">
        <v>0</v>
      </c>
      <c r="H49" s="74">
        <f>+G49+F49</f>
        <v>34</v>
      </c>
      <c r="I49" s="28"/>
      <c r="J49" s="28"/>
      <c r="K49" s="75">
        <f>+H49</f>
        <v>34</v>
      </c>
      <c r="L49" s="29" t="s">
        <v>25</v>
      </c>
      <c r="M49" s="59" t="s">
        <v>89</v>
      </c>
      <c r="N49" s="27" t="s">
        <v>93</v>
      </c>
      <c r="O49" s="27">
        <v>50</v>
      </c>
      <c r="P49" s="53" t="s">
        <v>1</v>
      </c>
      <c r="Q49" s="76" t="s">
        <v>45</v>
      </c>
    </row>
    <row r="50" spans="1:17" s="44" customFormat="1" ht="12.75" thickBot="1" x14ac:dyDescent="0.25">
      <c r="A50" s="83" t="s">
        <v>103</v>
      </c>
      <c r="B50" s="106">
        <v>5</v>
      </c>
      <c r="C50" s="107" t="s">
        <v>33</v>
      </c>
      <c r="D50" s="106"/>
      <c r="E50" s="106">
        <f>SUM(E49:E49)</f>
        <v>2</v>
      </c>
      <c r="F50" s="106">
        <f>SUM(F49:F49)</f>
        <v>34</v>
      </c>
      <c r="G50" s="106">
        <f>SUM(G49:G49)</f>
        <v>0</v>
      </c>
      <c r="H50" s="106">
        <f>SUM(H49:H49)</f>
        <v>34</v>
      </c>
      <c r="I50" s="106"/>
      <c r="J50" s="106"/>
      <c r="K50" s="106">
        <f>SUM(K49:K49)</f>
        <v>34</v>
      </c>
      <c r="L50" s="86"/>
      <c r="M50" s="106"/>
      <c r="N50" s="86"/>
      <c r="O50" s="86"/>
      <c r="P50" s="87"/>
      <c r="Q50" s="88"/>
    </row>
    <row r="51" spans="1:17" x14ac:dyDescent="0.2">
      <c r="A51" s="38"/>
      <c r="B51" s="38"/>
      <c r="C51" s="39"/>
      <c r="D51" s="38"/>
      <c r="E51" s="38"/>
      <c r="F51" s="38"/>
      <c r="G51" s="38"/>
      <c r="H51" s="40"/>
      <c r="I51" s="40"/>
      <c r="J51" s="40"/>
      <c r="K51" s="40"/>
      <c r="L51" s="41"/>
      <c r="M51" s="38"/>
      <c r="N51" s="40"/>
      <c r="O51" s="40"/>
      <c r="P51" s="40"/>
      <c r="Q51" s="40"/>
    </row>
    <row r="52" spans="1:17" s="69" customFormat="1" ht="24" x14ac:dyDescent="0.2">
      <c r="A52" s="65"/>
      <c r="B52" s="65"/>
      <c r="C52" s="115" t="s">
        <v>48</v>
      </c>
      <c r="D52" s="66"/>
      <c r="E52" s="65">
        <f>SUM(E50,E32,E48,E22,E12)</f>
        <v>140</v>
      </c>
      <c r="F52" s="65">
        <f>SUM(F50,F32,F48,F22,F12)</f>
        <v>1819</v>
      </c>
      <c r="G52" s="65">
        <f>SUM(G50,G32,G48,G22,G12)</f>
        <v>561</v>
      </c>
      <c r="H52" s="65">
        <f>SUM(H50,H32,H48,H22,H12)</f>
        <v>2380</v>
      </c>
      <c r="I52" s="65">
        <f>SUM(I50,I32,I48,I22,I12)</f>
        <v>12</v>
      </c>
      <c r="J52" s="67">
        <f>K52/I52/17</f>
        <v>11.666666666666668</v>
      </c>
      <c r="K52" s="65">
        <f>SUM(K50,K32,K48,K22,K12)</f>
        <v>2380</v>
      </c>
      <c r="L52" s="68"/>
      <c r="M52" s="65"/>
      <c r="N52" s="65"/>
      <c r="O52" s="65"/>
      <c r="P52" s="65"/>
      <c r="Q52" s="66" t="s">
        <v>139</v>
      </c>
    </row>
  </sheetData>
  <mergeCells count="1">
    <mergeCell ref="A1:Q1"/>
  </mergeCells>
  <phoneticPr fontId="0" type="noConversion"/>
  <printOptions horizontalCentered="1"/>
  <pageMargins left="0.47244094488188981" right="0.23622047244094491" top="0.43307086614173229" bottom="0.59055118110236227" header="0.31496062992125984" footer="0.31496062992125984"/>
  <pageSetup paperSize="9" scale="60" orientation="landscape" horizontalDpi="96" verticalDpi="96" r:id="rId1"/>
  <headerFooter alignWithMargins="0"/>
  <rowBreaks count="1" manualBreakCount="1">
    <brk id="22" max="16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3"/>
  <sheetViews>
    <sheetView zoomScale="75" zoomScaleNormal="75" zoomScaleSheetLayoutView="75" workbookViewId="0">
      <pane ySplit="2" topLeftCell="A114" activePane="bottomLeft" state="frozen"/>
      <selection pane="bottomLeft" activeCell="C154" sqref="C154:D156"/>
    </sheetView>
  </sheetViews>
  <sheetFormatPr defaultRowHeight="12" x14ac:dyDescent="0.2"/>
  <cols>
    <col min="1" max="2" width="8.28515625" style="284" bestFit="1" customWidth="1"/>
    <col min="3" max="3" width="63.28515625" style="285" bestFit="1" customWidth="1"/>
    <col min="4" max="4" width="14.28515625" style="286" customWidth="1"/>
    <col min="5" max="5" width="7" style="284" bestFit="1" customWidth="1"/>
    <col min="6" max="8" width="7.28515625" style="284" bestFit="1" customWidth="1"/>
    <col min="9" max="10" width="10.28515625" style="284" bestFit="1" customWidth="1"/>
    <col min="11" max="11" width="12.85546875" style="284" bestFit="1" customWidth="1"/>
    <col min="12" max="12" width="10.28515625" style="287" bestFit="1" customWidth="1"/>
    <col min="13" max="13" width="15.5703125" style="284" bestFit="1" customWidth="1"/>
    <col min="14" max="14" width="8" style="284" bestFit="1" customWidth="1"/>
    <col min="15" max="15" width="14.42578125" style="284" bestFit="1" customWidth="1"/>
    <col min="16" max="16" width="8.7109375" style="284" bestFit="1" customWidth="1"/>
    <col min="17" max="17" width="18.7109375" style="284" customWidth="1"/>
    <col min="18" max="16384" width="9.140625" style="123"/>
  </cols>
  <sheetData>
    <row r="1" spans="1:17" ht="12.75" thickBot="1" x14ac:dyDescent="0.25">
      <c r="A1" s="406" t="s">
        <v>51</v>
      </c>
      <c r="B1" s="407"/>
      <c r="C1" s="407"/>
      <c r="D1" s="407"/>
      <c r="E1" s="407"/>
      <c r="F1" s="407"/>
      <c r="G1" s="407"/>
      <c r="H1" s="407"/>
      <c r="I1" s="407"/>
      <c r="J1" s="407"/>
      <c r="K1" s="407"/>
      <c r="L1" s="407"/>
      <c r="M1" s="407"/>
      <c r="N1" s="407"/>
      <c r="O1" s="407"/>
      <c r="P1" s="407"/>
      <c r="Q1" s="408"/>
    </row>
    <row r="2" spans="1:17" s="129" customFormat="1" ht="37.9" customHeight="1" thickBot="1" x14ac:dyDescent="0.25">
      <c r="A2" s="124" t="s">
        <v>4</v>
      </c>
      <c r="B2" s="124" t="s">
        <v>52</v>
      </c>
      <c r="C2" s="124" t="s">
        <v>5</v>
      </c>
      <c r="D2" s="124" t="s">
        <v>49</v>
      </c>
      <c r="E2" s="124" t="s">
        <v>56</v>
      </c>
      <c r="F2" s="125" t="s">
        <v>55</v>
      </c>
      <c r="G2" s="124" t="s">
        <v>54</v>
      </c>
      <c r="H2" s="124" t="s">
        <v>53</v>
      </c>
      <c r="I2" s="126" t="s">
        <v>57</v>
      </c>
      <c r="J2" s="126" t="s">
        <v>58</v>
      </c>
      <c r="K2" s="126" t="s">
        <v>59</v>
      </c>
      <c r="L2" s="127" t="s">
        <v>98</v>
      </c>
      <c r="M2" s="128" t="s">
        <v>80</v>
      </c>
      <c r="N2" s="124" t="s">
        <v>92</v>
      </c>
      <c r="O2" s="126" t="s">
        <v>3</v>
      </c>
      <c r="P2" s="126" t="s">
        <v>50</v>
      </c>
      <c r="Q2" s="124" t="s">
        <v>99</v>
      </c>
    </row>
    <row r="3" spans="1:17" ht="24" x14ac:dyDescent="0.2">
      <c r="A3" s="130" t="s">
        <v>6</v>
      </c>
      <c r="B3" s="131" t="s">
        <v>18</v>
      </c>
      <c r="C3" s="132" t="s">
        <v>11</v>
      </c>
      <c r="D3" s="133"/>
      <c r="E3" s="134">
        <v>4</v>
      </c>
      <c r="F3" s="135">
        <v>34</v>
      </c>
      <c r="G3" s="135">
        <v>34</v>
      </c>
      <c r="H3" s="136">
        <f t="shared" ref="H3:H13" si="0">+G3+F3</f>
        <v>68</v>
      </c>
      <c r="I3" s="137"/>
      <c r="J3" s="137"/>
      <c r="K3" s="138">
        <f t="shared" ref="K3:K13" si="1">+H3</f>
        <v>68</v>
      </c>
      <c r="L3" s="139" t="s">
        <v>25</v>
      </c>
      <c r="M3" s="131" t="s">
        <v>81</v>
      </c>
      <c r="N3" s="140" t="s">
        <v>93</v>
      </c>
      <c r="O3" s="140">
        <v>100</v>
      </c>
      <c r="P3" s="141" t="s">
        <v>50</v>
      </c>
      <c r="Q3" s="142" t="s">
        <v>102</v>
      </c>
    </row>
    <row r="4" spans="1:17" ht="24" x14ac:dyDescent="0.2">
      <c r="A4" s="143"/>
      <c r="B4" s="144" t="s">
        <v>18</v>
      </c>
      <c r="C4" s="145" t="s">
        <v>11</v>
      </c>
      <c r="D4" s="146"/>
      <c r="E4" s="147">
        <v>4</v>
      </c>
      <c r="F4" s="144">
        <v>34</v>
      </c>
      <c r="G4" s="144">
        <v>34</v>
      </c>
      <c r="H4" s="148">
        <f t="shared" si="0"/>
        <v>68</v>
      </c>
      <c r="I4" s="137"/>
      <c r="J4" s="137"/>
      <c r="K4" s="149">
        <f t="shared" si="1"/>
        <v>68</v>
      </c>
      <c r="L4" s="150" t="s">
        <v>25</v>
      </c>
      <c r="M4" s="151" t="s">
        <v>100</v>
      </c>
      <c r="N4" s="152" t="s">
        <v>93</v>
      </c>
      <c r="O4" s="152">
        <v>100</v>
      </c>
      <c r="P4" s="151" t="s">
        <v>50</v>
      </c>
      <c r="Q4" s="153" t="s">
        <v>34</v>
      </c>
    </row>
    <row r="5" spans="1:17" ht="24" x14ac:dyDescent="0.2">
      <c r="A5" s="154" t="s">
        <v>143</v>
      </c>
      <c r="B5" s="152" t="s">
        <v>18</v>
      </c>
      <c r="C5" s="155" t="s">
        <v>11</v>
      </c>
      <c r="D5" s="133"/>
      <c r="E5" s="149">
        <v>4</v>
      </c>
      <c r="F5" s="152">
        <v>34</v>
      </c>
      <c r="G5" s="152">
        <v>34</v>
      </c>
      <c r="H5" s="148">
        <f t="shared" si="0"/>
        <v>68</v>
      </c>
      <c r="I5" s="137"/>
      <c r="J5" s="137"/>
      <c r="K5" s="149">
        <f t="shared" si="1"/>
        <v>68</v>
      </c>
      <c r="L5" s="150" t="s">
        <v>25</v>
      </c>
      <c r="M5" s="151" t="s">
        <v>117</v>
      </c>
      <c r="N5" s="152" t="s">
        <v>93</v>
      </c>
      <c r="O5" s="152">
        <v>80</v>
      </c>
      <c r="P5" s="151" t="s">
        <v>50</v>
      </c>
      <c r="Q5" s="153" t="s">
        <v>118</v>
      </c>
    </row>
    <row r="6" spans="1:17" ht="24" x14ac:dyDescent="0.2">
      <c r="A6" s="156"/>
      <c r="B6" s="151" t="s">
        <v>18</v>
      </c>
      <c r="C6" s="157" t="s">
        <v>11</v>
      </c>
      <c r="D6" s="133"/>
      <c r="E6" s="159">
        <v>4</v>
      </c>
      <c r="F6" s="160">
        <v>34</v>
      </c>
      <c r="G6" s="160">
        <v>34</v>
      </c>
      <c r="H6" s="148">
        <f t="shared" si="0"/>
        <v>68</v>
      </c>
      <c r="I6" s="137"/>
      <c r="J6" s="137"/>
      <c r="K6" s="149">
        <f t="shared" si="1"/>
        <v>68</v>
      </c>
      <c r="L6" s="150" t="s">
        <v>25</v>
      </c>
      <c r="M6" s="151" t="s">
        <v>107</v>
      </c>
      <c r="N6" s="152" t="s">
        <v>93</v>
      </c>
      <c r="O6" s="152">
        <v>100</v>
      </c>
      <c r="P6" s="151" t="s">
        <v>50</v>
      </c>
      <c r="Q6" s="153" t="s">
        <v>36</v>
      </c>
    </row>
    <row r="7" spans="1:17" ht="24" x14ac:dyDescent="0.2">
      <c r="A7" s="154" t="s">
        <v>142</v>
      </c>
      <c r="B7" s="151" t="s">
        <v>18</v>
      </c>
      <c r="C7" s="155" t="s">
        <v>11</v>
      </c>
      <c r="D7" s="133"/>
      <c r="E7" s="162">
        <v>4</v>
      </c>
      <c r="F7" s="151">
        <v>34</v>
      </c>
      <c r="G7" s="151">
        <v>34</v>
      </c>
      <c r="H7" s="148">
        <f t="shared" si="0"/>
        <v>68</v>
      </c>
      <c r="I7" s="137"/>
      <c r="J7" s="137"/>
      <c r="K7" s="149">
        <f t="shared" si="1"/>
        <v>68</v>
      </c>
      <c r="L7" s="150" t="s">
        <v>25</v>
      </c>
      <c r="M7" s="151" t="s">
        <v>112</v>
      </c>
      <c r="N7" s="152" t="s">
        <v>93</v>
      </c>
      <c r="O7" s="152">
        <v>100</v>
      </c>
      <c r="P7" s="151" t="s">
        <v>50</v>
      </c>
      <c r="Q7" s="153" t="s">
        <v>113</v>
      </c>
    </row>
    <row r="8" spans="1:17" ht="36" x14ac:dyDescent="0.2">
      <c r="A8" s="156"/>
      <c r="B8" s="163" t="s">
        <v>18</v>
      </c>
      <c r="C8" s="164" t="s">
        <v>11</v>
      </c>
      <c r="D8" s="133"/>
      <c r="E8" s="165">
        <v>4</v>
      </c>
      <c r="F8" s="166">
        <v>34</v>
      </c>
      <c r="G8" s="166">
        <v>34</v>
      </c>
      <c r="H8" s="148">
        <f t="shared" si="0"/>
        <v>68</v>
      </c>
      <c r="I8" s="137"/>
      <c r="J8" s="137"/>
      <c r="K8" s="149">
        <f t="shared" si="1"/>
        <v>68</v>
      </c>
      <c r="L8" s="150" t="s">
        <v>25</v>
      </c>
      <c r="M8" s="151" t="s">
        <v>301</v>
      </c>
      <c r="N8" s="152" t="s">
        <v>91</v>
      </c>
      <c r="O8" s="167">
        <v>95</v>
      </c>
      <c r="P8" s="168" t="s">
        <v>50</v>
      </c>
      <c r="Q8" s="153" t="s">
        <v>302</v>
      </c>
    </row>
    <row r="9" spans="1:17" s="318" customFormat="1" ht="24" x14ac:dyDescent="0.2">
      <c r="A9" s="308"/>
      <c r="B9" s="309" t="s">
        <v>18</v>
      </c>
      <c r="C9" s="310" t="s">
        <v>11</v>
      </c>
      <c r="D9" s="291"/>
      <c r="E9" s="311">
        <v>4</v>
      </c>
      <c r="F9" s="312">
        <v>34</v>
      </c>
      <c r="G9" s="312">
        <v>34</v>
      </c>
      <c r="H9" s="313">
        <f>+G9+F9</f>
        <v>68</v>
      </c>
      <c r="I9" s="294"/>
      <c r="J9" s="294"/>
      <c r="K9" s="314">
        <f>+H9</f>
        <v>68</v>
      </c>
      <c r="L9" s="315" t="s">
        <v>25</v>
      </c>
      <c r="M9" s="307" t="s">
        <v>341</v>
      </c>
      <c r="N9" s="300" t="s">
        <v>91</v>
      </c>
      <c r="O9" s="300">
        <v>85</v>
      </c>
      <c r="P9" s="316" t="s">
        <v>50</v>
      </c>
      <c r="Q9" s="317" t="s">
        <v>342</v>
      </c>
    </row>
    <row r="10" spans="1:17" ht="24" x14ac:dyDescent="0.2">
      <c r="A10" s="169"/>
      <c r="B10" s="170" t="s">
        <v>18</v>
      </c>
      <c r="C10" s="157" t="s">
        <v>11</v>
      </c>
      <c r="D10" s="133"/>
      <c r="E10" s="171">
        <v>4</v>
      </c>
      <c r="F10" s="170">
        <v>34</v>
      </c>
      <c r="G10" s="170">
        <v>34</v>
      </c>
      <c r="H10" s="148">
        <f t="shared" si="0"/>
        <v>68</v>
      </c>
      <c r="I10" s="137"/>
      <c r="J10" s="137"/>
      <c r="K10" s="149">
        <f t="shared" si="1"/>
        <v>68</v>
      </c>
      <c r="L10" s="150" t="s">
        <v>25</v>
      </c>
      <c r="M10" s="151" t="s">
        <v>114</v>
      </c>
      <c r="N10" s="152" t="s">
        <v>91</v>
      </c>
      <c r="O10" s="167">
        <v>60</v>
      </c>
      <c r="P10" s="307" t="s">
        <v>50</v>
      </c>
      <c r="Q10" s="317" t="s">
        <v>115</v>
      </c>
    </row>
    <row r="11" spans="1:17" ht="24" x14ac:dyDescent="0.2">
      <c r="A11" s="181" t="s">
        <v>243</v>
      </c>
      <c r="B11" s="182" t="s">
        <v>18</v>
      </c>
      <c r="C11" s="183" t="s">
        <v>11</v>
      </c>
      <c r="D11" s="158" t="s">
        <v>297</v>
      </c>
      <c r="E11" s="182">
        <v>4</v>
      </c>
      <c r="F11" s="178">
        <v>34</v>
      </c>
      <c r="G11" s="178">
        <v>34</v>
      </c>
      <c r="H11" s="178">
        <v>68</v>
      </c>
      <c r="I11" s="185"/>
      <c r="J11" s="185"/>
      <c r="K11" s="182">
        <f>+H11</f>
        <v>68</v>
      </c>
      <c r="L11" s="186" t="s">
        <v>25</v>
      </c>
      <c r="M11" s="187" t="s">
        <v>241</v>
      </c>
      <c r="N11" s="150" t="s">
        <v>91</v>
      </c>
      <c r="O11" s="188">
        <v>100</v>
      </c>
      <c r="P11" s="319" t="s">
        <v>50</v>
      </c>
      <c r="Q11" s="189" t="s">
        <v>242</v>
      </c>
    </row>
    <row r="12" spans="1:17" ht="24" x14ac:dyDescent="0.2">
      <c r="A12" s="172"/>
      <c r="B12" s="150" t="s">
        <v>18</v>
      </c>
      <c r="C12" s="157" t="s">
        <v>11</v>
      </c>
      <c r="D12" s="133"/>
      <c r="E12" s="159">
        <v>4</v>
      </c>
      <c r="F12" s="170">
        <v>34</v>
      </c>
      <c r="G12" s="170">
        <v>34</v>
      </c>
      <c r="H12" s="148">
        <f t="shared" si="0"/>
        <v>68</v>
      </c>
      <c r="I12" s="137"/>
      <c r="J12" s="137"/>
      <c r="K12" s="149">
        <f t="shared" si="1"/>
        <v>68</v>
      </c>
      <c r="L12" s="150" t="s">
        <v>25</v>
      </c>
      <c r="M12" s="151" t="s">
        <v>101</v>
      </c>
      <c r="N12" s="152" t="s">
        <v>93</v>
      </c>
      <c r="O12" s="152">
        <v>100</v>
      </c>
      <c r="P12" s="135" t="s">
        <v>50</v>
      </c>
      <c r="Q12" s="153" t="s">
        <v>37</v>
      </c>
    </row>
    <row r="13" spans="1:17" ht="24" x14ac:dyDescent="0.2">
      <c r="A13" s="173"/>
      <c r="B13" s="168" t="s">
        <v>18</v>
      </c>
      <c r="C13" s="174" t="s">
        <v>11</v>
      </c>
      <c r="D13" s="133"/>
      <c r="E13" s="175">
        <v>4</v>
      </c>
      <c r="F13" s="168">
        <v>34</v>
      </c>
      <c r="G13" s="168">
        <v>34</v>
      </c>
      <c r="H13" s="176">
        <f t="shared" si="0"/>
        <v>68</v>
      </c>
      <c r="I13" s="137"/>
      <c r="J13" s="137"/>
      <c r="K13" s="177">
        <f t="shared" si="1"/>
        <v>68</v>
      </c>
      <c r="L13" s="178" t="s">
        <v>25</v>
      </c>
      <c r="M13" s="168" t="s">
        <v>116</v>
      </c>
      <c r="N13" s="152" t="s">
        <v>93</v>
      </c>
      <c r="O13" s="179">
        <v>75</v>
      </c>
      <c r="P13" s="141" t="s">
        <v>50</v>
      </c>
      <c r="Q13" s="180" t="s">
        <v>35</v>
      </c>
    </row>
    <row r="14" spans="1:17" x14ac:dyDescent="0.2">
      <c r="A14" s="190" t="s">
        <v>7</v>
      </c>
      <c r="B14" s="188" t="s">
        <v>157</v>
      </c>
      <c r="C14" s="191" t="s">
        <v>148</v>
      </c>
      <c r="D14" s="161" t="s">
        <v>68</v>
      </c>
      <c r="E14" s="193">
        <v>2</v>
      </c>
      <c r="F14" s="188">
        <v>34</v>
      </c>
      <c r="G14" s="188">
        <v>0</v>
      </c>
      <c r="H14" s="188">
        <v>34</v>
      </c>
      <c r="I14" s="185"/>
      <c r="J14" s="247"/>
      <c r="K14" s="188">
        <f>F14</f>
        <v>34</v>
      </c>
      <c r="L14" s="195" t="s">
        <v>25</v>
      </c>
      <c r="M14" s="196" t="s">
        <v>152</v>
      </c>
      <c r="N14" s="197" t="s">
        <v>91</v>
      </c>
      <c r="O14" s="188">
        <v>100</v>
      </c>
      <c r="P14" s="198" t="s">
        <v>1</v>
      </c>
      <c r="Q14" s="189" t="s">
        <v>290</v>
      </c>
    </row>
    <row r="15" spans="1:17" x14ac:dyDescent="0.2">
      <c r="A15" s="199"/>
      <c r="B15" s="200"/>
      <c r="C15" s="201"/>
      <c r="D15" s="299" t="s">
        <v>329</v>
      </c>
      <c r="E15" s="202"/>
      <c r="F15" s="200"/>
      <c r="G15" s="200"/>
      <c r="H15" s="200"/>
      <c r="I15" s="185"/>
      <c r="J15" s="247"/>
      <c r="K15" s="200"/>
      <c r="L15" s="195" t="s">
        <v>25</v>
      </c>
      <c r="M15" s="196" t="s">
        <v>288</v>
      </c>
      <c r="N15" s="197" t="s">
        <v>91</v>
      </c>
      <c r="O15" s="200"/>
      <c r="P15" s="203"/>
      <c r="Q15" s="204"/>
    </row>
    <row r="16" spans="1:17" s="212" customFormat="1" x14ac:dyDescent="0.2">
      <c r="A16" s="205" t="s">
        <v>8</v>
      </c>
      <c r="B16" s="206" t="s">
        <v>250</v>
      </c>
      <c r="C16" s="248" t="s">
        <v>251</v>
      </c>
      <c r="D16" s="299" t="s">
        <v>330</v>
      </c>
      <c r="E16" s="217">
        <v>2</v>
      </c>
      <c r="F16" s="196">
        <v>34</v>
      </c>
      <c r="G16" s="196">
        <v>0</v>
      </c>
      <c r="H16" s="196">
        <v>34</v>
      </c>
      <c r="I16" s="306"/>
      <c r="J16" s="209"/>
      <c r="K16" s="167">
        <f>SUM(F16:G16)</f>
        <v>34</v>
      </c>
      <c r="L16" s="210" t="s">
        <v>25</v>
      </c>
      <c r="M16" s="167" t="s">
        <v>288</v>
      </c>
      <c r="N16" s="196" t="s">
        <v>91</v>
      </c>
      <c r="O16" s="167">
        <v>50</v>
      </c>
      <c r="P16" s="167" t="s">
        <v>1</v>
      </c>
      <c r="Q16" s="211" t="s">
        <v>289</v>
      </c>
    </row>
    <row r="17" spans="1:17" x14ac:dyDescent="0.2">
      <c r="A17" s="199" t="s">
        <v>7</v>
      </c>
      <c r="B17" s="200" t="s">
        <v>155</v>
      </c>
      <c r="C17" s="201" t="s">
        <v>156</v>
      </c>
      <c r="D17" s="291" t="s">
        <v>328</v>
      </c>
      <c r="E17" s="202">
        <v>2</v>
      </c>
      <c r="F17" s="200">
        <v>34</v>
      </c>
      <c r="G17" s="200">
        <v>0</v>
      </c>
      <c r="H17" s="200">
        <v>34</v>
      </c>
      <c r="I17" s="185"/>
      <c r="J17" s="194"/>
      <c r="K17" s="196">
        <f t="shared" ref="K17:K35" si="2">F17</f>
        <v>34</v>
      </c>
      <c r="L17" s="213" t="s">
        <v>25</v>
      </c>
      <c r="M17" s="196" t="s">
        <v>152</v>
      </c>
      <c r="N17" s="196" t="s">
        <v>91</v>
      </c>
      <c r="O17" s="196">
        <v>50</v>
      </c>
      <c r="P17" s="187" t="s">
        <v>1</v>
      </c>
      <c r="Q17" s="214" t="s">
        <v>151</v>
      </c>
    </row>
    <row r="18" spans="1:17" x14ac:dyDescent="0.2">
      <c r="A18" s="215" t="s">
        <v>6</v>
      </c>
      <c r="B18" s="196" t="s">
        <v>149</v>
      </c>
      <c r="C18" s="216" t="s">
        <v>150</v>
      </c>
      <c r="D18" s="192"/>
      <c r="E18" s="217">
        <v>4</v>
      </c>
      <c r="F18" s="196">
        <v>68</v>
      </c>
      <c r="G18" s="196">
        <v>0</v>
      </c>
      <c r="H18" s="196">
        <v>68</v>
      </c>
      <c r="I18" s="185"/>
      <c r="J18" s="194"/>
      <c r="K18" s="196">
        <f t="shared" si="2"/>
        <v>68</v>
      </c>
      <c r="L18" s="213" t="s">
        <v>25</v>
      </c>
      <c r="M18" s="196" t="s">
        <v>152</v>
      </c>
      <c r="N18" s="200" t="s">
        <v>91</v>
      </c>
      <c r="O18" s="200">
        <v>50</v>
      </c>
      <c r="P18" s="218" t="s">
        <v>1</v>
      </c>
      <c r="Q18" s="204" t="s">
        <v>151</v>
      </c>
    </row>
    <row r="19" spans="1:17" x14ac:dyDescent="0.2">
      <c r="A19" s="219" t="s">
        <v>6</v>
      </c>
      <c r="B19" s="196" t="s">
        <v>153</v>
      </c>
      <c r="C19" s="216" t="s">
        <v>154</v>
      </c>
      <c r="D19" s="192"/>
      <c r="E19" s="217">
        <v>4</v>
      </c>
      <c r="F19" s="196">
        <v>68</v>
      </c>
      <c r="G19" s="196">
        <v>0</v>
      </c>
      <c r="H19" s="196">
        <v>68</v>
      </c>
      <c r="I19" s="185"/>
      <c r="J19" s="194"/>
      <c r="K19" s="196">
        <f t="shared" si="2"/>
        <v>68</v>
      </c>
      <c r="L19" s="213" t="s">
        <v>25</v>
      </c>
      <c r="M19" s="196" t="s">
        <v>152</v>
      </c>
      <c r="N19" s="200" t="s">
        <v>91</v>
      </c>
      <c r="O19" s="200">
        <v>50</v>
      </c>
      <c r="P19" s="218" t="s">
        <v>1</v>
      </c>
      <c r="Q19" s="204" t="s">
        <v>151</v>
      </c>
    </row>
    <row r="20" spans="1:17" x14ac:dyDescent="0.2">
      <c r="A20" s="219" t="s">
        <v>7</v>
      </c>
      <c r="B20" s="196" t="s">
        <v>158</v>
      </c>
      <c r="C20" s="216" t="s">
        <v>159</v>
      </c>
      <c r="D20" s="192"/>
      <c r="E20" s="217">
        <v>2</v>
      </c>
      <c r="F20" s="196">
        <v>34</v>
      </c>
      <c r="G20" s="196">
        <v>0</v>
      </c>
      <c r="H20" s="196">
        <v>34</v>
      </c>
      <c r="I20" s="185"/>
      <c r="J20" s="194"/>
      <c r="K20" s="196">
        <f t="shared" si="2"/>
        <v>34</v>
      </c>
      <c r="L20" s="213" t="s">
        <v>25</v>
      </c>
      <c r="M20" s="196" t="s">
        <v>152</v>
      </c>
      <c r="N20" s="200" t="s">
        <v>91</v>
      </c>
      <c r="O20" s="200">
        <v>50</v>
      </c>
      <c r="P20" s="218" t="s">
        <v>1</v>
      </c>
      <c r="Q20" s="204" t="s">
        <v>151</v>
      </c>
    </row>
    <row r="21" spans="1:17" x14ac:dyDescent="0.2">
      <c r="A21" s="219" t="s">
        <v>7</v>
      </c>
      <c r="B21" s="196" t="s">
        <v>160</v>
      </c>
      <c r="C21" s="216" t="s">
        <v>161</v>
      </c>
      <c r="D21" s="192"/>
      <c r="E21" s="217">
        <v>2</v>
      </c>
      <c r="F21" s="196">
        <v>34</v>
      </c>
      <c r="G21" s="196">
        <v>0</v>
      </c>
      <c r="H21" s="196">
        <v>34</v>
      </c>
      <c r="I21" s="185"/>
      <c r="J21" s="185"/>
      <c r="K21" s="196">
        <f t="shared" si="2"/>
        <v>34</v>
      </c>
      <c r="L21" s="213" t="s">
        <v>25</v>
      </c>
      <c r="M21" s="196" t="s">
        <v>152</v>
      </c>
      <c r="N21" s="200" t="s">
        <v>91</v>
      </c>
      <c r="O21" s="200">
        <v>50</v>
      </c>
      <c r="P21" s="218" t="s">
        <v>1</v>
      </c>
      <c r="Q21" s="204" t="s">
        <v>151</v>
      </c>
    </row>
    <row r="22" spans="1:17" x14ac:dyDescent="0.2">
      <c r="A22" s="219" t="s">
        <v>8</v>
      </c>
      <c r="B22" s="196" t="s">
        <v>164</v>
      </c>
      <c r="C22" s="216" t="s">
        <v>165</v>
      </c>
      <c r="D22" s="220"/>
      <c r="E22" s="217">
        <v>2</v>
      </c>
      <c r="F22" s="196">
        <v>34</v>
      </c>
      <c r="G22" s="196">
        <v>0</v>
      </c>
      <c r="H22" s="196">
        <v>34</v>
      </c>
      <c r="I22" s="185"/>
      <c r="J22" s="185"/>
      <c r="K22" s="196">
        <f t="shared" si="2"/>
        <v>34</v>
      </c>
      <c r="L22" s="213" t="s">
        <v>25</v>
      </c>
      <c r="M22" s="196" t="s">
        <v>152</v>
      </c>
      <c r="N22" s="200" t="s">
        <v>91</v>
      </c>
      <c r="O22" s="200">
        <v>50</v>
      </c>
      <c r="P22" s="218" t="s">
        <v>1</v>
      </c>
      <c r="Q22" s="204" t="s">
        <v>151</v>
      </c>
    </row>
    <row r="23" spans="1:17" x14ac:dyDescent="0.2">
      <c r="A23" s="219" t="s">
        <v>8</v>
      </c>
      <c r="B23" s="196" t="s">
        <v>166</v>
      </c>
      <c r="C23" s="216" t="s">
        <v>167</v>
      </c>
      <c r="D23" s="220"/>
      <c r="E23" s="217">
        <v>4</v>
      </c>
      <c r="F23" s="196">
        <v>68</v>
      </c>
      <c r="G23" s="196">
        <v>0</v>
      </c>
      <c r="H23" s="196">
        <v>68</v>
      </c>
      <c r="I23" s="185"/>
      <c r="J23" s="185"/>
      <c r="K23" s="196">
        <f t="shared" si="2"/>
        <v>68</v>
      </c>
      <c r="L23" s="213" t="s">
        <v>25</v>
      </c>
      <c r="M23" s="196" t="s">
        <v>152</v>
      </c>
      <c r="N23" s="200" t="s">
        <v>91</v>
      </c>
      <c r="O23" s="200">
        <v>50</v>
      </c>
      <c r="P23" s="218" t="s">
        <v>1</v>
      </c>
      <c r="Q23" s="204" t="s">
        <v>151</v>
      </c>
    </row>
    <row r="24" spans="1:17" x14ac:dyDescent="0.2">
      <c r="A24" s="219" t="s">
        <v>8</v>
      </c>
      <c r="B24" s="196" t="s">
        <v>168</v>
      </c>
      <c r="C24" s="216" t="s">
        <v>169</v>
      </c>
      <c r="D24" s="220"/>
      <c r="E24" s="217">
        <v>4</v>
      </c>
      <c r="F24" s="196">
        <v>68</v>
      </c>
      <c r="G24" s="196">
        <v>0</v>
      </c>
      <c r="H24" s="196">
        <v>68</v>
      </c>
      <c r="I24" s="185"/>
      <c r="J24" s="185"/>
      <c r="K24" s="196">
        <f t="shared" si="2"/>
        <v>68</v>
      </c>
      <c r="L24" s="213" t="s">
        <v>25</v>
      </c>
      <c r="M24" s="196" t="s">
        <v>152</v>
      </c>
      <c r="N24" s="200" t="s">
        <v>91</v>
      </c>
      <c r="O24" s="200">
        <v>50</v>
      </c>
      <c r="P24" s="218" t="s">
        <v>1</v>
      </c>
      <c r="Q24" s="204" t="s">
        <v>151</v>
      </c>
    </row>
    <row r="25" spans="1:17" x14ac:dyDescent="0.2">
      <c r="A25" s="219" t="s">
        <v>8</v>
      </c>
      <c r="B25" s="196" t="s">
        <v>170</v>
      </c>
      <c r="C25" s="216" t="s">
        <v>171</v>
      </c>
      <c r="D25" s="220"/>
      <c r="E25" s="217">
        <v>2</v>
      </c>
      <c r="F25" s="196">
        <v>34</v>
      </c>
      <c r="G25" s="196">
        <v>0</v>
      </c>
      <c r="H25" s="196">
        <v>34</v>
      </c>
      <c r="I25" s="185"/>
      <c r="J25" s="185"/>
      <c r="K25" s="196">
        <f t="shared" si="2"/>
        <v>34</v>
      </c>
      <c r="L25" s="213" t="s">
        <v>25</v>
      </c>
      <c r="M25" s="196" t="s">
        <v>152</v>
      </c>
      <c r="N25" s="200" t="s">
        <v>91</v>
      </c>
      <c r="O25" s="200">
        <v>50</v>
      </c>
      <c r="P25" s="218" t="s">
        <v>1</v>
      </c>
      <c r="Q25" s="204" t="s">
        <v>151</v>
      </c>
    </row>
    <row r="26" spans="1:17" x14ac:dyDescent="0.2">
      <c r="A26" s="215" t="s">
        <v>144</v>
      </c>
      <c r="B26" s="196" t="s">
        <v>179</v>
      </c>
      <c r="C26" s="216" t="s">
        <v>180</v>
      </c>
      <c r="D26" s="220"/>
      <c r="E26" s="217">
        <v>4</v>
      </c>
      <c r="F26" s="196">
        <v>68</v>
      </c>
      <c r="G26" s="196">
        <v>0</v>
      </c>
      <c r="H26" s="196">
        <v>68</v>
      </c>
      <c r="I26" s="185"/>
      <c r="J26" s="185"/>
      <c r="K26" s="196">
        <f t="shared" si="2"/>
        <v>68</v>
      </c>
      <c r="L26" s="213" t="s">
        <v>25</v>
      </c>
      <c r="M26" s="196" t="s">
        <v>152</v>
      </c>
      <c r="N26" s="200" t="s">
        <v>91</v>
      </c>
      <c r="O26" s="200">
        <v>50</v>
      </c>
      <c r="P26" s="218" t="s">
        <v>1</v>
      </c>
      <c r="Q26" s="204" t="s">
        <v>151</v>
      </c>
    </row>
    <row r="27" spans="1:17" x14ac:dyDescent="0.2">
      <c r="A27" s="219" t="s">
        <v>8</v>
      </c>
      <c r="B27" s="196" t="s">
        <v>174</v>
      </c>
      <c r="C27" s="216" t="s">
        <v>175</v>
      </c>
      <c r="D27" s="220"/>
      <c r="E27" s="217">
        <v>2</v>
      </c>
      <c r="F27" s="196">
        <v>34</v>
      </c>
      <c r="G27" s="196">
        <v>0</v>
      </c>
      <c r="H27" s="196">
        <v>34</v>
      </c>
      <c r="I27" s="185"/>
      <c r="J27" s="185"/>
      <c r="K27" s="196">
        <f t="shared" si="2"/>
        <v>34</v>
      </c>
      <c r="L27" s="213" t="s">
        <v>25</v>
      </c>
      <c r="M27" s="196" t="s">
        <v>152</v>
      </c>
      <c r="N27" s="200" t="s">
        <v>91</v>
      </c>
      <c r="O27" s="200">
        <v>50</v>
      </c>
      <c r="P27" s="218" t="s">
        <v>1</v>
      </c>
      <c r="Q27" s="204" t="s">
        <v>151</v>
      </c>
    </row>
    <row r="28" spans="1:17" x14ac:dyDescent="0.2">
      <c r="A28" s="215" t="s">
        <v>144</v>
      </c>
      <c r="B28" s="196" t="s">
        <v>181</v>
      </c>
      <c r="C28" s="216" t="s">
        <v>182</v>
      </c>
      <c r="D28" s="220"/>
      <c r="E28" s="217">
        <v>2</v>
      </c>
      <c r="F28" s="196">
        <v>34</v>
      </c>
      <c r="G28" s="196">
        <v>0</v>
      </c>
      <c r="H28" s="196">
        <v>34</v>
      </c>
      <c r="I28" s="185"/>
      <c r="J28" s="185"/>
      <c r="K28" s="196">
        <f t="shared" si="2"/>
        <v>34</v>
      </c>
      <c r="L28" s="213" t="s">
        <v>25</v>
      </c>
      <c r="M28" s="196" t="s">
        <v>152</v>
      </c>
      <c r="N28" s="200" t="s">
        <v>91</v>
      </c>
      <c r="O28" s="200">
        <v>50</v>
      </c>
      <c r="P28" s="218" t="s">
        <v>1</v>
      </c>
      <c r="Q28" s="204" t="s">
        <v>151</v>
      </c>
    </row>
    <row r="29" spans="1:17" x14ac:dyDescent="0.2">
      <c r="A29" s="215" t="s">
        <v>144</v>
      </c>
      <c r="B29" s="196" t="s">
        <v>183</v>
      </c>
      <c r="C29" s="216" t="s">
        <v>184</v>
      </c>
      <c r="D29" s="220"/>
      <c r="E29" s="217">
        <v>4</v>
      </c>
      <c r="F29" s="196">
        <v>68</v>
      </c>
      <c r="G29" s="196">
        <v>0</v>
      </c>
      <c r="H29" s="196">
        <v>68</v>
      </c>
      <c r="I29" s="185"/>
      <c r="J29" s="185"/>
      <c r="K29" s="196">
        <f t="shared" si="2"/>
        <v>68</v>
      </c>
      <c r="L29" s="213" t="s">
        <v>25</v>
      </c>
      <c r="M29" s="196" t="s">
        <v>152</v>
      </c>
      <c r="N29" s="200" t="s">
        <v>91</v>
      </c>
      <c r="O29" s="200">
        <v>50</v>
      </c>
      <c r="P29" s="218" t="s">
        <v>1</v>
      </c>
      <c r="Q29" s="204" t="s">
        <v>151</v>
      </c>
    </row>
    <row r="30" spans="1:17" x14ac:dyDescent="0.2">
      <c r="A30" s="215" t="s">
        <v>144</v>
      </c>
      <c r="B30" s="196" t="s">
        <v>185</v>
      </c>
      <c r="C30" s="216" t="s">
        <v>186</v>
      </c>
      <c r="D30" s="220"/>
      <c r="E30" s="217">
        <v>3</v>
      </c>
      <c r="F30" s="196">
        <v>51</v>
      </c>
      <c r="G30" s="196">
        <v>0</v>
      </c>
      <c r="H30" s="196">
        <v>51</v>
      </c>
      <c r="I30" s="185"/>
      <c r="J30" s="185"/>
      <c r="K30" s="196">
        <f t="shared" si="2"/>
        <v>51</v>
      </c>
      <c r="L30" s="213" t="s">
        <v>25</v>
      </c>
      <c r="M30" s="196" t="s">
        <v>152</v>
      </c>
      <c r="N30" s="200" t="s">
        <v>91</v>
      </c>
      <c r="O30" s="200">
        <v>50</v>
      </c>
      <c r="P30" s="218" t="s">
        <v>1</v>
      </c>
      <c r="Q30" s="204" t="s">
        <v>151</v>
      </c>
    </row>
    <row r="31" spans="1:17" x14ac:dyDescent="0.2">
      <c r="A31" s="215" t="s">
        <v>144</v>
      </c>
      <c r="B31" s="196" t="s">
        <v>187</v>
      </c>
      <c r="C31" s="216" t="s">
        <v>188</v>
      </c>
      <c r="D31" s="220"/>
      <c r="E31" s="217">
        <v>4</v>
      </c>
      <c r="F31" s="196">
        <v>68</v>
      </c>
      <c r="G31" s="196">
        <v>0</v>
      </c>
      <c r="H31" s="196">
        <v>68</v>
      </c>
      <c r="I31" s="185"/>
      <c r="J31" s="185"/>
      <c r="K31" s="196">
        <f t="shared" si="2"/>
        <v>68</v>
      </c>
      <c r="L31" s="213" t="s">
        <v>25</v>
      </c>
      <c r="M31" s="196" t="s">
        <v>152</v>
      </c>
      <c r="N31" s="200" t="s">
        <v>91</v>
      </c>
      <c r="O31" s="200">
        <v>50</v>
      </c>
      <c r="P31" s="218" t="s">
        <v>1</v>
      </c>
      <c r="Q31" s="204" t="s">
        <v>151</v>
      </c>
    </row>
    <row r="32" spans="1:17" x14ac:dyDescent="0.2">
      <c r="A32" s="215" t="s">
        <v>145</v>
      </c>
      <c r="B32" s="196" t="s">
        <v>189</v>
      </c>
      <c r="C32" s="216" t="s">
        <v>190</v>
      </c>
      <c r="D32" s="220"/>
      <c r="E32" s="217">
        <v>3</v>
      </c>
      <c r="F32" s="196">
        <v>51</v>
      </c>
      <c r="G32" s="196">
        <v>0</v>
      </c>
      <c r="H32" s="196">
        <v>51</v>
      </c>
      <c r="I32" s="185"/>
      <c r="J32" s="185"/>
      <c r="K32" s="196">
        <f t="shared" si="2"/>
        <v>51</v>
      </c>
      <c r="L32" s="213" t="s">
        <v>25</v>
      </c>
      <c r="M32" s="196" t="s">
        <v>152</v>
      </c>
      <c r="N32" s="200" t="s">
        <v>91</v>
      </c>
      <c r="O32" s="200">
        <v>50</v>
      </c>
      <c r="P32" s="218" t="s">
        <v>1</v>
      </c>
      <c r="Q32" s="204" t="s">
        <v>151</v>
      </c>
    </row>
    <row r="33" spans="1:17" x14ac:dyDescent="0.2">
      <c r="A33" s="215" t="s">
        <v>145</v>
      </c>
      <c r="B33" s="196" t="s">
        <v>191</v>
      </c>
      <c r="C33" s="216" t="s">
        <v>192</v>
      </c>
      <c r="D33" s="220"/>
      <c r="E33" s="217">
        <v>4</v>
      </c>
      <c r="F33" s="196">
        <v>68</v>
      </c>
      <c r="G33" s="196">
        <v>0</v>
      </c>
      <c r="H33" s="196">
        <v>68</v>
      </c>
      <c r="I33" s="185"/>
      <c r="J33" s="185"/>
      <c r="K33" s="196">
        <f t="shared" si="2"/>
        <v>68</v>
      </c>
      <c r="L33" s="213" t="s">
        <v>25</v>
      </c>
      <c r="M33" s="196" t="s">
        <v>152</v>
      </c>
      <c r="N33" s="200" t="s">
        <v>91</v>
      </c>
      <c r="O33" s="200">
        <v>50</v>
      </c>
      <c r="P33" s="218" t="s">
        <v>1</v>
      </c>
      <c r="Q33" s="204" t="s">
        <v>151</v>
      </c>
    </row>
    <row r="34" spans="1:17" x14ac:dyDescent="0.2">
      <c r="A34" s="215" t="s">
        <v>145</v>
      </c>
      <c r="B34" s="196" t="s">
        <v>193</v>
      </c>
      <c r="C34" s="216" t="s">
        <v>194</v>
      </c>
      <c r="D34" s="220"/>
      <c r="E34" s="217">
        <v>4</v>
      </c>
      <c r="F34" s="196">
        <v>68</v>
      </c>
      <c r="G34" s="196">
        <v>0</v>
      </c>
      <c r="H34" s="196">
        <v>68</v>
      </c>
      <c r="I34" s="185"/>
      <c r="J34" s="185"/>
      <c r="K34" s="196">
        <f t="shared" si="2"/>
        <v>68</v>
      </c>
      <c r="L34" s="213" t="s">
        <v>25</v>
      </c>
      <c r="M34" s="196" t="s">
        <v>152</v>
      </c>
      <c r="N34" s="200" t="s">
        <v>91</v>
      </c>
      <c r="O34" s="200">
        <v>50</v>
      </c>
      <c r="P34" s="218" t="s">
        <v>1</v>
      </c>
      <c r="Q34" s="204" t="s">
        <v>151</v>
      </c>
    </row>
    <row r="35" spans="1:17" x14ac:dyDescent="0.2">
      <c r="A35" s="215" t="s">
        <v>145</v>
      </c>
      <c r="B35" s="196" t="s">
        <v>195</v>
      </c>
      <c r="C35" s="216" t="s">
        <v>196</v>
      </c>
      <c r="D35" s="220"/>
      <c r="E35" s="217">
        <v>4</v>
      </c>
      <c r="F35" s="196">
        <v>68</v>
      </c>
      <c r="G35" s="196">
        <v>0</v>
      </c>
      <c r="H35" s="196">
        <v>68</v>
      </c>
      <c r="I35" s="185"/>
      <c r="J35" s="185"/>
      <c r="K35" s="196">
        <f t="shared" si="2"/>
        <v>68</v>
      </c>
      <c r="L35" s="213" t="s">
        <v>25</v>
      </c>
      <c r="M35" s="196" t="s">
        <v>152</v>
      </c>
      <c r="N35" s="200" t="s">
        <v>91</v>
      </c>
      <c r="O35" s="200">
        <v>50</v>
      </c>
      <c r="P35" s="218" t="s">
        <v>1</v>
      </c>
      <c r="Q35" s="204" t="s">
        <v>151</v>
      </c>
    </row>
    <row r="36" spans="1:17" x14ac:dyDescent="0.2">
      <c r="A36" s="215" t="s">
        <v>145</v>
      </c>
      <c r="B36" s="196" t="s">
        <v>197</v>
      </c>
      <c r="C36" s="216" t="s">
        <v>198</v>
      </c>
      <c r="D36" s="220"/>
      <c r="E36" s="217">
        <v>2</v>
      </c>
      <c r="F36" s="196">
        <v>17</v>
      </c>
      <c r="G36" s="196">
        <v>17</v>
      </c>
      <c r="H36" s="196">
        <v>34</v>
      </c>
      <c r="I36" s="185"/>
      <c r="J36" s="185"/>
      <c r="K36" s="196">
        <f>F36</f>
        <v>17</v>
      </c>
      <c r="L36" s="213" t="s">
        <v>25</v>
      </c>
      <c r="M36" s="196" t="s">
        <v>152</v>
      </c>
      <c r="N36" s="200" t="s">
        <v>91</v>
      </c>
      <c r="O36" s="200">
        <v>50</v>
      </c>
      <c r="P36" s="218" t="s">
        <v>1</v>
      </c>
      <c r="Q36" s="204" t="s">
        <v>151</v>
      </c>
    </row>
    <row r="37" spans="1:17" x14ac:dyDescent="0.2">
      <c r="A37" s="215" t="s">
        <v>145</v>
      </c>
      <c r="B37" s="196" t="s">
        <v>197</v>
      </c>
      <c r="C37" s="216" t="s">
        <v>198</v>
      </c>
      <c r="D37" s="220"/>
      <c r="E37" s="217">
        <v>2</v>
      </c>
      <c r="F37" s="196">
        <v>17</v>
      </c>
      <c r="G37" s="196">
        <v>17</v>
      </c>
      <c r="H37" s="196">
        <v>34</v>
      </c>
      <c r="I37" s="185"/>
      <c r="J37" s="185"/>
      <c r="K37" s="196">
        <f>G37</f>
        <v>17</v>
      </c>
      <c r="L37" s="213" t="s">
        <v>25</v>
      </c>
      <c r="M37" s="196" t="s">
        <v>152</v>
      </c>
      <c r="N37" s="200" t="s">
        <v>91</v>
      </c>
      <c r="O37" s="200">
        <v>50</v>
      </c>
      <c r="P37" s="218" t="s">
        <v>146</v>
      </c>
      <c r="Q37" s="204" t="s">
        <v>151</v>
      </c>
    </row>
    <row r="38" spans="1:17" x14ac:dyDescent="0.2">
      <c r="A38" s="215" t="s">
        <v>9</v>
      </c>
      <c r="B38" s="196" t="s">
        <v>201</v>
      </c>
      <c r="C38" s="216" t="s">
        <v>202</v>
      </c>
      <c r="D38" s="220"/>
      <c r="E38" s="217">
        <v>4</v>
      </c>
      <c r="F38" s="196">
        <v>68</v>
      </c>
      <c r="G38" s="196">
        <v>0</v>
      </c>
      <c r="H38" s="196">
        <v>68</v>
      </c>
      <c r="I38" s="185"/>
      <c r="J38" s="185"/>
      <c r="K38" s="196">
        <f>F38</f>
        <v>68</v>
      </c>
      <c r="L38" s="213" t="s">
        <v>25</v>
      </c>
      <c r="M38" s="196" t="s">
        <v>152</v>
      </c>
      <c r="N38" s="200" t="s">
        <v>91</v>
      </c>
      <c r="O38" s="200">
        <v>50</v>
      </c>
      <c r="P38" s="218" t="s">
        <v>1</v>
      </c>
      <c r="Q38" s="204" t="s">
        <v>151</v>
      </c>
    </row>
    <row r="39" spans="1:17" x14ac:dyDescent="0.2">
      <c r="A39" s="215" t="s">
        <v>9</v>
      </c>
      <c r="B39" s="196" t="s">
        <v>203</v>
      </c>
      <c r="C39" s="216" t="s">
        <v>204</v>
      </c>
      <c r="D39" s="220"/>
      <c r="E39" s="217">
        <v>2</v>
      </c>
      <c r="F39" s="196">
        <v>34</v>
      </c>
      <c r="G39" s="196">
        <v>0</v>
      </c>
      <c r="H39" s="196">
        <v>34</v>
      </c>
      <c r="I39" s="185"/>
      <c r="J39" s="185"/>
      <c r="K39" s="196">
        <f t="shared" ref="K39:K56" si="3">F39</f>
        <v>34</v>
      </c>
      <c r="L39" s="213" t="s">
        <v>25</v>
      </c>
      <c r="M39" s="196" t="s">
        <v>152</v>
      </c>
      <c r="N39" s="200" t="s">
        <v>91</v>
      </c>
      <c r="O39" s="200">
        <v>50</v>
      </c>
      <c r="P39" s="218" t="s">
        <v>1</v>
      </c>
      <c r="Q39" s="204" t="s">
        <v>151</v>
      </c>
    </row>
    <row r="40" spans="1:17" x14ac:dyDescent="0.2">
      <c r="A40" s="215" t="s">
        <v>9</v>
      </c>
      <c r="B40" s="196" t="s">
        <v>205</v>
      </c>
      <c r="C40" s="216" t="s">
        <v>206</v>
      </c>
      <c r="D40" s="220"/>
      <c r="E40" s="217">
        <v>2</v>
      </c>
      <c r="F40" s="196">
        <v>34</v>
      </c>
      <c r="G40" s="196">
        <v>0</v>
      </c>
      <c r="H40" s="196">
        <v>34</v>
      </c>
      <c r="I40" s="185"/>
      <c r="J40" s="185"/>
      <c r="K40" s="196">
        <f t="shared" si="3"/>
        <v>34</v>
      </c>
      <c r="L40" s="213" t="s">
        <v>25</v>
      </c>
      <c r="M40" s="196" t="s">
        <v>152</v>
      </c>
      <c r="N40" s="200" t="s">
        <v>91</v>
      </c>
      <c r="O40" s="200">
        <v>50</v>
      </c>
      <c r="P40" s="218" t="s">
        <v>1</v>
      </c>
      <c r="Q40" s="204" t="s">
        <v>151</v>
      </c>
    </row>
    <row r="41" spans="1:17" x14ac:dyDescent="0.2">
      <c r="A41" s="215" t="s">
        <v>9</v>
      </c>
      <c r="B41" s="196" t="s">
        <v>207</v>
      </c>
      <c r="C41" s="216" t="s">
        <v>208</v>
      </c>
      <c r="D41" s="220"/>
      <c r="E41" s="217">
        <v>4</v>
      </c>
      <c r="F41" s="196">
        <v>68</v>
      </c>
      <c r="G41" s="196">
        <v>0</v>
      </c>
      <c r="H41" s="196">
        <v>68</v>
      </c>
      <c r="I41" s="185"/>
      <c r="J41" s="185"/>
      <c r="K41" s="196">
        <f t="shared" si="3"/>
        <v>68</v>
      </c>
      <c r="L41" s="213" t="s">
        <v>25</v>
      </c>
      <c r="M41" s="196" t="s">
        <v>152</v>
      </c>
      <c r="N41" s="200" t="s">
        <v>91</v>
      </c>
      <c r="O41" s="200">
        <v>50</v>
      </c>
      <c r="P41" s="218" t="s">
        <v>1</v>
      </c>
      <c r="Q41" s="204" t="s">
        <v>151</v>
      </c>
    </row>
    <row r="42" spans="1:17" x14ac:dyDescent="0.2">
      <c r="A42" s="215" t="s">
        <v>9</v>
      </c>
      <c r="B42" s="196" t="s">
        <v>209</v>
      </c>
      <c r="C42" s="216" t="s">
        <v>210</v>
      </c>
      <c r="D42" s="220"/>
      <c r="E42" s="217">
        <v>4</v>
      </c>
      <c r="F42" s="196">
        <v>34</v>
      </c>
      <c r="G42" s="196">
        <v>34</v>
      </c>
      <c r="H42" s="196">
        <v>68</v>
      </c>
      <c r="I42" s="185"/>
      <c r="J42" s="185"/>
      <c r="K42" s="196">
        <f t="shared" si="3"/>
        <v>34</v>
      </c>
      <c r="L42" s="213" t="s">
        <v>25</v>
      </c>
      <c r="M42" s="196" t="s">
        <v>152</v>
      </c>
      <c r="N42" s="200" t="s">
        <v>91</v>
      </c>
      <c r="O42" s="200">
        <v>50</v>
      </c>
      <c r="P42" s="218" t="s">
        <v>1</v>
      </c>
      <c r="Q42" s="204" t="s">
        <v>151</v>
      </c>
    </row>
    <row r="43" spans="1:17" x14ac:dyDescent="0.2">
      <c r="A43" s="215" t="s">
        <v>10</v>
      </c>
      <c r="B43" s="196" t="s">
        <v>215</v>
      </c>
      <c r="C43" s="216" t="s">
        <v>216</v>
      </c>
      <c r="D43" s="220"/>
      <c r="E43" s="217">
        <v>2</v>
      </c>
      <c r="F43" s="196">
        <v>34</v>
      </c>
      <c r="G43" s="196">
        <v>0</v>
      </c>
      <c r="H43" s="196">
        <v>34</v>
      </c>
      <c r="I43" s="185"/>
      <c r="J43" s="185"/>
      <c r="K43" s="196">
        <f t="shared" si="3"/>
        <v>34</v>
      </c>
      <c r="L43" s="213" t="s">
        <v>25</v>
      </c>
      <c r="M43" s="196" t="s">
        <v>152</v>
      </c>
      <c r="N43" s="200" t="s">
        <v>91</v>
      </c>
      <c r="O43" s="200">
        <v>50</v>
      </c>
      <c r="P43" s="218" t="s">
        <v>1</v>
      </c>
      <c r="Q43" s="204" t="s">
        <v>151</v>
      </c>
    </row>
    <row r="44" spans="1:17" x14ac:dyDescent="0.2">
      <c r="A44" s="215" t="s">
        <v>10</v>
      </c>
      <c r="B44" s="196" t="s">
        <v>217</v>
      </c>
      <c r="C44" s="216" t="s">
        <v>218</v>
      </c>
      <c r="D44" s="220"/>
      <c r="E44" s="217">
        <v>2</v>
      </c>
      <c r="F44" s="196">
        <v>34</v>
      </c>
      <c r="G44" s="196">
        <v>0</v>
      </c>
      <c r="H44" s="196">
        <v>34</v>
      </c>
      <c r="I44" s="185"/>
      <c r="J44" s="185"/>
      <c r="K44" s="196">
        <f t="shared" si="3"/>
        <v>34</v>
      </c>
      <c r="L44" s="213" t="s">
        <v>25</v>
      </c>
      <c r="M44" s="196" t="s">
        <v>152</v>
      </c>
      <c r="N44" s="200" t="s">
        <v>91</v>
      </c>
      <c r="O44" s="200">
        <v>50</v>
      </c>
      <c r="P44" s="218" t="s">
        <v>1</v>
      </c>
      <c r="Q44" s="204" t="s">
        <v>151</v>
      </c>
    </row>
    <row r="45" spans="1:17" x14ac:dyDescent="0.2">
      <c r="A45" s="215" t="s">
        <v>10</v>
      </c>
      <c r="B45" s="196" t="s">
        <v>219</v>
      </c>
      <c r="C45" s="216" t="s">
        <v>220</v>
      </c>
      <c r="D45" s="220"/>
      <c r="E45" s="217">
        <v>4</v>
      </c>
      <c r="F45" s="196">
        <v>68</v>
      </c>
      <c r="G45" s="196">
        <v>0</v>
      </c>
      <c r="H45" s="196">
        <v>68</v>
      </c>
      <c r="I45" s="185"/>
      <c r="J45" s="185"/>
      <c r="K45" s="196">
        <f t="shared" si="3"/>
        <v>68</v>
      </c>
      <c r="L45" s="213" t="s">
        <v>25</v>
      </c>
      <c r="M45" s="196" t="s">
        <v>152</v>
      </c>
      <c r="N45" s="200" t="s">
        <v>91</v>
      </c>
      <c r="O45" s="200">
        <v>50</v>
      </c>
      <c r="P45" s="218" t="s">
        <v>1</v>
      </c>
      <c r="Q45" s="204" t="s">
        <v>151</v>
      </c>
    </row>
    <row r="46" spans="1:17" x14ac:dyDescent="0.2">
      <c r="A46" s="215" t="s">
        <v>10</v>
      </c>
      <c r="B46" s="196" t="s">
        <v>221</v>
      </c>
      <c r="C46" s="216" t="s">
        <v>222</v>
      </c>
      <c r="D46" s="220"/>
      <c r="E46" s="217">
        <v>2</v>
      </c>
      <c r="F46" s="196">
        <v>34</v>
      </c>
      <c r="G46" s="196">
        <v>0</v>
      </c>
      <c r="H46" s="196">
        <v>34</v>
      </c>
      <c r="I46" s="185"/>
      <c r="J46" s="185"/>
      <c r="K46" s="196">
        <f t="shared" si="3"/>
        <v>34</v>
      </c>
      <c r="L46" s="213" t="s">
        <v>25</v>
      </c>
      <c r="M46" s="196" t="s">
        <v>152</v>
      </c>
      <c r="N46" s="200" t="s">
        <v>91</v>
      </c>
      <c r="O46" s="200">
        <v>50</v>
      </c>
      <c r="P46" s="218" t="s">
        <v>1</v>
      </c>
      <c r="Q46" s="204" t="s">
        <v>151</v>
      </c>
    </row>
    <row r="47" spans="1:17" x14ac:dyDescent="0.2">
      <c r="A47" s="215" t="s">
        <v>10</v>
      </c>
      <c r="B47" s="196" t="s">
        <v>223</v>
      </c>
      <c r="C47" s="216" t="s">
        <v>224</v>
      </c>
      <c r="D47" s="220"/>
      <c r="E47" s="217">
        <v>4</v>
      </c>
      <c r="F47" s="196">
        <v>68</v>
      </c>
      <c r="G47" s="196">
        <v>0</v>
      </c>
      <c r="H47" s="196">
        <v>68</v>
      </c>
      <c r="I47" s="185"/>
      <c r="J47" s="185"/>
      <c r="K47" s="196">
        <f t="shared" si="3"/>
        <v>68</v>
      </c>
      <c r="L47" s="213" t="s">
        <v>25</v>
      </c>
      <c r="M47" s="196" t="s">
        <v>152</v>
      </c>
      <c r="N47" s="200" t="s">
        <v>91</v>
      </c>
      <c r="O47" s="200">
        <v>50</v>
      </c>
      <c r="P47" s="218" t="s">
        <v>1</v>
      </c>
      <c r="Q47" s="204" t="s">
        <v>151</v>
      </c>
    </row>
    <row r="48" spans="1:17" x14ac:dyDescent="0.2">
      <c r="A48" s="215" t="s">
        <v>10</v>
      </c>
      <c r="B48" s="196" t="s">
        <v>225</v>
      </c>
      <c r="C48" s="216" t="s">
        <v>226</v>
      </c>
      <c r="D48" s="220"/>
      <c r="E48" s="217">
        <v>4</v>
      </c>
      <c r="F48" s="196">
        <v>34</v>
      </c>
      <c r="G48" s="196">
        <v>34</v>
      </c>
      <c r="H48" s="196">
        <v>68</v>
      </c>
      <c r="I48" s="185"/>
      <c r="J48" s="185"/>
      <c r="K48" s="196">
        <f t="shared" si="3"/>
        <v>34</v>
      </c>
      <c r="L48" s="213" t="s">
        <v>25</v>
      </c>
      <c r="M48" s="196" t="s">
        <v>152</v>
      </c>
      <c r="N48" s="200" t="s">
        <v>91</v>
      </c>
      <c r="O48" s="200">
        <v>50</v>
      </c>
      <c r="P48" s="218" t="s">
        <v>1</v>
      </c>
      <c r="Q48" s="204" t="s">
        <v>151</v>
      </c>
    </row>
    <row r="49" spans="1:17" x14ac:dyDescent="0.2">
      <c r="A49" s="215" t="s">
        <v>10</v>
      </c>
      <c r="B49" s="196" t="s">
        <v>225</v>
      </c>
      <c r="C49" s="216" t="s">
        <v>226</v>
      </c>
      <c r="D49" s="220"/>
      <c r="E49" s="217">
        <v>4</v>
      </c>
      <c r="F49" s="196">
        <v>34</v>
      </c>
      <c r="G49" s="196">
        <v>34</v>
      </c>
      <c r="H49" s="196">
        <v>68</v>
      </c>
      <c r="I49" s="185"/>
      <c r="J49" s="185"/>
      <c r="K49" s="196">
        <f>F49</f>
        <v>34</v>
      </c>
      <c r="L49" s="213" t="s">
        <v>25</v>
      </c>
      <c r="M49" s="196" t="s">
        <v>152</v>
      </c>
      <c r="N49" s="200" t="s">
        <v>91</v>
      </c>
      <c r="O49" s="200">
        <v>50</v>
      </c>
      <c r="P49" s="218" t="s">
        <v>146</v>
      </c>
      <c r="Q49" s="204" t="s">
        <v>151</v>
      </c>
    </row>
    <row r="50" spans="1:17" ht="24" x14ac:dyDescent="0.2">
      <c r="A50" s="219" t="s">
        <v>147</v>
      </c>
      <c r="B50" s="196" t="s">
        <v>227</v>
      </c>
      <c r="C50" s="216" t="s">
        <v>228</v>
      </c>
      <c r="D50" s="220"/>
      <c r="E50" s="217">
        <v>2</v>
      </c>
      <c r="F50" s="196">
        <v>34</v>
      </c>
      <c r="G50" s="196">
        <v>0</v>
      </c>
      <c r="H50" s="196">
        <v>34</v>
      </c>
      <c r="I50" s="185"/>
      <c r="J50" s="185"/>
      <c r="K50" s="196">
        <f t="shared" si="3"/>
        <v>34</v>
      </c>
      <c r="L50" s="213" t="s">
        <v>25</v>
      </c>
      <c r="M50" s="196" t="s">
        <v>152</v>
      </c>
      <c r="N50" s="200" t="s">
        <v>91</v>
      </c>
      <c r="O50" s="200">
        <v>50</v>
      </c>
      <c r="P50" s="218" t="s">
        <v>1</v>
      </c>
      <c r="Q50" s="204" t="s">
        <v>151</v>
      </c>
    </row>
    <row r="51" spans="1:17" x14ac:dyDescent="0.2">
      <c r="A51" s="215" t="s">
        <v>147</v>
      </c>
      <c r="B51" s="196" t="s">
        <v>229</v>
      </c>
      <c r="C51" s="216" t="s">
        <v>230</v>
      </c>
      <c r="D51" s="220"/>
      <c r="E51" s="217">
        <v>4</v>
      </c>
      <c r="F51" s="196">
        <v>68</v>
      </c>
      <c r="G51" s="196">
        <v>0</v>
      </c>
      <c r="H51" s="196">
        <v>68</v>
      </c>
      <c r="I51" s="185"/>
      <c r="J51" s="185"/>
      <c r="K51" s="196">
        <f t="shared" si="3"/>
        <v>68</v>
      </c>
      <c r="L51" s="213" t="s">
        <v>25</v>
      </c>
      <c r="M51" s="196" t="s">
        <v>152</v>
      </c>
      <c r="N51" s="200" t="s">
        <v>91</v>
      </c>
      <c r="O51" s="200">
        <v>50</v>
      </c>
      <c r="P51" s="218" t="s">
        <v>1</v>
      </c>
      <c r="Q51" s="204" t="s">
        <v>151</v>
      </c>
    </row>
    <row r="52" spans="1:17" x14ac:dyDescent="0.2">
      <c r="A52" s="219" t="s">
        <v>147</v>
      </c>
      <c r="B52" s="196" t="s">
        <v>231</v>
      </c>
      <c r="C52" s="216" t="s">
        <v>232</v>
      </c>
      <c r="D52" s="220"/>
      <c r="E52" s="217">
        <v>2</v>
      </c>
      <c r="F52" s="196">
        <v>34</v>
      </c>
      <c r="G52" s="196">
        <v>0</v>
      </c>
      <c r="H52" s="196">
        <v>34</v>
      </c>
      <c r="I52" s="185"/>
      <c r="J52" s="185"/>
      <c r="K52" s="196">
        <f t="shared" si="3"/>
        <v>34</v>
      </c>
      <c r="L52" s="213" t="s">
        <v>25</v>
      </c>
      <c r="M52" s="196" t="s">
        <v>152</v>
      </c>
      <c r="N52" s="200" t="s">
        <v>91</v>
      </c>
      <c r="O52" s="200">
        <v>50</v>
      </c>
      <c r="P52" s="218" t="s">
        <v>1</v>
      </c>
      <c r="Q52" s="204" t="s">
        <v>151</v>
      </c>
    </row>
    <row r="53" spans="1:17" x14ac:dyDescent="0.2">
      <c r="A53" s="215" t="s">
        <v>147</v>
      </c>
      <c r="B53" s="196" t="s">
        <v>233</v>
      </c>
      <c r="C53" s="216" t="s">
        <v>234</v>
      </c>
      <c r="D53" s="220"/>
      <c r="E53" s="217">
        <v>2</v>
      </c>
      <c r="F53" s="196">
        <v>34</v>
      </c>
      <c r="G53" s="196">
        <v>0</v>
      </c>
      <c r="H53" s="196">
        <v>34</v>
      </c>
      <c r="I53" s="185"/>
      <c r="J53" s="185"/>
      <c r="K53" s="196">
        <f t="shared" si="3"/>
        <v>34</v>
      </c>
      <c r="L53" s="213" t="s">
        <v>25</v>
      </c>
      <c r="M53" s="196" t="s">
        <v>152</v>
      </c>
      <c r="N53" s="200" t="s">
        <v>91</v>
      </c>
      <c r="O53" s="200">
        <v>50</v>
      </c>
      <c r="P53" s="218" t="s">
        <v>1</v>
      </c>
      <c r="Q53" s="204" t="s">
        <v>151</v>
      </c>
    </row>
    <row r="54" spans="1:17" x14ac:dyDescent="0.2">
      <c r="A54" s="219" t="s">
        <v>147</v>
      </c>
      <c r="B54" s="196" t="s">
        <v>235</v>
      </c>
      <c r="C54" s="216" t="s">
        <v>236</v>
      </c>
      <c r="D54" s="220"/>
      <c r="E54" s="217">
        <v>2</v>
      </c>
      <c r="F54" s="196">
        <v>34</v>
      </c>
      <c r="G54" s="196">
        <v>0</v>
      </c>
      <c r="H54" s="196">
        <v>34</v>
      </c>
      <c r="I54" s="185"/>
      <c r="J54" s="185"/>
      <c r="K54" s="196">
        <f t="shared" si="3"/>
        <v>34</v>
      </c>
      <c r="L54" s="213" t="s">
        <v>25</v>
      </c>
      <c r="M54" s="196" t="s">
        <v>152</v>
      </c>
      <c r="N54" s="200" t="s">
        <v>91</v>
      </c>
      <c r="O54" s="200">
        <v>50</v>
      </c>
      <c r="P54" s="218" t="s">
        <v>1</v>
      </c>
      <c r="Q54" s="204" t="s">
        <v>151</v>
      </c>
    </row>
    <row r="55" spans="1:17" x14ac:dyDescent="0.2">
      <c r="A55" s="215" t="s">
        <v>147</v>
      </c>
      <c r="B55" s="196" t="s">
        <v>237</v>
      </c>
      <c r="C55" s="216" t="s">
        <v>238</v>
      </c>
      <c r="D55" s="220"/>
      <c r="E55" s="217">
        <v>2</v>
      </c>
      <c r="F55" s="196">
        <v>0</v>
      </c>
      <c r="G55" s="196">
        <v>34</v>
      </c>
      <c r="H55" s="196">
        <v>34</v>
      </c>
      <c r="I55" s="185"/>
      <c r="J55" s="185"/>
      <c r="K55" s="196">
        <f>G55</f>
        <v>34</v>
      </c>
      <c r="L55" s="213" t="s">
        <v>25</v>
      </c>
      <c r="M55" s="196" t="s">
        <v>152</v>
      </c>
      <c r="N55" s="200" t="s">
        <v>91</v>
      </c>
      <c r="O55" s="200">
        <v>50</v>
      </c>
      <c r="P55" s="218" t="s">
        <v>146</v>
      </c>
      <c r="Q55" s="204" t="s">
        <v>151</v>
      </c>
    </row>
    <row r="56" spans="1:17" x14ac:dyDescent="0.2">
      <c r="A56" s="215" t="s">
        <v>7</v>
      </c>
      <c r="B56" s="196" t="s">
        <v>162</v>
      </c>
      <c r="C56" s="216" t="s">
        <v>163</v>
      </c>
      <c r="D56" s="192"/>
      <c r="E56" s="217">
        <v>4</v>
      </c>
      <c r="F56" s="196">
        <v>68</v>
      </c>
      <c r="G56" s="196">
        <v>0</v>
      </c>
      <c r="H56" s="196">
        <v>68</v>
      </c>
      <c r="I56" s="185"/>
      <c r="J56" s="185"/>
      <c r="K56" s="196">
        <f t="shared" si="3"/>
        <v>68</v>
      </c>
      <c r="L56" s="213" t="s">
        <v>25</v>
      </c>
      <c r="M56" s="196" t="s">
        <v>152</v>
      </c>
      <c r="N56" s="200" t="s">
        <v>91</v>
      </c>
      <c r="O56" s="200">
        <v>50</v>
      </c>
      <c r="P56" s="218" t="s">
        <v>1</v>
      </c>
      <c r="Q56" s="204" t="s">
        <v>151</v>
      </c>
    </row>
    <row r="57" spans="1:17" x14ac:dyDescent="0.2">
      <c r="A57" s="219" t="s">
        <v>8</v>
      </c>
      <c r="B57" s="196" t="s">
        <v>172</v>
      </c>
      <c r="C57" s="216" t="s">
        <v>173</v>
      </c>
      <c r="D57" s="220"/>
      <c r="E57" s="217">
        <v>3</v>
      </c>
      <c r="F57" s="196">
        <v>51</v>
      </c>
      <c r="G57" s="196">
        <v>0</v>
      </c>
      <c r="H57" s="196">
        <v>51</v>
      </c>
      <c r="I57" s="185"/>
      <c r="J57" s="185"/>
      <c r="K57" s="196">
        <f>F57</f>
        <v>51</v>
      </c>
      <c r="L57" s="213" t="s">
        <v>25</v>
      </c>
      <c r="M57" s="196" t="s">
        <v>152</v>
      </c>
      <c r="N57" s="200" t="s">
        <v>91</v>
      </c>
      <c r="O57" s="200">
        <v>50</v>
      </c>
      <c r="P57" s="218" t="s">
        <v>1</v>
      </c>
      <c r="Q57" s="204" t="s">
        <v>151</v>
      </c>
    </row>
    <row r="58" spans="1:17" x14ac:dyDescent="0.2">
      <c r="A58" s="215" t="s">
        <v>8</v>
      </c>
      <c r="B58" s="196" t="s">
        <v>176</v>
      </c>
      <c r="C58" s="216" t="s">
        <v>177</v>
      </c>
      <c r="D58" s="220"/>
      <c r="E58" s="217">
        <v>1</v>
      </c>
      <c r="F58" s="196" t="s">
        <v>178</v>
      </c>
      <c r="G58" s="196">
        <v>17</v>
      </c>
      <c r="H58" s="196">
        <v>17</v>
      </c>
      <c r="I58" s="185"/>
      <c r="J58" s="185"/>
      <c r="K58" s="196">
        <f>G58</f>
        <v>17</v>
      </c>
      <c r="L58" s="213" t="s">
        <v>25</v>
      </c>
      <c r="M58" s="196" t="s">
        <v>152</v>
      </c>
      <c r="N58" s="200" t="s">
        <v>91</v>
      </c>
      <c r="O58" s="200">
        <v>50</v>
      </c>
      <c r="P58" s="218" t="s">
        <v>146</v>
      </c>
      <c r="Q58" s="204" t="s">
        <v>151</v>
      </c>
    </row>
    <row r="59" spans="1:17" x14ac:dyDescent="0.2">
      <c r="A59" s="215" t="s">
        <v>145</v>
      </c>
      <c r="B59" s="196" t="s">
        <v>199</v>
      </c>
      <c r="C59" s="216" t="s">
        <v>200</v>
      </c>
      <c r="D59" s="220"/>
      <c r="E59" s="217">
        <v>1</v>
      </c>
      <c r="F59" s="196">
        <v>0</v>
      </c>
      <c r="G59" s="196">
        <v>17</v>
      </c>
      <c r="H59" s="196">
        <v>17</v>
      </c>
      <c r="I59" s="185"/>
      <c r="J59" s="185"/>
      <c r="K59" s="196">
        <f>G59</f>
        <v>17</v>
      </c>
      <c r="L59" s="213" t="s">
        <v>25</v>
      </c>
      <c r="M59" s="196" t="s">
        <v>152</v>
      </c>
      <c r="N59" s="200" t="s">
        <v>91</v>
      </c>
      <c r="O59" s="200">
        <v>50</v>
      </c>
      <c r="P59" s="218" t="s">
        <v>146</v>
      </c>
      <c r="Q59" s="204" t="s">
        <v>151</v>
      </c>
    </row>
    <row r="60" spans="1:17" x14ac:dyDescent="0.2">
      <c r="A60" s="215" t="s">
        <v>9</v>
      </c>
      <c r="B60" s="196" t="s">
        <v>211</v>
      </c>
      <c r="C60" s="216" t="s">
        <v>212</v>
      </c>
      <c r="D60" s="220"/>
      <c r="E60" s="217">
        <v>0</v>
      </c>
      <c r="F60" s="196" t="s">
        <v>178</v>
      </c>
      <c r="G60" s="196">
        <v>34</v>
      </c>
      <c r="H60" s="196">
        <v>34</v>
      </c>
      <c r="I60" s="185"/>
      <c r="J60" s="185"/>
      <c r="K60" s="196">
        <f>G60</f>
        <v>34</v>
      </c>
      <c r="L60" s="213" t="s">
        <v>25</v>
      </c>
      <c r="M60" s="196" t="s">
        <v>152</v>
      </c>
      <c r="N60" s="200" t="s">
        <v>91</v>
      </c>
      <c r="O60" s="200">
        <v>50</v>
      </c>
      <c r="P60" s="218" t="s">
        <v>146</v>
      </c>
      <c r="Q60" s="204" t="s">
        <v>151</v>
      </c>
    </row>
    <row r="61" spans="1:17" x14ac:dyDescent="0.2">
      <c r="A61" s="215" t="s">
        <v>9</v>
      </c>
      <c r="B61" s="196" t="s">
        <v>213</v>
      </c>
      <c r="C61" s="216" t="s">
        <v>214</v>
      </c>
      <c r="D61" s="220"/>
      <c r="E61" s="217">
        <v>1</v>
      </c>
      <c r="F61" s="196">
        <v>0</v>
      </c>
      <c r="G61" s="196">
        <v>17</v>
      </c>
      <c r="H61" s="196">
        <v>17</v>
      </c>
      <c r="I61" s="185"/>
      <c r="J61" s="185"/>
      <c r="K61" s="196">
        <f>G61</f>
        <v>17</v>
      </c>
      <c r="L61" s="213" t="s">
        <v>25</v>
      </c>
      <c r="M61" s="196" t="s">
        <v>152</v>
      </c>
      <c r="N61" s="200" t="s">
        <v>91</v>
      </c>
      <c r="O61" s="200">
        <v>50</v>
      </c>
      <c r="P61" s="218" t="s">
        <v>146</v>
      </c>
      <c r="Q61" s="204" t="s">
        <v>151</v>
      </c>
    </row>
    <row r="62" spans="1:17" ht="24" x14ac:dyDescent="0.2">
      <c r="A62" s="221" t="s">
        <v>7</v>
      </c>
      <c r="B62" s="135" t="s">
        <v>21</v>
      </c>
      <c r="C62" s="222" t="s">
        <v>60</v>
      </c>
      <c r="D62" s="161"/>
      <c r="E62" s="223">
        <v>2</v>
      </c>
      <c r="F62" s="224">
        <v>17</v>
      </c>
      <c r="G62" s="224">
        <v>17</v>
      </c>
      <c r="H62" s="136">
        <f t="shared" ref="H62:H71" si="4">+G62+F62</f>
        <v>34</v>
      </c>
      <c r="I62" s="137"/>
      <c r="J62" s="137"/>
      <c r="K62" s="138">
        <f t="shared" ref="K62:K82" si="5">+H62</f>
        <v>34</v>
      </c>
      <c r="L62" s="139" t="s">
        <v>25</v>
      </c>
      <c r="M62" s="135" t="s">
        <v>132</v>
      </c>
      <c r="N62" s="140" t="s">
        <v>93</v>
      </c>
      <c r="O62" s="140">
        <v>100</v>
      </c>
      <c r="P62" s="225" t="s">
        <v>50</v>
      </c>
      <c r="Q62" s="142" t="s">
        <v>133</v>
      </c>
    </row>
    <row r="63" spans="1:17" ht="24" x14ac:dyDescent="0.2">
      <c r="A63" s="143" t="s">
        <v>7</v>
      </c>
      <c r="B63" s="144" t="s">
        <v>21</v>
      </c>
      <c r="C63" s="145" t="s">
        <v>14</v>
      </c>
      <c r="D63" s="158" t="s">
        <v>296</v>
      </c>
      <c r="E63" s="147">
        <v>2</v>
      </c>
      <c r="F63" s="144">
        <v>17</v>
      </c>
      <c r="G63" s="144">
        <v>17</v>
      </c>
      <c r="H63" s="148">
        <f t="shared" si="4"/>
        <v>34</v>
      </c>
      <c r="I63" s="137"/>
      <c r="J63" s="137"/>
      <c r="K63" s="149">
        <f t="shared" si="5"/>
        <v>34</v>
      </c>
      <c r="L63" s="150" t="s">
        <v>25</v>
      </c>
      <c r="M63" s="144" t="s">
        <v>81</v>
      </c>
      <c r="N63" s="152" t="s">
        <v>93</v>
      </c>
      <c r="O63" s="152">
        <v>100</v>
      </c>
      <c r="P63" s="225" t="s">
        <v>50</v>
      </c>
      <c r="Q63" s="153" t="s">
        <v>102</v>
      </c>
    </row>
    <row r="64" spans="1:17" ht="24" x14ac:dyDescent="0.2">
      <c r="A64" s="143" t="s">
        <v>7</v>
      </c>
      <c r="B64" s="144" t="s">
        <v>21</v>
      </c>
      <c r="C64" s="145" t="s">
        <v>14</v>
      </c>
      <c r="D64" s="158" t="s">
        <v>295</v>
      </c>
      <c r="E64" s="147">
        <v>2</v>
      </c>
      <c r="F64" s="144">
        <v>17</v>
      </c>
      <c r="G64" s="144">
        <v>17</v>
      </c>
      <c r="H64" s="148">
        <f t="shared" si="4"/>
        <v>34</v>
      </c>
      <c r="I64" s="137"/>
      <c r="J64" s="137"/>
      <c r="K64" s="149">
        <f t="shared" si="5"/>
        <v>34</v>
      </c>
      <c r="L64" s="150" t="s">
        <v>25</v>
      </c>
      <c r="M64" s="151" t="s">
        <v>134</v>
      </c>
      <c r="N64" s="152" t="s">
        <v>93</v>
      </c>
      <c r="O64" s="152">
        <v>100</v>
      </c>
      <c r="P64" s="225" t="s">
        <v>50</v>
      </c>
      <c r="Q64" s="153" t="s">
        <v>34</v>
      </c>
    </row>
    <row r="65" spans="1:17" ht="24" x14ac:dyDescent="0.2">
      <c r="A65" s="226"/>
      <c r="B65" s="152" t="s">
        <v>21</v>
      </c>
      <c r="C65" s="155" t="s">
        <v>14</v>
      </c>
      <c r="D65" s="158" t="s">
        <v>294</v>
      </c>
      <c r="E65" s="149">
        <v>2</v>
      </c>
      <c r="F65" s="152">
        <v>17</v>
      </c>
      <c r="G65" s="152">
        <v>17</v>
      </c>
      <c r="H65" s="148">
        <f t="shared" si="4"/>
        <v>34</v>
      </c>
      <c r="I65" s="137"/>
      <c r="J65" s="137"/>
      <c r="K65" s="149">
        <f t="shared" si="5"/>
        <v>34</v>
      </c>
      <c r="L65" s="150" t="s">
        <v>25</v>
      </c>
      <c r="M65" s="151" t="s">
        <v>119</v>
      </c>
      <c r="N65" s="152" t="s">
        <v>93</v>
      </c>
      <c r="O65" s="152">
        <v>80</v>
      </c>
      <c r="P65" s="225" t="s">
        <v>50</v>
      </c>
      <c r="Q65" s="153" t="s">
        <v>118</v>
      </c>
    </row>
    <row r="66" spans="1:17" ht="24" x14ac:dyDescent="0.2">
      <c r="A66" s="227" t="s">
        <v>7</v>
      </c>
      <c r="B66" s="152" t="s">
        <v>21</v>
      </c>
      <c r="C66" s="155" t="s">
        <v>14</v>
      </c>
      <c r="D66" s="133" t="s">
        <v>73</v>
      </c>
      <c r="E66" s="149">
        <v>2</v>
      </c>
      <c r="F66" s="152">
        <v>17</v>
      </c>
      <c r="G66" s="152">
        <v>17</v>
      </c>
      <c r="H66" s="148">
        <f t="shared" si="4"/>
        <v>34</v>
      </c>
      <c r="I66" s="137"/>
      <c r="J66" s="137"/>
      <c r="K66" s="149">
        <f t="shared" si="5"/>
        <v>34</v>
      </c>
      <c r="L66" s="150" t="s">
        <v>25</v>
      </c>
      <c r="M66" s="151" t="s">
        <v>135</v>
      </c>
      <c r="N66" s="152" t="s">
        <v>93</v>
      </c>
      <c r="O66" s="152">
        <v>100</v>
      </c>
      <c r="P66" s="225" t="s">
        <v>50</v>
      </c>
      <c r="Q66" s="153" t="s">
        <v>136</v>
      </c>
    </row>
    <row r="67" spans="1:17" ht="24" x14ac:dyDescent="0.2">
      <c r="A67" s="154" t="s">
        <v>140</v>
      </c>
      <c r="B67" s="151" t="s">
        <v>21</v>
      </c>
      <c r="C67" s="155" t="s">
        <v>14</v>
      </c>
      <c r="D67" s="133" t="s">
        <v>0</v>
      </c>
      <c r="E67" s="162">
        <v>2</v>
      </c>
      <c r="F67" s="151">
        <v>17</v>
      </c>
      <c r="G67" s="151">
        <v>17</v>
      </c>
      <c r="H67" s="148">
        <f t="shared" si="4"/>
        <v>34</v>
      </c>
      <c r="I67" s="137"/>
      <c r="J67" s="137"/>
      <c r="K67" s="149">
        <f t="shared" si="5"/>
        <v>34</v>
      </c>
      <c r="L67" s="150" t="s">
        <v>25</v>
      </c>
      <c r="M67" s="151" t="s">
        <v>112</v>
      </c>
      <c r="N67" s="152" t="s">
        <v>93</v>
      </c>
      <c r="O67" s="152">
        <v>100</v>
      </c>
      <c r="P67" s="225" t="s">
        <v>50</v>
      </c>
      <c r="Q67" s="153" t="s">
        <v>113</v>
      </c>
    </row>
    <row r="68" spans="1:17" ht="36" x14ac:dyDescent="0.2">
      <c r="A68" s="156"/>
      <c r="B68" s="163" t="s">
        <v>21</v>
      </c>
      <c r="C68" s="164" t="s">
        <v>14</v>
      </c>
      <c r="D68" s="133" t="s">
        <v>74</v>
      </c>
      <c r="E68" s="165">
        <v>2</v>
      </c>
      <c r="F68" s="166">
        <v>17</v>
      </c>
      <c r="G68" s="166">
        <v>17</v>
      </c>
      <c r="H68" s="148">
        <f t="shared" si="4"/>
        <v>34</v>
      </c>
      <c r="I68" s="137"/>
      <c r="J68" s="137"/>
      <c r="K68" s="149">
        <f t="shared" si="5"/>
        <v>34</v>
      </c>
      <c r="L68" s="150" t="s">
        <v>25</v>
      </c>
      <c r="M68" s="151" t="s">
        <v>301</v>
      </c>
      <c r="N68" s="152" t="s">
        <v>91</v>
      </c>
      <c r="O68" s="167">
        <v>95</v>
      </c>
      <c r="P68" s="225" t="s">
        <v>50</v>
      </c>
      <c r="Q68" s="153" t="s">
        <v>302</v>
      </c>
    </row>
    <row r="69" spans="1:17" s="318" customFormat="1" ht="24" x14ac:dyDescent="0.2">
      <c r="A69" s="320"/>
      <c r="B69" s="315" t="s">
        <v>21</v>
      </c>
      <c r="C69" s="321" t="s">
        <v>14</v>
      </c>
      <c r="D69" s="299"/>
      <c r="E69" s="322">
        <v>2</v>
      </c>
      <c r="F69" s="315">
        <v>17</v>
      </c>
      <c r="G69" s="315">
        <v>17</v>
      </c>
      <c r="H69" s="313">
        <f>+G69+F69</f>
        <v>34</v>
      </c>
      <c r="I69" s="294"/>
      <c r="J69" s="294"/>
      <c r="K69" s="314">
        <f>+H69</f>
        <v>34</v>
      </c>
      <c r="L69" s="315" t="s">
        <v>25</v>
      </c>
      <c r="M69" s="307" t="s">
        <v>341</v>
      </c>
      <c r="N69" s="300" t="s">
        <v>91</v>
      </c>
      <c r="O69" s="300">
        <v>85</v>
      </c>
      <c r="P69" s="323" t="s">
        <v>50</v>
      </c>
      <c r="Q69" s="317" t="s">
        <v>342</v>
      </c>
    </row>
    <row r="70" spans="1:17" ht="24" x14ac:dyDescent="0.2">
      <c r="A70" s="169"/>
      <c r="B70" s="170" t="s">
        <v>21</v>
      </c>
      <c r="C70" s="157" t="s">
        <v>14</v>
      </c>
      <c r="D70" s="161"/>
      <c r="E70" s="171">
        <v>2</v>
      </c>
      <c r="F70" s="170">
        <v>17</v>
      </c>
      <c r="G70" s="170">
        <v>17</v>
      </c>
      <c r="H70" s="148">
        <f t="shared" si="4"/>
        <v>34</v>
      </c>
      <c r="I70" s="137"/>
      <c r="J70" s="137"/>
      <c r="K70" s="149">
        <f t="shared" si="5"/>
        <v>34</v>
      </c>
      <c r="L70" s="150" t="s">
        <v>25</v>
      </c>
      <c r="M70" s="307" t="s">
        <v>114</v>
      </c>
      <c r="N70" s="300" t="s">
        <v>91</v>
      </c>
      <c r="O70" s="300">
        <v>60</v>
      </c>
      <c r="P70" s="323" t="s">
        <v>50</v>
      </c>
      <c r="Q70" s="317" t="s">
        <v>115</v>
      </c>
    </row>
    <row r="71" spans="1:17" ht="24" x14ac:dyDescent="0.2">
      <c r="A71" s="172"/>
      <c r="B71" s="150" t="s">
        <v>21</v>
      </c>
      <c r="C71" s="157" t="s">
        <v>14</v>
      </c>
      <c r="D71" s="161"/>
      <c r="E71" s="159">
        <v>2</v>
      </c>
      <c r="F71" s="170">
        <v>17</v>
      </c>
      <c r="G71" s="170">
        <v>17</v>
      </c>
      <c r="H71" s="148">
        <f t="shared" si="4"/>
        <v>34</v>
      </c>
      <c r="I71" s="137"/>
      <c r="J71" s="137"/>
      <c r="K71" s="149">
        <f t="shared" si="5"/>
        <v>34</v>
      </c>
      <c r="L71" s="150" t="s">
        <v>25</v>
      </c>
      <c r="M71" s="151" t="s">
        <v>120</v>
      </c>
      <c r="N71" s="152" t="s">
        <v>93</v>
      </c>
      <c r="O71" s="152">
        <v>75</v>
      </c>
      <c r="P71" s="225" t="s">
        <v>50</v>
      </c>
      <c r="Q71" s="153" t="s">
        <v>44</v>
      </c>
    </row>
    <row r="72" spans="1:17" ht="24" x14ac:dyDescent="0.2">
      <c r="A72" s="228" t="s">
        <v>244</v>
      </c>
      <c r="B72" s="229" t="s">
        <v>21</v>
      </c>
      <c r="C72" s="186" t="s">
        <v>14</v>
      </c>
      <c r="D72" s="184"/>
      <c r="E72" s="150">
        <v>2</v>
      </c>
      <c r="F72" s="150">
        <v>17</v>
      </c>
      <c r="G72" s="150">
        <v>17</v>
      </c>
      <c r="H72" s="150">
        <v>34</v>
      </c>
      <c r="I72" s="185"/>
      <c r="J72" s="185"/>
      <c r="K72" s="150">
        <f t="shared" si="5"/>
        <v>34</v>
      </c>
      <c r="L72" s="186" t="s">
        <v>25</v>
      </c>
      <c r="M72" s="187" t="s">
        <v>241</v>
      </c>
      <c r="N72" s="150" t="s">
        <v>91</v>
      </c>
      <c r="O72" s="196">
        <v>100</v>
      </c>
      <c r="P72" s="230" t="s">
        <v>50</v>
      </c>
      <c r="Q72" s="214" t="s">
        <v>242</v>
      </c>
    </row>
    <row r="73" spans="1:17" ht="24" x14ac:dyDescent="0.2">
      <c r="A73" s="156" t="s">
        <v>8</v>
      </c>
      <c r="B73" s="151" t="s">
        <v>22</v>
      </c>
      <c r="C73" s="157" t="s">
        <v>61</v>
      </c>
      <c r="D73" s="161"/>
      <c r="E73" s="159">
        <v>2</v>
      </c>
      <c r="F73" s="160">
        <v>17</v>
      </c>
      <c r="G73" s="160">
        <v>17</v>
      </c>
      <c r="H73" s="148">
        <f t="shared" ref="H73:H78" si="6">+G73+F73</f>
        <v>34</v>
      </c>
      <c r="I73" s="137"/>
      <c r="J73" s="137"/>
      <c r="K73" s="149">
        <f t="shared" si="5"/>
        <v>34</v>
      </c>
      <c r="L73" s="150" t="s">
        <v>25</v>
      </c>
      <c r="M73" s="151" t="s">
        <v>137</v>
      </c>
      <c r="N73" s="152" t="s">
        <v>93</v>
      </c>
      <c r="O73" s="152">
        <v>100</v>
      </c>
      <c r="P73" s="225" t="s">
        <v>50</v>
      </c>
      <c r="Q73" s="153" t="s">
        <v>138</v>
      </c>
    </row>
    <row r="74" spans="1:17" ht="24" x14ac:dyDescent="0.2">
      <c r="A74" s="143" t="s">
        <v>8</v>
      </c>
      <c r="B74" s="144" t="s">
        <v>22</v>
      </c>
      <c r="C74" s="145" t="s">
        <v>17</v>
      </c>
      <c r="D74" s="146"/>
      <c r="E74" s="147">
        <v>2</v>
      </c>
      <c r="F74" s="144">
        <v>17</v>
      </c>
      <c r="G74" s="144">
        <v>17</v>
      </c>
      <c r="H74" s="148">
        <f t="shared" si="6"/>
        <v>34</v>
      </c>
      <c r="I74" s="137"/>
      <c r="J74" s="137"/>
      <c r="K74" s="149">
        <f t="shared" si="5"/>
        <v>34</v>
      </c>
      <c r="L74" s="150" t="s">
        <v>25</v>
      </c>
      <c r="M74" s="144" t="s">
        <v>81</v>
      </c>
      <c r="N74" s="152" t="s">
        <v>93</v>
      </c>
      <c r="O74" s="152">
        <v>100</v>
      </c>
      <c r="P74" s="225" t="s">
        <v>50</v>
      </c>
      <c r="Q74" s="153" t="s">
        <v>102</v>
      </c>
    </row>
    <row r="75" spans="1:17" ht="24" x14ac:dyDescent="0.2">
      <c r="A75" s="154" t="s">
        <v>8</v>
      </c>
      <c r="B75" s="151" t="s">
        <v>22</v>
      </c>
      <c r="C75" s="155" t="s">
        <v>17</v>
      </c>
      <c r="D75" s="133"/>
      <c r="E75" s="162">
        <v>2</v>
      </c>
      <c r="F75" s="151">
        <v>17</v>
      </c>
      <c r="G75" s="151">
        <v>17</v>
      </c>
      <c r="H75" s="148">
        <f t="shared" si="6"/>
        <v>34</v>
      </c>
      <c r="I75" s="137"/>
      <c r="J75" s="137"/>
      <c r="K75" s="149">
        <f t="shared" si="5"/>
        <v>34</v>
      </c>
      <c r="L75" s="150" t="s">
        <v>25</v>
      </c>
      <c r="M75" s="151" t="s">
        <v>132</v>
      </c>
      <c r="N75" s="152" t="s">
        <v>93</v>
      </c>
      <c r="O75" s="152">
        <v>100</v>
      </c>
      <c r="P75" s="225" t="s">
        <v>50</v>
      </c>
      <c r="Q75" s="153" t="s">
        <v>133</v>
      </c>
    </row>
    <row r="76" spans="1:17" ht="24" x14ac:dyDescent="0.2">
      <c r="A76" s="154"/>
      <c r="B76" s="151" t="s">
        <v>22</v>
      </c>
      <c r="C76" s="231" t="s">
        <v>17</v>
      </c>
      <c r="D76" s="133"/>
      <c r="E76" s="162">
        <v>2</v>
      </c>
      <c r="F76" s="151">
        <v>17</v>
      </c>
      <c r="G76" s="151">
        <v>17</v>
      </c>
      <c r="H76" s="148">
        <f t="shared" si="6"/>
        <v>34</v>
      </c>
      <c r="I76" s="137"/>
      <c r="J76" s="137"/>
      <c r="K76" s="149">
        <f t="shared" si="5"/>
        <v>34</v>
      </c>
      <c r="L76" s="150" t="s">
        <v>25</v>
      </c>
      <c r="M76" s="151" t="s">
        <v>119</v>
      </c>
      <c r="N76" s="152" t="s">
        <v>93</v>
      </c>
      <c r="O76" s="152">
        <v>80</v>
      </c>
      <c r="P76" s="225" t="s">
        <v>50</v>
      </c>
      <c r="Q76" s="153" t="s">
        <v>118</v>
      </c>
    </row>
    <row r="77" spans="1:17" ht="24" x14ac:dyDescent="0.2">
      <c r="A77" s="227" t="s">
        <v>8</v>
      </c>
      <c r="B77" s="152" t="s">
        <v>22</v>
      </c>
      <c r="C77" s="231" t="s">
        <v>17</v>
      </c>
      <c r="D77" s="133"/>
      <c r="E77" s="152">
        <v>2</v>
      </c>
      <c r="F77" s="152">
        <v>17</v>
      </c>
      <c r="G77" s="152">
        <v>17</v>
      </c>
      <c r="H77" s="152">
        <f t="shared" si="6"/>
        <v>34</v>
      </c>
      <c r="I77" s="137"/>
      <c r="J77" s="137"/>
      <c r="K77" s="149">
        <f t="shared" si="5"/>
        <v>34</v>
      </c>
      <c r="L77" s="150" t="s">
        <v>25</v>
      </c>
      <c r="M77" s="151" t="s">
        <v>135</v>
      </c>
      <c r="N77" s="152" t="s">
        <v>93</v>
      </c>
      <c r="O77" s="152">
        <v>100</v>
      </c>
      <c r="P77" s="225" t="s">
        <v>50</v>
      </c>
      <c r="Q77" s="153" t="s">
        <v>136</v>
      </c>
    </row>
    <row r="78" spans="1:17" ht="27" customHeight="1" x14ac:dyDescent="0.2">
      <c r="A78" s="156" t="s">
        <v>141</v>
      </c>
      <c r="B78" s="163" t="s">
        <v>22</v>
      </c>
      <c r="C78" s="232" t="s">
        <v>17</v>
      </c>
      <c r="D78" s="233"/>
      <c r="E78" s="166">
        <v>2</v>
      </c>
      <c r="F78" s="166">
        <v>17</v>
      </c>
      <c r="G78" s="166">
        <v>17</v>
      </c>
      <c r="H78" s="152">
        <f t="shared" si="6"/>
        <v>34</v>
      </c>
      <c r="I78" s="137"/>
      <c r="J78" s="137"/>
      <c r="K78" s="149">
        <f t="shared" si="5"/>
        <v>34</v>
      </c>
      <c r="L78" s="150" t="s">
        <v>25</v>
      </c>
      <c r="M78" s="151" t="s">
        <v>112</v>
      </c>
      <c r="N78" s="152" t="s">
        <v>93</v>
      </c>
      <c r="O78" s="152">
        <v>100</v>
      </c>
      <c r="P78" s="225" t="s">
        <v>50</v>
      </c>
      <c r="Q78" s="153" t="s">
        <v>113</v>
      </c>
    </row>
    <row r="79" spans="1:17" ht="27" customHeight="1" x14ac:dyDescent="0.2">
      <c r="A79" s="234" t="s">
        <v>8</v>
      </c>
      <c r="B79" s="229" t="s">
        <v>22</v>
      </c>
      <c r="C79" s="235" t="s">
        <v>17</v>
      </c>
      <c r="D79" s="184"/>
      <c r="E79" s="178">
        <v>2</v>
      </c>
      <c r="F79" s="178">
        <v>34</v>
      </c>
      <c r="G79" s="178">
        <v>0</v>
      </c>
      <c r="H79" s="178">
        <v>34</v>
      </c>
      <c r="I79" s="185"/>
      <c r="J79" s="185"/>
      <c r="K79" s="150">
        <f t="shared" si="5"/>
        <v>34</v>
      </c>
      <c r="L79" s="236" t="s">
        <v>25</v>
      </c>
      <c r="M79" s="187" t="s">
        <v>241</v>
      </c>
      <c r="N79" s="150" t="s">
        <v>91</v>
      </c>
      <c r="O79" s="196">
        <v>100</v>
      </c>
      <c r="P79" s="230" t="s">
        <v>50</v>
      </c>
      <c r="Q79" s="214" t="s">
        <v>242</v>
      </c>
    </row>
    <row r="80" spans="1:17" ht="24" x14ac:dyDescent="0.2">
      <c r="A80" s="169"/>
      <c r="B80" s="229" t="s">
        <v>22</v>
      </c>
      <c r="C80" s="235" t="s">
        <v>17</v>
      </c>
      <c r="D80" s="161"/>
      <c r="E80" s="171">
        <v>2</v>
      </c>
      <c r="F80" s="170">
        <v>17</v>
      </c>
      <c r="G80" s="170">
        <v>17</v>
      </c>
      <c r="H80" s="148">
        <f>+G80+F80</f>
        <v>34</v>
      </c>
      <c r="I80" s="137"/>
      <c r="J80" s="137"/>
      <c r="K80" s="149">
        <f t="shared" si="5"/>
        <v>34</v>
      </c>
      <c r="L80" s="150" t="s">
        <v>25</v>
      </c>
      <c r="M80" s="307" t="s">
        <v>114</v>
      </c>
      <c r="N80" s="300" t="s">
        <v>91</v>
      </c>
      <c r="O80" s="300">
        <v>60</v>
      </c>
      <c r="P80" s="323" t="s">
        <v>50</v>
      </c>
      <c r="Q80" s="317" t="s">
        <v>115</v>
      </c>
    </row>
    <row r="81" spans="1:17" ht="36" x14ac:dyDescent="0.2">
      <c r="A81" s="156"/>
      <c r="B81" s="229" t="s">
        <v>22</v>
      </c>
      <c r="C81" s="235" t="s">
        <v>17</v>
      </c>
      <c r="D81" s="133"/>
      <c r="E81" s="165">
        <v>2</v>
      </c>
      <c r="F81" s="166">
        <v>17</v>
      </c>
      <c r="G81" s="166">
        <v>17</v>
      </c>
      <c r="H81" s="148">
        <f>+G81+F81</f>
        <v>34</v>
      </c>
      <c r="I81" s="137"/>
      <c r="J81" s="137"/>
      <c r="K81" s="149">
        <f t="shared" si="5"/>
        <v>34</v>
      </c>
      <c r="L81" s="150" t="s">
        <v>25</v>
      </c>
      <c r="M81" s="151" t="s">
        <v>301</v>
      </c>
      <c r="N81" s="152" t="s">
        <v>91</v>
      </c>
      <c r="O81" s="167">
        <v>95</v>
      </c>
      <c r="P81" s="225" t="s">
        <v>50</v>
      </c>
      <c r="Q81" s="153" t="s">
        <v>302</v>
      </c>
    </row>
    <row r="82" spans="1:17" s="318" customFormat="1" ht="24.75" thickBot="1" x14ac:dyDescent="0.25">
      <c r="A82" s="320"/>
      <c r="B82" s="315" t="s">
        <v>22</v>
      </c>
      <c r="C82" s="321" t="s">
        <v>17</v>
      </c>
      <c r="D82" s="299"/>
      <c r="E82" s="322">
        <v>2</v>
      </c>
      <c r="F82" s="315">
        <v>17</v>
      </c>
      <c r="G82" s="315">
        <v>17</v>
      </c>
      <c r="H82" s="313">
        <f>+G82+F82</f>
        <v>34</v>
      </c>
      <c r="I82" s="294"/>
      <c r="J82" s="294"/>
      <c r="K82" s="314">
        <f t="shared" si="5"/>
        <v>34</v>
      </c>
      <c r="L82" s="315" t="s">
        <v>25</v>
      </c>
      <c r="M82" s="307" t="s">
        <v>341</v>
      </c>
      <c r="N82" s="300" t="s">
        <v>91</v>
      </c>
      <c r="O82" s="300">
        <v>85</v>
      </c>
      <c r="P82" s="323" t="s">
        <v>50</v>
      </c>
      <c r="Q82" s="317" t="s">
        <v>342</v>
      </c>
    </row>
    <row r="83" spans="1:17" s="244" customFormat="1" ht="24" customHeight="1" thickBot="1" x14ac:dyDescent="0.25">
      <c r="A83" s="237" t="s">
        <v>103</v>
      </c>
      <c r="B83" s="238">
        <v>1</v>
      </c>
      <c r="C83" s="239" t="s">
        <v>239</v>
      </c>
      <c r="D83" s="238" t="s">
        <v>337</v>
      </c>
      <c r="E83" s="238">
        <f>SUM(E3:E81)</f>
        <v>214</v>
      </c>
      <c r="F83" s="238">
        <f>SUM(F3:F81)</f>
        <v>2720</v>
      </c>
      <c r="G83" s="238">
        <f>SUM(G3:G81)</f>
        <v>952</v>
      </c>
      <c r="H83" s="238">
        <f>SUM(H3:H81)</f>
        <v>3672</v>
      </c>
      <c r="I83" s="238">
        <v>11</v>
      </c>
      <c r="J83" s="240">
        <f>K83/I83/17</f>
        <v>18.909090909090907</v>
      </c>
      <c r="K83" s="238">
        <f>SUM(K3:K81)</f>
        <v>3536</v>
      </c>
      <c r="L83" s="241"/>
      <c r="M83" s="238"/>
      <c r="N83" s="241"/>
      <c r="O83" s="241"/>
      <c r="P83" s="242"/>
      <c r="Q83" s="243"/>
    </row>
    <row r="84" spans="1:17" x14ac:dyDescent="0.2">
      <c r="A84" s="130" t="s">
        <v>6</v>
      </c>
      <c r="B84" s="131" t="s">
        <v>19</v>
      </c>
      <c r="C84" s="132" t="s">
        <v>343</v>
      </c>
      <c r="D84" s="133"/>
      <c r="E84" s="134">
        <v>4</v>
      </c>
      <c r="F84" s="135">
        <v>68</v>
      </c>
      <c r="G84" s="135">
        <v>0</v>
      </c>
      <c r="H84" s="136">
        <f t="shared" ref="H84:H94" si="7">+G84+F84</f>
        <v>68</v>
      </c>
      <c r="I84" s="137"/>
      <c r="J84" s="137"/>
      <c r="K84" s="138">
        <f t="shared" ref="K84:K94" si="8">+H84</f>
        <v>68</v>
      </c>
      <c r="L84" s="139" t="s">
        <v>25</v>
      </c>
      <c r="M84" s="131" t="s">
        <v>81</v>
      </c>
      <c r="N84" s="140" t="s">
        <v>93</v>
      </c>
      <c r="O84" s="140">
        <v>100</v>
      </c>
      <c r="P84" s="136" t="s">
        <v>1</v>
      </c>
      <c r="Q84" s="142" t="s">
        <v>102</v>
      </c>
    </row>
    <row r="85" spans="1:17" ht="24" x14ac:dyDescent="0.2">
      <c r="A85" s="156"/>
      <c r="B85" s="144" t="s">
        <v>19</v>
      </c>
      <c r="C85" s="155" t="s">
        <v>343</v>
      </c>
      <c r="D85" s="133"/>
      <c r="E85" s="162">
        <v>4</v>
      </c>
      <c r="F85" s="151">
        <v>68</v>
      </c>
      <c r="G85" s="151">
        <v>0</v>
      </c>
      <c r="H85" s="148">
        <f t="shared" si="7"/>
        <v>68</v>
      </c>
      <c r="I85" s="137"/>
      <c r="J85" s="137"/>
      <c r="K85" s="149">
        <f t="shared" si="8"/>
        <v>68</v>
      </c>
      <c r="L85" s="150" t="s">
        <v>25</v>
      </c>
      <c r="M85" s="151" t="s">
        <v>100</v>
      </c>
      <c r="N85" s="152" t="s">
        <v>93</v>
      </c>
      <c r="O85" s="152">
        <v>100</v>
      </c>
      <c r="P85" s="136" t="s">
        <v>1</v>
      </c>
      <c r="Q85" s="153" t="s">
        <v>34</v>
      </c>
    </row>
    <row r="86" spans="1:17" ht="24" x14ac:dyDescent="0.2">
      <c r="A86" s="156"/>
      <c r="B86" s="144" t="s">
        <v>19</v>
      </c>
      <c r="C86" s="155" t="s">
        <v>343</v>
      </c>
      <c r="D86" s="133"/>
      <c r="E86" s="162">
        <v>4</v>
      </c>
      <c r="F86" s="151">
        <v>68</v>
      </c>
      <c r="G86" s="151">
        <v>0</v>
      </c>
      <c r="H86" s="148">
        <f t="shared" si="7"/>
        <v>68</v>
      </c>
      <c r="I86" s="137"/>
      <c r="J86" s="137"/>
      <c r="K86" s="149">
        <f t="shared" si="8"/>
        <v>68</v>
      </c>
      <c r="L86" s="150" t="s">
        <v>25</v>
      </c>
      <c r="M86" s="151" t="s">
        <v>117</v>
      </c>
      <c r="N86" s="152" t="s">
        <v>93</v>
      </c>
      <c r="O86" s="152">
        <v>80</v>
      </c>
      <c r="P86" s="136" t="s">
        <v>1</v>
      </c>
      <c r="Q86" s="153" t="s">
        <v>118</v>
      </c>
    </row>
    <row r="87" spans="1:17" ht="24" x14ac:dyDescent="0.2">
      <c r="A87" s="156"/>
      <c r="B87" s="144" t="s">
        <v>19</v>
      </c>
      <c r="C87" s="155" t="s">
        <v>343</v>
      </c>
      <c r="D87" s="133" t="s">
        <v>66</v>
      </c>
      <c r="E87" s="162">
        <v>4</v>
      </c>
      <c r="F87" s="151">
        <v>68</v>
      </c>
      <c r="G87" s="151">
        <v>0</v>
      </c>
      <c r="H87" s="148">
        <f t="shared" si="7"/>
        <v>68</v>
      </c>
      <c r="I87" s="137"/>
      <c r="J87" s="137"/>
      <c r="K87" s="149">
        <f t="shared" si="8"/>
        <v>68</v>
      </c>
      <c r="L87" s="150" t="s">
        <v>25</v>
      </c>
      <c r="M87" s="151" t="s">
        <v>107</v>
      </c>
      <c r="N87" s="152" t="s">
        <v>93</v>
      </c>
      <c r="O87" s="152">
        <v>100</v>
      </c>
      <c r="P87" s="136" t="s">
        <v>1</v>
      </c>
      <c r="Q87" s="153" t="s">
        <v>36</v>
      </c>
    </row>
    <row r="88" spans="1:17" ht="24" x14ac:dyDescent="0.2">
      <c r="A88" s="156" t="s">
        <v>140</v>
      </c>
      <c r="B88" s="144" t="s">
        <v>19</v>
      </c>
      <c r="C88" s="155" t="s">
        <v>343</v>
      </c>
      <c r="D88" s="133" t="s">
        <v>70</v>
      </c>
      <c r="E88" s="162">
        <v>4</v>
      </c>
      <c r="F88" s="151">
        <v>68</v>
      </c>
      <c r="G88" s="151">
        <v>0</v>
      </c>
      <c r="H88" s="148">
        <f t="shared" si="7"/>
        <v>68</v>
      </c>
      <c r="I88" s="137"/>
      <c r="J88" s="137"/>
      <c r="K88" s="149">
        <f t="shared" si="8"/>
        <v>68</v>
      </c>
      <c r="L88" s="150" t="s">
        <v>25</v>
      </c>
      <c r="M88" s="151" t="s">
        <v>112</v>
      </c>
      <c r="N88" s="152" t="s">
        <v>93</v>
      </c>
      <c r="O88" s="152">
        <v>100</v>
      </c>
      <c r="P88" s="136" t="s">
        <v>1</v>
      </c>
      <c r="Q88" s="153" t="s">
        <v>113</v>
      </c>
    </row>
    <row r="89" spans="1:17" ht="24" x14ac:dyDescent="0.2">
      <c r="A89" s="156"/>
      <c r="B89" s="152" t="s">
        <v>19</v>
      </c>
      <c r="C89" s="155" t="s">
        <v>343</v>
      </c>
      <c r="D89" s="133"/>
      <c r="E89" s="149">
        <v>4</v>
      </c>
      <c r="F89" s="152">
        <v>68</v>
      </c>
      <c r="G89" s="152">
        <v>0</v>
      </c>
      <c r="H89" s="148">
        <f t="shared" si="7"/>
        <v>68</v>
      </c>
      <c r="I89" s="137"/>
      <c r="J89" s="137"/>
      <c r="K89" s="149">
        <f t="shared" si="8"/>
        <v>68</v>
      </c>
      <c r="L89" s="150" t="s">
        <v>25</v>
      </c>
      <c r="M89" s="151" t="s">
        <v>114</v>
      </c>
      <c r="N89" s="152" t="s">
        <v>91</v>
      </c>
      <c r="O89" s="167">
        <v>60</v>
      </c>
      <c r="P89" s="225" t="s">
        <v>50</v>
      </c>
      <c r="Q89" s="153" t="s">
        <v>115</v>
      </c>
    </row>
    <row r="90" spans="1:17" ht="36" x14ac:dyDescent="0.2">
      <c r="A90" s="156"/>
      <c r="B90" s="152" t="s">
        <v>19</v>
      </c>
      <c r="C90" s="155" t="s">
        <v>343</v>
      </c>
      <c r="D90" s="158" t="s">
        <v>291</v>
      </c>
      <c r="E90" s="149">
        <v>4</v>
      </c>
      <c r="F90" s="152">
        <v>68</v>
      </c>
      <c r="G90" s="152">
        <v>0</v>
      </c>
      <c r="H90" s="148">
        <f t="shared" si="7"/>
        <v>68</v>
      </c>
      <c r="I90" s="245"/>
      <c r="J90" s="137"/>
      <c r="K90" s="149">
        <f t="shared" si="8"/>
        <v>68</v>
      </c>
      <c r="L90" s="150" t="s">
        <v>25</v>
      </c>
      <c r="M90" s="151" t="s">
        <v>301</v>
      </c>
      <c r="N90" s="152" t="s">
        <v>91</v>
      </c>
      <c r="O90" s="167">
        <v>95</v>
      </c>
      <c r="P90" s="225" t="s">
        <v>50</v>
      </c>
      <c r="Q90" s="153" t="s">
        <v>302</v>
      </c>
    </row>
    <row r="91" spans="1:17" s="318" customFormat="1" ht="24" x14ac:dyDescent="0.2">
      <c r="A91" s="320"/>
      <c r="B91" s="300" t="s">
        <v>19</v>
      </c>
      <c r="C91" s="331" t="s">
        <v>343</v>
      </c>
      <c r="D91" s="299"/>
      <c r="E91" s="314">
        <v>4</v>
      </c>
      <c r="F91" s="300">
        <v>68</v>
      </c>
      <c r="G91" s="300">
        <v>0</v>
      </c>
      <c r="H91" s="313">
        <f>+G91+F91</f>
        <v>68</v>
      </c>
      <c r="I91" s="294"/>
      <c r="J91" s="294"/>
      <c r="K91" s="314">
        <f t="shared" si="8"/>
        <v>68</v>
      </c>
      <c r="L91" s="315" t="s">
        <v>25</v>
      </c>
      <c r="M91" s="307" t="s">
        <v>341</v>
      </c>
      <c r="N91" s="300" t="s">
        <v>91</v>
      </c>
      <c r="O91" s="300">
        <v>85</v>
      </c>
      <c r="P91" s="323" t="s">
        <v>50</v>
      </c>
      <c r="Q91" s="317" t="s">
        <v>342</v>
      </c>
    </row>
    <row r="92" spans="1:17" ht="24" x14ac:dyDescent="0.2">
      <c r="A92" s="234" t="s">
        <v>6</v>
      </c>
      <c r="B92" s="152" t="s">
        <v>19</v>
      </c>
      <c r="C92" s="155" t="s">
        <v>343</v>
      </c>
      <c r="D92" s="184"/>
      <c r="E92" s="150">
        <v>4</v>
      </c>
      <c r="F92" s="150">
        <v>68</v>
      </c>
      <c r="G92" s="150">
        <v>0</v>
      </c>
      <c r="H92" s="150">
        <v>68</v>
      </c>
      <c r="I92" s="247"/>
      <c r="J92" s="185"/>
      <c r="K92" s="182">
        <f>+H92</f>
        <v>68</v>
      </c>
      <c r="L92" s="150" t="s">
        <v>25</v>
      </c>
      <c r="M92" s="187" t="s">
        <v>241</v>
      </c>
      <c r="N92" s="150" t="s">
        <v>91</v>
      </c>
      <c r="O92" s="196">
        <v>100</v>
      </c>
      <c r="P92" s="230" t="s">
        <v>50</v>
      </c>
      <c r="Q92" s="214" t="s">
        <v>242</v>
      </c>
    </row>
    <row r="93" spans="1:17" ht="24" x14ac:dyDescent="0.2">
      <c r="A93" s="156"/>
      <c r="B93" s="152" t="s">
        <v>19</v>
      </c>
      <c r="C93" s="231" t="s">
        <v>343</v>
      </c>
      <c r="D93" s="158"/>
      <c r="E93" s="149">
        <v>4</v>
      </c>
      <c r="F93" s="152">
        <v>68</v>
      </c>
      <c r="G93" s="152">
        <v>0</v>
      </c>
      <c r="H93" s="148">
        <f t="shared" si="7"/>
        <v>68</v>
      </c>
      <c r="I93" s="245"/>
      <c r="J93" s="137"/>
      <c r="K93" s="149">
        <f t="shared" si="8"/>
        <v>68</v>
      </c>
      <c r="L93" s="150" t="s">
        <v>25</v>
      </c>
      <c r="M93" s="151" t="s">
        <v>101</v>
      </c>
      <c r="N93" s="152" t="s">
        <v>93</v>
      </c>
      <c r="O93" s="152">
        <v>100</v>
      </c>
      <c r="P93" s="136" t="s">
        <v>1</v>
      </c>
      <c r="Q93" s="153" t="s">
        <v>37</v>
      </c>
    </row>
    <row r="94" spans="1:17" ht="24" x14ac:dyDescent="0.2">
      <c r="A94" s="156"/>
      <c r="B94" s="152" t="s">
        <v>19</v>
      </c>
      <c r="C94" s="231" t="s">
        <v>343</v>
      </c>
      <c r="D94" s="158" t="s">
        <v>324</v>
      </c>
      <c r="E94" s="152">
        <v>4</v>
      </c>
      <c r="F94" s="152">
        <v>68</v>
      </c>
      <c r="G94" s="152">
        <v>0</v>
      </c>
      <c r="H94" s="152">
        <f t="shared" si="7"/>
        <v>68</v>
      </c>
      <c r="I94" s="246"/>
      <c r="J94" s="137"/>
      <c r="K94" s="177">
        <f t="shared" si="8"/>
        <v>68</v>
      </c>
      <c r="L94" s="178" t="s">
        <v>25</v>
      </c>
      <c r="M94" s="168" t="s">
        <v>116</v>
      </c>
      <c r="N94" s="179" t="s">
        <v>93</v>
      </c>
      <c r="O94" s="179">
        <v>75</v>
      </c>
      <c r="P94" s="136" t="s">
        <v>1</v>
      </c>
      <c r="Q94" s="180" t="s">
        <v>35</v>
      </c>
    </row>
    <row r="95" spans="1:17" s="212" customFormat="1" x14ac:dyDescent="0.2">
      <c r="A95" s="205" t="s">
        <v>6</v>
      </c>
      <c r="B95" s="206" t="s">
        <v>28</v>
      </c>
      <c r="C95" s="248" t="s">
        <v>245</v>
      </c>
      <c r="D95" s="249"/>
      <c r="E95" s="167">
        <v>4</v>
      </c>
      <c r="F95" s="167">
        <v>68</v>
      </c>
      <c r="G95" s="167">
        <v>0</v>
      </c>
      <c r="H95" s="167">
        <v>68</v>
      </c>
      <c r="I95" s="250"/>
      <c r="J95" s="251"/>
      <c r="K95" s="167">
        <f t="shared" ref="K95:K116" si="9">SUM(F95:G95)</f>
        <v>68</v>
      </c>
      <c r="L95" s="213" t="s">
        <v>25</v>
      </c>
      <c r="M95" s="167" t="s">
        <v>288</v>
      </c>
      <c r="N95" s="167" t="s">
        <v>91</v>
      </c>
      <c r="O95" s="167">
        <v>50</v>
      </c>
      <c r="P95" s="196" t="s">
        <v>1</v>
      </c>
      <c r="Q95" s="211" t="s">
        <v>289</v>
      </c>
    </row>
    <row r="96" spans="1:17" x14ac:dyDescent="0.2">
      <c r="A96" s="205" t="s">
        <v>7</v>
      </c>
      <c r="B96" s="206" t="s">
        <v>26</v>
      </c>
      <c r="C96" s="252" t="s">
        <v>246</v>
      </c>
      <c r="D96" s="192" t="s">
        <v>325</v>
      </c>
      <c r="E96" s="196">
        <v>4</v>
      </c>
      <c r="F96" s="196">
        <v>68</v>
      </c>
      <c r="G96" s="196">
        <v>0</v>
      </c>
      <c r="H96" s="196">
        <v>68</v>
      </c>
      <c r="I96" s="246"/>
      <c r="J96" s="137"/>
      <c r="K96" s="167">
        <f t="shared" si="9"/>
        <v>68</v>
      </c>
      <c r="L96" s="210" t="s">
        <v>25</v>
      </c>
      <c r="M96" s="167" t="s">
        <v>288</v>
      </c>
      <c r="N96" s="167" t="s">
        <v>91</v>
      </c>
      <c r="O96" s="167">
        <v>50</v>
      </c>
      <c r="P96" s="196" t="s">
        <v>1</v>
      </c>
      <c r="Q96" s="211" t="s">
        <v>289</v>
      </c>
    </row>
    <row r="97" spans="1:17" x14ac:dyDescent="0.2">
      <c r="A97" s="205" t="s">
        <v>7</v>
      </c>
      <c r="B97" s="206" t="s">
        <v>247</v>
      </c>
      <c r="C97" s="252" t="s">
        <v>248</v>
      </c>
      <c r="D97" s="251"/>
      <c r="E97" s="196">
        <v>4</v>
      </c>
      <c r="F97" s="196">
        <v>68</v>
      </c>
      <c r="G97" s="196">
        <v>0</v>
      </c>
      <c r="H97" s="196">
        <v>68</v>
      </c>
      <c r="I97" s="246"/>
      <c r="J97" s="137"/>
      <c r="K97" s="167">
        <f t="shared" si="9"/>
        <v>68</v>
      </c>
      <c r="L97" s="210" t="s">
        <v>25</v>
      </c>
      <c r="M97" s="167" t="s">
        <v>288</v>
      </c>
      <c r="N97" s="167" t="s">
        <v>91</v>
      </c>
      <c r="O97" s="167">
        <v>50</v>
      </c>
      <c r="P97" s="196" t="s">
        <v>1</v>
      </c>
      <c r="Q97" s="211" t="s">
        <v>289</v>
      </c>
    </row>
    <row r="98" spans="1:17" x14ac:dyDescent="0.2">
      <c r="A98" s="205" t="s">
        <v>7</v>
      </c>
      <c r="B98" s="206" t="s">
        <v>249</v>
      </c>
      <c r="C98" s="213" t="s">
        <v>300</v>
      </c>
      <c r="D98" s="250"/>
      <c r="E98" s="196">
        <v>4</v>
      </c>
      <c r="F98" s="196">
        <v>68</v>
      </c>
      <c r="G98" s="196">
        <v>0</v>
      </c>
      <c r="H98" s="196">
        <v>68</v>
      </c>
      <c r="I98" s="246"/>
      <c r="J98" s="137"/>
      <c r="K98" s="167">
        <f t="shared" si="9"/>
        <v>68</v>
      </c>
      <c r="L98" s="210" t="s">
        <v>25</v>
      </c>
      <c r="M98" s="167" t="s">
        <v>288</v>
      </c>
      <c r="N98" s="167" t="s">
        <v>91</v>
      </c>
      <c r="O98" s="167">
        <v>50</v>
      </c>
      <c r="P98" s="196" t="s">
        <v>1</v>
      </c>
      <c r="Q98" s="211" t="s">
        <v>289</v>
      </c>
    </row>
    <row r="99" spans="1:17" x14ac:dyDescent="0.2">
      <c r="A99" s="205" t="s">
        <v>8</v>
      </c>
      <c r="B99" s="206" t="s">
        <v>252</v>
      </c>
      <c r="C99" s="213" t="s">
        <v>253</v>
      </c>
      <c r="D99" s="250"/>
      <c r="E99" s="196">
        <v>4</v>
      </c>
      <c r="F99" s="196">
        <v>68</v>
      </c>
      <c r="G99" s="196">
        <v>0</v>
      </c>
      <c r="H99" s="196">
        <v>68</v>
      </c>
      <c r="I99" s="246"/>
      <c r="J99" s="137"/>
      <c r="K99" s="167">
        <f t="shared" si="9"/>
        <v>68</v>
      </c>
      <c r="L99" s="210" t="s">
        <v>25</v>
      </c>
      <c r="M99" s="167" t="s">
        <v>288</v>
      </c>
      <c r="N99" s="167" t="s">
        <v>91</v>
      </c>
      <c r="O99" s="167">
        <v>50</v>
      </c>
      <c r="P99" s="196" t="s">
        <v>1</v>
      </c>
      <c r="Q99" s="211" t="s">
        <v>289</v>
      </c>
    </row>
    <row r="100" spans="1:17" x14ac:dyDescent="0.2">
      <c r="A100" s="253" t="s">
        <v>8</v>
      </c>
      <c r="B100" s="254" t="s">
        <v>254</v>
      </c>
      <c r="C100" s="213" t="s">
        <v>255</v>
      </c>
      <c r="D100" s="250"/>
      <c r="E100" s="196">
        <v>4</v>
      </c>
      <c r="F100" s="196">
        <v>68</v>
      </c>
      <c r="G100" s="196">
        <v>0</v>
      </c>
      <c r="H100" s="196">
        <v>68</v>
      </c>
      <c r="I100" s="246"/>
      <c r="J100" s="137"/>
      <c r="K100" s="167">
        <f t="shared" si="9"/>
        <v>68</v>
      </c>
      <c r="L100" s="210" t="s">
        <v>25</v>
      </c>
      <c r="M100" s="167" t="s">
        <v>288</v>
      </c>
      <c r="N100" s="167" t="s">
        <v>91</v>
      </c>
      <c r="O100" s="167">
        <v>50</v>
      </c>
      <c r="P100" s="196" t="s">
        <v>1</v>
      </c>
      <c r="Q100" s="211" t="s">
        <v>289</v>
      </c>
    </row>
    <row r="101" spans="1:17" x14ac:dyDescent="0.2">
      <c r="A101" s="205" t="s">
        <v>7</v>
      </c>
      <c r="B101" s="206" t="s">
        <v>256</v>
      </c>
      <c r="C101" s="213" t="s">
        <v>257</v>
      </c>
      <c r="D101" s="250"/>
      <c r="E101" s="196">
        <v>4</v>
      </c>
      <c r="F101" s="196">
        <v>34</v>
      </c>
      <c r="G101" s="196">
        <v>34</v>
      </c>
      <c r="H101" s="196">
        <v>68</v>
      </c>
      <c r="I101" s="246"/>
      <c r="J101" s="137"/>
      <c r="K101" s="167">
        <f t="shared" si="9"/>
        <v>68</v>
      </c>
      <c r="L101" s="210" t="s">
        <v>25</v>
      </c>
      <c r="M101" s="167" t="s">
        <v>288</v>
      </c>
      <c r="N101" s="167" t="s">
        <v>91</v>
      </c>
      <c r="O101" s="167">
        <v>50</v>
      </c>
      <c r="P101" s="196" t="s">
        <v>1</v>
      </c>
      <c r="Q101" s="211" t="s">
        <v>289</v>
      </c>
    </row>
    <row r="102" spans="1:17" x14ac:dyDescent="0.2">
      <c r="A102" s="205" t="s">
        <v>8</v>
      </c>
      <c r="B102" s="206" t="s">
        <v>258</v>
      </c>
      <c r="C102" s="207" t="s">
        <v>259</v>
      </c>
      <c r="D102" s="208"/>
      <c r="E102" s="196">
        <v>4</v>
      </c>
      <c r="F102" s="196">
        <v>68</v>
      </c>
      <c r="G102" s="196">
        <v>0</v>
      </c>
      <c r="H102" s="196">
        <v>68</v>
      </c>
      <c r="I102" s="246"/>
      <c r="J102" s="137"/>
      <c r="K102" s="167">
        <f t="shared" si="9"/>
        <v>68</v>
      </c>
      <c r="L102" s="210" t="s">
        <v>25</v>
      </c>
      <c r="M102" s="167" t="s">
        <v>288</v>
      </c>
      <c r="N102" s="167" t="s">
        <v>91</v>
      </c>
      <c r="O102" s="167">
        <v>50</v>
      </c>
      <c r="P102" s="196" t="s">
        <v>1</v>
      </c>
      <c r="Q102" s="211" t="s">
        <v>289</v>
      </c>
    </row>
    <row r="103" spans="1:17" x14ac:dyDescent="0.2">
      <c r="A103" s="205" t="s">
        <v>144</v>
      </c>
      <c r="B103" s="206" t="s">
        <v>260</v>
      </c>
      <c r="C103" s="207" t="s">
        <v>261</v>
      </c>
      <c r="D103" s="208"/>
      <c r="E103" s="167">
        <v>4</v>
      </c>
      <c r="F103" s="167">
        <v>68</v>
      </c>
      <c r="G103" s="167">
        <v>0</v>
      </c>
      <c r="H103" s="167">
        <v>68</v>
      </c>
      <c r="I103" s="246"/>
      <c r="J103" s="137"/>
      <c r="K103" s="167">
        <f t="shared" si="9"/>
        <v>68</v>
      </c>
      <c r="L103" s="210" t="s">
        <v>25</v>
      </c>
      <c r="M103" s="167" t="s">
        <v>288</v>
      </c>
      <c r="N103" s="167" t="s">
        <v>91</v>
      </c>
      <c r="O103" s="167">
        <v>50</v>
      </c>
      <c r="P103" s="196" t="s">
        <v>1</v>
      </c>
      <c r="Q103" s="211" t="s">
        <v>289</v>
      </c>
    </row>
    <row r="104" spans="1:17" x14ac:dyDescent="0.2">
      <c r="A104" s="253" t="s">
        <v>144</v>
      </c>
      <c r="B104" s="254" t="s">
        <v>262</v>
      </c>
      <c r="C104" s="207" t="s">
        <v>263</v>
      </c>
      <c r="D104" s="208"/>
      <c r="E104" s="167">
        <v>4</v>
      </c>
      <c r="F104" s="167">
        <v>68</v>
      </c>
      <c r="G104" s="167">
        <v>0</v>
      </c>
      <c r="H104" s="167">
        <v>68</v>
      </c>
      <c r="I104" s="246"/>
      <c r="J104" s="137"/>
      <c r="K104" s="167">
        <f t="shared" si="9"/>
        <v>68</v>
      </c>
      <c r="L104" s="210" t="s">
        <v>25</v>
      </c>
      <c r="M104" s="167" t="s">
        <v>288</v>
      </c>
      <c r="N104" s="167" t="s">
        <v>91</v>
      </c>
      <c r="O104" s="167">
        <v>50</v>
      </c>
      <c r="P104" s="196" t="s">
        <v>1</v>
      </c>
      <c r="Q104" s="211" t="s">
        <v>289</v>
      </c>
    </row>
    <row r="105" spans="1:17" x14ac:dyDescent="0.2">
      <c r="A105" s="205" t="s">
        <v>144</v>
      </c>
      <c r="B105" s="206" t="s">
        <v>264</v>
      </c>
      <c r="C105" s="213" t="s">
        <v>265</v>
      </c>
      <c r="D105" s="250"/>
      <c r="E105" s="167">
        <v>4</v>
      </c>
      <c r="F105" s="167">
        <v>68</v>
      </c>
      <c r="G105" s="167">
        <v>0</v>
      </c>
      <c r="H105" s="167">
        <v>68</v>
      </c>
      <c r="I105" s="246"/>
      <c r="J105" s="137"/>
      <c r="K105" s="167">
        <f t="shared" si="9"/>
        <v>68</v>
      </c>
      <c r="L105" s="210" t="s">
        <v>25</v>
      </c>
      <c r="M105" s="167" t="s">
        <v>288</v>
      </c>
      <c r="N105" s="167" t="s">
        <v>91</v>
      </c>
      <c r="O105" s="167">
        <v>50</v>
      </c>
      <c r="P105" s="196" t="s">
        <v>1</v>
      </c>
      <c r="Q105" s="211" t="s">
        <v>289</v>
      </c>
    </row>
    <row r="106" spans="1:17" x14ac:dyDescent="0.2">
      <c r="A106" s="205" t="s">
        <v>144</v>
      </c>
      <c r="B106" s="206" t="s">
        <v>266</v>
      </c>
      <c r="C106" s="207" t="s">
        <v>267</v>
      </c>
      <c r="D106" s="208"/>
      <c r="E106" s="167">
        <v>4</v>
      </c>
      <c r="F106" s="167">
        <v>68</v>
      </c>
      <c r="G106" s="167">
        <v>0</v>
      </c>
      <c r="H106" s="167">
        <v>68</v>
      </c>
      <c r="I106" s="246"/>
      <c r="J106" s="137"/>
      <c r="K106" s="167">
        <f t="shared" si="9"/>
        <v>68</v>
      </c>
      <c r="L106" s="210" t="s">
        <v>25</v>
      </c>
      <c r="M106" s="167" t="s">
        <v>288</v>
      </c>
      <c r="N106" s="167" t="s">
        <v>91</v>
      </c>
      <c r="O106" s="167">
        <v>50</v>
      </c>
      <c r="P106" s="196" t="s">
        <v>1</v>
      </c>
      <c r="Q106" s="211" t="s">
        <v>289</v>
      </c>
    </row>
    <row r="107" spans="1:17" x14ac:dyDescent="0.2">
      <c r="A107" s="205" t="s">
        <v>145</v>
      </c>
      <c r="B107" s="206" t="s">
        <v>268</v>
      </c>
      <c r="C107" s="213" t="s">
        <v>269</v>
      </c>
      <c r="D107" s="250"/>
      <c r="E107" s="196">
        <v>4</v>
      </c>
      <c r="F107" s="196">
        <v>68</v>
      </c>
      <c r="G107" s="196">
        <v>0</v>
      </c>
      <c r="H107" s="196">
        <v>68</v>
      </c>
      <c r="I107" s="246"/>
      <c r="J107" s="137"/>
      <c r="K107" s="167">
        <f t="shared" si="9"/>
        <v>68</v>
      </c>
      <c r="L107" s="210" t="s">
        <v>25</v>
      </c>
      <c r="M107" s="167" t="s">
        <v>288</v>
      </c>
      <c r="N107" s="167" t="s">
        <v>91</v>
      </c>
      <c r="O107" s="167">
        <v>50</v>
      </c>
      <c r="P107" s="196" t="s">
        <v>1</v>
      </c>
      <c r="Q107" s="211" t="s">
        <v>289</v>
      </c>
    </row>
    <row r="108" spans="1:17" x14ac:dyDescent="0.2">
      <c r="A108" s="205" t="s">
        <v>145</v>
      </c>
      <c r="B108" s="206" t="s">
        <v>270</v>
      </c>
      <c r="C108" s="213" t="s">
        <v>271</v>
      </c>
      <c r="D108" s="250"/>
      <c r="E108" s="196">
        <v>4</v>
      </c>
      <c r="F108" s="196">
        <v>68</v>
      </c>
      <c r="G108" s="196">
        <v>0</v>
      </c>
      <c r="H108" s="196">
        <v>68</v>
      </c>
      <c r="I108" s="246"/>
      <c r="J108" s="137"/>
      <c r="K108" s="167">
        <f t="shared" si="9"/>
        <v>68</v>
      </c>
      <c r="L108" s="210" t="s">
        <v>25</v>
      </c>
      <c r="M108" s="167" t="s">
        <v>288</v>
      </c>
      <c r="N108" s="167" t="s">
        <v>91</v>
      </c>
      <c r="O108" s="167">
        <v>50</v>
      </c>
      <c r="P108" s="196" t="s">
        <v>1</v>
      </c>
      <c r="Q108" s="211" t="s">
        <v>289</v>
      </c>
    </row>
    <row r="109" spans="1:17" x14ac:dyDescent="0.2">
      <c r="A109" s="255" t="s">
        <v>145</v>
      </c>
      <c r="B109" s="254" t="s">
        <v>272</v>
      </c>
      <c r="C109" s="213" t="s">
        <v>273</v>
      </c>
      <c r="D109" s="250"/>
      <c r="E109" s="196">
        <v>4</v>
      </c>
      <c r="F109" s="196">
        <v>68</v>
      </c>
      <c r="G109" s="196">
        <v>0</v>
      </c>
      <c r="H109" s="196">
        <v>68</v>
      </c>
      <c r="I109" s="246"/>
      <c r="J109" s="137"/>
      <c r="K109" s="167">
        <f t="shared" si="9"/>
        <v>68</v>
      </c>
      <c r="L109" s="210" t="s">
        <v>25</v>
      </c>
      <c r="M109" s="167" t="s">
        <v>288</v>
      </c>
      <c r="N109" s="167" t="s">
        <v>91</v>
      </c>
      <c r="O109" s="167">
        <v>50</v>
      </c>
      <c r="P109" s="196" t="s">
        <v>1</v>
      </c>
      <c r="Q109" s="211" t="s">
        <v>289</v>
      </c>
    </row>
    <row r="110" spans="1:17" x14ac:dyDescent="0.2">
      <c r="A110" s="205" t="s">
        <v>145</v>
      </c>
      <c r="B110" s="206" t="s">
        <v>274</v>
      </c>
      <c r="C110" s="213" t="s">
        <v>275</v>
      </c>
      <c r="D110" s="250"/>
      <c r="E110" s="196">
        <v>4</v>
      </c>
      <c r="F110" s="196">
        <v>68</v>
      </c>
      <c r="G110" s="196">
        <v>0</v>
      </c>
      <c r="H110" s="196">
        <v>68</v>
      </c>
      <c r="I110" s="246"/>
      <c r="J110" s="137"/>
      <c r="K110" s="167">
        <f t="shared" si="9"/>
        <v>68</v>
      </c>
      <c r="L110" s="210" t="s">
        <v>25</v>
      </c>
      <c r="M110" s="167" t="s">
        <v>288</v>
      </c>
      <c r="N110" s="167" t="s">
        <v>91</v>
      </c>
      <c r="O110" s="167">
        <v>50</v>
      </c>
      <c r="P110" s="196" t="s">
        <v>1</v>
      </c>
      <c r="Q110" s="211" t="s">
        <v>289</v>
      </c>
    </row>
    <row r="111" spans="1:17" x14ac:dyDescent="0.2">
      <c r="A111" s="255" t="s">
        <v>9</v>
      </c>
      <c r="B111" s="256" t="s">
        <v>276</v>
      </c>
      <c r="C111" s="213" t="s">
        <v>277</v>
      </c>
      <c r="D111" s="250"/>
      <c r="E111" s="196">
        <v>4</v>
      </c>
      <c r="F111" s="196">
        <v>68</v>
      </c>
      <c r="G111" s="196">
        <v>0</v>
      </c>
      <c r="H111" s="196">
        <v>68</v>
      </c>
      <c r="I111" s="246"/>
      <c r="J111" s="137"/>
      <c r="K111" s="167">
        <f t="shared" si="9"/>
        <v>68</v>
      </c>
      <c r="L111" s="210" t="s">
        <v>25</v>
      </c>
      <c r="M111" s="167" t="s">
        <v>288</v>
      </c>
      <c r="N111" s="167" t="s">
        <v>91</v>
      </c>
      <c r="O111" s="167">
        <v>50</v>
      </c>
      <c r="P111" s="196" t="s">
        <v>1</v>
      </c>
      <c r="Q111" s="211" t="s">
        <v>289</v>
      </c>
    </row>
    <row r="112" spans="1:17" x14ac:dyDescent="0.2">
      <c r="A112" s="205" t="s">
        <v>9</v>
      </c>
      <c r="B112" s="167" t="s">
        <v>278</v>
      </c>
      <c r="C112" s="213" t="s">
        <v>279</v>
      </c>
      <c r="D112" s="250"/>
      <c r="E112" s="196">
        <v>4</v>
      </c>
      <c r="F112" s="196">
        <v>68</v>
      </c>
      <c r="G112" s="196">
        <v>0</v>
      </c>
      <c r="H112" s="196">
        <v>68</v>
      </c>
      <c r="I112" s="246"/>
      <c r="J112" s="137"/>
      <c r="K112" s="167">
        <f t="shared" si="9"/>
        <v>68</v>
      </c>
      <c r="L112" s="210" t="s">
        <v>25</v>
      </c>
      <c r="M112" s="167" t="s">
        <v>288</v>
      </c>
      <c r="N112" s="167" t="s">
        <v>91</v>
      </c>
      <c r="O112" s="167">
        <v>50</v>
      </c>
      <c r="P112" s="196" t="s">
        <v>1</v>
      </c>
      <c r="Q112" s="211" t="s">
        <v>289</v>
      </c>
    </row>
    <row r="113" spans="1:17" x14ac:dyDescent="0.2">
      <c r="A113" s="255" t="s">
        <v>9</v>
      </c>
      <c r="B113" s="257" t="s">
        <v>280</v>
      </c>
      <c r="C113" s="213" t="s">
        <v>281</v>
      </c>
      <c r="D113" s="250"/>
      <c r="E113" s="196">
        <v>4</v>
      </c>
      <c r="F113" s="196">
        <v>0</v>
      </c>
      <c r="G113" s="196">
        <v>68</v>
      </c>
      <c r="H113" s="196">
        <v>68</v>
      </c>
      <c r="I113" s="246"/>
      <c r="J113" s="137"/>
      <c r="K113" s="167">
        <f t="shared" si="9"/>
        <v>68</v>
      </c>
      <c r="L113" s="210" t="s">
        <v>25</v>
      </c>
      <c r="M113" s="167" t="s">
        <v>288</v>
      </c>
      <c r="N113" s="167" t="s">
        <v>91</v>
      </c>
      <c r="O113" s="167">
        <v>50</v>
      </c>
      <c r="P113" s="196" t="s">
        <v>1</v>
      </c>
      <c r="Q113" s="211" t="s">
        <v>289</v>
      </c>
    </row>
    <row r="114" spans="1:17" x14ac:dyDescent="0.2">
      <c r="A114" s="255" t="s">
        <v>10</v>
      </c>
      <c r="B114" s="167" t="s">
        <v>282</v>
      </c>
      <c r="C114" s="213" t="s">
        <v>283</v>
      </c>
      <c r="D114" s="250"/>
      <c r="E114" s="196">
        <v>4</v>
      </c>
      <c r="F114" s="196">
        <v>0</v>
      </c>
      <c r="G114" s="196">
        <v>68</v>
      </c>
      <c r="H114" s="196">
        <v>68</v>
      </c>
      <c r="I114" s="246"/>
      <c r="J114" s="137"/>
      <c r="K114" s="167">
        <f t="shared" si="9"/>
        <v>68</v>
      </c>
      <c r="L114" s="210" t="s">
        <v>25</v>
      </c>
      <c r="M114" s="167" t="s">
        <v>288</v>
      </c>
      <c r="N114" s="167" t="s">
        <v>91</v>
      </c>
      <c r="O114" s="167">
        <v>50</v>
      </c>
      <c r="P114" s="196" t="s">
        <v>1</v>
      </c>
      <c r="Q114" s="211" t="s">
        <v>289</v>
      </c>
    </row>
    <row r="115" spans="1:17" x14ac:dyDescent="0.2">
      <c r="A115" s="255" t="s">
        <v>10</v>
      </c>
      <c r="B115" s="167" t="s">
        <v>284</v>
      </c>
      <c r="C115" s="213" t="s">
        <v>285</v>
      </c>
      <c r="D115" s="250"/>
      <c r="E115" s="196">
        <v>2</v>
      </c>
      <c r="F115" s="188">
        <v>0</v>
      </c>
      <c r="G115" s="188">
        <v>34</v>
      </c>
      <c r="H115" s="188">
        <v>68</v>
      </c>
      <c r="I115" s="246"/>
      <c r="J115" s="137"/>
      <c r="K115" s="167">
        <f t="shared" si="9"/>
        <v>34</v>
      </c>
      <c r="L115" s="210" t="s">
        <v>25</v>
      </c>
      <c r="M115" s="167" t="s">
        <v>288</v>
      </c>
      <c r="N115" s="167" t="s">
        <v>91</v>
      </c>
      <c r="O115" s="167">
        <v>50</v>
      </c>
      <c r="P115" s="196" t="s">
        <v>1</v>
      </c>
      <c r="Q115" s="211" t="s">
        <v>289</v>
      </c>
    </row>
    <row r="116" spans="1:17" ht="12.75" thickBot="1" x14ac:dyDescent="0.25">
      <c r="A116" s="258" t="s">
        <v>147</v>
      </c>
      <c r="B116" s="259" t="s">
        <v>286</v>
      </c>
      <c r="C116" s="260" t="s">
        <v>287</v>
      </c>
      <c r="D116" s="250"/>
      <c r="E116" s="188">
        <v>4</v>
      </c>
      <c r="F116" s="188">
        <v>0</v>
      </c>
      <c r="G116" s="188">
        <v>68</v>
      </c>
      <c r="H116" s="188">
        <v>68</v>
      </c>
      <c r="I116" s="246"/>
      <c r="J116" s="137"/>
      <c r="K116" s="259">
        <f t="shared" si="9"/>
        <v>68</v>
      </c>
      <c r="L116" s="261" t="s">
        <v>25</v>
      </c>
      <c r="M116" s="259" t="s">
        <v>288</v>
      </c>
      <c r="N116" s="259" t="s">
        <v>91</v>
      </c>
      <c r="O116" s="259">
        <v>50</v>
      </c>
      <c r="P116" s="188" t="s">
        <v>1</v>
      </c>
      <c r="Q116" s="262" t="s">
        <v>289</v>
      </c>
    </row>
    <row r="117" spans="1:17" s="244" customFormat="1" ht="12.75" thickBot="1" x14ac:dyDescent="0.25">
      <c r="A117" s="237" t="s">
        <v>103</v>
      </c>
      <c r="B117" s="241">
        <v>2</v>
      </c>
      <c r="C117" s="239" t="s">
        <v>240</v>
      </c>
      <c r="D117" s="238" t="s">
        <v>326</v>
      </c>
      <c r="E117" s="241">
        <f>SUM(E84:E116)</f>
        <v>130</v>
      </c>
      <c r="F117" s="241">
        <f>SUM(F84:F116)</f>
        <v>1938</v>
      </c>
      <c r="G117" s="241">
        <f>SUM(G84:G116)</f>
        <v>272</v>
      </c>
      <c r="H117" s="241">
        <f>SUM(H84:H116)</f>
        <v>2244</v>
      </c>
      <c r="I117" s="241">
        <v>5</v>
      </c>
      <c r="J117" s="241">
        <f>K117/I117/17</f>
        <v>26</v>
      </c>
      <c r="K117" s="241">
        <f>SUM(K84:K116)</f>
        <v>2210</v>
      </c>
      <c r="L117" s="241"/>
      <c r="M117" s="238"/>
      <c r="N117" s="241"/>
      <c r="O117" s="241"/>
      <c r="P117" s="242"/>
      <c r="Q117" s="243"/>
    </row>
    <row r="118" spans="1:17" x14ac:dyDescent="0.2">
      <c r="A118" s="130" t="s">
        <v>7</v>
      </c>
      <c r="B118" s="131" t="s">
        <v>13</v>
      </c>
      <c r="C118" s="263" t="s">
        <v>15</v>
      </c>
      <c r="D118" s="146"/>
      <c r="E118" s="264">
        <v>4</v>
      </c>
      <c r="F118" s="131">
        <v>68</v>
      </c>
      <c r="G118" s="131">
        <v>0</v>
      </c>
      <c r="H118" s="136">
        <f t="shared" ref="H118:H129" si="10">+G118+F118</f>
        <v>68</v>
      </c>
      <c r="I118" s="137"/>
      <c r="J118" s="137"/>
      <c r="K118" s="138">
        <f t="shared" ref="K118:K129" si="11">+H118</f>
        <v>68</v>
      </c>
      <c r="L118" s="139" t="s">
        <v>25</v>
      </c>
      <c r="M118" s="131" t="s">
        <v>81</v>
      </c>
      <c r="N118" s="140" t="s">
        <v>93</v>
      </c>
      <c r="O118" s="140">
        <v>100</v>
      </c>
      <c r="P118" s="136" t="s">
        <v>1</v>
      </c>
      <c r="Q118" s="142" t="s">
        <v>102</v>
      </c>
    </row>
    <row r="119" spans="1:17" ht="24" x14ac:dyDescent="0.2">
      <c r="A119" s="143"/>
      <c r="B119" s="144" t="s">
        <v>13</v>
      </c>
      <c r="C119" s="145" t="s">
        <v>15</v>
      </c>
      <c r="D119" s="146"/>
      <c r="E119" s="147">
        <v>4</v>
      </c>
      <c r="F119" s="144">
        <v>68</v>
      </c>
      <c r="G119" s="144">
        <v>0</v>
      </c>
      <c r="H119" s="148">
        <f t="shared" si="10"/>
        <v>68</v>
      </c>
      <c r="I119" s="137"/>
      <c r="J119" s="137"/>
      <c r="K119" s="149">
        <f t="shared" si="11"/>
        <v>68</v>
      </c>
      <c r="L119" s="150" t="s">
        <v>25</v>
      </c>
      <c r="M119" s="151" t="s">
        <v>100</v>
      </c>
      <c r="N119" s="152" t="s">
        <v>93</v>
      </c>
      <c r="O119" s="152">
        <v>100</v>
      </c>
      <c r="P119" s="136" t="s">
        <v>1</v>
      </c>
      <c r="Q119" s="153" t="s">
        <v>34</v>
      </c>
    </row>
    <row r="120" spans="1:17" ht="24" x14ac:dyDescent="0.2">
      <c r="A120" s="226"/>
      <c r="B120" s="152" t="s">
        <v>13</v>
      </c>
      <c r="C120" s="155" t="s">
        <v>15</v>
      </c>
      <c r="D120" s="133"/>
      <c r="E120" s="149">
        <v>4</v>
      </c>
      <c r="F120" s="152">
        <v>68</v>
      </c>
      <c r="G120" s="152">
        <v>0</v>
      </c>
      <c r="H120" s="148">
        <f t="shared" si="10"/>
        <v>68</v>
      </c>
      <c r="I120" s="137"/>
      <c r="J120" s="137"/>
      <c r="K120" s="149">
        <f t="shared" si="11"/>
        <v>68</v>
      </c>
      <c r="L120" s="150" t="s">
        <v>25</v>
      </c>
      <c r="M120" s="151" t="s">
        <v>114</v>
      </c>
      <c r="N120" s="152" t="s">
        <v>91</v>
      </c>
      <c r="O120" s="167">
        <v>60</v>
      </c>
      <c r="P120" s="225" t="s">
        <v>50</v>
      </c>
      <c r="Q120" s="153" t="s">
        <v>115</v>
      </c>
    </row>
    <row r="121" spans="1:17" s="318" customFormat="1" ht="24" x14ac:dyDescent="0.2">
      <c r="A121" s="320" t="s">
        <v>7</v>
      </c>
      <c r="B121" s="315" t="s">
        <v>13</v>
      </c>
      <c r="C121" s="326" t="s">
        <v>15</v>
      </c>
      <c r="D121" s="299"/>
      <c r="E121" s="315">
        <v>4</v>
      </c>
      <c r="F121" s="315">
        <v>68</v>
      </c>
      <c r="G121" s="315">
        <v>0</v>
      </c>
      <c r="H121" s="315">
        <v>68</v>
      </c>
      <c r="I121" s="327"/>
      <c r="J121" s="328"/>
      <c r="K121" s="329">
        <f t="shared" si="11"/>
        <v>68</v>
      </c>
      <c r="L121" s="315" t="s">
        <v>25</v>
      </c>
      <c r="M121" s="319" t="s">
        <v>341</v>
      </c>
      <c r="N121" s="315" t="s">
        <v>91</v>
      </c>
      <c r="O121" s="315">
        <v>85</v>
      </c>
      <c r="P121" s="319" t="s">
        <v>50</v>
      </c>
      <c r="Q121" s="330" t="s">
        <v>342</v>
      </c>
    </row>
    <row r="122" spans="1:17" s="318" customFormat="1" x14ac:dyDescent="0.2">
      <c r="A122" s="320" t="s">
        <v>144</v>
      </c>
      <c r="B122" s="315" t="s">
        <v>350</v>
      </c>
      <c r="C122" s="337" t="s">
        <v>351</v>
      </c>
      <c r="D122" s="299"/>
      <c r="E122" s="322">
        <v>4</v>
      </c>
      <c r="F122" s="315">
        <v>68</v>
      </c>
      <c r="G122" s="315">
        <v>0</v>
      </c>
      <c r="H122" s="338">
        <v>68</v>
      </c>
      <c r="I122" s="327"/>
      <c r="J122" s="328"/>
      <c r="K122" s="329">
        <v>68</v>
      </c>
      <c r="L122" s="315" t="s">
        <v>25</v>
      </c>
      <c r="M122" s="319" t="s">
        <v>352</v>
      </c>
      <c r="N122" s="315" t="s">
        <v>91</v>
      </c>
      <c r="O122" s="315">
        <v>60</v>
      </c>
      <c r="P122" s="339" t="s">
        <v>1</v>
      </c>
      <c r="Q122" s="330" t="s">
        <v>353</v>
      </c>
    </row>
    <row r="123" spans="1:17" ht="36" x14ac:dyDescent="0.2">
      <c r="A123" s="154"/>
      <c r="B123" s="151" t="s">
        <v>13</v>
      </c>
      <c r="C123" s="155" t="s">
        <v>15</v>
      </c>
      <c r="D123" s="161" t="s">
        <v>292</v>
      </c>
      <c r="E123" s="162">
        <v>4</v>
      </c>
      <c r="F123" s="151">
        <v>68</v>
      </c>
      <c r="G123" s="151">
        <v>0</v>
      </c>
      <c r="H123" s="148">
        <f t="shared" si="10"/>
        <v>68</v>
      </c>
      <c r="I123" s="137"/>
      <c r="J123" s="137"/>
      <c r="K123" s="149">
        <f t="shared" si="11"/>
        <v>68</v>
      </c>
      <c r="L123" s="150" t="s">
        <v>25</v>
      </c>
      <c r="M123" s="151" t="s">
        <v>301</v>
      </c>
      <c r="N123" s="152" t="s">
        <v>91</v>
      </c>
      <c r="O123" s="167">
        <v>95</v>
      </c>
      <c r="P123" s="225" t="s">
        <v>50</v>
      </c>
      <c r="Q123" s="153" t="s">
        <v>302</v>
      </c>
    </row>
    <row r="124" spans="1:17" ht="24" x14ac:dyDescent="0.2">
      <c r="A124" s="172" t="s">
        <v>6</v>
      </c>
      <c r="B124" s="150" t="s">
        <v>13</v>
      </c>
      <c r="C124" s="325" t="s">
        <v>15</v>
      </c>
      <c r="D124" s="184"/>
      <c r="E124" s="150">
        <v>4</v>
      </c>
      <c r="F124" s="150">
        <v>68</v>
      </c>
      <c r="G124" s="150">
        <v>0</v>
      </c>
      <c r="H124" s="150">
        <v>68</v>
      </c>
      <c r="I124" s="185"/>
      <c r="J124" s="194"/>
      <c r="K124" s="182">
        <f>+H124</f>
        <v>68</v>
      </c>
      <c r="L124" s="150" t="s">
        <v>25</v>
      </c>
      <c r="M124" s="187" t="s">
        <v>241</v>
      </c>
      <c r="N124" s="150" t="s">
        <v>91</v>
      </c>
      <c r="O124" s="196">
        <v>100</v>
      </c>
      <c r="P124" s="230" t="s">
        <v>50</v>
      </c>
      <c r="Q124" s="214" t="s">
        <v>242</v>
      </c>
    </row>
    <row r="125" spans="1:17" ht="24" x14ac:dyDescent="0.2">
      <c r="A125" s="324"/>
      <c r="B125" s="140" t="s">
        <v>13</v>
      </c>
      <c r="C125" s="132" t="s">
        <v>15</v>
      </c>
      <c r="D125" s="133"/>
      <c r="E125" s="138">
        <v>4</v>
      </c>
      <c r="F125" s="140">
        <v>68</v>
      </c>
      <c r="G125" s="140">
        <v>0</v>
      </c>
      <c r="H125" s="136">
        <f t="shared" si="10"/>
        <v>68</v>
      </c>
      <c r="I125" s="137"/>
      <c r="J125" s="137"/>
      <c r="K125" s="149">
        <f t="shared" si="11"/>
        <v>68</v>
      </c>
      <c r="L125" s="150" t="s">
        <v>25</v>
      </c>
      <c r="M125" s="151" t="s">
        <v>101</v>
      </c>
      <c r="N125" s="152" t="s">
        <v>93</v>
      </c>
      <c r="O125" s="152">
        <v>100</v>
      </c>
      <c r="P125" s="136" t="s">
        <v>1</v>
      </c>
      <c r="Q125" s="153" t="s">
        <v>37</v>
      </c>
    </row>
    <row r="126" spans="1:17" ht="24" x14ac:dyDescent="0.2">
      <c r="A126" s="154" t="s">
        <v>7</v>
      </c>
      <c r="B126" s="151" t="s">
        <v>13</v>
      </c>
      <c r="C126" s="155" t="s">
        <v>15</v>
      </c>
      <c r="D126" s="133" t="s">
        <v>293</v>
      </c>
      <c r="E126" s="162">
        <v>4</v>
      </c>
      <c r="F126" s="151">
        <v>68</v>
      </c>
      <c r="G126" s="151">
        <v>0</v>
      </c>
      <c r="H126" s="148">
        <f t="shared" si="10"/>
        <v>68</v>
      </c>
      <c r="I126" s="137"/>
      <c r="J126" s="137"/>
      <c r="K126" s="149">
        <f t="shared" si="11"/>
        <v>68</v>
      </c>
      <c r="L126" s="150" t="s">
        <v>25</v>
      </c>
      <c r="M126" s="151" t="s">
        <v>116</v>
      </c>
      <c r="N126" s="152" t="s">
        <v>93</v>
      </c>
      <c r="O126" s="152">
        <v>75</v>
      </c>
      <c r="P126" s="136" t="s">
        <v>1</v>
      </c>
      <c r="Q126" s="153" t="s">
        <v>35</v>
      </c>
    </row>
    <row r="127" spans="1:17" ht="24" x14ac:dyDescent="0.2">
      <c r="A127" s="226"/>
      <c r="B127" s="152" t="s">
        <v>13</v>
      </c>
      <c r="C127" s="155" t="s">
        <v>32</v>
      </c>
      <c r="D127" s="133"/>
      <c r="E127" s="149">
        <v>4</v>
      </c>
      <c r="F127" s="152">
        <v>68</v>
      </c>
      <c r="G127" s="152">
        <v>0</v>
      </c>
      <c r="H127" s="148">
        <f t="shared" si="10"/>
        <v>68</v>
      </c>
      <c r="I127" s="137"/>
      <c r="J127" s="137"/>
      <c r="K127" s="149">
        <f t="shared" si="11"/>
        <v>68</v>
      </c>
      <c r="L127" s="150" t="s">
        <v>25</v>
      </c>
      <c r="M127" s="151" t="s">
        <v>117</v>
      </c>
      <c r="N127" s="152" t="s">
        <v>93</v>
      </c>
      <c r="O127" s="152">
        <v>80</v>
      </c>
      <c r="P127" s="136" t="s">
        <v>1</v>
      </c>
      <c r="Q127" s="153" t="s">
        <v>118</v>
      </c>
    </row>
    <row r="128" spans="1:17" ht="24" x14ac:dyDescent="0.2">
      <c r="A128" s="156"/>
      <c r="B128" s="151" t="s">
        <v>13</v>
      </c>
      <c r="C128" s="157" t="s">
        <v>32</v>
      </c>
      <c r="D128" s="299" t="s">
        <v>327</v>
      </c>
      <c r="E128" s="159">
        <v>4</v>
      </c>
      <c r="F128" s="160">
        <v>68</v>
      </c>
      <c r="G128" s="160">
        <v>0</v>
      </c>
      <c r="H128" s="148">
        <f t="shared" si="10"/>
        <v>68</v>
      </c>
      <c r="I128" s="137"/>
      <c r="J128" s="137"/>
      <c r="K128" s="149">
        <f t="shared" si="11"/>
        <v>68</v>
      </c>
      <c r="L128" s="150" t="s">
        <v>25</v>
      </c>
      <c r="M128" s="151" t="s">
        <v>107</v>
      </c>
      <c r="N128" s="152" t="s">
        <v>93</v>
      </c>
      <c r="O128" s="152">
        <v>100</v>
      </c>
      <c r="P128" s="136" t="s">
        <v>1</v>
      </c>
      <c r="Q128" s="153" t="s">
        <v>36</v>
      </c>
    </row>
    <row r="129" spans="1:20" ht="24.75" thickBot="1" x14ac:dyDescent="0.25">
      <c r="A129" s="265" t="s">
        <v>140</v>
      </c>
      <c r="B129" s="168" t="s">
        <v>13</v>
      </c>
      <c r="C129" s="174" t="s">
        <v>32</v>
      </c>
      <c r="D129" s="133"/>
      <c r="E129" s="175">
        <v>4</v>
      </c>
      <c r="F129" s="168">
        <v>68</v>
      </c>
      <c r="G129" s="168">
        <v>0</v>
      </c>
      <c r="H129" s="176">
        <f t="shared" si="10"/>
        <v>68</v>
      </c>
      <c r="I129" s="137"/>
      <c r="J129" s="137"/>
      <c r="K129" s="177">
        <f t="shared" si="11"/>
        <v>68</v>
      </c>
      <c r="L129" s="178" t="s">
        <v>25</v>
      </c>
      <c r="M129" s="168" t="s">
        <v>112</v>
      </c>
      <c r="N129" s="179" t="s">
        <v>93</v>
      </c>
      <c r="O129" s="179">
        <v>100</v>
      </c>
      <c r="P129" s="136" t="s">
        <v>1</v>
      </c>
      <c r="Q129" s="180" t="s">
        <v>113</v>
      </c>
    </row>
    <row r="130" spans="1:20" s="244" customFormat="1" ht="12.75" thickBot="1" x14ac:dyDescent="0.25">
      <c r="A130" s="266" t="s">
        <v>103</v>
      </c>
      <c r="B130" s="238">
        <v>3</v>
      </c>
      <c r="C130" s="239" t="s">
        <v>15</v>
      </c>
      <c r="D130" s="238" t="s">
        <v>65</v>
      </c>
      <c r="E130" s="238">
        <f>SUM(E118:E129)</f>
        <v>48</v>
      </c>
      <c r="F130" s="238">
        <f>SUM(F118:F129)</f>
        <v>816</v>
      </c>
      <c r="G130" s="238">
        <f>SUM(G118:G129)</f>
        <v>0</v>
      </c>
      <c r="H130" s="238">
        <f>SUM(H118:H129)</f>
        <v>816</v>
      </c>
      <c r="I130" s="238">
        <v>3</v>
      </c>
      <c r="J130" s="240">
        <f>K130/I130/17</f>
        <v>16</v>
      </c>
      <c r="K130" s="238">
        <f>SUM(K118:K129)</f>
        <v>816</v>
      </c>
      <c r="L130" s="241"/>
      <c r="M130" s="238"/>
      <c r="N130" s="241"/>
      <c r="O130" s="241"/>
      <c r="P130" s="242"/>
      <c r="Q130" s="243"/>
    </row>
    <row r="131" spans="1:20" ht="12.75" thickBot="1" x14ac:dyDescent="0.25">
      <c r="A131" s="267" t="s">
        <v>9</v>
      </c>
      <c r="B131" s="268" t="s">
        <v>63</v>
      </c>
      <c r="C131" s="269" t="s">
        <v>64</v>
      </c>
      <c r="D131" s="146"/>
      <c r="E131" s="270">
        <v>2</v>
      </c>
      <c r="F131" s="268">
        <v>34</v>
      </c>
      <c r="G131" s="268">
        <v>0</v>
      </c>
      <c r="H131" s="176">
        <f>+G131+F131</f>
        <v>34</v>
      </c>
      <c r="I131" s="137"/>
      <c r="J131" s="137"/>
      <c r="K131" s="177">
        <f>+H131</f>
        <v>34</v>
      </c>
      <c r="L131" s="178" t="s">
        <v>25</v>
      </c>
      <c r="M131" s="168" t="s">
        <v>89</v>
      </c>
      <c r="N131" s="179" t="s">
        <v>93</v>
      </c>
      <c r="O131" s="179">
        <v>50</v>
      </c>
      <c r="P131" s="136" t="s">
        <v>1</v>
      </c>
      <c r="Q131" s="180" t="s">
        <v>45</v>
      </c>
    </row>
    <row r="132" spans="1:20" s="244" customFormat="1" ht="12.75" thickBot="1" x14ac:dyDescent="0.25">
      <c r="A132" s="237" t="s">
        <v>103</v>
      </c>
      <c r="B132" s="271">
        <v>4</v>
      </c>
      <c r="C132" s="272" t="s">
        <v>64</v>
      </c>
      <c r="D132" s="271"/>
      <c r="E132" s="271">
        <f>SUM(E131:E131)</f>
        <v>2</v>
      </c>
      <c r="F132" s="271">
        <f>SUM(F131:F131)</f>
        <v>34</v>
      </c>
      <c r="G132" s="271">
        <f>SUM(G131:G131)</f>
        <v>0</v>
      </c>
      <c r="H132" s="271">
        <f>SUM(H131:H131)</f>
        <v>34</v>
      </c>
      <c r="I132" s="271"/>
      <c r="J132" s="271"/>
      <c r="K132" s="271">
        <f>SUM(K131:K131)</f>
        <v>34</v>
      </c>
      <c r="L132" s="241"/>
      <c r="M132" s="271"/>
      <c r="N132" s="241"/>
      <c r="O132" s="241"/>
      <c r="P132" s="242"/>
      <c r="Q132" s="243"/>
    </row>
    <row r="133" spans="1:20" s="297" customFormat="1" x14ac:dyDescent="0.2">
      <c r="A133" s="205" t="s">
        <v>145</v>
      </c>
      <c r="B133" s="289" t="s">
        <v>303</v>
      </c>
      <c r="C133" s="290" t="s">
        <v>304</v>
      </c>
      <c r="D133" s="291"/>
      <c r="E133" s="292">
        <v>3</v>
      </c>
      <c r="F133" s="289">
        <v>0</v>
      </c>
      <c r="G133" s="289">
        <v>51</v>
      </c>
      <c r="H133" s="293">
        <f>SUM(F133:G133)</f>
        <v>51</v>
      </c>
      <c r="I133" s="294"/>
      <c r="J133" s="294"/>
      <c r="K133" s="292">
        <f>H133</f>
        <v>51</v>
      </c>
      <c r="L133" s="304" t="s">
        <v>25</v>
      </c>
      <c r="M133" s="289" t="s">
        <v>152</v>
      </c>
      <c r="N133" s="289" t="s">
        <v>91</v>
      </c>
      <c r="O133" s="289">
        <v>50</v>
      </c>
      <c r="P133" s="289" t="s">
        <v>146</v>
      </c>
      <c r="Q133" s="295" t="s">
        <v>151</v>
      </c>
      <c r="R133" s="296"/>
      <c r="S133" s="296"/>
      <c r="T133" s="296"/>
    </row>
    <row r="134" spans="1:20" s="297" customFormat="1" x14ac:dyDescent="0.2">
      <c r="A134" s="205" t="s">
        <v>145</v>
      </c>
      <c r="B134" s="289" t="s">
        <v>305</v>
      </c>
      <c r="C134" s="290" t="s">
        <v>306</v>
      </c>
      <c r="D134" s="291"/>
      <c r="E134" s="292">
        <v>3</v>
      </c>
      <c r="F134" s="289">
        <v>0</v>
      </c>
      <c r="G134" s="289">
        <v>51</v>
      </c>
      <c r="H134" s="293">
        <f t="shared" ref="H134:H148" si="12">SUM(F134:G134)</f>
        <v>51</v>
      </c>
      <c r="I134" s="294"/>
      <c r="J134" s="294"/>
      <c r="K134" s="292">
        <f t="shared" ref="K134:K142" si="13">H134</f>
        <v>51</v>
      </c>
      <c r="L134" s="304" t="s">
        <v>25</v>
      </c>
      <c r="M134" s="289" t="s">
        <v>152</v>
      </c>
      <c r="N134" s="289" t="s">
        <v>91</v>
      </c>
      <c r="O134" s="289">
        <v>50</v>
      </c>
      <c r="P134" s="289" t="s">
        <v>146</v>
      </c>
      <c r="Q134" s="295" t="s">
        <v>151</v>
      </c>
      <c r="R134" s="296"/>
      <c r="S134" s="296"/>
      <c r="T134" s="296"/>
    </row>
    <row r="135" spans="1:20" s="297" customFormat="1" x14ac:dyDescent="0.2">
      <c r="A135" s="255" t="s">
        <v>9</v>
      </c>
      <c r="B135" s="289" t="s">
        <v>307</v>
      </c>
      <c r="C135" s="290" t="s">
        <v>308</v>
      </c>
      <c r="D135" s="291"/>
      <c r="E135" s="292">
        <v>3</v>
      </c>
      <c r="F135" s="289">
        <v>0</v>
      </c>
      <c r="G135" s="289">
        <v>51</v>
      </c>
      <c r="H135" s="293">
        <f t="shared" si="12"/>
        <v>51</v>
      </c>
      <c r="I135" s="294"/>
      <c r="J135" s="294"/>
      <c r="K135" s="292">
        <f t="shared" si="13"/>
        <v>51</v>
      </c>
      <c r="L135" s="304" t="s">
        <v>25</v>
      </c>
      <c r="M135" s="289" t="s">
        <v>152</v>
      </c>
      <c r="N135" s="289" t="s">
        <v>91</v>
      </c>
      <c r="O135" s="289">
        <v>50</v>
      </c>
      <c r="P135" s="289" t="s">
        <v>146</v>
      </c>
      <c r="Q135" s="295" t="s">
        <v>151</v>
      </c>
      <c r="R135" s="296"/>
      <c r="S135" s="296"/>
      <c r="T135" s="296"/>
    </row>
    <row r="136" spans="1:20" s="296" customFormat="1" x14ac:dyDescent="0.2">
      <c r="A136" s="255" t="s">
        <v>9</v>
      </c>
      <c r="B136" s="298" t="s">
        <v>309</v>
      </c>
      <c r="C136" s="290" t="s">
        <v>310</v>
      </c>
      <c r="D136" s="299"/>
      <c r="E136" s="292">
        <v>3</v>
      </c>
      <c r="F136" s="289">
        <v>0</v>
      </c>
      <c r="G136" s="289">
        <v>51</v>
      </c>
      <c r="H136" s="293">
        <f t="shared" si="12"/>
        <v>51</v>
      </c>
      <c r="I136" s="294"/>
      <c r="J136" s="294"/>
      <c r="K136" s="292">
        <f t="shared" si="13"/>
        <v>51</v>
      </c>
      <c r="L136" s="304" t="s">
        <v>25</v>
      </c>
      <c r="M136" s="289" t="s">
        <v>152</v>
      </c>
      <c r="N136" s="289" t="s">
        <v>91</v>
      </c>
      <c r="O136" s="289">
        <v>50</v>
      </c>
      <c r="P136" s="289" t="s">
        <v>146</v>
      </c>
      <c r="Q136" s="295" t="s">
        <v>151</v>
      </c>
      <c r="R136" s="297"/>
      <c r="S136" s="297"/>
      <c r="T136" s="297"/>
    </row>
    <row r="137" spans="1:20" s="296" customFormat="1" x14ac:dyDescent="0.2">
      <c r="A137" s="255" t="s">
        <v>10</v>
      </c>
      <c r="B137" s="300" t="s">
        <v>311</v>
      </c>
      <c r="C137" s="301" t="s">
        <v>312</v>
      </c>
      <c r="D137" s="291"/>
      <c r="E137" s="292">
        <v>3</v>
      </c>
      <c r="F137" s="289">
        <v>0</v>
      </c>
      <c r="G137" s="289">
        <v>51</v>
      </c>
      <c r="H137" s="293">
        <f t="shared" si="12"/>
        <v>51</v>
      </c>
      <c r="I137" s="294"/>
      <c r="J137" s="294"/>
      <c r="K137" s="292">
        <f t="shared" si="13"/>
        <v>51</v>
      </c>
      <c r="L137" s="304" t="s">
        <v>25</v>
      </c>
      <c r="M137" s="289" t="s">
        <v>152</v>
      </c>
      <c r="N137" s="289" t="s">
        <v>91</v>
      </c>
      <c r="O137" s="289">
        <v>50</v>
      </c>
      <c r="P137" s="289" t="s">
        <v>146</v>
      </c>
      <c r="Q137" s="295" t="s">
        <v>151</v>
      </c>
    </row>
    <row r="138" spans="1:20" s="296" customFormat="1" x14ac:dyDescent="0.2">
      <c r="A138" s="255" t="s">
        <v>10</v>
      </c>
      <c r="B138" s="302" t="s">
        <v>313</v>
      </c>
      <c r="C138" s="303" t="s">
        <v>314</v>
      </c>
      <c r="D138" s="291"/>
      <c r="E138" s="292">
        <v>3</v>
      </c>
      <c r="F138" s="289">
        <v>0</v>
      </c>
      <c r="G138" s="289">
        <v>51</v>
      </c>
      <c r="H138" s="293">
        <f t="shared" si="12"/>
        <v>51</v>
      </c>
      <c r="I138" s="294"/>
      <c r="J138" s="294"/>
      <c r="K138" s="292">
        <f t="shared" si="13"/>
        <v>51</v>
      </c>
      <c r="L138" s="304" t="s">
        <v>25</v>
      </c>
      <c r="M138" s="289" t="s">
        <v>152</v>
      </c>
      <c r="N138" s="289" t="s">
        <v>91</v>
      </c>
      <c r="O138" s="289">
        <v>50</v>
      </c>
      <c r="P138" s="289" t="s">
        <v>146</v>
      </c>
      <c r="Q138" s="295" t="s">
        <v>151</v>
      </c>
    </row>
    <row r="139" spans="1:20" s="296" customFormat="1" x14ac:dyDescent="0.2">
      <c r="A139" s="219" t="s">
        <v>147</v>
      </c>
      <c r="B139" s="302" t="s">
        <v>315</v>
      </c>
      <c r="C139" s="303" t="s">
        <v>316</v>
      </c>
      <c r="D139" s="291"/>
      <c r="E139" s="292">
        <v>1</v>
      </c>
      <c r="F139" s="289">
        <v>0</v>
      </c>
      <c r="G139" s="289">
        <v>17</v>
      </c>
      <c r="H139" s="293">
        <f t="shared" si="12"/>
        <v>17</v>
      </c>
      <c r="I139" s="294"/>
      <c r="J139" s="294"/>
      <c r="K139" s="292">
        <f t="shared" si="13"/>
        <v>17</v>
      </c>
      <c r="L139" s="304" t="s">
        <v>25</v>
      </c>
      <c r="M139" s="289" t="s">
        <v>152</v>
      </c>
      <c r="N139" s="289" t="s">
        <v>91</v>
      </c>
      <c r="O139" s="289">
        <v>50</v>
      </c>
      <c r="P139" s="289" t="s">
        <v>146</v>
      </c>
      <c r="Q139" s="295" t="s">
        <v>151</v>
      </c>
    </row>
    <row r="140" spans="1:20" s="296" customFormat="1" x14ac:dyDescent="0.2">
      <c r="A140" s="219" t="s">
        <v>147</v>
      </c>
      <c r="B140" s="302" t="s">
        <v>317</v>
      </c>
      <c r="C140" s="303" t="s">
        <v>318</v>
      </c>
      <c r="D140" s="291"/>
      <c r="E140" s="292">
        <v>1</v>
      </c>
      <c r="F140" s="289">
        <v>0</v>
      </c>
      <c r="G140" s="289">
        <v>17</v>
      </c>
      <c r="H140" s="293">
        <f t="shared" si="12"/>
        <v>17</v>
      </c>
      <c r="I140" s="294"/>
      <c r="J140" s="294"/>
      <c r="K140" s="292">
        <f t="shared" si="13"/>
        <v>17</v>
      </c>
      <c r="L140" s="304" t="s">
        <v>25</v>
      </c>
      <c r="M140" s="289" t="s">
        <v>152</v>
      </c>
      <c r="N140" s="289" t="s">
        <v>91</v>
      </c>
      <c r="O140" s="289">
        <v>50</v>
      </c>
      <c r="P140" s="289" t="s">
        <v>146</v>
      </c>
      <c r="Q140" s="295" t="s">
        <v>151</v>
      </c>
    </row>
    <row r="141" spans="1:20" s="296" customFormat="1" x14ac:dyDescent="0.2">
      <c r="A141" s="219" t="s">
        <v>147</v>
      </c>
      <c r="B141" s="302" t="s">
        <v>319</v>
      </c>
      <c r="C141" s="303" t="s">
        <v>320</v>
      </c>
      <c r="D141" s="291"/>
      <c r="E141" s="292">
        <v>3</v>
      </c>
      <c r="F141" s="289">
        <v>0</v>
      </c>
      <c r="G141" s="289">
        <v>51</v>
      </c>
      <c r="H141" s="293">
        <f t="shared" si="12"/>
        <v>51</v>
      </c>
      <c r="I141" s="294"/>
      <c r="J141" s="294"/>
      <c r="K141" s="292">
        <f t="shared" si="13"/>
        <v>51</v>
      </c>
      <c r="L141" s="304" t="s">
        <v>25</v>
      </c>
      <c r="M141" s="289" t="s">
        <v>152</v>
      </c>
      <c r="N141" s="289" t="s">
        <v>91</v>
      </c>
      <c r="O141" s="289">
        <v>50</v>
      </c>
      <c r="P141" s="289" t="s">
        <v>146</v>
      </c>
      <c r="Q141" s="295" t="s">
        <v>151</v>
      </c>
    </row>
    <row r="142" spans="1:20" s="296" customFormat="1" x14ac:dyDescent="0.2">
      <c r="A142" s="219" t="s">
        <v>147</v>
      </c>
      <c r="B142" s="302" t="s">
        <v>321</v>
      </c>
      <c r="C142" s="303" t="s">
        <v>322</v>
      </c>
      <c r="D142" s="291"/>
      <c r="E142" s="292">
        <v>3</v>
      </c>
      <c r="F142" s="289">
        <v>0</v>
      </c>
      <c r="G142" s="289">
        <v>51</v>
      </c>
      <c r="H142" s="293">
        <f t="shared" si="12"/>
        <v>51</v>
      </c>
      <c r="I142" s="294"/>
      <c r="J142" s="294"/>
      <c r="K142" s="292">
        <f t="shared" si="13"/>
        <v>51</v>
      </c>
      <c r="L142" s="304" t="s">
        <v>25</v>
      </c>
      <c r="M142" s="289" t="s">
        <v>152</v>
      </c>
      <c r="N142" s="289" t="s">
        <v>91</v>
      </c>
      <c r="O142" s="289">
        <v>50</v>
      </c>
      <c r="P142" s="289" t="s">
        <v>146</v>
      </c>
      <c r="Q142" s="295" t="s">
        <v>151</v>
      </c>
    </row>
    <row r="143" spans="1:20" s="296" customFormat="1" x14ac:dyDescent="0.2">
      <c r="A143" s="219" t="s">
        <v>147</v>
      </c>
      <c r="B143" s="302" t="s">
        <v>323</v>
      </c>
      <c r="C143" s="303" t="s">
        <v>298</v>
      </c>
      <c r="D143" s="291"/>
      <c r="E143" s="292">
        <v>2</v>
      </c>
      <c r="F143" s="289">
        <v>17</v>
      </c>
      <c r="G143" s="289">
        <v>17</v>
      </c>
      <c r="H143" s="293">
        <f t="shared" si="12"/>
        <v>34</v>
      </c>
      <c r="I143" s="294"/>
      <c r="J143" s="294"/>
      <c r="K143" s="292">
        <f>F143</f>
        <v>17</v>
      </c>
      <c r="L143" s="304" t="s">
        <v>25</v>
      </c>
      <c r="M143" s="289" t="s">
        <v>152</v>
      </c>
      <c r="N143" s="289" t="s">
        <v>91</v>
      </c>
      <c r="O143" s="289">
        <v>50</v>
      </c>
      <c r="P143" s="289" t="s">
        <v>1</v>
      </c>
      <c r="Q143" s="295" t="s">
        <v>151</v>
      </c>
    </row>
    <row r="144" spans="1:20" s="296" customFormat="1" x14ac:dyDescent="0.2">
      <c r="A144" s="219" t="s">
        <v>147</v>
      </c>
      <c r="B144" s="302" t="s">
        <v>323</v>
      </c>
      <c r="C144" s="303" t="s">
        <v>298</v>
      </c>
      <c r="D144" s="291"/>
      <c r="E144" s="292">
        <v>2</v>
      </c>
      <c r="F144" s="289">
        <v>17</v>
      </c>
      <c r="G144" s="289">
        <v>17</v>
      </c>
      <c r="H144" s="293">
        <f t="shared" si="12"/>
        <v>34</v>
      </c>
      <c r="I144" s="294"/>
      <c r="J144" s="294"/>
      <c r="K144" s="292">
        <f>G144</f>
        <v>17</v>
      </c>
      <c r="L144" s="304" t="s">
        <v>25</v>
      </c>
      <c r="M144" s="289" t="s">
        <v>152</v>
      </c>
      <c r="N144" s="289" t="s">
        <v>91</v>
      </c>
      <c r="O144" s="289">
        <v>50</v>
      </c>
      <c r="P144" s="289" t="s">
        <v>146</v>
      </c>
      <c r="Q144" s="295" t="s">
        <v>151</v>
      </c>
    </row>
    <row r="145" spans="1:20" s="296" customFormat="1" x14ac:dyDescent="0.2">
      <c r="A145" s="219" t="s">
        <v>145</v>
      </c>
      <c r="B145" s="302" t="s">
        <v>331</v>
      </c>
      <c r="C145" s="303" t="s">
        <v>332</v>
      </c>
      <c r="D145" s="291"/>
      <c r="E145" s="292">
        <v>6</v>
      </c>
      <c r="F145" s="289">
        <v>0</v>
      </c>
      <c r="G145" s="289">
        <v>102</v>
      </c>
      <c r="H145" s="293">
        <f t="shared" si="12"/>
        <v>102</v>
      </c>
      <c r="I145" s="294"/>
      <c r="J145" s="294"/>
      <c r="K145" s="292">
        <f>H145</f>
        <v>102</v>
      </c>
      <c r="L145" s="304" t="s">
        <v>25</v>
      </c>
      <c r="M145" s="289" t="s">
        <v>288</v>
      </c>
      <c r="N145" s="289" t="s">
        <v>91</v>
      </c>
      <c r="O145" s="289">
        <v>50</v>
      </c>
      <c r="P145" s="289" t="s">
        <v>146</v>
      </c>
      <c r="Q145" s="295" t="s">
        <v>289</v>
      </c>
    </row>
    <row r="146" spans="1:20" s="296" customFormat="1" x14ac:dyDescent="0.2">
      <c r="A146" s="219" t="s">
        <v>9</v>
      </c>
      <c r="B146" s="302" t="s">
        <v>333</v>
      </c>
      <c r="C146" s="303" t="s">
        <v>334</v>
      </c>
      <c r="D146" s="291"/>
      <c r="E146" s="292">
        <v>6</v>
      </c>
      <c r="F146" s="289">
        <v>0</v>
      </c>
      <c r="G146" s="289">
        <v>102</v>
      </c>
      <c r="H146" s="293">
        <f t="shared" si="12"/>
        <v>102</v>
      </c>
      <c r="I146" s="294"/>
      <c r="J146" s="294"/>
      <c r="K146" s="292">
        <f>H146</f>
        <v>102</v>
      </c>
      <c r="L146" s="304" t="s">
        <v>25</v>
      </c>
      <c r="M146" s="289" t="s">
        <v>288</v>
      </c>
      <c r="N146" s="289" t="s">
        <v>91</v>
      </c>
      <c r="O146" s="289">
        <v>50</v>
      </c>
      <c r="P146" s="289" t="s">
        <v>146</v>
      </c>
      <c r="Q146" s="295" t="s">
        <v>289</v>
      </c>
    </row>
    <row r="147" spans="1:20" s="296" customFormat="1" x14ac:dyDescent="0.2">
      <c r="A147" s="219" t="s">
        <v>10</v>
      </c>
      <c r="B147" s="302" t="s">
        <v>335</v>
      </c>
      <c r="C147" s="303" t="s">
        <v>336</v>
      </c>
      <c r="D147" s="291"/>
      <c r="E147" s="292">
        <v>6</v>
      </c>
      <c r="F147" s="289">
        <v>0</v>
      </c>
      <c r="G147" s="289">
        <v>102</v>
      </c>
      <c r="H147" s="293">
        <f t="shared" si="12"/>
        <v>102</v>
      </c>
      <c r="I147" s="294"/>
      <c r="J147" s="294"/>
      <c r="K147" s="292">
        <f>H147</f>
        <v>102</v>
      </c>
      <c r="L147" s="304" t="s">
        <v>25</v>
      </c>
      <c r="M147" s="289" t="s">
        <v>288</v>
      </c>
      <c r="N147" s="289" t="s">
        <v>91</v>
      </c>
      <c r="O147" s="289">
        <v>50</v>
      </c>
      <c r="P147" s="289" t="s">
        <v>146</v>
      </c>
      <c r="Q147" s="295" t="s">
        <v>289</v>
      </c>
    </row>
    <row r="148" spans="1:20" s="296" customFormat="1" ht="12.75" thickBot="1" x14ac:dyDescent="0.25">
      <c r="A148" s="219" t="s">
        <v>147</v>
      </c>
      <c r="B148" s="302" t="s">
        <v>338</v>
      </c>
      <c r="C148" s="303" t="s">
        <v>339</v>
      </c>
      <c r="D148" s="291"/>
      <c r="E148" s="292">
        <v>6</v>
      </c>
      <c r="F148" s="289">
        <v>0</v>
      </c>
      <c r="G148" s="289">
        <v>102</v>
      </c>
      <c r="H148" s="293">
        <f t="shared" si="12"/>
        <v>102</v>
      </c>
      <c r="I148" s="294"/>
      <c r="J148" s="294"/>
      <c r="K148" s="292">
        <f>H148</f>
        <v>102</v>
      </c>
      <c r="L148" s="304" t="s">
        <v>25</v>
      </c>
      <c r="M148" s="289" t="s">
        <v>288</v>
      </c>
      <c r="N148" s="289" t="s">
        <v>91</v>
      </c>
      <c r="O148" s="289">
        <v>50</v>
      </c>
      <c r="P148" s="289" t="s">
        <v>146</v>
      </c>
      <c r="Q148" s="295" t="s">
        <v>289</v>
      </c>
    </row>
    <row r="149" spans="1:20" s="277" customFormat="1" ht="12.75" thickBot="1" x14ac:dyDescent="0.25">
      <c r="A149" s="273" t="s">
        <v>103</v>
      </c>
      <c r="B149" s="274">
        <v>5</v>
      </c>
      <c r="C149" s="274" t="s">
        <v>299</v>
      </c>
      <c r="D149" s="238"/>
      <c r="E149" s="274">
        <f>SUM(E133:E148)</f>
        <v>54</v>
      </c>
      <c r="F149" s="274">
        <f t="shared" ref="F149:K149" si="14">SUM(F133:F148)</f>
        <v>34</v>
      </c>
      <c r="G149" s="274">
        <f t="shared" si="14"/>
        <v>884</v>
      </c>
      <c r="H149" s="274">
        <f t="shared" si="14"/>
        <v>918</v>
      </c>
      <c r="I149" s="274"/>
      <c r="J149" s="274"/>
      <c r="K149" s="274">
        <f t="shared" si="14"/>
        <v>884</v>
      </c>
      <c r="L149" s="274"/>
      <c r="M149" s="274"/>
      <c r="N149" s="274"/>
      <c r="O149" s="274"/>
      <c r="P149" s="275"/>
      <c r="Q149" s="276"/>
      <c r="T149" s="278"/>
    </row>
    <row r="153" spans="1:20" s="283" customFormat="1" ht="24" x14ac:dyDescent="0.2">
      <c r="A153" s="279"/>
      <c r="B153" s="279"/>
      <c r="C153" s="280" t="s">
        <v>48</v>
      </c>
      <c r="D153" s="281"/>
      <c r="E153" s="279">
        <f>SUM(E149,E132,E130,E117,E83)</f>
        <v>448</v>
      </c>
      <c r="F153" s="279">
        <f>SUM(F149,F132,F130,F117,F83)</f>
        <v>5542</v>
      </c>
      <c r="G153" s="279">
        <f>SUM(G149,G132,G130,G117,G83)</f>
        <v>2108</v>
      </c>
      <c r="H153" s="279">
        <f>SUM(H149,H132,H130,H117,H83)</f>
        <v>7684</v>
      </c>
      <c r="I153" s="279">
        <f>SUM(I149,I132,I130,I117,I83)</f>
        <v>19</v>
      </c>
      <c r="J153" s="305">
        <f>K153/I153/17</f>
        <v>23.157894736842106</v>
      </c>
      <c r="K153" s="279">
        <f>SUM(K149,K132,K130,K117,K83)</f>
        <v>7480</v>
      </c>
      <c r="L153" s="282"/>
      <c r="M153" s="279"/>
      <c r="N153" s="279"/>
      <c r="O153" s="279"/>
      <c r="P153" s="279"/>
      <c r="Q153" s="281" t="s">
        <v>340</v>
      </c>
    </row>
    <row r="154" spans="1:20" ht="16.5" x14ac:dyDescent="0.2">
      <c r="C154" s="332" t="s">
        <v>344</v>
      </c>
      <c r="D154" s="333">
        <f>+COUNTIF(D4:D149,"Temporário 2010")</f>
        <v>0</v>
      </c>
    </row>
    <row r="155" spans="1:20" ht="16.5" x14ac:dyDescent="0.2">
      <c r="C155" s="332" t="s">
        <v>345</v>
      </c>
      <c r="D155" s="333">
        <f>+COUNTIF(D4:D149,"Temporário 2011")</f>
        <v>0</v>
      </c>
    </row>
    <row r="156" spans="1:20" ht="16.5" x14ac:dyDescent="0.2">
      <c r="C156" s="334" t="s">
        <v>346</v>
      </c>
      <c r="D156" s="335">
        <f>+D154+D155</f>
        <v>0</v>
      </c>
    </row>
    <row r="177" spans="2:9" x14ac:dyDescent="0.2">
      <c r="B177" s="123"/>
      <c r="C177" s="123"/>
      <c r="D177" s="288"/>
      <c r="E177" s="244"/>
      <c r="F177" s="123"/>
      <c r="G177" s="123"/>
      <c r="H177" s="123"/>
      <c r="I177" s="123"/>
    </row>
    <row r="178" spans="2:9" x14ac:dyDescent="0.2">
      <c r="B178" s="123"/>
      <c r="C178" s="123"/>
      <c r="D178" s="288"/>
      <c r="E178" s="244"/>
      <c r="F178" s="123"/>
      <c r="G178" s="123"/>
      <c r="H178" s="123"/>
      <c r="I178" s="123"/>
    </row>
    <row r="179" spans="2:9" x14ac:dyDescent="0.2">
      <c r="B179" s="123"/>
      <c r="C179" s="123"/>
      <c r="D179" s="288"/>
      <c r="E179" s="244"/>
      <c r="F179" s="123"/>
      <c r="G179" s="123"/>
      <c r="H179" s="123"/>
      <c r="I179" s="123"/>
    </row>
    <row r="180" spans="2:9" x14ac:dyDescent="0.2">
      <c r="B180" s="123"/>
      <c r="C180" s="123"/>
      <c r="D180" s="288"/>
      <c r="E180" s="244"/>
      <c r="F180" s="123"/>
      <c r="G180" s="123"/>
      <c r="H180" s="123"/>
      <c r="I180" s="123"/>
    </row>
    <row r="181" spans="2:9" x14ac:dyDescent="0.2">
      <c r="B181" s="123"/>
      <c r="C181" s="123"/>
      <c r="D181" s="288"/>
      <c r="E181" s="244"/>
      <c r="F181" s="123"/>
      <c r="G181" s="123"/>
      <c r="H181" s="123"/>
      <c r="I181" s="123"/>
    </row>
    <row r="182" spans="2:9" x14ac:dyDescent="0.2">
      <c r="B182" s="123"/>
      <c r="C182" s="123"/>
      <c r="D182" s="288"/>
      <c r="E182" s="244"/>
      <c r="F182" s="123"/>
      <c r="G182" s="123"/>
      <c r="H182" s="123"/>
      <c r="I182" s="123"/>
    </row>
    <row r="183" spans="2:9" x14ac:dyDescent="0.2">
      <c r="B183" s="123"/>
      <c r="C183" s="123"/>
      <c r="D183" s="288"/>
      <c r="E183" s="244"/>
      <c r="F183" s="123"/>
      <c r="G183" s="123"/>
      <c r="H183" s="123"/>
      <c r="I183" s="123"/>
    </row>
  </sheetData>
  <mergeCells count="1">
    <mergeCell ref="A1:Q1"/>
  </mergeCells>
  <phoneticPr fontId="0" type="noConversion"/>
  <printOptions horizontalCentered="1"/>
  <pageMargins left="0.47244094488188998" right="0.23622047244094499" top="0.43307086614173201" bottom="0.59055118110236204" header="0.31496062992126" footer="0.31496062992126"/>
  <pageSetup paperSize="9" scale="56" orientation="landscape" horizontalDpi="96" verticalDpi="96" r:id="rId1"/>
  <headerFooter alignWithMargins="0"/>
  <rowBreaks count="3" manualBreakCount="3">
    <brk id="50" max="16" man="1"/>
    <brk id="83" max="16" man="1"/>
    <brk id="117" max="1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9"/>
  <sheetViews>
    <sheetView tabSelected="1" zoomScale="75" zoomScaleNormal="75" zoomScaleSheetLayoutView="75" workbookViewId="0">
      <pane ySplit="1" topLeftCell="A47" activePane="bottomLeft" state="frozen"/>
      <selection pane="bottomLeft" activeCell="F14" sqref="F14"/>
    </sheetView>
  </sheetViews>
  <sheetFormatPr defaultRowHeight="12" x14ac:dyDescent="0.2"/>
  <cols>
    <col min="1" max="1" width="8.28515625" style="284" bestFit="1" customWidth="1"/>
    <col min="2" max="2" width="93.7109375" style="285" bestFit="1" customWidth="1"/>
    <col min="3" max="4" width="7.28515625" style="284" bestFit="1" customWidth="1"/>
    <col min="5" max="5" width="8" style="284" bestFit="1" customWidth="1"/>
    <col min="6" max="6" width="14.42578125" style="284" bestFit="1" customWidth="1"/>
    <col min="7" max="7" width="18.7109375" style="284" customWidth="1"/>
    <col min="8" max="16384" width="9.140625" style="123"/>
  </cols>
  <sheetData>
    <row r="1" spans="1:7" s="129" customFormat="1" ht="37.9" customHeight="1" thickBot="1" x14ac:dyDescent="0.25">
      <c r="A1" s="340" t="s">
        <v>52</v>
      </c>
      <c r="B1" s="340" t="s">
        <v>5</v>
      </c>
      <c r="C1" s="341" t="s">
        <v>55</v>
      </c>
      <c r="D1" s="340" t="s">
        <v>54</v>
      </c>
      <c r="E1" s="340" t="s">
        <v>92</v>
      </c>
      <c r="F1" s="342" t="s">
        <v>3</v>
      </c>
      <c r="G1" s="340" t="s">
        <v>99</v>
      </c>
    </row>
    <row r="2" spans="1:7" x14ac:dyDescent="0.2">
      <c r="A2" s="135" t="s">
        <v>18</v>
      </c>
      <c r="B2" s="132" t="s">
        <v>11</v>
      </c>
      <c r="C2" s="135">
        <v>34</v>
      </c>
      <c r="D2" s="135">
        <v>34</v>
      </c>
      <c r="E2" s="140" t="s">
        <v>93</v>
      </c>
      <c r="F2" s="140">
        <v>100</v>
      </c>
      <c r="G2" s="142" t="s">
        <v>102</v>
      </c>
    </row>
    <row r="3" spans="1:7" x14ac:dyDescent="0.2">
      <c r="A3" s="151" t="s">
        <v>18</v>
      </c>
      <c r="B3" s="155" t="s">
        <v>11</v>
      </c>
      <c r="C3" s="151">
        <v>34</v>
      </c>
      <c r="D3" s="151">
        <v>34</v>
      </c>
      <c r="E3" s="152" t="s">
        <v>93</v>
      </c>
      <c r="F3" s="152">
        <v>100</v>
      </c>
      <c r="G3" s="153" t="s">
        <v>34</v>
      </c>
    </row>
    <row r="4" spans="1:7" x14ac:dyDescent="0.2">
      <c r="A4" s="152" t="s">
        <v>18</v>
      </c>
      <c r="B4" s="155" t="s">
        <v>11</v>
      </c>
      <c r="C4" s="152">
        <v>34</v>
      </c>
      <c r="D4" s="152">
        <v>34</v>
      </c>
      <c r="E4" s="152" t="s">
        <v>93</v>
      </c>
      <c r="F4" s="152">
        <v>80</v>
      </c>
      <c r="G4" s="153" t="s">
        <v>118</v>
      </c>
    </row>
    <row r="5" spans="1:7" x14ac:dyDescent="0.2">
      <c r="A5" s="151" t="s">
        <v>18</v>
      </c>
      <c r="B5" s="346" t="s">
        <v>11</v>
      </c>
      <c r="C5" s="230">
        <v>34</v>
      </c>
      <c r="D5" s="230">
        <v>34</v>
      </c>
      <c r="E5" s="152" t="s">
        <v>93</v>
      </c>
      <c r="F5" s="152">
        <v>100</v>
      </c>
      <c r="G5" s="153" t="s">
        <v>36</v>
      </c>
    </row>
    <row r="6" spans="1:7" x14ac:dyDescent="0.2">
      <c r="A6" s="151" t="s">
        <v>18</v>
      </c>
      <c r="B6" s="155" t="s">
        <v>11</v>
      </c>
      <c r="C6" s="151">
        <v>34</v>
      </c>
      <c r="D6" s="151">
        <v>34</v>
      </c>
      <c r="E6" s="152" t="s">
        <v>93</v>
      </c>
      <c r="F6" s="152">
        <v>100</v>
      </c>
      <c r="G6" s="153" t="s">
        <v>113</v>
      </c>
    </row>
    <row r="7" spans="1:7" x14ac:dyDescent="0.2">
      <c r="A7" s="163" t="s">
        <v>18</v>
      </c>
      <c r="B7" s="164" t="s">
        <v>11</v>
      </c>
      <c r="C7" s="166">
        <v>34</v>
      </c>
      <c r="D7" s="166">
        <v>34</v>
      </c>
      <c r="E7" s="152" t="s">
        <v>91</v>
      </c>
      <c r="F7" s="152">
        <v>95</v>
      </c>
      <c r="G7" s="153" t="s">
        <v>356</v>
      </c>
    </row>
    <row r="8" spans="1:7" s="318" customFormat="1" x14ac:dyDescent="0.2">
      <c r="A8" s="163" t="s">
        <v>18</v>
      </c>
      <c r="B8" s="164" t="s">
        <v>11</v>
      </c>
      <c r="C8" s="166">
        <v>34</v>
      </c>
      <c r="D8" s="166">
        <v>34</v>
      </c>
      <c r="E8" s="152" t="s">
        <v>91</v>
      </c>
      <c r="F8" s="152">
        <v>85</v>
      </c>
      <c r="G8" s="153" t="s">
        <v>342</v>
      </c>
    </row>
    <row r="9" spans="1:7" x14ac:dyDescent="0.2">
      <c r="A9" s="150" t="s">
        <v>18</v>
      </c>
      <c r="B9" s="346" t="s">
        <v>11</v>
      </c>
      <c r="C9" s="150">
        <v>34</v>
      </c>
      <c r="D9" s="150">
        <v>34</v>
      </c>
      <c r="E9" s="152" t="s">
        <v>91</v>
      </c>
      <c r="F9" s="152">
        <v>60</v>
      </c>
      <c r="G9" s="153" t="s">
        <v>115</v>
      </c>
    </row>
    <row r="10" spans="1:7" x14ac:dyDescent="0.2">
      <c r="A10" s="182" t="s">
        <v>18</v>
      </c>
      <c r="B10" s="183" t="s">
        <v>11</v>
      </c>
      <c r="C10" s="178">
        <v>34</v>
      </c>
      <c r="D10" s="178">
        <v>34</v>
      </c>
      <c r="E10" s="150" t="s">
        <v>91</v>
      </c>
      <c r="F10" s="178">
        <v>100</v>
      </c>
      <c r="G10" s="348" t="s">
        <v>242</v>
      </c>
    </row>
    <row r="11" spans="1:7" x14ac:dyDescent="0.2">
      <c r="A11" s="150" t="s">
        <v>18</v>
      </c>
      <c r="B11" s="346" t="s">
        <v>11</v>
      </c>
      <c r="C11" s="150">
        <v>34</v>
      </c>
      <c r="D11" s="150">
        <v>34</v>
      </c>
      <c r="E11" s="152" t="s">
        <v>93</v>
      </c>
      <c r="F11" s="152">
        <v>100</v>
      </c>
      <c r="G11" s="153" t="s">
        <v>37</v>
      </c>
    </row>
    <row r="12" spans="1:7" x14ac:dyDescent="0.2">
      <c r="A12" s="168" t="s">
        <v>18</v>
      </c>
      <c r="B12" s="174" t="s">
        <v>11</v>
      </c>
      <c r="C12" s="168">
        <v>34</v>
      </c>
      <c r="D12" s="168">
        <v>34</v>
      </c>
      <c r="E12" s="152" t="s">
        <v>93</v>
      </c>
      <c r="F12" s="179">
        <v>75</v>
      </c>
      <c r="G12" s="180" t="s">
        <v>35</v>
      </c>
    </row>
    <row r="13" spans="1:7" x14ac:dyDescent="0.2">
      <c r="A13" s="178" t="s">
        <v>157</v>
      </c>
      <c r="B13" s="350" t="s">
        <v>148</v>
      </c>
      <c r="C13" s="178">
        <v>34</v>
      </c>
      <c r="D13" s="178">
        <v>0</v>
      </c>
      <c r="E13" s="352" t="s">
        <v>91</v>
      </c>
      <c r="F13" s="178">
        <v>100</v>
      </c>
      <c r="G13" s="348" t="s">
        <v>290</v>
      </c>
    </row>
    <row r="14" spans="1:7" s="212" customFormat="1" x14ac:dyDescent="0.2">
      <c r="A14" s="149" t="s">
        <v>250</v>
      </c>
      <c r="B14" s="359" t="s">
        <v>251</v>
      </c>
      <c r="C14" s="150">
        <v>34</v>
      </c>
      <c r="D14" s="150">
        <v>0</v>
      </c>
      <c r="E14" s="150" t="s">
        <v>91</v>
      </c>
      <c r="F14" s="152">
        <v>50</v>
      </c>
      <c r="G14" s="153" t="s">
        <v>289</v>
      </c>
    </row>
    <row r="15" spans="1:7" x14ac:dyDescent="0.2">
      <c r="A15" s="139" t="s">
        <v>155</v>
      </c>
      <c r="B15" s="355" t="s">
        <v>156</v>
      </c>
      <c r="C15" s="139">
        <v>34</v>
      </c>
      <c r="D15" s="139">
        <v>0</v>
      </c>
      <c r="E15" s="150" t="s">
        <v>91</v>
      </c>
      <c r="F15" s="150">
        <v>50</v>
      </c>
      <c r="G15" s="361" t="s">
        <v>151</v>
      </c>
    </row>
    <row r="16" spans="1:7" x14ac:dyDescent="0.2">
      <c r="A16" s="150" t="s">
        <v>149</v>
      </c>
      <c r="B16" s="362" t="s">
        <v>150</v>
      </c>
      <c r="C16" s="150">
        <v>68</v>
      </c>
      <c r="D16" s="150">
        <v>0</v>
      </c>
      <c r="E16" s="139" t="s">
        <v>91</v>
      </c>
      <c r="F16" s="139">
        <v>50</v>
      </c>
      <c r="G16" s="358" t="s">
        <v>151</v>
      </c>
    </row>
    <row r="17" spans="1:7" x14ac:dyDescent="0.2">
      <c r="A17" s="150" t="s">
        <v>153</v>
      </c>
      <c r="B17" s="362" t="s">
        <v>154</v>
      </c>
      <c r="C17" s="150">
        <v>68</v>
      </c>
      <c r="D17" s="150">
        <v>0</v>
      </c>
      <c r="E17" s="139" t="s">
        <v>91</v>
      </c>
      <c r="F17" s="139">
        <v>50</v>
      </c>
      <c r="G17" s="358" t="s">
        <v>151</v>
      </c>
    </row>
    <row r="18" spans="1:7" x14ac:dyDescent="0.2">
      <c r="A18" s="150" t="s">
        <v>158</v>
      </c>
      <c r="B18" s="362" t="s">
        <v>159</v>
      </c>
      <c r="C18" s="150">
        <v>34</v>
      </c>
      <c r="D18" s="150">
        <v>0</v>
      </c>
      <c r="E18" s="139" t="s">
        <v>91</v>
      </c>
      <c r="F18" s="139">
        <v>50</v>
      </c>
      <c r="G18" s="358" t="s">
        <v>151</v>
      </c>
    </row>
    <row r="19" spans="1:7" x14ac:dyDescent="0.2">
      <c r="A19" s="150" t="s">
        <v>160</v>
      </c>
      <c r="B19" s="362" t="s">
        <v>161</v>
      </c>
      <c r="C19" s="150">
        <v>34</v>
      </c>
      <c r="D19" s="150">
        <v>0</v>
      </c>
      <c r="E19" s="139" t="s">
        <v>91</v>
      </c>
      <c r="F19" s="139">
        <v>50</v>
      </c>
      <c r="G19" s="358" t="s">
        <v>151</v>
      </c>
    </row>
    <row r="20" spans="1:7" x14ac:dyDescent="0.2">
      <c r="A20" s="150" t="s">
        <v>164</v>
      </c>
      <c r="B20" s="362" t="s">
        <v>165</v>
      </c>
      <c r="C20" s="150">
        <v>34</v>
      </c>
      <c r="D20" s="150">
        <v>0</v>
      </c>
      <c r="E20" s="139" t="s">
        <v>91</v>
      </c>
      <c r="F20" s="139">
        <v>50</v>
      </c>
      <c r="G20" s="358" t="s">
        <v>151</v>
      </c>
    </row>
    <row r="21" spans="1:7" x14ac:dyDescent="0.2">
      <c r="A21" s="150" t="s">
        <v>166</v>
      </c>
      <c r="B21" s="362" t="s">
        <v>167</v>
      </c>
      <c r="C21" s="150">
        <v>68</v>
      </c>
      <c r="D21" s="150">
        <v>0</v>
      </c>
      <c r="E21" s="139" t="s">
        <v>91</v>
      </c>
      <c r="F21" s="139">
        <v>50</v>
      </c>
      <c r="G21" s="358" t="s">
        <v>151</v>
      </c>
    </row>
    <row r="22" spans="1:7" x14ac:dyDescent="0.2">
      <c r="A22" s="150" t="s">
        <v>168</v>
      </c>
      <c r="B22" s="362" t="s">
        <v>169</v>
      </c>
      <c r="C22" s="150">
        <v>68</v>
      </c>
      <c r="D22" s="150">
        <v>0</v>
      </c>
      <c r="E22" s="139" t="s">
        <v>91</v>
      </c>
      <c r="F22" s="139">
        <v>50</v>
      </c>
      <c r="G22" s="358" t="s">
        <v>151</v>
      </c>
    </row>
    <row r="23" spans="1:7" x14ac:dyDescent="0.2">
      <c r="A23" s="150" t="s">
        <v>170</v>
      </c>
      <c r="B23" s="362" t="s">
        <v>171</v>
      </c>
      <c r="C23" s="150">
        <v>34</v>
      </c>
      <c r="D23" s="150">
        <v>0</v>
      </c>
      <c r="E23" s="139" t="s">
        <v>91</v>
      </c>
      <c r="F23" s="139">
        <v>50</v>
      </c>
      <c r="G23" s="358" t="s">
        <v>151</v>
      </c>
    </row>
    <row r="24" spans="1:7" x14ac:dyDescent="0.2">
      <c r="A24" s="150" t="s">
        <v>179</v>
      </c>
      <c r="B24" s="362" t="s">
        <v>180</v>
      </c>
      <c r="C24" s="150">
        <v>68</v>
      </c>
      <c r="D24" s="150">
        <v>0</v>
      </c>
      <c r="E24" s="139" t="s">
        <v>91</v>
      </c>
      <c r="F24" s="139">
        <v>50</v>
      </c>
      <c r="G24" s="358" t="s">
        <v>151</v>
      </c>
    </row>
    <row r="25" spans="1:7" x14ac:dyDescent="0.2">
      <c r="A25" s="150" t="s">
        <v>174</v>
      </c>
      <c r="B25" s="362" t="s">
        <v>175</v>
      </c>
      <c r="C25" s="150">
        <v>34</v>
      </c>
      <c r="D25" s="150">
        <v>0</v>
      </c>
      <c r="E25" s="139" t="s">
        <v>91</v>
      </c>
      <c r="F25" s="139">
        <v>50</v>
      </c>
      <c r="G25" s="358" t="s">
        <v>151</v>
      </c>
    </row>
    <row r="26" spans="1:7" x14ac:dyDescent="0.2">
      <c r="A26" s="150" t="s">
        <v>181</v>
      </c>
      <c r="B26" s="362" t="s">
        <v>182</v>
      </c>
      <c r="C26" s="150">
        <v>34</v>
      </c>
      <c r="D26" s="150">
        <v>0</v>
      </c>
      <c r="E26" s="139" t="s">
        <v>91</v>
      </c>
      <c r="F26" s="139">
        <v>50</v>
      </c>
      <c r="G26" s="358" t="s">
        <v>151</v>
      </c>
    </row>
    <row r="27" spans="1:7" x14ac:dyDescent="0.2">
      <c r="A27" s="150" t="s">
        <v>183</v>
      </c>
      <c r="B27" s="362" t="s">
        <v>184</v>
      </c>
      <c r="C27" s="150">
        <v>68</v>
      </c>
      <c r="D27" s="150">
        <v>0</v>
      </c>
      <c r="E27" s="139" t="s">
        <v>91</v>
      </c>
      <c r="F27" s="139">
        <v>50</v>
      </c>
      <c r="G27" s="358" t="s">
        <v>151</v>
      </c>
    </row>
    <row r="28" spans="1:7" x14ac:dyDescent="0.2">
      <c r="A28" s="150" t="s">
        <v>185</v>
      </c>
      <c r="B28" s="362" t="s">
        <v>186</v>
      </c>
      <c r="C28" s="150">
        <v>51</v>
      </c>
      <c r="D28" s="150">
        <v>0</v>
      </c>
      <c r="E28" s="139" t="s">
        <v>91</v>
      </c>
      <c r="F28" s="139">
        <v>50</v>
      </c>
      <c r="G28" s="358" t="s">
        <v>151</v>
      </c>
    </row>
    <row r="29" spans="1:7" x14ac:dyDescent="0.2">
      <c r="A29" s="150" t="s">
        <v>187</v>
      </c>
      <c r="B29" s="362" t="s">
        <v>188</v>
      </c>
      <c r="C29" s="150">
        <v>68</v>
      </c>
      <c r="D29" s="150">
        <v>0</v>
      </c>
      <c r="E29" s="139" t="s">
        <v>91</v>
      </c>
      <c r="F29" s="139">
        <v>50</v>
      </c>
      <c r="G29" s="358" t="s">
        <v>151</v>
      </c>
    </row>
    <row r="30" spans="1:7" x14ac:dyDescent="0.2">
      <c r="A30" s="150" t="s">
        <v>189</v>
      </c>
      <c r="B30" s="362" t="s">
        <v>190</v>
      </c>
      <c r="C30" s="150">
        <v>51</v>
      </c>
      <c r="D30" s="150">
        <v>0</v>
      </c>
      <c r="E30" s="139" t="s">
        <v>91</v>
      </c>
      <c r="F30" s="139">
        <v>50</v>
      </c>
      <c r="G30" s="358" t="s">
        <v>151</v>
      </c>
    </row>
    <row r="31" spans="1:7" x14ac:dyDescent="0.2">
      <c r="A31" s="150" t="s">
        <v>191</v>
      </c>
      <c r="B31" s="362" t="s">
        <v>192</v>
      </c>
      <c r="C31" s="150">
        <v>68</v>
      </c>
      <c r="D31" s="150">
        <v>0</v>
      </c>
      <c r="E31" s="139" t="s">
        <v>91</v>
      </c>
      <c r="F31" s="139">
        <v>50</v>
      </c>
      <c r="G31" s="358" t="s">
        <v>151</v>
      </c>
    </row>
    <row r="32" spans="1:7" x14ac:dyDescent="0.2">
      <c r="A32" s="150" t="s">
        <v>193</v>
      </c>
      <c r="B32" s="362" t="s">
        <v>194</v>
      </c>
      <c r="C32" s="150">
        <v>68</v>
      </c>
      <c r="D32" s="150">
        <v>0</v>
      </c>
      <c r="E32" s="139" t="s">
        <v>91</v>
      </c>
      <c r="F32" s="139">
        <v>50</v>
      </c>
      <c r="G32" s="358" t="s">
        <v>151</v>
      </c>
    </row>
    <row r="33" spans="1:7" x14ac:dyDescent="0.2">
      <c r="A33" s="150" t="s">
        <v>195</v>
      </c>
      <c r="B33" s="362" t="s">
        <v>196</v>
      </c>
      <c r="C33" s="150">
        <v>68</v>
      </c>
      <c r="D33" s="150">
        <v>0</v>
      </c>
      <c r="E33" s="139" t="s">
        <v>91</v>
      </c>
      <c r="F33" s="139">
        <v>50</v>
      </c>
      <c r="G33" s="358" t="s">
        <v>151</v>
      </c>
    </row>
    <row r="34" spans="1:7" x14ac:dyDescent="0.2">
      <c r="A34" s="150" t="s">
        <v>197</v>
      </c>
      <c r="B34" s="362" t="s">
        <v>198</v>
      </c>
      <c r="C34" s="150">
        <v>17</v>
      </c>
      <c r="D34" s="150">
        <v>17</v>
      </c>
      <c r="E34" s="139" t="s">
        <v>91</v>
      </c>
      <c r="F34" s="139">
        <v>50</v>
      </c>
      <c r="G34" s="358" t="s">
        <v>151</v>
      </c>
    </row>
    <row r="35" spans="1:7" x14ac:dyDescent="0.2">
      <c r="A35" s="150" t="s">
        <v>197</v>
      </c>
      <c r="B35" s="362" t="s">
        <v>198</v>
      </c>
      <c r="C35" s="150">
        <v>17</v>
      </c>
      <c r="D35" s="150">
        <v>17</v>
      </c>
      <c r="E35" s="139" t="s">
        <v>91</v>
      </c>
      <c r="F35" s="139">
        <v>50</v>
      </c>
      <c r="G35" s="358" t="s">
        <v>151</v>
      </c>
    </row>
    <row r="36" spans="1:7" x14ac:dyDescent="0.2">
      <c r="A36" s="150" t="s">
        <v>201</v>
      </c>
      <c r="B36" s="362" t="s">
        <v>202</v>
      </c>
      <c r="C36" s="150">
        <v>68</v>
      </c>
      <c r="D36" s="150">
        <v>0</v>
      </c>
      <c r="E36" s="139" t="s">
        <v>91</v>
      </c>
      <c r="F36" s="139">
        <v>50</v>
      </c>
      <c r="G36" s="358" t="s">
        <v>151</v>
      </c>
    </row>
    <row r="37" spans="1:7" x14ac:dyDescent="0.2">
      <c r="A37" s="150" t="s">
        <v>203</v>
      </c>
      <c r="B37" s="362" t="s">
        <v>204</v>
      </c>
      <c r="C37" s="150">
        <v>34</v>
      </c>
      <c r="D37" s="150">
        <v>0</v>
      </c>
      <c r="E37" s="139" t="s">
        <v>91</v>
      </c>
      <c r="F37" s="139">
        <v>50</v>
      </c>
      <c r="G37" s="358" t="s">
        <v>151</v>
      </c>
    </row>
    <row r="38" spans="1:7" x14ac:dyDescent="0.2">
      <c r="A38" s="150" t="s">
        <v>205</v>
      </c>
      <c r="B38" s="362" t="s">
        <v>206</v>
      </c>
      <c r="C38" s="150">
        <v>34</v>
      </c>
      <c r="D38" s="150">
        <v>0</v>
      </c>
      <c r="E38" s="139" t="s">
        <v>91</v>
      </c>
      <c r="F38" s="139">
        <v>50</v>
      </c>
      <c r="G38" s="358" t="s">
        <v>151</v>
      </c>
    </row>
    <row r="39" spans="1:7" x14ac:dyDescent="0.2">
      <c r="A39" s="150" t="s">
        <v>207</v>
      </c>
      <c r="B39" s="362" t="s">
        <v>208</v>
      </c>
      <c r="C39" s="150">
        <v>68</v>
      </c>
      <c r="D39" s="150">
        <v>0</v>
      </c>
      <c r="E39" s="139" t="s">
        <v>91</v>
      </c>
      <c r="F39" s="139">
        <v>50</v>
      </c>
      <c r="G39" s="358" t="s">
        <v>151</v>
      </c>
    </row>
    <row r="40" spans="1:7" x14ac:dyDescent="0.2">
      <c r="A40" s="150" t="s">
        <v>209</v>
      </c>
      <c r="B40" s="362" t="s">
        <v>210</v>
      </c>
      <c r="C40" s="150">
        <v>34</v>
      </c>
      <c r="D40" s="150">
        <v>34</v>
      </c>
      <c r="E40" s="139" t="s">
        <v>91</v>
      </c>
      <c r="F40" s="139">
        <v>50</v>
      </c>
      <c r="G40" s="358" t="s">
        <v>151</v>
      </c>
    </row>
    <row r="41" spans="1:7" x14ac:dyDescent="0.2">
      <c r="A41" s="150" t="s">
        <v>215</v>
      </c>
      <c r="B41" s="362" t="s">
        <v>216</v>
      </c>
      <c r="C41" s="150">
        <v>34</v>
      </c>
      <c r="D41" s="150">
        <v>0</v>
      </c>
      <c r="E41" s="139" t="s">
        <v>91</v>
      </c>
      <c r="F41" s="139">
        <v>50</v>
      </c>
      <c r="G41" s="358" t="s">
        <v>151</v>
      </c>
    </row>
    <row r="42" spans="1:7" x14ac:dyDescent="0.2">
      <c r="A42" s="150" t="s">
        <v>217</v>
      </c>
      <c r="B42" s="362" t="s">
        <v>218</v>
      </c>
      <c r="C42" s="150">
        <v>34</v>
      </c>
      <c r="D42" s="150">
        <v>0</v>
      </c>
      <c r="E42" s="139" t="s">
        <v>91</v>
      </c>
      <c r="F42" s="139">
        <v>50</v>
      </c>
      <c r="G42" s="358" t="s">
        <v>151</v>
      </c>
    </row>
    <row r="43" spans="1:7" x14ac:dyDescent="0.2">
      <c r="A43" s="150" t="s">
        <v>219</v>
      </c>
      <c r="B43" s="362" t="s">
        <v>220</v>
      </c>
      <c r="C43" s="150">
        <v>68</v>
      </c>
      <c r="D43" s="150">
        <v>0</v>
      </c>
      <c r="E43" s="139" t="s">
        <v>91</v>
      </c>
      <c r="F43" s="139">
        <v>50</v>
      </c>
      <c r="G43" s="358" t="s">
        <v>151</v>
      </c>
    </row>
    <row r="44" spans="1:7" x14ac:dyDescent="0.2">
      <c r="A44" s="150" t="s">
        <v>221</v>
      </c>
      <c r="B44" s="362" t="s">
        <v>222</v>
      </c>
      <c r="C44" s="150">
        <v>34</v>
      </c>
      <c r="D44" s="150">
        <v>0</v>
      </c>
      <c r="E44" s="139" t="s">
        <v>91</v>
      </c>
      <c r="F44" s="139">
        <v>50</v>
      </c>
      <c r="G44" s="358" t="s">
        <v>151</v>
      </c>
    </row>
    <row r="45" spans="1:7" x14ac:dyDescent="0.2">
      <c r="A45" s="150" t="s">
        <v>223</v>
      </c>
      <c r="B45" s="362" t="s">
        <v>224</v>
      </c>
      <c r="C45" s="150">
        <v>68</v>
      </c>
      <c r="D45" s="150">
        <v>0</v>
      </c>
      <c r="E45" s="139" t="s">
        <v>91</v>
      </c>
      <c r="F45" s="139">
        <v>50</v>
      </c>
      <c r="G45" s="358" t="s">
        <v>151</v>
      </c>
    </row>
    <row r="46" spans="1:7" x14ac:dyDescent="0.2">
      <c r="A46" s="150" t="s">
        <v>225</v>
      </c>
      <c r="B46" s="362" t="s">
        <v>226</v>
      </c>
      <c r="C46" s="150">
        <v>34</v>
      </c>
      <c r="D46" s="150">
        <v>34</v>
      </c>
      <c r="E46" s="139" t="s">
        <v>91</v>
      </c>
      <c r="F46" s="139">
        <v>50</v>
      </c>
      <c r="G46" s="358" t="s">
        <v>151</v>
      </c>
    </row>
    <row r="47" spans="1:7" x14ac:dyDescent="0.2">
      <c r="A47" s="150" t="s">
        <v>225</v>
      </c>
      <c r="B47" s="362" t="s">
        <v>226</v>
      </c>
      <c r="C47" s="150">
        <v>34</v>
      </c>
      <c r="D47" s="150">
        <v>34</v>
      </c>
      <c r="E47" s="139" t="s">
        <v>91</v>
      </c>
      <c r="F47" s="139">
        <v>50</v>
      </c>
      <c r="G47" s="358" t="s">
        <v>151</v>
      </c>
    </row>
    <row r="48" spans="1:7" x14ac:dyDescent="0.2">
      <c r="A48" s="150" t="s">
        <v>227</v>
      </c>
      <c r="B48" s="362" t="s">
        <v>228</v>
      </c>
      <c r="C48" s="150">
        <v>34</v>
      </c>
      <c r="D48" s="150">
        <v>0</v>
      </c>
      <c r="E48" s="139" t="s">
        <v>91</v>
      </c>
      <c r="F48" s="139">
        <v>50</v>
      </c>
      <c r="G48" s="358" t="s">
        <v>151</v>
      </c>
    </row>
    <row r="49" spans="1:7" x14ac:dyDescent="0.2">
      <c r="A49" s="150" t="s">
        <v>229</v>
      </c>
      <c r="B49" s="362" t="s">
        <v>230</v>
      </c>
      <c r="C49" s="150">
        <v>68</v>
      </c>
      <c r="D49" s="150">
        <v>0</v>
      </c>
      <c r="E49" s="139" t="s">
        <v>91</v>
      </c>
      <c r="F49" s="139">
        <v>50</v>
      </c>
      <c r="G49" s="358" t="s">
        <v>151</v>
      </c>
    </row>
    <row r="50" spans="1:7" x14ac:dyDescent="0.2">
      <c r="A50" s="150" t="s">
        <v>231</v>
      </c>
      <c r="B50" s="362" t="s">
        <v>232</v>
      </c>
      <c r="C50" s="150">
        <v>34</v>
      </c>
      <c r="D50" s="150">
        <v>0</v>
      </c>
      <c r="E50" s="139" t="s">
        <v>91</v>
      </c>
      <c r="F50" s="139">
        <v>50</v>
      </c>
      <c r="G50" s="358" t="s">
        <v>151</v>
      </c>
    </row>
    <row r="51" spans="1:7" x14ac:dyDescent="0.2">
      <c r="A51" s="150" t="s">
        <v>233</v>
      </c>
      <c r="B51" s="362" t="s">
        <v>234</v>
      </c>
      <c r="C51" s="150">
        <v>34</v>
      </c>
      <c r="D51" s="150">
        <v>0</v>
      </c>
      <c r="E51" s="139" t="s">
        <v>91</v>
      </c>
      <c r="F51" s="139">
        <v>50</v>
      </c>
      <c r="G51" s="358" t="s">
        <v>151</v>
      </c>
    </row>
    <row r="52" spans="1:7" x14ac:dyDescent="0.2">
      <c r="A52" s="150" t="s">
        <v>235</v>
      </c>
      <c r="B52" s="362" t="s">
        <v>236</v>
      </c>
      <c r="C52" s="150">
        <v>34</v>
      </c>
      <c r="D52" s="150">
        <v>0</v>
      </c>
      <c r="E52" s="139" t="s">
        <v>91</v>
      </c>
      <c r="F52" s="139">
        <v>50</v>
      </c>
      <c r="G52" s="358" t="s">
        <v>151</v>
      </c>
    </row>
    <row r="53" spans="1:7" x14ac:dyDescent="0.2">
      <c r="A53" s="150" t="s">
        <v>237</v>
      </c>
      <c r="B53" s="362" t="s">
        <v>238</v>
      </c>
      <c r="C53" s="150">
        <v>0</v>
      </c>
      <c r="D53" s="150">
        <v>34</v>
      </c>
      <c r="E53" s="139" t="s">
        <v>91</v>
      </c>
      <c r="F53" s="139">
        <v>50</v>
      </c>
      <c r="G53" s="358" t="s">
        <v>151</v>
      </c>
    </row>
    <row r="54" spans="1:7" x14ac:dyDescent="0.2">
      <c r="A54" s="150" t="s">
        <v>162</v>
      </c>
      <c r="B54" s="362" t="s">
        <v>163</v>
      </c>
      <c r="C54" s="150">
        <v>68</v>
      </c>
      <c r="D54" s="150">
        <v>0</v>
      </c>
      <c r="E54" s="139" t="s">
        <v>91</v>
      </c>
      <c r="F54" s="139">
        <v>50</v>
      </c>
      <c r="G54" s="358" t="s">
        <v>151</v>
      </c>
    </row>
    <row r="55" spans="1:7" x14ac:dyDescent="0.2">
      <c r="A55" s="150" t="s">
        <v>172</v>
      </c>
      <c r="B55" s="362" t="s">
        <v>173</v>
      </c>
      <c r="C55" s="150">
        <v>51</v>
      </c>
      <c r="D55" s="150">
        <v>0</v>
      </c>
      <c r="E55" s="139" t="s">
        <v>91</v>
      </c>
      <c r="F55" s="139">
        <v>50</v>
      </c>
      <c r="G55" s="358" t="s">
        <v>151</v>
      </c>
    </row>
    <row r="56" spans="1:7" x14ac:dyDescent="0.2">
      <c r="A56" s="150" t="s">
        <v>176</v>
      </c>
      <c r="B56" s="362" t="s">
        <v>177</v>
      </c>
      <c r="C56" s="150" t="s">
        <v>178</v>
      </c>
      <c r="D56" s="150">
        <v>17</v>
      </c>
      <c r="E56" s="139" t="s">
        <v>91</v>
      </c>
      <c r="F56" s="139">
        <v>50</v>
      </c>
      <c r="G56" s="358" t="s">
        <v>151</v>
      </c>
    </row>
    <row r="57" spans="1:7" x14ac:dyDescent="0.2">
      <c r="A57" s="150" t="s">
        <v>199</v>
      </c>
      <c r="B57" s="362" t="s">
        <v>200</v>
      </c>
      <c r="C57" s="150">
        <v>0</v>
      </c>
      <c r="D57" s="150">
        <v>17</v>
      </c>
      <c r="E57" s="139" t="s">
        <v>91</v>
      </c>
      <c r="F57" s="139">
        <v>50</v>
      </c>
      <c r="G57" s="358" t="s">
        <v>151</v>
      </c>
    </row>
    <row r="58" spans="1:7" x14ac:dyDescent="0.2">
      <c r="A58" s="150" t="s">
        <v>211</v>
      </c>
      <c r="B58" s="362" t="s">
        <v>212</v>
      </c>
      <c r="C58" s="150" t="s">
        <v>178</v>
      </c>
      <c r="D58" s="150">
        <v>34</v>
      </c>
      <c r="E58" s="139" t="s">
        <v>91</v>
      </c>
      <c r="F58" s="139">
        <v>50</v>
      </c>
      <c r="G58" s="358" t="s">
        <v>151</v>
      </c>
    </row>
    <row r="59" spans="1:7" x14ac:dyDescent="0.2">
      <c r="A59" s="150" t="s">
        <v>213</v>
      </c>
      <c r="B59" s="362" t="s">
        <v>214</v>
      </c>
      <c r="C59" s="150">
        <v>0</v>
      </c>
      <c r="D59" s="150">
        <v>17</v>
      </c>
      <c r="E59" s="139" t="s">
        <v>91</v>
      </c>
      <c r="F59" s="139">
        <v>50</v>
      </c>
      <c r="G59" s="358" t="s">
        <v>151</v>
      </c>
    </row>
    <row r="60" spans="1:7" x14ac:dyDescent="0.2">
      <c r="A60" s="135" t="s">
        <v>21</v>
      </c>
      <c r="B60" s="365" t="s">
        <v>60</v>
      </c>
      <c r="C60" s="357">
        <v>17</v>
      </c>
      <c r="D60" s="357">
        <v>17</v>
      </c>
      <c r="E60" s="140" t="s">
        <v>93</v>
      </c>
      <c r="F60" s="140">
        <v>100</v>
      </c>
      <c r="G60" s="142" t="s">
        <v>133</v>
      </c>
    </row>
    <row r="61" spans="1:7" x14ac:dyDescent="0.2">
      <c r="A61" s="151" t="s">
        <v>21</v>
      </c>
      <c r="B61" s="155" t="s">
        <v>14</v>
      </c>
      <c r="C61" s="151">
        <v>17</v>
      </c>
      <c r="D61" s="151">
        <v>17</v>
      </c>
      <c r="E61" s="152" t="s">
        <v>93</v>
      </c>
      <c r="F61" s="152">
        <v>100</v>
      </c>
      <c r="G61" s="153" t="s">
        <v>102</v>
      </c>
    </row>
    <row r="62" spans="1:7" x14ac:dyDescent="0.2">
      <c r="A62" s="151" t="s">
        <v>21</v>
      </c>
      <c r="B62" s="155" t="s">
        <v>14</v>
      </c>
      <c r="C62" s="151">
        <v>17</v>
      </c>
      <c r="D62" s="151">
        <v>17</v>
      </c>
      <c r="E62" s="152" t="s">
        <v>93</v>
      </c>
      <c r="F62" s="152">
        <v>100</v>
      </c>
      <c r="G62" s="153" t="s">
        <v>34</v>
      </c>
    </row>
    <row r="63" spans="1:7" x14ac:dyDescent="0.2">
      <c r="A63" s="152" t="s">
        <v>21</v>
      </c>
      <c r="B63" s="155" t="s">
        <v>14</v>
      </c>
      <c r="C63" s="152">
        <v>17</v>
      </c>
      <c r="D63" s="152">
        <v>17</v>
      </c>
      <c r="E63" s="152" t="s">
        <v>93</v>
      </c>
      <c r="F63" s="152">
        <v>80</v>
      </c>
      <c r="G63" s="153" t="s">
        <v>118</v>
      </c>
    </row>
    <row r="64" spans="1:7" x14ac:dyDescent="0.2">
      <c r="A64" s="152" t="s">
        <v>21</v>
      </c>
      <c r="B64" s="155" t="s">
        <v>14</v>
      </c>
      <c r="C64" s="152">
        <v>17</v>
      </c>
      <c r="D64" s="152">
        <v>17</v>
      </c>
      <c r="E64" s="152" t="s">
        <v>93</v>
      </c>
      <c r="F64" s="152">
        <v>100</v>
      </c>
      <c r="G64" s="153" t="s">
        <v>136</v>
      </c>
    </row>
    <row r="65" spans="1:7" x14ac:dyDescent="0.2">
      <c r="A65" s="151" t="s">
        <v>21</v>
      </c>
      <c r="B65" s="155" t="s">
        <v>14</v>
      </c>
      <c r="C65" s="151">
        <v>17</v>
      </c>
      <c r="D65" s="151">
        <v>17</v>
      </c>
      <c r="E65" s="152" t="s">
        <v>93</v>
      </c>
      <c r="F65" s="152">
        <v>100</v>
      </c>
      <c r="G65" s="153" t="s">
        <v>113</v>
      </c>
    </row>
    <row r="66" spans="1:7" x14ac:dyDescent="0.2">
      <c r="A66" s="163" t="s">
        <v>21</v>
      </c>
      <c r="B66" s="164" t="s">
        <v>14</v>
      </c>
      <c r="C66" s="166">
        <v>17</v>
      </c>
      <c r="D66" s="166">
        <v>17</v>
      </c>
      <c r="E66" s="152" t="s">
        <v>91</v>
      </c>
      <c r="F66" s="152">
        <v>95</v>
      </c>
      <c r="G66" s="153" t="s">
        <v>356</v>
      </c>
    </row>
    <row r="67" spans="1:7" s="318" customFormat="1" x14ac:dyDescent="0.2">
      <c r="A67" s="150" t="s">
        <v>21</v>
      </c>
      <c r="B67" s="346" t="s">
        <v>14</v>
      </c>
      <c r="C67" s="150">
        <v>17</v>
      </c>
      <c r="D67" s="150">
        <v>17</v>
      </c>
      <c r="E67" s="152" t="s">
        <v>91</v>
      </c>
      <c r="F67" s="152">
        <v>85</v>
      </c>
      <c r="G67" s="153" t="s">
        <v>342</v>
      </c>
    </row>
    <row r="68" spans="1:7" x14ac:dyDescent="0.2">
      <c r="A68" s="150" t="s">
        <v>21</v>
      </c>
      <c r="B68" s="346" t="s">
        <v>14</v>
      </c>
      <c r="C68" s="150">
        <v>17</v>
      </c>
      <c r="D68" s="150">
        <v>17</v>
      </c>
      <c r="E68" s="152" t="s">
        <v>91</v>
      </c>
      <c r="F68" s="152">
        <v>60</v>
      </c>
      <c r="G68" s="153" t="s">
        <v>115</v>
      </c>
    </row>
    <row r="69" spans="1:7" x14ac:dyDescent="0.2">
      <c r="A69" s="150" t="s">
        <v>21</v>
      </c>
      <c r="B69" s="346" t="s">
        <v>14</v>
      </c>
      <c r="C69" s="150">
        <v>17</v>
      </c>
      <c r="D69" s="150">
        <v>17</v>
      </c>
      <c r="E69" s="152" t="s">
        <v>93</v>
      </c>
      <c r="F69" s="152">
        <v>75</v>
      </c>
      <c r="G69" s="153" t="s">
        <v>44</v>
      </c>
    </row>
    <row r="70" spans="1:7" x14ac:dyDescent="0.2">
      <c r="A70" s="229" t="s">
        <v>21</v>
      </c>
      <c r="B70" s="186" t="s">
        <v>14</v>
      </c>
      <c r="C70" s="150">
        <v>17</v>
      </c>
      <c r="D70" s="150">
        <v>17</v>
      </c>
      <c r="E70" s="150" t="s">
        <v>91</v>
      </c>
      <c r="F70" s="150">
        <v>100</v>
      </c>
      <c r="G70" s="361" t="s">
        <v>242</v>
      </c>
    </row>
    <row r="71" spans="1:7" x14ac:dyDescent="0.2">
      <c r="A71" s="151" t="s">
        <v>22</v>
      </c>
      <c r="B71" s="346" t="s">
        <v>61</v>
      </c>
      <c r="C71" s="230">
        <v>17</v>
      </c>
      <c r="D71" s="230">
        <v>17</v>
      </c>
      <c r="E71" s="152" t="s">
        <v>93</v>
      </c>
      <c r="F71" s="152">
        <v>100</v>
      </c>
      <c r="G71" s="153" t="s">
        <v>138</v>
      </c>
    </row>
    <row r="72" spans="1:7" x14ac:dyDescent="0.2">
      <c r="A72" s="151" t="s">
        <v>22</v>
      </c>
      <c r="B72" s="155" t="s">
        <v>17</v>
      </c>
      <c r="C72" s="151">
        <v>17</v>
      </c>
      <c r="D72" s="151">
        <v>17</v>
      </c>
      <c r="E72" s="152" t="s">
        <v>93</v>
      </c>
      <c r="F72" s="152">
        <v>100</v>
      </c>
      <c r="G72" s="153" t="s">
        <v>102</v>
      </c>
    </row>
    <row r="73" spans="1:7" x14ac:dyDescent="0.2">
      <c r="A73" s="151" t="s">
        <v>22</v>
      </c>
      <c r="B73" s="155" t="s">
        <v>17</v>
      </c>
      <c r="C73" s="151">
        <v>17</v>
      </c>
      <c r="D73" s="151">
        <v>17</v>
      </c>
      <c r="E73" s="152" t="s">
        <v>93</v>
      </c>
      <c r="F73" s="152">
        <v>100</v>
      </c>
      <c r="G73" s="153" t="s">
        <v>133</v>
      </c>
    </row>
    <row r="74" spans="1:7" x14ac:dyDescent="0.2">
      <c r="A74" s="151" t="s">
        <v>22</v>
      </c>
      <c r="B74" s="231" t="s">
        <v>17</v>
      </c>
      <c r="C74" s="151">
        <v>17</v>
      </c>
      <c r="D74" s="151">
        <v>17</v>
      </c>
      <c r="E74" s="152" t="s">
        <v>93</v>
      </c>
      <c r="F74" s="152">
        <v>80</v>
      </c>
      <c r="G74" s="153" t="s">
        <v>118</v>
      </c>
    </row>
    <row r="75" spans="1:7" x14ac:dyDescent="0.2">
      <c r="A75" s="152" t="s">
        <v>22</v>
      </c>
      <c r="B75" s="231" t="s">
        <v>17</v>
      </c>
      <c r="C75" s="152">
        <v>17</v>
      </c>
      <c r="D75" s="152">
        <v>17</v>
      </c>
      <c r="E75" s="152" t="s">
        <v>93</v>
      </c>
      <c r="F75" s="152">
        <v>100</v>
      </c>
      <c r="G75" s="153" t="s">
        <v>136</v>
      </c>
    </row>
    <row r="76" spans="1:7" x14ac:dyDescent="0.2">
      <c r="A76" s="163" t="s">
        <v>22</v>
      </c>
      <c r="B76" s="232" t="s">
        <v>17</v>
      </c>
      <c r="C76" s="166">
        <v>17</v>
      </c>
      <c r="D76" s="166">
        <v>17</v>
      </c>
      <c r="E76" s="152" t="s">
        <v>93</v>
      </c>
      <c r="F76" s="152">
        <v>100</v>
      </c>
      <c r="G76" s="153" t="s">
        <v>113</v>
      </c>
    </row>
    <row r="77" spans="1:7" x14ac:dyDescent="0.2">
      <c r="A77" s="229" t="s">
        <v>22</v>
      </c>
      <c r="B77" s="235" t="s">
        <v>17</v>
      </c>
      <c r="C77" s="178">
        <v>34</v>
      </c>
      <c r="D77" s="178">
        <v>0</v>
      </c>
      <c r="E77" s="150" t="s">
        <v>91</v>
      </c>
      <c r="F77" s="150">
        <v>100</v>
      </c>
      <c r="G77" s="361" t="s">
        <v>242</v>
      </c>
    </row>
    <row r="78" spans="1:7" x14ac:dyDescent="0.2">
      <c r="A78" s="229" t="s">
        <v>22</v>
      </c>
      <c r="B78" s="235" t="s">
        <v>17</v>
      </c>
      <c r="C78" s="150">
        <v>17</v>
      </c>
      <c r="D78" s="150">
        <v>17</v>
      </c>
      <c r="E78" s="152" t="s">
        <v>91</v>
      </c>
      <c r="F78" s="152">
        <v>90</v>
      </c>
      <c r="G78" s="153" t="s">
        <v>115</v>
      </c>
    </row>
    <row r="79" spans="1:7" x14ac:dyDescent="0.2">
      <c r="A79" s="229" t="s">
        <v>22</v>
      </c>
      <c r="B79" s="235" t="s">
        <v>17</v>
      </c>
      <c r="C79" s="166">
        <v>17</v>
      </c>
      <c r="D79" s="166">
        <v>17</v>
      </c>
      <c r="E79" s="152" t="s">
        <v>91</v>
      </c>
      <c r="F79" s="152">
        <v>95</v>
      </c>
      <c r="G79" s="153" t="s">
        <v>356</v>
      </c>
    </row>
    <row r="80" spans="1:7" s="318" customFormat="1" x14ac:dyDescent="0.2">
      <c r="A80" s="150" t="s">
        <v>22</v>
      </c>
      <c r="B80" s="346" t="s">
        <v>17</v>
      </c>
      <c r="C80" s="150">
        <v>17</v>
      </c>
      <c r="D80" s="150">
        <v>17</v>
      </c>
      <c r="E80" s="152" t="s">
        <v>91</v>
      </c>
      <c r="F80" s="152">
        <v>85</v>
      </c>
      <c r="G80" s="153" t="s">
        <v>342</v>
      </c>
    </row>
    <row r="81" spans="1:7" x14ac:dyDescent="0.2">
      <c r="A81" s="135" t="s">
        <v>19</v>
      </c>
      <c r="B81" s="132" t="s">
        <v>343</v>
      </c>
      <c r="C81" s="135">
        <v>68</v>
      </c>
      <c r="D81" s="135">
        <v>0</v>
      </c>
      <c r="E81" s="140" t="s">
        <v>93</v>
      </c>
      <c r="F81" s="140">
        <v>100</v>
      </c>
      <c r="G81" s="142" t="s">
        <v>102</v>
      </c>
    </row>
    <row r="82" spans="1:7" x14ac:dyDescent="0.2">
      <c r="A82" s="151" t="s">
        <v>19</v>
      </c>
      <c r="B82" s="155" t="s">
        <v>343</v>
      </c>
      <c r="C82" s="151">
        <v>68</v>
      </c>
      <c r="D82" s="151">
        <v>0</v>
      </c>
      <c r="E82" s="152" t="s">
        <v>93</v>
      </c>
      <c r="F82" s="152">
        <v>100</v>
      </c>
      <c r="G82" s="153" t="s">
        <v>34</v>
      </c>
    </row>
    <row r="83" spans="1:7" x14ac:dyDescent="0.2">
      <c r="A83" s="151" t="s">
        <v>19</v>
      </c>
      <c r="B83" s="155" t="s">
        <v>343</v>
      </c>
      <c r="C83" s="151">
        <v>68</v>
      </c>
      <c r="D83" s="151">
        <v>0</v>
      </c>
      <c r="E83" s="152" t="s">
        <v>93</v>
      </c>
      <c r="F83" s="152">
        <v>80</v>
      </c>
      <c r="G83" s="153" t="s">
        <v>118</v>
      </c>
    </row>
    <row r="84" spans="1:7" x14ac:dyDescent="0.2">
      <c r="A84" s="151" t="s">
        <v>19</v>
      </c>
      <c r="B84" s="155" t="s">
        <v>343</v>
      </c>
      <c r="C84" s="151">
        <v>68</v>
      </c>
      <c r="D84" s="151">
        <v>0</v>
      </c>
      <c r="E84" s="152" t="s">
        <v>93</v>
      </c>
      <c r="F84" s="152">
        <v>100</v>
      </c>
      <c r="G84" s="153" t="s">
        <v>36</v>
      </c>
    </row>
    <row r="85" spans="1:7" x14ac:dyDescent="0.2">
      <c r="A85" s="151" t="s">
        <v>19</v>
      </c>
      <c r="B85" s="155" t="s">
        <v>343</v>
      </c>
      <c r="C85" s="151">
        <v>68</v>
      </c>
      <c r="D85" s="151">
        <v>0</v>
      </c>
      <c r="E85" s="152" t="s">
        <v>93</v>
      </c>
      <c r="F85" s="152">
        <v>100</v>
      </c>
      <c r="G85" s="153" t="s">
        <v>113</v>
      </c>
    </row>
    <row r="86" spans="1:7" x14ac:dyDescent="0.2">
      <c r="A86" s="152" t="s">
        <v>19</v>
      </c>
      <c r="B86" s="155" t="s">
        <v>343</v>
      </c>
      <c r="C86" s="152">
        <v>68</v>
      </c>
      <c r="D86" s="152">
        <v>0</v>
      </c>
      <c r="E86" s="152" t="s">
        <v>91</v>
      </c>
      <c r="F86" s="152">
        <v>60</v>
      </c>
      <c r="G86" s="153" t="s">
        <v>115</v>
      </c>
    </row>
    <row r="87" spans="1:7" x14ac:dyDescent="0.2">
      <c r="A87" s="152" t="s">
        <v>19</v>
      </c>
      <c r="B87" s="155" t="s">
        <v>343</v>
      </c>
      <c r="C87" s="152">
        <v>68</v>
      </c>
      <c r="D87" s="152">
        <v>0</v>
      </c>
      <c r="E87" s="152" t="s">
        <v>91</v>
      </c>
      <c r="F87" s="152">
        <v>95</v>
      </c>
      <c r="G87" s="153" t="s">
        <v>356</v>
      </c>
    </row>
    <row r="88" spans="1:7" s="318" customFormat="1" x14ac:dyDescent="0.2">
      <c r="A88" s="152" t="s">
        <v>19</v>
      </c>
      <c r="B88" s="155" t="s">
        <v>343</v>
      </c>
      <c r="C88" s="152">
        <v>68</v>
      </c>
      <c r="D88" s="152">
        <v>0</v>
      </c>
      <c r="E88" s="152" t="s">
        <v>91</v>
      </c>
      <c r="F88" s="152">
        <v>85</v>
      </c>
      <c r="G88" s="153" t="s">
        <v>342</v>
      </c>
    </row>
    <row r="89" spans="1:7" x14ac:dyDescent="0.2">
      <c r="A89" s="152" t="s">
        <v>19</v>
      </c>
      <c r="B89" s="155" t="s">
        <v>343</v>
      </c>
      <c r="C89" s="150">
        <v>68</v>
      </c>
      <c r="D89" s="150">
        <v>0</v>
      </c>
      <c r="E89" s="150" t="s">
        <v>91</v>
      </c>
      <c r="F89" s="150">
        <v>100</v>
      </c>
      <c r="G89" s="361" t="s">
        <v>242</v>
      </c>
    </row>
    <row r="90" spans="1:7" x14ac:dyDescent="0.2">
      <c r="A90" s="152" t="s">
        <v>19</v>
      </c>
      <c r="B90" s="231" t="s">
        <v>343</v>
      </c>
      <c r="C90" s="152">
        <v>68</v>
      </c>
      <c r="D90" s="152">
        <v>0</v>
      </c>
      <c r="E90" s="152" t="s">
        <v>93</v>
      </c>
      <c r="F90" s="152">
        <v>100</v>
      </c>
      <c r="G90" s="153" t="s">
        <v>37</v>
      </c>
    </row>
    <row r="91" spans="1:7" x14ac:dyDescent="0.2">
      <c r="A91" s="152" t="s">
        <v>19</v>
      </c>
      <c r="B91" s="231" t="s">
        <v>343</v>
      </c>
      <c r="C91" s="152">
        <v>68</v>
      </c>
      <c r="D91" s="152">
        <v>0</v>
      </c>
      <c r="E91" s="179" t="s">
        <v>93</v>
      </c>
      <c r="F91" s="179">
        <v>75</v>
      </c>
      <c r="G91" s="180" t="s">
        <v>35</v>
      </c>
    </row>
    <row r="92" spans="1:7" s="212" customFormat="1" x14ac:dyDescent="0.2">
      <c r="A92" s="149" t="s">
        <v>28</v>
      </c>
      <c r="B92" s="359" t="s">
        <v>245</v>
      </c>
      <c r="C92" s="152">
        <v>68</v>
      </c>
      <c r="D92" s="152">
        <v>0</v>
      </c>
      <c r="E92" s="152" t="s">
        <v>91</v>
      </c>
      <c r="F92" s="152">
        <v>50</v>
      </c>
      <c r="G92" s="153" t="s">
        <v>289</v>
      </c>
    </row>
    <row r="93" spans="1:7" x14ac:dyDescent="0.2">
      <c r="A93" s="149" t="s">
        <v>26</v>
      </c>
      <c r="B93" s="377" t="s">
        <v>246</v>
      </c>
      <c r="C93" s="150">
        <v>68</v>
      </c>
      <c r="D93" s="150">
        <v>0</v>
      </c>
      <c r="E93" s="152" t="s">
        <v>91</v>
      </c>
      <c r="F93" s="152">
        <v>50</v>
      </c>
      <c r="G93" s="153" t="s">
        <v>289</v>
      </c>
    </row>
    <row r="94" spans="1:7" x14ac:dyDescent="0.2">
      <c r="A94" s="149" t="s">
        <v>247</v>
      </c>
      <c r="B94" s="377" t="s">
        <v>248</v>
      </c>
      <c r="C94" s="150">
        <v>68</v>
      </c>
      <c r="D94" s="150">
        <v>0</v>
      </c>
      <c r="E94" s="152" t="s">
        <v>91</v>
      </c>
      <c r="F94" s="152">
        <v>50</v>
      </c>
      <c r="G94" s="153" t="s">
        <v>289</v>
      </c>
    </row>
    <row r="95" spans="1:7" x14ac:dyDescent="0.2">
      <c r="A95" s="149" t="s">
        <v>249</v>
      </c>
      <c r="B95" s="186" t="s">
        <v>300</v>
      </c>
      <c r="C95" s="150">
        <v>68</v>
      </c>
      <c r="D95" s="150">
        <v>0</v>
      </c>
      <c r="E95" s="152" t="s">
        <v>91</v>
      </c>
      <c r="F95" s="152">
        <v>50</v>
      </c>
      <c r="G95" s="153" t="s">
        <v>289</v>
      </c>
    </row>
    <row r="96" spans="1:7" x14ac:dyDescent="0.2">
      <c r="A96" s="149" t="s">
        <v>252</v>
      </c>
      <c r="B96" s="186" t="s">
        <v>253</v>
      </c>
      <c r="C96" s="150">
        <v>68</v>
      </c>
      <c r="D96" s="150">
        <v>0</v>
      </c>
      <c r="E96" s="152" t="s">
        <v>91</v>
      </c>
      <c r="F96" s="152">
        <v>50</v>
      </c>
      <c r="G96" s="153" t="s">
        <v>289</v>
      </c>
    </row>
    <row r="97" spans="1:7" x14ac:dyDescent="0.2">
      <c r="A97" s="138" t="s">
        <v>254</v>
      </c>
      <c r="B97" s="186" t="s">
        <v>255</v>
      </c>
      <c r="C97" s="150">
        <v>68</v>
      </c>
      <c r="D97" s="150">
        <v>0</v>
      </c>
      <c r="E97" s="152" t="s">
        <v>91</v>
      </c>
      <c r="F97" s="152">
        <v>50</v>
      </c>
      <c r="G97" s="153" t="s">
        <v>289</v>
      </c>
    </row>
    <row r="98" spans="1:7" x14ac:dyDescent="0.2">
      <c r="A98" s="149" t="s">
        <v>256</v>
      </c>
      <c r="B98" s="186" t="s">
        <v>257</v>
      </c>
      <c r="C98" s="150">
        <v>34</v>
      </c>
      <c r="D98" s="150">
        <v>34</v>
      </c>
      <c r="E98" s="152" t="s">
        <v>91</v>
      </c>
      <c r="F98" s="152">
        <v>50</v>
      </c>
      <c r="G98" s="153" t="s">
        <v>289</v>
      </c>
    </row>
    <row r="99" spans="1:7" x14ac:dyDescent="0.2">
      <c r="A99" s="149" t="s">
        <v>258</v>
      </c>
      <c r="B99" s="379" t="s">
        <v>259</v>
      </c>
      <c r="C99" s="150">
        <v>68</v>
      </c>
      <c r="D99" s="150">
        <v>0</v>
      </c>
      <c r="E99" s="152" t="s">
        <v>91</v>
      </c>
      <c r="F99" s="152">
        <v>50</v>
      </c>
      <c r="G99" s="153" t="s">
        <v>289</v>
      </c>
    </row>
    <row r="100" spans="1:7" x14ac:dyDescent="0.2">
      <c r="A100" s="149" t="s">
        <v>260</v>
      </c>
      <c r="B100" s="379" t="s">
        <v>261</v>
      </c>
      <c r="C100" s="152">
        <v>68</v>
      </c>
      <c r="D100" s="152">
        <v>0</v>
      </c>
      <c r="E100" s="152" t="s">
        <v>91</v>
      </c>
      <c r="F100" s="152">
        <v>50</v>
      </c>
      <c r="G100" s="153" t="s">
        <v>289</v>
      </c>
    </row>
    <row r="101" spans="1:7" x14ac:dyDescent="0.2">
      <c r="A101" s="138" t="s">
        <v>262</v>
      </c>
      <c r="B101" s="379" t="s">
        <v>263</v>
      </c>
      <c r="C101" s="152">
        <v>68</v>
      </c>
      <c r="D101" s="152">
        <v>0</v>
      </c>
      <c r="E101" s="152" t="s">
        <v>91</v>
      </c>
      <c r="F101" s="152">
        <v>50</v>
      </c>
      <c r="G101" s="153" t="s">
        <v>289</v>
      </c>
    </row>
    <row r="102" spans="1:7" x14ac:dyDescent="0.2">
      <c r="A102" s="149" t="s">
        <v>264</v>
      </c>
      <c r="B102" s="186" t="s">
        <v>265</v>
      </c>
      <c r="C102" s="152">
        <v>68</v>
      </c>
      <c r="D102" s="152">
        <v>0</v>
      </c>
      <c r="E102" s="152" t="s">
        <v>91</v>
      </c>
      <c r="F102" s="152">
        <v>50</v>
      </c>
      <c r="G102" s="153" t="s">
        <v>289</v>
      </c>
    </row>
    <row r="103" spans="1:7" x14ac:dyDescent="0.2">
      <c r="A103" s="149" t="s">
        <v>266</v>
      </c>
      <c r="B103" s="379" t="s">
        <v>267</v>
      </c>
      <c r="C103" s="152">
        <v>68</v>
      </c>
      <c r="D103" s="152">
        <v>0</v>
      </c>
      <c r="E103" s="152" t="s">
        <v>91</v>
      </c>
      <c r="F103" s="152">
        <v>50</v>
      </c>
      <c r="G103" s="153" t="s">
        <v>289</v>
      </c>
    </row>
    <row r="104" spans="1:7" x14ac:dyDescent="0.2">
      <c r="A104" s="149" t="s">
        <v>268</v>
      </c>
      <c r="B104" s="186" t="s">
        <v>269</v>
      </c>
      <c r="C104" s="150">
        <v>68</v>
      </c>
      <c r="D104" s="150">
        <v>0</v>
      </c>
      <c r="E104" s="152" t="s">
        <v>91</v>
      </c>
      <c r="F104" s="152">
        <v>50</v>
      </c>
      <c r="G104" s="153" t="s">
        <v>289</v>
      </c>
    </row>
    <row r="105" spans="1:7" x14ac:dyDescent="0.2">
      <c r="A105" s="149" t="s">
        <v>270</v>
      </c>
      <c r="B105" s="186" t="s">
        <v>271</v>
      </c>
      <c r="C105" s="150">
        <v>68</v>
      </c>
      <c r="D105" s="150">
        <v>0</v>
      </c>
      <c r="E105" s="152" t="s">
        <v>91</v>
      </c>
      <c r="F105" s="152">
        <v>50</v>
      </c>
      <c r="G105" s="153" t="s">
        <v>289</v>
      </c>
    </row>
    <row r="106" spans="1:7" x14ac:dyDescent="0.2">
      <c r="A106" s="138" t="s">
        <v>272</v>
      </c>
      <c r="B106" s="186" t="s">
        <v>273</v>
      </c>
      <c r="C106" s="150">
        <v>68</v>
      </c>
      <c r="D106" s="150">
        <v>0</v>
      </c>
      <c r="E106" s="152" t="s">
        <v>91</v>
      </c>
      <c r="F106" s="152">
        <v>50</v>
      </c>
      <c r="G106" s="153" t="s">
        <v>289</v>
      </c>
    </row>
    <row r="107" spans="1:7" x14ac:dyDescent="0.2">
      <c r="A107" s="149" t="s">
        <v>274</v>
      </c>
      <c r="B107" s="186" t="s">
        <v>275</v>
      </c>
      <c r="C107" s="150">
        <v>68</v>
      </c>
      <c r="D107" s="150">
        <v>0</v>
      </c>
      <c r="E107" s="152" t="s">
        <v>91</v>
      </c>
      <c r="F107" s="152">
        <v>50</v>
      </c>
      <c r="G107" s="153" t="s">
        <v>289</v>
      </c>
    </row>
    <row r="108" spans="1:7" x14ac:dyDescent="0.2">
      <c r="A108" s="177" t="s">
        <v>276</v>
      </c>
      <c r="B108" s="186" t="s">
        <v>277</v>
      </c>
      <c r="C108" s="150">
        <v>68</v>
      </c>
      <c r="D108" s="150">
        <v>0</v>
      </c>
      <c r="E108" s="152" t="s">
        <v>91</v>
      </c>
      <c r="F108" s="152">
        <v>50</v>
      </c>
      <c r="G108" s="153" t="s">
        <v>289</v>
      </c>
    </row>
    <row r="109" spans="1:7" x14ac:dyDescent="0.2">
      <c r="A109" s="152" t="s">
        <v>278</v>
      </c>
      <c r="B109" s="186" t="s">
        <v>279</v>
      </c>
      <c r="C109" s="150">
        <v>68</v>
      </c>
      <c r="D109" s="150">
        <v>0</v>
      </c>
      <c r="E109" s="152" t="s">
        <v>91</v>
      </c>
      <c r="F109" s="152">
        <v>50</v>
      </c>
      <c r="G109" s="153" t="s">
        <v>289</v>
      </c>
    </row>
    <row r="110" spans="1:7" x14ac:dyDescent="0.2">
      <c r="A110" s="140" t="s">
        <v>280</v>
      </c>
      <c r="B110" s="186" t="s">
        <v>281</v>
      </c>
      <c r="C110" s="150">
        <v>0</v>
      </c>
      <c r="D110" s="150">
        <v>68</v>
      </c>
      <c r="E110" s="152" t="s">
        <v>91</v>
      </c>
      <c r="F110" s="152">
        <v>50</v>
      </c>
      <c r="G110" s="153" t="s">
        <v>289</v>
      </c>
    </row>
    <row r="111" spans="1:7" x14ac:dyDescent="0.2">
      <c r="A111" s="152" t="s">
        <v>282</v>
      </c>
      <c r="B111" s="186" t="s">
        <v>283</v>
      </c>
      <c r="C111" s="150">
        <v>0</v>
      </c>
      <c r="D111" s="150">
        <v>68</v>
      </c>
      <c r="E111" s="152" t="s">
        <v>91</v>
      </c>
      <c r="F111" s="152">
        <v>50</v>
      </c>
      <c r="G111" s="153" t="s">
        <v>289</v>
      </c>
    </row>
    <row r="112" spans="1:7" x14ac:dyDescent="0.2">
      <c r="A112" s="152" t="s">
        <v>284</v>
      </c>
      <c r="B112" s="186" t="s">
        <v>285</v>
      </c>
      <c r="C112" s="178">
        <v>0</v>
      </c>
      <c r="D112" s="178">
        <v>34</v>
      </c>
      <c r="E112" s="152" t="s">
        <v>91</v>
      </c>
      <c r="F112" s="152">
        <v>50</v>
      </c>
      <c r="G112" s="153" t="s">
        <v>289</v>
      </c>
    </row>
    <row r="113" spans="1:10" x14ac:dyDescent="0.2">
      <c r="A113" s="179" t="s">
        <v>286</v>
      </c>
      <c r="B113" s="235" t="s">
        <v>287</v>
      </c>
      <c r="C113" s="178">
        <v>0</v>
      </c>
      <c r="D113" s="178">
        <v>68</v>
      </c>
      <c r="E113" s="179" t="s">
        <v>91</v>
      </c>
      <c r="F113" s="179">
        <v>50</v>
      </c>
      <c r="G113" s="180" t="s">
        <v>289</v>
      </c>
    </row>
    <row r="114" spans="1:10" x14ac:dyDescent="0.2">
      <c r="A114" s="135" t="s">
        <v>13</v>
      </c>
      <c r="B114" s="132" t="s">
        <v>15</v>
      </c>
      <c r="C114" s="135">
        <v>68</v>
      </c>
      <c r="D114" s="135">
        <v>0</v>
      </c>
      <c r="E114" s="140" t="s">
        <v>93</v>
      </c>
      <c r="F114" s="140">
        <v>100</v>
      </c>
      <c r="G114" s="142" t="s">
        <v>102</v>
      </c>
    </row>
    <row r="115" spans="1:10" x14ac:dyDescent="0.2">
      <c r="A115" s="151" t="s">
        <v>13</v>
      </c>
      <c r="B115" s="155" t="s">
        <v>15</v>
      </c>
      <c r="C115" s="151">
        <v>68</v>
      </c>
      <c r="D115" s="151">
        <v>0</v>
      </c>
      <c r="E115" s="152" t="s">
        <v>93</v>
      </c>
      <c r="F115" s="152">
        <v>100</v>
      </c>
      <c r="G115" s="153" t="s">
        <v>34</v>
      </c>
    </row>
    <row r="116" spans="1:10" x14ac:dyDescent="0.2">
      <c r="A116" s="152" t="s">
        <v>13</v>
      </c>
      <c r="B116" s="155" t="s">
        <v>15</v>
      </c>
      <c r="C116" s="152">
        <v>68</v>
      </c>
      <c r="D116" s="152">
        <v>0</v>
      </c>
      <c r="E116" s="152" t="s">
        <v>91</v>
      </c>
      <c r="F116" s="152">
        <v>60</v>
      </c>
      <c r="G116" s="153" t="s">
        <v>115</v>
      </c>
    </row>
    <row r="117" spans="1:10" s="318" customFormat="1" x14ac:dyDescent="0.2">
      <c r="A117" s="150" t="s">
        <v>13</v>
      </c>
      <c r="B117" s="325" t="s">
        <v>15</v>
      </c>
      <c r="C117" s="150">
        <v>68</v>
      </c>
      <c r="D117" s="150">
        <v>0</v>
      </c>
      <c r="E117" s="150" t="s">
        <v>91</v>
      </c>
      <c r="F117" s="150">
        <v>85</v>
      </c>
      <c r="G117" s="361" t="s">
        <v>342</v>
      </c>
    </row>
    <row r="118" spans="1:10" s="318" customFormat="1" x14ac:dyDescent="0.2">
      <c r="A118" s="150" t="s">
        <v>350</v>
      </c>
      <c r="B118" s="362" t="s">
        <v>351</v>
      </c>
      <c r="C118" s="150">
        <v>68</v>
      </c>
      <c r="D118" s="150">
        <v>0</v>
      </c>
      <c r="E118" s="150" t="s">
        <v>91</v>
      </c>
      <c r="F118" s="150">
        <v>60</v>
      </c>
      <c r="G118" s="361" t="s">
        <v>353</v>
      </c>
    </row>
    <row r="119" spans="1:10" x14ac:dyDescent="0.2">
      <c r="A119" s="151" t="s">
        <v>13</v>
      </c>
      <c r="B119" s="155" t="s">
        <v>15</v>
      </c>
      <c r="C119" s="151">
        <v>68</v>
      </c>
      <c r="D119" s="151">
        <v>0</v>
      </c>
      <c r="E119" s="152" t="s">
        <v>91</v>
      </c>
      <c r="F119" s="152">
        <v>95</v>
      </c>
      <c r="G119" s="153" t="s">
        <v>356</v>
      </c>
    </row>
    <row r="120" spans="1:10" x14ac:dyDescent="0.2">
      <c r="A120" s="150" t="s">
        <v>13</v>
      </c>
      <c r="B120" s="325" t="s">
        <v>15</v>
      </c>
      <c r="C120" s="150">
        <v>68</v>
      </c>
      <c r="D120" s="150">
        <v>0</v>
      </c>
      <c r="E120" s="150" t="s">
        <v>91</v>
      </c>
      <c r="F120" s="150">
        <v>100</v>
      </c>
      <c r="G120" s="361" t="s">
        <v>242</v>
      </c>
    </row>
    <row r="121" spans="1:10" x14ac:dyDescent="0.2">
      <c r="A121" s="140" t="s">
        <v>13</v>
      </c>
      <c r="B121" s="132" t="s">
        <v>15</v>
      </c>
      <c r="C121" s="140">
        <v>68</v>
      </c>
      <c r="D121" s="140">
        <v>0</v>
      </c>
      <c r="E121" s="152" t="s">
        <v>93</v>
      </c>
      <c r="F121" s="152">
        <v>100</v>
      </c>
      <c r="G121" s="153" t="s">
        <v>37</v>
      </c>
    </row>
    <row r="122" spans="1:10" x14ac:dyDescent="0.2">
      <c r="A122" s="151" t="s">
        <v>13</v>
      </c>
      <c r="B122" s="155" t="s">
        <v>15</v>
      </c>
      <c r="C122" s="151">
        <v>68</v>
      </c>
      <c r="D122" s="151">
        <v>0</v>
      </c>
      <c r="E122" s="152" t="s">
        <v>93</v>
      </c>
      <c r="F122" s="152">
        <v>75</v>
      </c>
      <c r="G122" s="153" t="s">
        <v>35</v>
      </c>
    </row>
    <row r="123" spans="1:10" x14ac:dyDescent="0.2">
      <c r="A123" s="152" t="s">
        <v>13</v>
      </c>
      <c r="B123" s="155" t="s">
        <v>32</v>
      </c>
      <c r="C123" s="152">
        <v>68</v>
      </c>
      <c r="D123" s="152">
        <v>0</v>
      </c>
      <c r="E123" s="152" t="s">
        <v>93</v>
      </c>
      <c r="F123" s="152">
        <v>80</v>
      </c>
      <c r="G123" s="153" t="s">
        <v>118</v>
      </c>
    </row>
    <row r="124" spans="1:10" x14ac:dyDescent="0.2">
      <c r="A124" s="151" t="s">
        <v>13</v>
      </c>
      <c r="B124" s="346" t="s">
        <v>32</v>
      </c>
      <c r="C124" s="230">
        <v>68</v>
      </c>
      <c r="D124" s="230">
        <v>0</v>
      </c>
      <c r="E124" s="152" t="s">
        <v>93</v>
      </c>
      <c r="F124" s="152">
        <v>100</v>
      </c>
      <c r="G124" s="153" t="s">
        <v>36</v>
      </c>
    </row>
    <row r="125" spans="1:10" x14ac:dyDescent="0.2">
      <c r="A125" s="168" t="s">
        <v>13</v>
      </c>
      <c r="B125" s="174" t="s">
        <v>32</v>
      </c>
      <c r="C125" s="168">
        <v>68</v>
      </c>
      <c r="D125" s="168">
        <v>0</v>
      </c>
      <c r="E125" s="179" t="s">
        <v>93</v>
      </c>
      <c r="F125" s="179">
        <v>100</v>
      </c>
      <c r="G125" s="180" t="s">
        <v>113</v>
      </c>
    </row>
    <row r="126" spans="1:10" x14ac:dyDescent="0.2">
      <c r="A126" s="168" t="s">
        <v>63</v>
      </c>
      <c r="B126" s="174" t="s">
        <v>64</v>
      </c>
      <c r="C126" s="168">
        <v>34</v>
      </c>
      <c r="D126" s="168">
        <v>0</v>
      </c>
      <c r="E126" s="179" t="s">
        <v>93</v>
      </c>
      <c r="F126" s="179">
        <v>50</v>
      </c>
      <c r="G126" s="180" t="s">
        <v>45</v>
      </c>
    </row>
    <row r="127" spans="1:10" s="297" customFormat="1" x14ac:dyDescent="0.2">
      <c r="A127" s="140" t="s">
        <v>303</v>
      </c>
      <c r="B127" s="389" t="s">
        <v>304</v>
      </c>
      <c r="C127" s="140">
        <v>0</v>
      </c>
      <c r="D127" s="140">
        <v>51</v>
      </c>
      <c r="E127" s="140" t="s">
        <v>91</v>
      </c>
      <c r="F127" s="140">
        <v>50</v>
      </c>
      <c r="G127" s="142" t="s">
        <v>151</v>
      </c>
      <c r="H127" s="296"/>
      <c r="I127" s="296"/>
      <c r="J127" s="296"/>
    </row>
    <row r="128" spans="1:10" s="297" customFormat="1" x14ac:dyDescent="0.2">
      <c r="A128" s="140" t="s">
        <v>305</v>
      </c>
      <c r="B128" s="389" t="s">
        <v>306</v>
      </c>
      <c r="C128" s="140">
        <v>0</v>
      </c>
      <c r="D128" s="140">
        <v>51</v>
      </c>
      <c r="E128" s="140" t="s">
        <v>91</v>
      </c>
      <c r="F128" s="140">
        <v>50</v>
      </c>
      <c r="G128" s="142" t="s">
        <v>151</v>
      </c>
      <c r="H128" s="296"/>
      <c r="I128" s="296"/>
      <c r="J128" s="296"/>
    </row>
    <row r="129" spans="1:10" s="297" customFormat="1" x14ac:dyDescent="0.2">
      <c r="A129" s="140" t="s">
        <v>307</v>
      </c>
      <c r="B129" s="389" t="s">
        <v>308</v>
      </c>
      <c r="C129" s="140">
        <v>0</v>
      </c>
      <c r="D129" s="140">
        <v>51</v>
      </c>
      <c r="E129" s="140" t="s">
        <v>91</v>
      </c>
      <c r="F129" s="140">
        <v>50</v>
      </c>
      <c r="G129" s="142" t="s">
        <v>151</v>
      </c>
      <c r="H129" s="296"/>
      <c r="I129" s="296"/>
      <c r="J129" s="296"/>
    </row>
    <row r="130" spans="1:10" s="296" customFormat="1" x14ac:dyDescent="0.2">
      <c r="A130" s="391" t="s">
        <v>309</v>
      </c>
      <c r="B130" s="389" t="s">
        <v>310</v>
      </c>
      <c r="C130" s="140">
        <v>0</v>
      </c>
      <c r="D130" s="140">
        <v>51</v>
      </c>
      <c r="E130" s="140" t="s">
        <v>91</v>
      </c>
      <c r="F130" s="140">
        <v>50</v>
      </c>
      <c r="G130" s="142" t="s">
        <v>151</v>
      </c>
      <c r="H130" s="297"/>
      <c r="I130" s="297"/>
      <c r="J130" s="297"/>
    </row>
    <row r="131" spans="1:10" s="296" customFormat="1" x14ac:dyDescent="0.2">
      <c r="A131" s="152" t="s">
        <v>311</v>
      </c>
      <c r="B131" s="392" t="s">
        <v>312</v>
      </c>
      <c r="C131" s="140">
        <v>0</v>
      </c>
      <c r="D131" s="140">
        <v>51</v>
      </c>
      <c r="E131" s="140" t="s">
        <v>91</v>
      </c>
      <c r="F131" s="140">
        <v>50</v>
      </c>
      <c r="G131" s="142" t="s">
        <v>151</v>
      </c>
    </row>
    <row r="132" spans="1:10" s="296" customFormat="1" x14ac:dyDescent="0.2">
      <c r="A132" s="179" t="s">
        <v>313</v>
      </c>
      <c r="B132" s="393" t="s">
        <v>314</v>
      </c>
      <c r="C132" s="140">
        <v>0</v>
      </c>
      <c r="D132" s="140">
        <v>51</v>
      </c>
      <c r="E132" s="140" t="s">
        <v>91</v>
      </c>
      <c r="F132" s="140">
        <v>50</v>
      </c>
      <c r="G132" s="142" t="s">
        <v>151</v>
      </c>
    </row>
    <row r="133" spans="1:10" s="296" customFormat="1" x14ac:dyDescent="0.2">
      <c r="A133" s="179" t="s">
        <v>315</v>
      </c>
      <c r="B133" s="393" t="s">
        <v>316</v>
      </c>
      <c r="C133" s="140">
        <v>0</v>
      </c>
      <c r="D133" s="140">
        <v>17</v>
      </c>
      <c r="E133" s="140" t="s">
        <v>91</v>
      </c>
      <c r="F133" s="140">
        <v>50</v>
      </c>
      <c r="G133" s="142" t="s">
        <v>151</v>
      </c>
    </row>
    <row r="134" spans="1:10" s="296" customFormat="1" x14ac:dyDescent="0.2">
      <c r="A134" s="179" t="s">
        <v>317</v>
      </c>
      <c r="B134" s="393" t="s">
        <v>318</v>
      </c>
      <c r="C134" s="140">
        <v>0</v>
      </c>
      <c r="D134" s="140">
        <v>17</v>
      </c>
      <c r="E134" s="140" t="s">
        <v>91</v>
      </c>
      <c r="F134" s="140">
        <v>50</v>
      </c>
      <c r="G134" s="142" t="s">
        <v>151</v>
      </c>
    </row>
    <row r="135" spans="1:10" s="296" customFormat="1" x14ac:dyDescent="0.2">
      <c r="A135" s="179" t="s">
        <v>319</v>
      </c>
      <c r="B135" s="393" t="s">
        <v>320</v>
      </c>
      <c r="C135" s="140">
        <v>0</v>
      </c>
      <c r="D135" s="140">
        <v>51</v>
      </c>
      <c r="E135" s="140" t="s">
        <v>91</v>
      </c>
      <c r="F135" s="140">
        <v>50</v>
      </c>
      <c r="G135" s="142" t="s">
        <v>151</v>
      </c>
    </row>
    <row r="136" spans="1:10" s="296" customFormat="1" x14ac:dyDescent="0.2">
      <c r="A136" s="179" t="s">
        <v>321</v>
      </c>
      <c r="B136" s="393" t="s">
        <v>322</v>
      </c>
      <c r="C136" s="140">
        <v>0</v>
      </c>
      <c r="D136" s="140">
        <v>51</v>
      </c>
      <c r="E136" s="140" t="s">
        <v>91</v>
      </c>
      <c r="F136" s="140">
        <v>50</v>
      </c>
      <c r="G136" s="142" t="s">
        <v>151</v>
      </c>
    </row>
    <row r="137" spans="1:10" s="296" customFormat="1" x14ac:dyDescent="0.2">
      <c r="A137" s="179" t="s">
        <v>323</v>
      </c>
      <c r="B137" s="393" t="s">
        <v>298</v>
      </c>
      <c r="C137" s="140">
        <v>17</v>
      </c>
      <c r="D137" s="140">
        <v>17</v>
      </c>
      <c r="E137" s="140" t="s">
        <v>91</v>
      </c>
      <c r="F137" s="140">
        <v>50</v>
      </c>
      <c r="G137" s="142" t="s">
        <v>151</v>
      </c>
    </row>
    <row r="138" spans="1:10" s="296" customFormat="1" x14ac:dyDescent="0.2">
      <c r="A138" s="179" t="s">
        <v>323</v>
      </c>
      <c r="B138" s="393" t="s">
        <v>298</v>
      </c>
      <c r="C138" s="140">
        <v>17</v>
      </c>
      <c r="D138" s="140">
        <v>17</v>
      </c>
      <c r="E138" s="140" t="s">
        <v>91</v>
      </c>
      <c r="F138" s="140">
        <v>50</v>
      </c>
      <c r="G138" s="142" t="s">
        <v>151</v>
      </c>
    </row>
    <row r="139" spans="1:10" s="296" customFormat="1" x14ac:dyDescent="0.2">
      <c r="A139" s="179" t="s">
        <v>331</v>
      </c>
      <c r="B139" s="393" t="s">
        <v>332</v>
      </c>
      <c r="C139" s="140">
        <v>0</v>
      </c>
      <c r="D139" s="140">
        <v>102</v>
      </c>
      <c r="E139" s="140" t="s">
        <v>91</v>
      </c>
      <c r="F139" s="140">
        <v>50</v>
      </c>
      <c r="G139" s="142" t="s">
        <v>289</v>
      </c>
    </row>
    <row r="140" spans="1:10" s="296" customFormat="1" x14ac:dyDescent="0.2">
      <c r="A140" s="179" t="s">
        <v>333</v>
      </c>
      <c r="B140" s="393" t="s">
        <v>334</v>
      </c>
      <c r="C140" s="140">
        <v>0</v>
      </c>
      <c r="D140" s="140">
        <v>102</v>
      </c>
      <c r="E140" s="140" t="s">
        <v>91</v>
      </c>
      <c r="F140" s="140">
        <v>50</v>
      </c>
      <c r="G140" s="142" t="s">
        <v>289</v>
      </c>
    </row>
    <row r="141" spans="1:10" s="296" customFormat="1" x14ac:dyDescent="0.2">
      <c r="A141" s="179" t="s">
        <v>335</v>
      </c>
      <c r="B141" s="393" t="s">
        <v>336</v>
      </c>
      <c r="C141" s="140">
        <v>0</v>
      </c>
      <c r="D141" s="140">
        <v>102</v>
      </c>
      <c r="E141" s="140" t="s">
        <v>91</v>
      </c>
      <c r="F141" s="140">
        <v>50</v>
      </c>
      <c r="G141" s="142" t="s">
        <v>289</v>
      </c>
    </row>
    <row r="142" spans="1:10" s="296" customFormat="1" x14ac:dyDescent="0.2">
      <c r="A142" s="179" t="s">
        <v>338</v>
      </c>
      <c r="B142" s="393" t="s">
        <v>339</v>
      </c>
      <c r="C142" s="140">
        <v>0</v>
      </c>
      <c r="D142" s="140">
        <v>102</v>
      </c>
      <c r="E142" s="140" t="s">
        <v>91</v>
      </c>
      <c r="F142" s="140">
        <v>50</v>
      </c>
      <c r="G142" s="142" t="s">
        <v>289</v>
      </c>
    </row>
    <row r="163" spans="1:4" x14ac:dyDescent="0.2">
      <c r="A163" s="123"/>
      <c r="B163" s="123"/>
      <c r="C163" s="123"/>
      <c r="D163" s="123"/>
    </row>
    <row r="164" spans="1:4" x14ac:dyDescent="0.2">
      <c r="A164" s="123"/>
      <c r="B164" s="123"/>
      <c r="C164" s="123"/>
      <c r="D164" s="123"/>
    </row>
    <row r="165" spans="1:4" x14ac:dyDescent="0.2">
      <c r="A165" s="123"/>
      <c r="B165" s="123"/>
      <c r="C165" s="123"/>
      <c r="D165" s="123"/>
    </row>
    <row r="166" spans="1:4" x14ac:dyDescent="0.2">
      <c r="A166" s="123"/>
      <c r="B166" s="123"/>
      <c r="C166" s="123"/>
      <c r="D166" s="123"/>
    </row>
    <row r="167" spans="1:4" x14ac:dyDescent="0.2">
      <c r="A167" s="123"/>
      <c r="B167" s="123"/>
      <c r="C167" s="123"/>
      <c r="D167" s="123"/>
    </row>
    <row r="168" spans="1:4" x14ac:dyDescent="0.2">
      <c r="A168" s="123"/>
      <c r="B168" s="123"/>
      <c r="C168" s="123"/>
      <c r="D168" s="123"/>
    </row>
    <row r="169" spans="1:4" x14ac:dyDescent="0.2">
      <c r="A169" s="123"/>
      <c r="B169" s="123"/>
      <c r="C169" s="123"/>
      <c r="D169" s="123"/>
    </row>
  </sheetData>
  <printOptions horizontalCentered="1"/>
  <pageMargins left="0.47244094488188998" right="0.23622047244094499" top="0.43307086614173201" bottom="0.59055118110236204" header="0.31496062992126" footer="0.31496062992126"/>
  <pageSetup paperSize="9" scale="61" fitToHeight="0" orientation="landscape" horizontalDpi="96" verticalDpi="96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89"/>
  <sheetViews>
    <sheetView zoomScale="75" zoomScaleNormal="75" zoomScaleSheetLayoutView="75" workbookViewId="0">
      <pane ySplit="2" topLeftCell="A3" activePane="bottomLeft" state="frozen"/>
      <selection pane="bottomLeft" activeCell="D96" sqref="D96"/>
    </sheetView>
  </sheetViews>
  <sheetFormatPr defaultRowHeight="12" x14ac:dyDescent="0.2"/>
  <cols>
    <col min="1" max="2" width="8.28515625" style="284" bestFit="1" customWidth="1"/>
    <col min="3" max="3" width="63.28515625" style="285" bestFit="1" customWidth="1"/>
    <col min="4" max="4" width="14.28515625" style="286" customWidth="1"/>
    <col min="5" max="5" width="7" style="284" bestFit="1" customWidth="1"/>
    <col min="6" max="8" width="7.28515625" style="284" bestFit="1" customWidth="1"/>
    <col min="9" max="10" width="10.28515625" style="284" bestFit="1" customWidth="1"/>
    <col min="11" max="11" width="12.85546875" style="284" bestFit="1" customWidth="1"/>
    <col min="12" max="12" width="10.28515625" style="287" bestFit="1" customWidth="1"/>
    <col min="13" max="13" width="15.5703125" style="284" bestFit="1" customWidth="1"/>
    <col min="14" max="14" width="8" style="284" bestFit="1" customWidth="1"/>
    <col min="15" max="15" width="14.42578125" style="284" bestFit="1" customWidth="1"/>
    <col min="16" max="16" width="8.7109375" style="284" bestFit="1" customWidth="1"/>
    <col min="17" max="17" width="18.7109375" style="284" customWidth="1"/>
    <col min="18" max="16384" width="9.140625" style="123"/>
  </cols>
  <sheetData>
    <row r="1" spans="1:17" ht="12.75" thickBot="1" x14ac:dyDescent="0.25">
      <c r="A1" s="409" t="s">
        <v>51</v>
      </c>
      <c r="B1" s="410"/>
      <c r="C1" s="410"/>
      <c r="D1" s="410"/>
      <c r="E1" s="410"/>
      <c r="F1" s="410"/>
      <c r="G1" s="410"/>
      <c r="H1" s="410"/>
      <c r="I1" s="410"/>
      <c r="J1" s="410"/>
      <c r="K1" s="410"/>
      <c r="L1" s="410"/>
      <c r="M1" s="410"/>
      <c r="N1" s="410"/>
      <c r="O1" s="410"/>
      <c r="P1" s="410"/>
      <c r="Q1" s="411"/>
    </row>
    <row r="2" spans="1:17" s="129" customFormat="1" ht="37.9" customHeight="1" thickBot="1" x14ac:dyDescent="0.25">
      <c r="A2" s="340" t="s">
        <v>4</v>
      </c>
      <c r="B2" s="340" t="s">
        <v>52</v>
      </c>
      <c r="C2" s="340" t="s">
        <v>5</v>
      </c>
      <c r="D2" s="340" t="s">
        <v>49</v>
      </c>
      <c r="E2" s="340" t="s">
        <v>56</v>
      </c>
      <c r="F2" s="341" t="s">
        <v>55</v>
      </c>
      <c r="G2" s="340" t="s">
        <v>54</v>
      </c>
      <c r="H2" s="340" t="s">
        <v>53</v>
      </c>
      <c r="I2" s="342" t="s">
        <v>57</v>
      </c>
      <c r="J2" s="342" t="s">
        <v>58</v>
      </c>
      <c r="K2" s="342" t="s">
        <v>59</v>
      </c>
      <c r="L2" s="343" t="s">
        <v>98</v>
      </c>
      <c r="M2" s="344" t="s">
        <v>80</v>
      </c>
      <c r="N2" s="340" t="s">
        <v>92</v>
      </c>
      <c r="O2" s="342" t="s">
        <v>3</v>
      </c>
      <c r="P2" s="342" t="s">
        <v>50</v>
      </c>
      <c r="Q2" s="340" t="s">
        <v>99</v>
      </c>
    </row>
    <row r="3" spans="1:17" ht="24" x14ac:dyDescent="0.2">
      <c r="A3" s="345" t="s">
        <v>6</v>
      </c>
      <c r="B3" s="135" t="s">
        <v>18</v>
      </c>
      <c r="C3" s="132" t="s">
        <v>11</v>
      </c>
      <c r="D3" s="133"/>
      <c r="E3" s="134">
        <v>4</v>
      </c>
      <c r="F3" s="135">
        <v>34</v>
      </c>
      <c r="G3" s="135">
        <v>34</v>
      </c>
      <c r="H3" s="136">
        <f t="shared" ref="H3:H13" si="0">+G3+F3</f>
        <v>68</v>
      </c>
      <c r="I3" s="137"/>
      <c r="J3" s="137"/>
      <c r="K3" s="138">
        <f t="shared" ref="K3:K13" si="1">+H3</f>
        <v>68</v>
      </c>
      <c r="L3" s="139" t="s">
        <v>25</v>
      </c>
      <c r="M3" s="135" t="s">
        <v>81</v>
      </c>
      <c r="N3" s="140" t="s">
        <v>93</v>
      </c>
      <c r="O3" s="140">
        <v>100</v>
      </c>
      <c r="P3" s="141" t="s">
        <v>50</v>
      </c>
      <c r="Q3" s="142" t="s">
        <v>102</v>
      </c>
    </row>
    <row r="4" spans="1:17" ht="24" x14ac:dyDescent="0.2">
      <c r="A4" s="154"/>
      <c r="B4" s="151" t="s">
        <v>18</v>
      </c>
      <c r="C4" s="155" t="s">
        <v>11</v>
      </c>
      <c r="D4" s="133"/>
      <c r="E4" s="162">
        <v>4</v>
      </c>
      <c r="F4" s="151">
        <v>34</v>
      </c>
      <c r="G4" s="151">
        <v>34</v>
      </c>
      <c r="H4" s="148">
        <f t="shared" si="0"/>
        <v>68</v>
      </c>
      <c r="I4" s="137"/>
      <c r="J4" s="137"/>
      <c r="K4" s="149">
        <f t="shared" si="1"/>
        <v>68</v>
      </c>
      <c r="L4" s="150" t="s">
        <v>25</v>
      </c>
      <c r="M4" s="151" t="s">
        <v>100</v>
      </c>
      <c r="N4" s="152" t="s">
        <v>93</v>
      </c>
      <c r="O4" s="152">
        <v>100</v>
      </c>
      <c r="P4" s="151" t="s">
        <v>50</v>
      </c>
      <c r="Q4" s="153" t="s">
        <v>34</v>
      </c>
    </row>
    <row r="5" spans="1:17" ht="24" x14ac:dyDescent="0.2">
      <c r="A5" s="154" t="s">
        <v>143</v>
      </c>
      <c r="B5" s="152" t="s">
        <v>18</v>
      </c>
      <c r="C5" s="155" t="s">
        <v>11</v>
      </c>
      <c r="D5" s="133"/>
      <c r="E5" s="149">
        <v>4</v>
      </c>
      <c r="F5" s="152">
        <v>34</v>
      </c>
      <c r="G5" s="152">
        <v>34</v>
      </c>
      <c r="H5" s="148">
        <f t="shared" si="0"/>
        <v>68</v>
      </c>
      <c r="I5" s="137"/>
      <c r="J5" s="137"/>
      <c r="K5" s="149">
        <f t="shared" si="1"/>
        <v>68</v>
      </c>
      <c r="L5" s="150" t="s">
        <v>25</v>
      </c>
      <c r="M5" s="151" t="s">
        <v>117</v>
      </c>
      <c r="N5" s="152" t="s">
        <v>93</v>
      </c>
      <c r="O5" s="152">
        <v>80</v>
      </c>
      <c r="P5" s="151" t="s">
        <v>50</v>
      </c>
      <c r="Q5" s="153" t="s">
        <v>118</v>
      </c>
    </row>
    <row r="6" spans="1:17" ht="24" x14ac:dyDescent="0.2">
      <c r="A6" s="156"/>
      <c r="B6" s="151" t="s">
        <v>18</v>
      </c>
      <c r="C6" s="346" t="s">
        <v>11</v>
      </c>
      <c r="D6" s="133"/>
      <c r="E6" s="347">
        <v>4</v>
      </c>
      <c r="F6" s="230">
        <v>34</v>
      </c>
      <c r="G6" s="230">
        <v>34</v>
      </c>
      <c r="H6" s="148">
        <f t="shared" si="0"/>
        <v>68</v>
      </c>
      <c r="I6" s="137"/>
      <c r="J6" s="137"/>
      <c r="K6" s="149">
        <f t="shared" si="1"/>
        <v>68</v>
      </c>
      <c r="L6" s="150" t="s">
        <v>25</v>
      </c>
      <c r="M6" s="151" t="s">
        <v>107</v>
      </c>
      <c r="N6" s="152" t="s">
        <v>93</v>
      </c>
      <c r="O6" s="152">
        <v>100</v>
      </c>
      <c r="P6" s="151" t="s">
        <v>50</v>
      </c>
      <c r="Q6" s="153" t="s">
        <v>36</v>
      </c>
    </row>
    <row r="7" spans="1:17" ht="24" x14ac:dyDescent="0.2">
      <c r="A7" s="154" t="s">
        <v>142</v>
      </c>
      <c r="B7" s="151" t="s">
        <v>18</v>
      </c>
      <c r="C7" s="155" t="s">
        <v>11</v>
      </c>
      <c r="D7" s="133"/>
      <c r="E7" s="162">
        <v>4</v>
      </c>
      <c r="F7" s="151">
        <v>34</v>
      </c>
      <c r="G7" s="151">
        <v>34</v>
      </c>
      <c r="H7" s="148">
        <f t="shared" si="0"/>
        <v>68</v>
      </c>
      <c r="I7" s="137"/>
      <c r="J7" s="137"/>
      <c r="K7" s="149">
        <f t="shared" si="1"/>
        <v>68</v>
      </c>
      <c r="L7" s="150" t="s">
        <v>25</v>
      </c>
      <c r="M7" s="151" t="s">
        <v>112</v>
      </c>
      <c r="N7" s="152" t="s">
        <v>93</v>
      </c>
      <c r="O7" s="152">
        <v>100</v>
      </c>
      <c r="P7" s="151" t="s">
        <v>50</v>
      </c>
      <c r="Q7" s="153" t="s">
        <v>113</v>
      </c>
    </row>
    <row r="8" spans="1:17" ht="36" x14ac:dyDescent="0.2">
      <c r="A8" s="156"/>
      <c r="B8" s="163" t="s">
        <v>18</v>
      </c>
      <c r="C8" s="164" t="s">
        <v>11</v>
      </c>
      <c r="D8" s="133"/>
      <c r="E8" s="165">
        <v>4</v>
      </c>
      <c r="F8" s="166">
        <v>34</v>
      </c>
      <c r="G8" s="166">
        <v>34</v>
      </c>
      <c r="H8" s="148">
        <f t="shared" si="0"/>
        <v>68</v>
      </c>
      <c r="I8" s="137"/>
      <c r="J8" s="137"/>
      <c r="K8" s="149">
        <f t="shared" si="1"/>
        <v>68</v>
      </c>
      <c r="L8" s="150" t="s">
        <v>25</v>
      </c>
      <c r="M8" s="151" t="s">
        <v>355</v>
      </c>
      <c r="N8" s="152" t="s">
        <v>91</v>
      </c>
      <c r="O8" s="152">
        <v>95</v>
      </c>
      <c r="P8" s="168" t="s">
        <v>50</v>
      </c>
      <c r="Q8" s="153" t="s">
        <v>356</v>
      </c>
    </row>
    <row r="9" spans="1:17" s="318" customFormat="1" ht="24" x14ac:dyDescent="0.2">
      <c r="A9" s="156"/>
      <c r="B9" s="163" t="s">
        <v>18</v>
      </c>
      <c r="C9" s="164" t="s">
        <v>11</v>
      </c>
      <c r="D9" s="133"/>
      <c r="E9" s="165">
        <v>4</v>
      </c>
      <c r="F9" s="166">
        <v>34</v>
      </c>
      <c r="G9" s="166">
        <v>34</v>
      </c>
      <c r="H9" s="148">
        <f>+G9+F9</f>
        <v>68</v>
      </c>
      <c r="I9" s="137"/>
      <c r="J9" s="137"/>
      <c r="K9" s="149">
        <f>+H9</f>
        <v>68</v>
      </c>
      <c r="L9" s="150" t="s">
        <v>25</v>
      </c>
      <c r="M9" s="151" t="s">
        <v>341</v>
      </c>
      <c r="N9" s="152" t="s">
        <v>91</v>
      </c>
      <c r="O9" s="152">
        <v>85</v>
      </c>
      <c r="P9" s="168" t="s">
        <v>50</v>
      </c>
      <c r="Q9" s="153" t="s">
        <v>342</v>
      </c>
    </row>
    <row r="10" spans="1:17" ht="24" x14ac:dyDescent="0.2">
      <c r="A10" s="172"/>
      <c r="B10" s="150" t="s">
        <v>18</v>
      </c>
      <c r="C10" s="346" t="s">
        <v>11</v>
      </c>
      <c r="D10" s="133"/>
      <c r="E10" s="229">
        <v>4</v>
      </c>
      <c r="F10" s="150">
        <v>34</v>
      </c>
      <c r="G10" s="150">
        <v>34</v>
      </c>
      <c r="H10" s="148">
        <f t="shared" si="0"/>
        <v>68</v>
      </c>
      <c r="I10" s="137"/>
      <c r="J10" s="137"/>
      <c r="K10" s="149">
        <f t="shared" si="1"/>
        <v>68</v>
      </c>
      <c r="L10" s="150" t="s">
        <v>25</v>
      </c>
      <c r="M10" s="151" t="s">
        <v>114</v>
      </c>
      <c r="N10" s="152" t="s">
        <v>91</v>
      </c>
      <c r="O10" s="152">
        <v>60</v>
      </c>
      <c r="P10" s="151" t="s">
        <v>50</v>
      </c>
      <c r="Q10" s="153" t="s">
        <v>115</v>
      </c>
    </row>
    <row r="11" spans="1:17" ht="24" x14ac:dyDescent="0.2">
      <c r="A11" s="181" t="s">
        <v>243</v>
      </c>
      <c r="B11" s="182" t="s">
        <v>18</v>
      </c>
      <c r="C11" s="183" t="s">
        <v>11</v>
      </c>
      <c r="D11" s="133" t="s">
        <v>297</v>
      </c>
      <c r="E11" s="182">
        <v>4</v>
      </c>
      <c r="F11" s="178">
        <v>34</v>
      </c>
      <c r="G11" s="178">
        <v>34</v>
      </c>
      <c r="H11" s="178">
        <v>68</v>
      </c>
      <c r="I11" s="185"/>
      <c r="J11" s="185"/>
      <c r="K11" s="182">
        <f>+H11</f>
        <v>68</v>
      </c>
      <c r="L11" s="186" t="s">
        <v>25</v>
      </c>
      <c r="M11" s="230" t="s">
        <v>241</v>
      </c>
      <c r="N11" s="150" t="s">
        <v>91</v>
      </c>
      <c r="O11" s="178">
        <v>100</v>
      </c>
      <c r="P11" s="230" t="s">
        <v>50</v>
      </c>
      <c r="Q11" s="348" t="s">
        <v>242</v>
      </c>
    </row>
    <row r="12" spans="1:17" ht="24" x14ac:dyDescent="0.2">
      <c r="A12" s="172"/>
      <c r="B12" s="150" t="s">
        <v>18</v>
      </c>
      <c r="C12" s="346" t="s">
        <v>11</v>
      </c>
      <c r="D12" s="133"/>
      <c r="E12" s="347">
        <v>4</v>
      </c>
      <c r="F12" s="150">
        <v>34</v>
      </c>
      <c r="G12" s="150">
        <v>34</v>
      </c>
      <c r="H12" s="148">
        <f t="shared" si="0"/>
        <v>68</v>
      </c>
      <c r="I12" s="137"/>
      <c r="J12" s="137"/>
      <c r="K12" s="149">
        <f t="shared" si="1"/>
        <v>68</v>
      </c>
      <c r="L12" s="150" t="s">
        <v>25</v>
      </c>
      <c r="M12" s="151" t="s">
        <v>101</v>
      </c>
      <c r="N12" s="152" t="s">
        <v>93</v>
      </c>
      <c r="O12" s="152">
        <v>100</v>
      </c>
      <c r="P12" s="135" t="s">
        <v>50</v>
      </c>
      <c r="Q12" s="153" t="s">
        <v>37</v>
      </c>
    </row>
    <row r="13" spans="1:17" ht="24" x14ac:dyDescent="0.2">
      <c r="A13" s="173"/>
      <c r="B13" s="168" t="s">
        <v>18</v>
      </c>
      <c r="C13" s="174" t="s">
        <v>11</v>
      </c>
      <c r="D13" s="133"/>
      <c r="E13" s="175">
        <v>4</v>
      </c>
      <c r="F13" s="168">
        <v>34</v>
      </c>
      <c r="G13" s="168">
        <v>34</v>
      </c>
      <c r="H13" s="176">
        <f t="shared" si="0"/>
        <v>68</v>
      </c>
      <c r="I13" s="137"/>
      <c r="J13" s="137"/>
      <c r="K13" s="177">
        <f t="shared" si="1"/>
        <v>68</v>
      </c>
      <c r="L13" s="178" t="s">
        <v>25</v>
      </c>
      <c r="M13" s="168" t="s">
        <v>116</v>
      </c>
      <c r="N13" s="152" t="s">
        <v>93</v>
      </c>
      <c r="O13" s="179">
        <v>75</v>
      </c>
      <c r="P13" s="141" t="s">
        <v>50</v>
      </c>
      <c r="Q13" s="180" t="s">
        <v>35</v>
      </c>
    </row>
    <row r="14" spans="1:17" x14ac:dyDescent="0.2">
      <c r="A14" s="349" t="s">
        <v>7</v>
      </c>
      <c r="B14" s="178" t="s">
        <v>157</v>
      </c>
      <c r="C14" s="350" t="s">
        <v>148</v>
      </c>
      <c r="D14" s="184" t="s">
        <v>68</v>
      </c>
      <c r="E14" s="182">
        <v>2</v>
      </c>
      <c r="F14" s="178">
        <v>34</v>
      </c>
      <c r="G14" s="178">
        <v>0</v>
      </c>
      <c r="H14" s="178">
        <v>34</v>
      </c>
      <c r="I14" s="185"/>
      <c r="J14" s="247"/>
      <c r="K14" s="178">
        <f>F14</f>
        <v>34</v>
      </c>
      <c r="L14" s="351" t="s">
        <v>25</v>
      </c>
      <c r="M14" s="150" t="s">
        <v>152</v>
      </c>
      <c r="N14" s="352" t="s">
        <v>91</v>
      </c>
      <c r="O14" s="178">
        <v>100</v>
      </c>
      <c r="P14" s="353" t="s">
        <v>1</v>
      </c>
      <c r="Q14" s="348" t="s">
        <v>290</v>
      </c>
    </row>
    <row r="15" spans="1:17" x14ac:dyDescent="0.2">
      <c r="A15" s="354"/>
      <c r="B15" s="139"/>
      <c r="C15" s="355"/>
      <c r="D15" s="184" t="s">
        <v>329</v>
      </c>
      <c r="E15" s="356"/>
      <c r="F15" s="139"/>
      <c r="G15" s="139"/>
      <c r="H15" s="139"/>
      <c r="I15" s="185"/>
      <c r="J15" s="247"/>
      <c r="K15" s="139"/>
      <c r="L15" s="351" t="s">
        <v>25</v>
      </c>
      <c r="M15" s="150" t="s">
        <v>288</v>
      </c>
      <c r="N15" s="352" t="s">
        <v>91</v>
      </c>
      <c r="O15" s="139"/>
      <c r="P15" s="357"/>
      <c r="Q15" s="358"/>
    </row>
    <row r="16" spans="1:17" s="212" customFormat="1" x14ac:dyDescent="0.2">
      <c r="A16" s="226" t="s">
        <v>8</v>
      </c>
      <c r="B16" s="149" t="s">
        <v>250</v>
      </c>
      <c r="C16" s="359" t="s">
        <v>251</v>
      </c>
      <c r="D16" s="184" t="s">
        <v>330</v>
      </c>
      <c r="E16" s="229">
        <v>2</v>
      </c>
      <c r="F16" s="150">
        <v>34</v>
      </c>
      <c r="G16" s="150">
        <v>0</v>
      </c>
      <c r="H16" s="150">
        <v>34</v>
      </c>
      <c r="I16" s="137"/>
      <c r="J16" s="246"/>
      <c r="K16" s="152">
        <f>SUM(F16:G16)</f>
        <v>34</v>
      </c>
      <c r="L16" s="360" t="s">
        <v>25</v>
      </c>
      <c r="M16" s="152" t="s">
        <v>288</v>
      </c>
      <c r="N16" s="150" t="s">
        <v>91</v>
      </c>
      <c r="O16" s="152">
        <v>50</v>
      </c>
      <c r="P16" s="152" t="s">
        <v>1</v>
      </c>
      <c r="Q16" s="153" t="s">
        <v>289</v>
      </c>
    </row>
    <row r="17" spans="1:17" x14ac:dyDescent="0.2">
      <c r="A17" s="354" t="s">
        <v>7</v>
      </c>
      <c r="B17" s="139" t="s">
        <v>155</v>
      </c>
      <c r="C17" s="355" t="s">
        <v>156</v>
      </c>
      <c r="D17" s="133" t="s">
        <v>328</v>
      </c>
      <c r="E17" s="356">
        <v>2</v>
      </c>
      <c r="F17" s="139">
        <v>34</v>
      </c>
      <c r="G17" s="139">
        <v>0</v>
      </c>
      <c r="H17" s="139">
        <v>34</v>
      </c>
      <c r="I17" s="185"/>
      <c r="J17" s="194"/>
      <c r="K17" s="150">
        <f t="shared" ref="K17:K35" si="2">F17</f>
        <v>34</v>
      </c>
      <c r="L17" s="186" t="s">
        <v>25</v>
      </c>
      <c r="M17" s="150" t="s">
        <v>152</v>
      </c>
      <c r="N17" s="150" t="s">
        <v>91</v>
      </c>
      <c r="O17" s="150">
        <v>50</v>
      </c>
      <c r="P17" s="230" t="s">
        <v>1</v>
      </c>
      <c r="Q17" s="361" t="s">
        <v>151</v>
      </c>
    </row>
    <row r="18" spans="1:17" x14ac:dyDescent="0.2">
      <c r="A18" s="234" t="s">
        <v>6</v>
      </c>
      <c r="B18" s="150" t="s">
        <v>149</v>
      </c>
      <c r="C18" s="362" t="s">
        <v>150</v>
      </c>
      <c r="D18" s="185"/>
      <c r="E18" s="229">
        <v>4</v>
      </c>
      <c r="F18" s="150">
        <v>68</v>
      </c>
      <c r="G18" s="150">
        <v>0</v>
      </c>
      <c r="H18" s="150">
        <v>68</v>
      </c>
      <c r="I18" s="185"/>
      <c r="J18" s="194"/>
      <c r="K18" s="150">
        <f t="shared" si="2"/>
        <v>68</v>
      </c>
      <c r="L18" s="186" t="s">
        <v>25</v>
      </c>
      <c r="M18" s="150" t="s">
        <v>152</v>
      </c>
      <c r="N18" s="139" t="s">
        <v>91</v>
      </c>
      <c r="O18" s="139">
        <v>50</v>
      </c>
      <c r="P18" s="363" t="s">
        <v>1</v>
      </c>
      <c r="Q18" s="358" t="s">
        <v>151</v>
      </c>
    </row>
    <row r="19" spans="1:17" x14ac:dyDescent="0.2">
      <c r="A19" s="172" t="s">
        <v>6</v>
      </c>
      <c r="B19" s="150" t="s">
        <v>153</v>
      </c>
      <c r="C19" s="362" t="s">
        <v>154</v>
      </c>
      <c r="D19" s="185"/>
      <c r="E19" s="229">
        <v>4</v>
      </c>
      <c r="F19" s="150">
        <v>68</v>
      </c>
      <c r="G19" s="150">
        <v>0</v>
      </c>
      <c r="H19" s="150">
        <v>68</v>
      </c>
      <c r="I19" s="185"/>
      <c r="J19" s="194"/>
      <c r="K19" s="150">
        <f t="shared" si="2"/>
        <v>68</v>
      </c>
      <c r="L19" s="186" t="s">
        <v>25</v>
      </c>
      <c r="M19" s="150" t="s">
        <v>152</v>
      </c>
      <c r="N19" s="139" t="s">
        <v>91</v>
      </c>
      <c r="O19" s="139">
        <v>50</v>
      </c>
      <c r="P19" s="363" t="s">
        <v>1</v>
      </c>
      <c r="Q19" s="358" t="s">
        <v>151</v>
      </c>
    </row>
    <row r="20" spans="1:17" x14ac:dyDescent="0.2">
      <c r="A20" s="172" t="s">
        <v>7</v>
      </c>
      <c r="B20" s="150" t="s">
        <v>158</v>
      </c>
      <c r="C20" s="362" t="s">
        <v>159</v>
      </c>
      <c r="D20" s="185"/>
      <c r="E20" s="229">
        <v>2</v>
      </c>
      <c r="F20" s="150">
        <v>34</v>
      </c>
      <c r="G20" s="150">
        <v>0</v>
      </c>
      <c r="H20" s="150">
        <v>34</v>
      </c>
      <c r="I20" s="185"/>
      <c r="J20" s="194"/>
      <c r="K20" s="150">
        <f t="shared" si="2"/>
        <v>34</v>
      </c>
      <c r="L20" s="186" t="s">
        <v>25</v>
      </c>
      <c r="M20" s="150" t="s">
        <v>152</v>
      </c>
      <c r="N20" s="139" t="s">
        <v>91</v>
      </c>
      <c r="O20" s="139">
        <v>50</v>
      </c>
      <c r="P20" s="363" t="s">
        <v>1</v>
      </c>
      <c r="Q20" s="358" t="s">
        <v>151</v>
      </c>
    </row>
    <row r="21" spans="1:17" x14ac:dyDescent="0.2">
      <c r="A21" s="172" t="s">
        <v>7</v>
      </c>
      <c r="B21" s="150" t="s">
        <v>160</v>
      </c>
      <c r="C21" s="362" t="s">
        <v>161</v>
      </c>
      <c r="D21" s="185"/>
      <c r="E21" s="229">
        <v>2</v>
      </c>
      <c r="F21" s="150">
        <v>34</v>
      </c>
      <c r="G21" s="150">
        <v>0</v>
      </c>
      <c r="H21" s="150">
        <v>34</v>
      </c>
      <c r="I21" s="185"/>
      <c r="J21" s="185"/>
      <c r="K21" s="150">
        <f t="shared" si="2"/>
        <v>34</v>
      </c>
      <c r="L21" s="186" t="s">
        <v>25</v>
      </c>
      <c r="M21" s="150" t="s">
        <v>152</v>
      </c>
      <c r="N21" s="139" t="s">
        <v>91</v>
      </c>
      <c r="O21" s="139">
        <v>50</v>
      </c>
      <c r="P21" s="363" t="s">
        <v>1</v>
      </c>
      <c r="Q21" s="358" t="s">
        <v>151</v>
      </c>
    </row>
    <row r="22" spans="1:17" x14ac:dyDescent="0.2">
      <c r="A22" s="172" t="s">
        <v>8</v>
      </c>
      <c r="B22" s="150" t="s">
        <v>164</v>
      </c>
      <c r="C22" s="362" t="s">
        <v>165</v>
      </c>
      <c r="D22" s="364"/>
      <c r="E22" s="229">
        <v>2</v>
      </c>
      <c r="F22" s="150">
        <v>34</v>
      </c>
      <c r="G22" s="150">
        <v>0</v>
      </c>
      <c r="H22" s="150">
        <v>34</v>
      </c>
      <c r="I22" s="185"/>
      <c r="J22" s="185"/>
      <c r="K22" s="150">
        <f t="shared" si="2"/>
        <v>34</v>
      </c>
      <c r="L22" s="186" t="s">
        <v>25</v>
      </c>
      <c r="M22" s="150" t="s">
        <v>152</v>
      </c>
      <c r="N22" s="139" t="s">
        <v>91</v>
      </c>
      <c r="O22" s="139">
        <v>50</v>
      </c>
      <c r="P22" s="363" t="s">
        <v>1</v>
      </c>
      <c r="Q22" s="358" t="s">
        <v>151</v>
      </c>
    </row>
    <row r="23" spans="1:17" x14ac:dyDescent="0.2">
      <c r="A23" s="172" t="s">
        <v>8</v>
      </c>
      <c r="B23" s="150" t="s">
        <v>166</v>
      </c>
      <c r="C23" s="362" t="s">
        <v>167</v>
      </c>
      <c r="D23" s="364"/>
      <c r="E23" s="229">
        <v>4</v>
      </c>
      <c r="F23" s="150">
        <v>68</v>
      </c>
      <c r="G23" s="150">
        <v>0</v>
      </c>
      <c r="H23" s="150">
        <v>68</v>
      </c>
      <c r="I23" s="185"/>
      <c r="J23" s="185"/>
      <c r="K23" s="150">
        <f t="shared" si="2"/>
        <v>68</v>
      </c>
      <c r="L23" s="186" t="s">
        <v>25</v>
      </c>
      <c r="M23" s="150" t="s">
        <v>152</v>
      </c>
      <c r="N23" s="139" t="s">
        <v>91</v>
      </c>
      <c r="O23" s="139">
        <v>50</v>
      </c>
      <c r="P23" s="363" t="s">
        <v>1</v>
      </c>
      <c r="Q23" s="358" t="s">
        <v>151</v>
      </c>
    </row>
    <row r="24" spans="1:17" x14ac:dyDescent="0.2">
      <c r="A24" s="172" t="s">
        <v>8</v>
      </c>
      <c r="B24" s="150" t="s">
        <v>168</v>
      </c>
      <c r="C24" s="362" t="s">
        <v>169</v>
      </c>
      <c r="D24" s="364"/>
      <c r="E24" s="229">
        <v>4</v>
      </c>
      <c r="F24" s="150">
        <v>68</v>
      </c>
      <c r="G24" s="150">
        <v>0</v>
      </c>
      <c r="H24" s="150">
        <v>68</v>
      </c>
      <c r="I24" s="185"/>
      <c r="J24" s="185"/>
      <c r="K24" s="150">
        <f t="shared" si="2"/>
        <v>68</v>
      </c>
      <c r="L24" s="186" t="s">
        <v>25</v>
      </c>
      <c r="M24" s="150" t="s">
        <v>152</v>
      </c>
      <c r="N24" s="139" t="s">
        <v>91</v>
      </c>
      <c r="O24" s="139">
        <v>50</v>
      </c>
      <c r="P24" s="363" t="s">
        <v>1</v>
      </c>
      <c r="Q24" s="358" t="s">
        <v>151</v>
      </c>
    </row>
    <row r="25" spans="1:17" x14ac:dyDescent="0.2">
      <c r="A25" s="172" t="s">
        <v>8</v>
      </c>
      <c r="B25" s="150" t="s">
        <v>170</v>
      </c>
      <c r="C25" s="362" t="s">
        <v>171</v>
      </c>
      <c r="D25" s="364"/>
      <c r="E25" s="229">
        <v>2</v>
      </c>
      <c r="F25" s="150">
        <v>34</v>
      </c>
      <c r="G25" s="150">
        <v>0</v>
      </c>
      <c r="H25" s="150">
        <v>34</v>
      </c>
      <c r="I25" s="185"/>
      <c r="J25" s="185"/>
      <c r="K25" s="150">
        <f t="shared" si="2"/>
        <v>34</v>
      </c>
      <c r="L25" s="186" t="s">
        <v>25</v>
      </c>
      <c r="M25" s="150" t="s">
        <v>152</v>
      </c>
      <c r="N25" s="139" t="s">
        <v>91</v>
      </c>
      <c r="O25" s="139">
        <v>50</v>
      </c>
      <c r="P25" s="363" t="s">
        <v>1</v>
      </c>
      <c r="Q25" s="358" t="s">
        <v>151</v>
      </c>
    </row>
    <row r="26" spans="1:17" x14ac:dyDescent="0.2">
      <c r="A26" s="234" t="s">
        <v>144</v>
      </c>
      <c r="B26" s="150" t="s">
        <v>179</v>
      </c>
      <c r="C26" s="362" t="s">
        <v>180</v>
      </c>
      <c r="D26" s="364"/>
      <c r="E26" s="229">
        <v>4</v>
      </c>
      <c r="F26" s="150">
        <v>68</v>
      </c>
      <c r="G26" s="150">
        <v>0</v>
      </c>
      <c r="H26" s="150">
        <v>68</v>
      </c>
      <c r="I26" s="185"/>
      <c r="J26" s="185"/>
      <c r="K26" s="150">
        <f t="shared" si="2"/>
        <v>68</v>
      </c>
      <c r="L26" s="186" t="s">
        <v>25</v>
      </c>
      <c r="M26" s="150" t="s">
        <v>152</v>
      </c>
      <c r="N26" s="139" t="s">
        <v>91</v>
      </c>
      <c r="O26" s="139">
        <v>50</v>
      </c>
      <c r="P26" s="363" t="s">
        <v>1</v>
      </c>
      <c r="Q26" s="358" t="s">
        <v>151</v>
      </c>
    </row>
    <row r="27" spans="1:17" x14ac:dyDescent="0.2">
      <c r="A27" s="172" t="s">
        <v>8</v>
      </c>
      <c r="B27" s="150" t="s">
        <v>174</v>
      </c>
      <c r="C27" s="362" t="s">
        <v>175</v>
      </c>
      <c r="D27" s="364"/>
      <c r="E27" s="229">
        <v>2</v>
      </c>
      <c r="F27" s="150">
        <v>34</v>
      </c>
      <c r="G27" s="150">
        <v>0</v>
      </c>
      <c r="H27" s="150">
        <v>34</v>
      </c>
      <c r="I27" s="185"/>
      <c r="J27" s="185"/>
      <c r="K27" s="150">
        <f t="shared" si="2"/>
        <v>34</v>
      </c>
      <c r="L27" s="186" t="s">
        <v>25</v>
      </c>
      <c r="M27" s="150" t="s">
        <v>152</v>
      </c>
      <c r="N27" s="139" t="s">
        <v>91</v>
      </c>
      <c r="O27" s="139">
        <v>50</v>
      </c>
      <c r="P27" s="363" t="s">
        <v>1</v>
      </c>
      <c r="Q27" s="358" t="s">
        <v>151</v>
      </c>
    </row>
    <row r="28" spans="1:17" x14ac:dyDescent="0.2">
      <c r="A28" s="234" t="s">
        <v>144</v>
      </c>
      <c r="B28" s="150" t="s">
        <v>181</v>
      </c>
      <c r="C28" s="362" t="s">
        <v>182</v>
      </c>
      <c r="D28" s="364"/>
      <c r="E28" s="229">
        <v>2</v>
      </c>
      <c r="F28" s="150">
        <v>34</v>
      </c>
      <c r="G28" s="150">
        <v>0</v>
      </c>
      <c r="H28" s="150">
        <v>34</v>
      </c>
      <c r="I28" s="185"/>
      <c r="J28" s="185"/>
      <c r="K28" s="150">
        <f t="shared" si="2"/>
        <v>34</v>
      </c>
      <c r="L28" s="186" t="s">
        <v>25</v>
      </c>
      <c r="M28" s="150" t="s">
        <v>152</v>
      </c>
      <c r="N28" s="139" t="s">
        <v>91</v>
      </c>
      <c r="O28" s="139">
        <v>50</v>
      </c>
      <c r="P28" s="363" t="s">
        <v>1</v>
      </c>
      <c r="Q28" s="358" t="s">
        <v>151</v>
      </c>
    </row>
    <row r="29" spans="1:17" x14ac:dyDescent="0.2">
      <c r="A29" s="234" t="s">
        <v>144</v>
      </c>
      <c r="B29" s="150" t="s">
        <v>183</v>
      </c>
      <c r="C29" s="362" t="s">
        <v>184</v>
      </c>
      <c r="D29" s="364"/>
      <c r="E29" s="229">
        <v>4</v>
      </c>
      <c r="F29" s="150">
        <v>68</v>
      </c>
      <c r="G29" s="150">
        <v>0</v>
      </c>
      <c r="H29" s="150">
        <v>68</v>
      </c>
      <c r="I29" s="185"/>
      <c r="J29" s="185"/>
      <c r="K29" s="150">
        <f t="shared" si="2"/>
        <v>68</v>
      </c>
      <c r="L29" s="186" t="s">
        <v>25</v>
      </c>
      <c r="M29" s="150" t="s">
        <v>152</v>
      </c>
      <c r="N29" s="139" t="s">
        <v>91</v>
      </c>
      <c r="O29" s="139">
        <v>50</v>
      </c>
      <c r="P29" s="363" t="s">
        <v>1</v>
      </c>
      <c r="Q29" s="358" t="s">
        <v>151</v>
      </c>
    </row>
    <row r="30" spans="1:17" x14ac:dyDescent="0.2">
      <c r="A30" s="234" t="s">
        <v>144</v>
      </c>
      <c r="B30" s="150" t="s">
        <v>185</v>
      </c>
      <c r="C30" s="362" t="s">
        <v>186</v>
      </c>
      <c r="D30" s="364"/>
      <c r="E30" s="229">
        <v>3</v>
      </c>
      <c r="F30" s="150">
        <v>51</v>
      </c>
      <c r="G30" s="150">
        <v>0</v>
      </c>
      <c r="H30" s="150">
        <v>51</v>
      </c>
      <c r="I30" s="185"/>
      <c r="J30" s="185"/>
      <c r="K30" s="150">
        <f t="shared" si="2"/>
        <v>51</v>
      </c>
      <c r="L30" s="186" t="s">
        <v>25</v>
      </c>
      <c r="M30" s="150" t="s">
        <v>152</v>
      </c>
      <c r="N30" s="139" t="s">
        <v>91</v>
      </c>
      <c r="O30" s="139">
        <v>50</v>
      </c>
      <c r="P30" s="363" t="s">
        <v>1</v>
      </c>
      <c r="Q30" s="358" t="s">
        <v>151</v>
      </c>
    </row>
    <row r="31" spans="1:17" x14ac:dyDescent="0.2">
      <c r="A31" s="234" t="s">
        <v>144</v>
      </c>
      <c r="B31" s="150" t="s">
        <v>187</v>
      </c>
      <c r="C31" s="362" t="s">
        <v>188</v>
      </c>
      <c r="D31" s="364"/>
      <c r="E31" s="229">
        <v>4</v>
      </c>
      <c r="F31" s="150">
        <v>68</v>
      </c>
      <c r="G31" s="150">
        <v>0</v>
      </c>
      <c r="H31" s="150">
        <v>68</v>
      </c>
      <c r="I31" s="185"/>
      <c r="J31" s="185"/>
      <c r="K31" s="150">
        <f t="shared" si="2"/>
        <v>68</v>
      </c>
      <c r="L31" s="186" t="s">
        <v>25</v>
      </c>
      <c r="M31" s="150" t="s">
        <v>152</v>
      </c>
      <c r="N31" s="139" t="s">
        <v>91</v>
      </c>
      <c r="O31" s="139">
        <v>50</v>
      </c>
      <c r="P31" s="363" t="s">
        <v>1</v>
      </c>
      <c r="Q31" s="358" t="s">
        <v>151</v>
      </c>
    </row>
    <row r="32" spans="1:17" x14ac:dyDescent="0.2">
      <c r="A32" s="234" t="s">
        <v>145</v>
      </c>
      <c r="B32" s="150" t="s">
        <v>189</v>
      </c>
      <c r="C32" s="362" t="s">
        <v>190</v>
      </c>
      <c r="D32" s="364"/>
      <c r="E32" s="229">
        <v>3</v>
      </c>
      <c r="F32" s="150">
        <v>51</v>
      </c>
      <c r="G32" s="150">
        <v>0</v>
      </c>
      <c r="H32" s="150">
        <v>51</v>
      </c>
      <c r="I32" s="185"/>
      <c r="J32" s="185"/>
      <c r="K32" s="150">
        <f t="shared" si="2"/>
        <v>51</v>
      </c>
      <c r="L32" s="186" t="s">
        <v>25</v>
      </c>
      <c r="M32" s="150" t="s">
        <v>152</v>
      </c>
      <c r="N32" s="139" t="s">
        <v>91</v>
      </c>
      <c r="O32" s="139">
        <v>50</v>
      </c>
      <c r="P32" s="363" t="s">
        <v>1</v>
      </c>
      <c r="Q32" s="358" t="s">
        <v>151</v>
      </c>
    </row>
    <row r="33" spans="1:17" x14ac:dyDescent="0.2">
      <c r="A33" s="234" t="s">
        <v>145</v>
      </c>
      <c r="B33" s="150" t="s">
        <v>191</v>
      </c>
      <c r="C33" s="362" t="s">
        <v>192</v>
      </c>
      <c r="D33" s="364"/>
      <c r="E33" s="229">
        <v>4</v>
      </c>
      <c r="F33" s="150">
        <v>68</v>
      </c>
      <c r="G33" s="150">
        <v>0</v>
      </c>
      <c r="H33" s="150">
        <v>68</v>
      </c>
      <c r="I33" s="185"/>
      <c r="J33" s="185"/>
      <c r="K33" s="150">
        <f t="shared" si="2"/>
        <v>68</v>
      </c>
      <c r="L33" s="186" t="s">
        <v>25</v>
      </c>
      <c r="M33" s="150" t="s">
        <v>152</v>
      </c>
      <c r="N33" s="139" t="s">
        <v>91</v>
      </c>
      <c r="O33" s="139">
        <v>50</v>
      </c>
      <c r="P33" s="363" t="s">
        <v>1</v>
      </c>
      <c r="Q33" s="358" t="s">
        <v>151</v>
      </c>
    </row>
    <row r="34" spans="1:17" x14ac:dyDescent="0.2">
      <c r="A34" s="234" t="s">
        <v>145</v>
      </c>
      <c r="B34" s="150" t="s">
        <v>193</v>
      </c>
      <c r="C34" s="362" t="s">
        <v>194</v>
      </c>
      <c r="D34" s="364"/>
      <c r="E34" s="229">
        <v>4</v>
      </c>
      <c r="F34" s="150">
        <v>68</v>
      </c>
      <c r="G34" s="150">
        <v>0</v>
      </c>
      <c r="H34" s="150">
        <v>68</v>
      </c>
      <c r="I34" s="185"/>
      <c r="J34" s="185"/>
      <c r="K34" s="150">
        <f t="shared" si="2"/>
        <v>68</v>
      </c>
      <c r="L34" s="186" t="s">
        <v>25</v>
      </c>
      <c r="M34" s="150" t="s">
        <v>152</v>
      </c>
      <c r="N34" s="139" t="s">
        <v>91</v>
      </c>
      <c r="O34" s="139">
        <v>50</v>
      </c>
      <c r="P34" s="363" t="s">
        <v>1</v>
      </c>
      <c r="Q34" s="358" t="s">
        <v>151</v>
      </c>
    </row>
    <row r="35" spans="1:17" x14ac:dyDescent="0.2">
      <c r="A35" s="234" t="s">
        <v>145</v>
      </c>
      <c r="B35" s="150" t="s">
        <v>195</v>
      </c>
      <c r="C35" s="362" t="s">
        <v>196</v>
      </c>
      <c r="D35" s="364"/>
      <c r="E35" s="229">
        <v>4</v>
      </c>
      <c r="F35" s="150">
        <v>68</v>
      </c>
      <c r="G35" s="150">
        <v>0</v>
      </c>
      <c r="H35" s="150">
        <v>68</v>
      </c>
      <c r="I35" s="185"/>
      <c r="J35" s="185"/>
      <c r="K35" s="150">
        <f t="shared" si="2"/>
        <v>68</v>
      </c>
      <c r="L35" s="186" t="s">
        <v>25</v>
      </c>
      <c r="M35" s="150" t="s">
        <v>152</v>
      </c>
      <c r="N35" s="139" t="s">
        <v>91</v>
      </c>
      <c r="O35" s="139">
        <v>50</v>
      </c>
      <c r="P35" s="363" t="s">
        <v>1</v>
      </c>
      <c r="Q35" s="358" t="s">
        <v>151</v>
      </c>
    </row>
    <row r="36" spans="1:17" x14ac:dyDescent="0.2">
      <c r="A36" s="234" t="s">
        <v>145</v>
      </c>
      <c r="B36" s="150" t="s">
        <v>197</v>
      </c>
      <c r="C36" s="362" t="s">
        <v>198</v>
      </c>
      <c r="D36" s="364"/>
      <c r="E36" s="229">
        <v>2</v>
      </c>
      <c r="F36" s="150">
        <v>17</v>
      </c>
      <c r="G36" s="150">
        <v>17</v>
      </c>
      <c r="H36" s="150">
        <v>34</v>
      </c>
      <c r="I36" s="185"/>
      <c r="J36" s="185"/>
      <c r="K36" s="150">
        <f>F36</f>
        <v>17</v>
      </c>
      <c r="L36" s="186" t="s">
        <v>25</v>
      </c>
      <c r="M36" s="150" t="s">
        <v>152</v>
      </c>
      <c r="N36" s="139" t="s">
        <v>91</v>
      </c>
      <c r="O36" s="139">
        <v>50</v>
      </c>
      <c r="P36" s="363" t="s">
        <v>1</v>
      </c>
      <c r="Q36" s="358" t="s">
        <v>151</v>
      </c>
    </row>
    <row r="37" spans="1:17" x14ac:dyDescent="0.2">
      <c r="A37" s="234" t="s">
        <v>145</v>
      </c>
      <c r="B37" s="150" t="s">
        <v>197</v>
      </c>
      <c r="C37" s="362" t="s">
        <v>198</v>
      </c>
      <c r="D37" s="364"/>
      <c r="E37" s="229">
        <v>2</v>
      </c>
      <c r="F37" s="150">
        <v>17</v>
      </c>
      <c r="G37" s="150">
        <v>17</v>
      </c>
      <c r="H37" s="150">
        <v>34</v>
      </c>
      <c r="I37" s="185"/>
      <c r="J37" s="185"/>
      <c r="K37" s="150">
        <f>G37</f>
        <v>17</v>
      </c>
      <c r="L37" s="186" t="s">
        <v>25</v>
      </c>
      <c r="M37" s="150" t="s">
        <v>152</v>
      </c>
      <c r="N37" s="139" t="s">
        <v>91</v>
      </c>
      <c r="O37" s="139">
        <v>50</v>
      </c>
      <c r="P37" s="363" t="s">
        <v>146</v>
      </c>
      <c r="Q37" s="358" t="s">
        <v>151</v>
      </c>
    </row>
    <row r="38" spans="1:17" x14ac:dyDescent="0.2">
      <c r="A38" s="234" t="s">
        <v>9</v>
      </c>
      <c r="B38" s="150" t="s">
        <v>201</v>
      </c>
      <c r="C38" s="362" t="s">
        <v>202</v>
      </c>
      <c r="D38" s="364"/>
      <c r="E38" s="229">
        <v>4</v>
      </c>
      <c r="F38" s="150">
        <v>68</v>
      </c>
      <c r="G38" s="150">
        <v>0</v>
      </c>
      <c r="H38" s="150">
        <v>68</v>
      </c>
      <c r="I38" s="185"/>
      <c r="J38" s="185"/>
      <c r="K38" s="150">
        <f>F38</f>
        <v>68</v>
      </c>
      <c r="L38" s="186" t="s">
        <v>25</v>
      </c>
      <c r="M38" s="150" t="s">
        <v>152</v>
      </c>
      <c r="N38" s="139" t="s">
        <v>91</v>
      </c>
      <c r="O38" s="139">
        <v>50</v>
      </c>
      <c r="P38" s="363" t="s">
        <v>1</v>
      </c>
      <c r="Q38" s="358" t="s">
        <v>151</v>
      </c>
    </row>
    <row r="39" spans="1:17" x14ac:dyDescent="0.2">
      <c r="A39" s="234" t="s">
        <v>9</v>
      </c>
      <c r="B39" s="150" t="s">
        <v>203</v>
      </c>
      <c r="C39" s="362" t="s">
        <v>204</v>
      </c>
      <c r="D39" s="364"/>
      <c r="E39" s="229">
        <v>2</v>
      </c>
      <c r="F39" s="150">
        <v>34</v>
      </c>
      <c r="G39" s="150">
        <v>0</v>
      </c>
      <c r="H39" s="150">
        <v>34</v>
      </c>
      <c r="I39" s="185"/>
      <c r="J39" s="185"/>
      <c r="K39" s="150">
        <f t="shared" ref="K39:K56" si="3">F39</f>
        <v>34</v>
      </c>
      <c r="L39" s="186" t="s">
        <v>25</v>
      </c>
      <c r="M39" s="150" t="s">
        <v>152</v>
      </c>
      <c r="N39" s="139" t="s">
        <v>91</v>
      </c>
      <c r="O39" s="139">
        <v>50</v>
      </c>
      <c r="P39" s="363" t="s">
        <v>1</v>
      </c>
      <c r="Q39" s="358" t="s">
        <v>151</v>
      </c>
    </row>
    <row r="40" spans="1:17" x14ac:dyDescent="0.2">
      <c r="A40" s="234" t="s">
        <v>9</v>
      </c>
      <c r="B40" s="150" t="s">
        <v>205</v>
      </c>
      <c r="C40" s="362" t="s">
        <v>206</v>
      </c>
      <c r="D40" s="364"/>
      <c r="E40" s="229">
        <v>2</v>
      </c>
      <c r="F40" s="150">
        <v>34</v>
      </c>
      <c r="G40" s="150">
        <v>0</v>
      </c>
      <c r="H40" s="150">
        <v>34</v>
      </c>
      <c r="I40" s="185"/>
      <c r="J40" s="185"/>
      <c r="K40" s="150">
        <f t="shared" si="3"/>
        <v>34</v>
      </c>
      <c r="L40" s="186" t="s">
        <v>25</v>
      </c>
      <c r="M40" s="150" t="s">
        <v>152</v>
      </c>
      <c r="N40" s="139" t="s">
        <v>91</v>
      </c>
      <c r="O40" s="139">
        <v>50</v>
      </c>
      <c r="P40" s="363" t="s">
        <v>1</v>
      </c>
      <c r="Q40" s="358" t="s">
        <v>151</v>
      </c>
    </row>
    <row r="41" spans="1:17" x14ac:dyDescent="0.2">
      <c r="A41" s="234" t="s">
        <v>9</v>
      </c>
      <c r="B41" s="150" t="s">
        <v>207</v>
      </c>
      <c r="C41" s="362" t="s">
        <v>208</v>
      </c>
      <c r="D41" s="364"/>
      <c r="E41" s="229">
        <v>4</v>
      </c>
      <c r="F41" s="150">
        <v>68</v>
      </c>
      <c r="G41" s="150">
        <v>0</v>
      </c>
      <c r="H41" s="150">
        <v>68</v>
      </c>
      <c r="I41" s="185"/>
      <c r="J41" s="185"/>
      <c r="K41" s="150">
        <f t="shared" si="3"/>
        <v>68</v>
      </c>
      <c r="L41" s="186" t="s">
        <v>25</v>
      </c>
      <c r="M41" s="150" t="s">
        <v>152</v>
      </c>
      <c r="N41" s="139" t="s">
        <v>91</v>
      </c>
      <c r="O41" s="139">
        <v>50</v>
      </c>
      <c r="P41" s="363" t="s">
        <v>1</v>
      </c>
      <c r="Q41" s="358" t="s">
        <v>151</v>
      </c>
    </row>
    <row r="42" spans="1:17" x14ac:dyDescent="0.2">
      <c r="A42" s="234" t="s">
        <v>9</v>
      </c>
      <c r="B42" s="150" t="s">
        <v>209</v>
      </c>
      <c r="C42" s="362" t="s">
        <v>210</v>
      </c>
      <c r="D42" s="364"/>
      <c r="E42" s="229">
        <v>4</v>
      </c>
      <c r="F42" s="150">
        <v>34</v>
      </c>
      <c r="G42" s="150">
        <v>34</v>
      </c>
      <c r="H42" s="150">
        <v>68</v>
      </c>
      <c r="I42" s="185"/>
      <c r="J42" s="185"/>
      <c r="K42" s="150">
        <f t="shared" si="3"/>
        <v>34</v>
      </c>
      <c r="L42" s="186" t="s">
        <v>25</v>
      </c>
      <c r="M42" s="150" t="s">
        <v>152</v>
      </c>
      <c r="N42" s="139" t="s">
        <v>91</v>
      </c>
      <c r="O42" s="139">
        <v>50</v>
      </c>
      <c r="P42" s="363" t="s">
        <v>1</v>
      </c>
      <c r="Q42" s="358" t="s">
        <v>151</v>
      </c>
    </row>
    <row r="43" spans="1:17" x14ac:dyDescent="0.2">
      <c r="A43" s="234" t="s">
        <v>10</v>
      </c>
      <c r="B43" s="150" t="s">
        <v>215</v>
      </c>
      <c r="C43" s="362" t="s">
        <v>216</v>
      </c>
      <c r="D43" s="364"/>
      <c r="E43" s="229">
        <v>2</v>
      </c>
      <c r="F43" s="150">
        <v>34</v>
      </c>
      <c r="G43" s="150">
        <v>0</v>
      </c>
      <c r="H43" s="150">
        <v>34</v>
      </c>
      <c r="I43" s="185"/>
      <c r="J43" s="185"/>
      <c r="K43" s="150">
        <f t="shared" si="3"/>
        <v>34</v>
      </c>
      <c r="L43" s="186" t="s">
        <v>25</v>
      </c>
      <c r="M43" s="150" t="s">
        <v>152</v>
      </c>
      <c r="N43" s="139" t="s">
        <v>91</v>
      </c>
      <c r="O43" s="139">
        <v>50</v>
      </c>
      <c r="P43" s="363" t="s">
        <v>1</v>
      </c>
      <c r="Q43" s="358" t="s">
        <v>151</v>
      </c>
    </row>
    <row r="44" spans="1:17" x14ac:dyDescent="0.2">
      <c r="A44" s="234" t="s">
        <v>10</v>
      </c>
      <c r="B44" s="150" t="s">
        <v>217</v>
      </c>
      <c r="C44" s="362" t="s">
        <v>218</v>
      </c>
      <c r="D44" s="364"/>
      <c r="E44" s="229">
        <v>2</v>
      </c>
      <c r="F44" s="150">
        <v>34</v>
      </c>
      <c r="G44" s="150">
        <v>0</v>
      </c>
      <c r="H44" s="150">
        <v>34</v>
      </c>
      <c r="I44" s="185"/>
      <c r="J44" s="185"/>
      <c r="K44" s="150">
        <f t="shared" si="3"/>
        <v>34</v>
      </c>
      <c r="L44" s="186" t="s">
        <v>25</v>
      </c>
      <c r="M44" s="150" t="s">
        <v>152</v>
      </c>
      <c r="N44" s="139" t="s">
        <v>91</v>
      </c>
      <c r="O44" s="139">
        <v>50</v>
      </c>
      <c r="P44" s="363" t="s">
        <v>1</v>
      </c>
      <c r="Q44" s="358" t="s">
        <v>151</v>
      </c>
    </row>
    <row r="45" spans="1:17" x14ac:dyDescent="0.2">
      <c r="A45" s="234" t="s">
        <v>10</v>
      </c>
      <c r="B45" s="150" t="s">
        <v>219</v>
      </c>
      <c r="C45" s="362" t="s">
        <v>220</v>
      </c>
      <c r="D45" s="364"/>
      <c r="E45" s="229">
        <v>4</v>
      </c>
      <c r="F45" s="150">
        <v>68</v>
      </c>
      <c r="G45" s="150">
        <v>0</v>
      </c>
      <c r="H45" s="150">
        <v>68</v>
      </c>
      <c r="I45" s="185"/>
      <c r="J45" s="185"/>
      <c r="K45" s="150">
        <f t="shared" si="3"/>
        <v>68</v>
      </c>
      <c r="L45" s="186" t="s">
        <v>25</v>
      </c>
      <c r="M45" s="150" t="s">
        <v>152</v>
      </c>
      <c r="N45" s="139" t="s">
        <v>91</v>
      </c>
      <c r="O45" s="139">
        <v>50</v>
      </c>
      <c r="P45" s="363" t="s">
        <v>1</v>
      </c>
      <c r="Q45" s="358" t="s">
        <v>151</v>
      </c>
    </row>
    <row r="46" spans="1:17" x14ac:dyDescent="0.2">
      <c r="A46" s="234" t="s">
        <v>10</v>
      </c>
      <c r="B46" s="150" t="s">
        <v>221</v>
      </c>
      <c r="C46" s="362" t="s">
        <v>222</v>
      </c>
      <c r="D46" s="364"/>
      <c r="E46" s="229">
        <v>2</v>
      </c>
      <c r="F46" s="150">
        <v>34</v>
      </c>
      <c r="G46" s="150">
        <v>0</v>
      </c>
      <c r="H46" s="150">
        <v>34</v>
      </c>
      <c r="I46" s="185"/>
      <c r="J46" s="185"/>
      <c r="K46" s="150">
        <f t="shared" si="3"/>
        <v>34</v>
      </c>
      <c r="L46" s="186" t="s">
        <v>25</v>
      </c>
      <c r="M46" s="150" t="s">
        <v>152</v>
      </c>
      <c r="N46" s="139" t="s">
        <v>91</v>
      </c>
      <c r="O46" s="139">
        <v>50</v>
      </c>
      <c r="P46" s="363" t="s">
        <v>1</v>
      </c>
      <c r="Q46" s="358" t="s">
        <v>151</v>
      </c>
    </row>
    <row r="47" spans="1:17" x14ac:dyDescent="0.2">
      <c r="A47" s="234" t="s">
        <v>10</v>
      </c>
      <c r="B47" s="150" t="s">
        <v>223</v>
      </c>
      <c r="C47" s="362" t="s">
        <v>224</v>
      </c>
      <c r="D47" s="364"/>
      <c r="E47" s="229">
        <v>4</v>
      </c>
      <c r="F47" s="150">
        <v>68</v>
      </c>
      <c r="G47" s="150">
        <v>0</v>
      </c>
      <c r="H47" s="150">
        <v>68</v>
      </c>
      <c r="I47" s="185"/>
      <c r="J47" s="185"/>
      <c r="K47" s="150">
        <f t="shared" si="3"/>
        <v>68</v>
      </c>
      <c r="L47" s="186" t="s">
        <v>25</v>
      </c>
      <c r="M47" s="150" t="s">
        <v>152</v>
      </c>
      <c r="N47" s="139" t="s">
        <v>91</v>
      </c>
      <c r="O47" s="139">
        <v>50</v>
      </c>
      <c r="P47" s="363" t="s">
        <v>1</v>
      </c>
      <c r="Q47" s="358" t="s">
        <v>151</v>
      </c>
    </row>
    <row r="48" spans="1:17" x14ac:dyDescent="0.2">
      <c r="A48" s="234" t="s">
        <v>10</v>
      </c>
      <c r="B48" s="150" t="s">
        <v>225</v>
      </c>
      <c r="C48" s="362" t="s">
        <v>226</v>
      </c>
      <c r="D48" s="364"/>
      <c r="E48" s="229">
        <v>4</v>
      </c>
      <c r="F48" s="150">
        <v>34</v>
      </c>
      <c r="G48" s="150">
        <v>34</v>
      </c>
      <c r="H48" s="150">
        <v>68</v>
      </c>
      <c r="I48" s="185"/>
      <c r="J48" s="185"/>
      <c r="K48" s="150">
        <f t="shared" si="3"/>
        <v>34</v>
      </c>
      <c r="L48" s="186" t="s">
        <v>25</v>
      </c>
      <c r="M48" s="150" t="s">
        <v>152</v>
      </c>
      <c r="N48" s="139" t="s">
        <v>91</v>
      </c>
      <c r="O48" s="139">
        <v>50</v>
      </c>
      <c r="P48" s="363" t="s">
        <v>1</v>
      </c>
      <c r="Q48" s="358" t="s">
        <v>151</v>
      </c>
    </row>
    <row r="49" spans="1:17" x14ac:dyDescent="0.2">
      <c r="A49" s="234" t="s">
        <v>10</v>
      </c>
      <c r="B49" s="150" t="s">
        <v>225</v>
      </c>
      <c r="C49" s="362" t="s">
        <v>226</v>
      </c>
      <c r="D49" s="364"/>
      <c r="E49" s="229">
        <v>4</v>
      </c>
      <c r="F49" s="150">
        <v>34</v>
      </c>
      <c r="G49" s="150">
        <v>34</v>
      </c>
      <c r="H49" s="150">
        <v>68</v>
      </c>
      <c r="I49" s="185"/>
      <c r="J49" s="185"/>
      <c r="K49" s="150">
        <f>F49</f>
        <v>34</v>
      </c>
      <c r="L49" s="186" t="s">
        <v>25</v>
      </c>
      <c r="M49" s="150" t="s">
        <v>152</v>
      </c>
      <c r="N49" s="139" t="s">
        <v>91</v>
      </c>
      <c r="O49" s="139">
        <v>50</v>
      </c>
      <c r="P49" s="363" t="s">
        <v>146</v>
      </c>
      <c r="Q49" s="358" t="s">
        <v>151</v>
      </c>
    </row>
    <row r="50" spans="1:17" ht="24" x14ac:dyDescent="0.2">
      <c r="A50" s="172" t="s">
        <v>147</v>
      </c>
      <c r="B50" s="150" t="s">
        <v>227</v>
      </c>
      <c r="C50" s="362" t="s">
        <v>228</v>
      </c>
      <c r="D50" s="364"/>
      <c r="E50" s="229">
        <v>2</v>
      </c>
      <c r="F50" s="150">
        <v>34</v>
      </c>
      <c r="G50" s="150">
        <v>0</v>
      </c>
      <c r="H50" s="150">
        <v>34</v>
      </c>
      <c r="I50" s="185"/>
      <c r="J50" s="185"/>
      <c r="K50" s="150">
        <f t="shared" si="3"/>
        <v>34</v>
      </c>
      <c r="L50" s="186" t="s">
        <v>25</v>
      </c>
      <c r="M50" s="150" t="s">
        <v>152</v>
      </c>
      <c r="N50" s="139" t="s">
        <v>91</v>
      </c>
      <c r="O50" s="139">
        <v>50</v>
      </c>
      <c r="P50" s="363" t="s">
        <v>1</v>
      </c>
      <c r="Q50" s="358" t="s">
        <v>151</v>
      </c>
    </row>
    <row r="51" spans="1:17" x14ac:dyDescent="0.2">
      <c r="A51" s="234" t="s">
        <v>147</v>
      </c>
      <c r="B51" s="150" t="s">
        <v>229</v>
      </c>
      <c r="C51" s="362" t="s">
        <v>230</v>
      </c>
      <c r="D51" s="364"/>
      <c r="E51" s="229">
        <v>4</v>
      </c>
      <c r="F51" s="150">
        <v>68</v>
      </c>
      <c r="G51" s="150">
        <v>0</v>
      </c>
      <c r="H51" s="150">
        <v>68</v>
      </c>
      <c r="I51" s="185"/>
      <c r="J51" s="185"/>
      <c r="K51" s="150">
        <f t="shared" si="3"/>
        <v>68</v>
      </c>
      <c r="L51" s="186" t="s">
        <v>25</v>
      </c>
      <c r="M51" s="150" t="s">
        <v>152</v>
      </c>
      <c r="N51" s="139" t="s">
        <v>91</v>
      </c>
      <c r="O51" s="139">
        <v>50</v>
      </c>
      <c r="P51" s="363" t="s">
        <v>1</v>
      </c>
      <c r="Q51" s="358" t="s">
        <v>151</v>
      </c>
    </row>
    <row r="52" spans="1:17" x14ac:dyDescent="0.2">
      <c r="A52" s="172" t="s">
        <v>147</v>
      </c>
      <c r="B52" s="150" t="s">
        <v>231</v>
      </c>
      <c r="C52" s="362" t="s">
        <v>232</v>
      </c>
      <c r="D52" s="364"/>
      <c r="E52" s="229">
        <v>2</v>
      </c>
      <c r="F52" s="150">
        <v>34</v>
      </c>
      <c r="G52" s="150">
        <v>0</v>
      </c>
      <c r="H52" s="150">
        <v>34</v>
      </c>
      <c r="I52" s="185"/>
      <c r="J52" s="185"/>
      <c r="K52" s="150">
        <f t="shared" si="3"/>
        <v>34</v>
      </c>
      <c r="L52" s="186" t="s">
        <v>25</v>
      </c>
      <c r="M52" s="150" t="s">
        <v>152</v>
      </c>
      <c r="N52" s="139" t="s">
        <v>91</v>
      </c>
      <c r="O52" s="139">
        <v>50</v>
      </c>
      <c r="P52" s="363" t="s">
        <v>1</v>
      </c>
      <c r="Q52" s="358" t="s">
        <v>151</v>
      </c>
    </row>
    <row r="53" spans="1:17" x14ac:dyDescent="0.2">
      <c r="A53" s="234" t="s">
        <v>147</v>
      </c>
      <c r="B53" s="150" t="s">
        <v>233</v>
      </c>
      <c r="C53" s="362" t="s">
        <v>234</v>
      </c>
      <c r="D53" s="364"/>
      <c r="E53" s="229">
        <v>2</v>
      </c>
      <c r="F53" s="150">
        <v>34</v>
      </c>
      <c r="G53" s="150">
        <v>0</v>
      </c>
      <c r="H53" s="150">
        <v>34</v>
      </c>
      <c r="I53" s="185"/>
      <c r="J53" s="185"/>
      <c r="K53" s="150">
        <f t="shared" si="3"/>
        <v>34</v>
      </c>
      <c r="L53" s="186" t="s">
        <v>25</v>
      </c>
      <c r="M53" s="150" t="s">
        <v>152</v>
      </c>
      <c r="N53" s="139" t="s">
        <v>91</v>
      </c>
      <c r="O53" s="139">
        <v>50</v>
      </c>
      <c r="P53" s="363" t="s">
        <v>1</v>
      </c>
      <c r="Q53" s="358" t="s">
        <v>151</v>
      </c>
    </row>
    <row r="54" spans="1:17" x14ac:dyDescent="0.2">
      <c r="A54" s="172" t="s">
        <v>147</v>
      </c>
      <c r="B54" s="150" t="s">
        <v>235</v>
      </c>
      <c r="C54" s="362" t="s">
        <v>236</v>
      </c>
      <c r="D54" s="364"/>
      <c r="E54" s="229">
        <v>2</v>
      </c>
      <c r="F54" s="150">
        <v>34</v>
      </c>
      <c r="G54" s="150">
        <v>0</v>
      </c>
      <c r="H54" s="150">
        <v>34</v>
      </c>
      <c r="I54" s="185"/>
      <c r="J54" s="185"/>
      <c r="K54" s="150">
        <f t="shared" si="3"/>
        <v>34</v>
      </c>
      <c r="L54" s="186" t="s">
        <v>25</v>
      </c>
      <c r="M54" s="150" t="s">
        <v>152</v>
      </c>
      <c r="N54" s="139" t="s">
        <v>91</v>
      </c>
      <c r="O54" s="139">
        <v>50</v>
      </c>
      <c r="P54" s="363" t="s">
        <v>1</v>
      </c>
      <c r="Q54" s="358" t="s">
        <v>151</v>
      </c>
    </row>
    <row r="55" spans="1:17" x14ac:dyDescent="0.2">
      <c r="A55" s="234" t="s">
        <v>147</v>
      </c>
      <c r="B55" s="150" t="s">
        <v>237</v>
      </c>
      <c r="C55" s="362" t="s">
        <v>238</v>
      </c>
      <c r="D55" s="364"/>
      <c r="E55" s="229">
        <v>2</v>
      </c>
      <c r="F55" s="150">
        <v>0</v>
      </c>
      <c r="G55" s="150">
        <v>34</v>
      </c>
      <c r="H55" s="150">
        <v>34</v>
      </c>
      <c r="I55" s="185"/>
      <c r="J55" s="185"/>
      <c r="K55" s="150">
        <f>G55</f>
        <v>34</v>
      </c>
      <c r="L55" s="186" t="s">
        <v>25</v>
      </c>
      <c r="M55" s="150" t="s">
        <v>152</v>
      </c>
      <c r="N55" s="139" t="s">
        <v>91</v>
      </c>
      <c r="O55" s="139">
        <v>50</v>
      </c>
      <c r="P55" s="363" t="s">
        <v>146</v>
      </c>
      <c r="Q55" s="358" t="s">
        <v>151</v>
      </c>
    </row>
    <row r="56" spans="1:17" x14ac:dyDescent="0.2">
      <c r="A56" s="234" t="s">
        <v>7</v>
      </c>
      <c r="B56" s="150" t="s">
        <v>162</v>
      </c>
      <c r="C56" s="362" t="s">
        <v>163</v>
      </c>
      <c r="D56" s="185"/>
      <c r="E56" s="229">
        <v>4</v>
      </c>
      <c r="F56" s="150">
        <v>68</v>
      </c>
      <c r="G56" s="150">
        <v>0</v>
      </c>
      <c r="H56" s="150">
        <v>68</v>
      </c>
      <c r="I56" s="185"/>
      <c r="J56" s="185"/>
      <c r="K56" s="150">
        <f t="shared" si="3"/>
        <v>68</v>
      </c>
      <c r="L56" s="186" t="s">
        <v>25</v>
      </c>
      <c r="M56" s="150" t="s">
        <v>152</v>
      </c>
      <c r="N56" s="139" t="s">
        <v>91</v>
      </c>
      <c r="O56" s="139">
        <v>50</v>
      </c>
      <c r="P56" s="363" t="s">
        <v>1</v>
      </c>
      <c r="Q56" s="358" t="s">
        <v>151</v>
      </c>
    </row>
    <row r="57" spans="1:17" x14ac:dyDescent="0.2">
      <c r="A57" s="172" t="s">
        <v>8</v>
      </c>
      <c r="B57" s="150" t="s">
        <v>172</v>
      </c>
      <c r="C57" s="362" t="s">
        <v>173</v>
      </c>
      <c r="D57" s="364"/>
      <c r="E57" s="229">
        <v>3</v>
      </c>
      <c r="F57" s="150">
        <v>51</v>
      </c>
      <c r="G57" s="150">
        <v>0</v>
      </c>
      <c r="H57" s="150">
        <v>51</v>
      </c>
      <c r="I57" s="185"/>
      <c r="J57" s="185"/>
      <c r="K57" s="150">
        <f>F57</f>
        <v>51</v>
      </c>
      <c r="L57" s="186" t="s">
        <v>25</v>
      </c>
      <c r="M57" s="150" t="s">
        <v>152</v>
      </c>
      <c r="N57" s="139" t="s">
        <v>91</v>
      </c>
      <c r="O57" s="139">
        <v>50</v>
      </c>
      <c r="P57" s="363" t="s">
        <v>1</v>
      </c>
      <c r="Q57" s="358" t="s">
        <v>151</v>
      </c>
    </row>
    <row r="58" spans="1:17" x14ac:dyDescent="0.2">
      <c r="A58" s="234" t="s">
        <v>8</v>
      </c>
      <c r="B58" s="150" t="s">
        <v>176</v>
      </c>
      <c r="C58" s="362" t="s">
        <v>177</v>
      </c>
      <c r="D58" s="364"/>
      <c r="E58" s="229">
        <v>1</v>
      </c>
      <c r="F58" s="150" t="s">
        <v>178</v>
      </c>
      <c r="G58" s="150">
        <v>17</v>
      </c>
      <c r="H58" s="150">
        <v>17</v>
      </c>
      <c r="I58" s="185"/>
      <c r="J58" s="185"/>
      <c r="K58" s="150">
        <f>G58</f>
        <v>17</v>
      </c>
      <c r="L58" s="186" t="s">
        <v>25</v>
      </c>
      <c r="M58" s="150" t="s">
        <v>152</v>
      </c>
      <c r="N58" s="139" t="s">
        <v>91</v>
      </c>
      <c r="O58" s="139">
        <v>50</v>
      </c>
      <c r="P58" s="363" t="s">
        <v>146</v>
      </c>
      <c r="Q58" s="358" t="s">
        <v>151</v>
      </c>
    </row>
    <row r="59" spans="1:17" x14ac:dyDescent="0.2">
      <c r="A59" s="234" t="s">
        <v>145</v>
      </c>
      <c r="B59" s="150" t="s">
        <v>199</v>
      </c>
      <c r="C59" s="362" t="s">
        <v>200</v>
      </c>
      <c r="D59" s="364"/>
      <c r="E59" s="229">
        <v>1</v>
      </c>
      <c r="F59" s="150">
        <v>0</v>
      </c>
      <c r="G59" s="150">
        <v>17</v>
      </c>
      <c r="H59" s="150">
        <v>17</v>
      </c>
      <c r="I59" s="185"/>
      <c r="J59" s="185"/>
      <c r="K59" s="150">
        <f>G59</f>
        <v>17</v>
      </c>
      <c r="L59" s="186" t="s">
        <v>25</v>
      </c>
      <c r="M59" s="150" t="s">
        <v>152</v>
      </c>
      <c r="N59" s="139" t="s">
        <v>91</v>
      </c>
      <c r="O59" s="139">
        <v>50</v>
      </c>
      <c r="P59" s="363" t="s">
        <v>146</v>
      </c>
      <c r="Q59" s="358" t="s">
        <v>151</v>
      </c>
    </row>
    <row r="60" spans="1:17" x14ac:dyDescent="0.2">
      <c r="A60" s="234" t="s">
        <v>9</v>
      </c>
      <c r="B60" s="150" t="s">
        <v>211</v>
      </c>
      <c r="C60" s="362" t="s">
        <v>212</v>
      </c>
      <c r="D60" s="364"/>
      <c r="E60" s="229">
        <v>0</v>
      </c>
      <c r="F60" s="150" t="s">
        <v>178</v>
      </c>
      <c r="G60" s="150">
        <v>34</v>
      </c>
      <c r="H60" s="150">
        <v>34</v>
      </c>
      <c r="I60" s="185"/>
      <c r="J60" s="185"/>
      <c r="K60" s="150">
        <f>G60</f>
        <v>34</v>
      </c>
      <c r="L60" s="186" t="s">
        <v>25</v>
      </c>
      <c r="M60" s="150" t="s">
        <v>152</v>
      </c>
      <c r="N60" s="139" t="s">
        <v>91</v>
      </c>
      <c r="O60" s="139">
        <v>50</v>
      </c>
      <c r="P60" s="363" t="s">
        <v>146</v>
      </c>
      <c r="Q60" s="358" t="s">
        <v>151</v>
      </c>
    </row>
    <row r="61" spans="1:17" x14ac:dyDescent="0.2">
      <c r="A61" s="234" t="s">
        <v>9</v>
      </c>
      <c r="B61" s="150" t="s">
        <v>213</v>
      </c>
      <c r="C61" s="362" t="s">
        <v>214</v>
      </c>
      <c r="D61" s="364"/>
      <c r="E61" s="229">
        <v>1</v>
      </c>
      <c r="F61" s="150">
        <v>0</v>
      </c>
      <c r="G61" s="150">
        <v>17</v>
      </c>
      <c r="H61" s="150">
        <v>17</v>
      </c>
      <c r="I61" s="185"/>
      <c r="J61" s="185"/>
      <c r="K61" s="150">
        <f>G61</f>
        <v>17</v>
      </c>
      <c r="L61" s="186" t="s">
        <v>25</v>
      </c>
      <c r="M61" s="150" t="s">
        <v>152</v>
      </c>
      <c r="N61" s="139" t="s">
        <v>91</v>
      </c>
      <c r="O61" s="139">
        <v>50</v>
      </c>
      <c r="P61" s="363" t="s">
        <v>146</v>
      </c>
      <c r="Q61" s="358" t="s">
        <v>151</v>
      </c>
    </row>
    <row r="62" spans="1:17" ht="24" x14ac:dyDescent="0.2">
      <c r="A62" s="221" t="s">
        <v>7</v>
      </c>
      <c r="B62" s="135" t="s">
        <v>21</v>
      </c>
      <c r="C62" s="365" t="s">
        <v>60</v>
      </c>
      <c r="D62" s="184"/>
      <c r="E62" s="366">
        <v>2</v>
      </c>
      <c r="F62" s="357">
        <v>17</v>
      </c>
      <c r="G62" s="357">
        <v>17</v>
      </c>
      <c r="H62" s="136">
        <f t="shared" ref="H62:H71" si="4">+G62+F62</f>
        <v>34</v>
      </c>
      <c r="I62" s="137"/>
      <c r="J62" s="137"/>
      <c r="K62" s="138">
        <f t="shared" ref="K62:K82" si="5">+H62</f>
        <v>34</v>
      </c>
      <c r="L62" s="139" t="s">
        <v>25</v>
      </c>
      <c r="M62" s="135" t="s">
        <v>132</v>
      </c>
      <c r="N62" s="140" t="s">
        <v>93</v>
      </c>
      <c r="O62" s="140">
        <v>100</v>
      </c>
      <c r="P62" s="225" t="s">
        <v>50</v>
      </c>
      <c r="Q62" s="142" t="s">
        <v>133</v>
      </c>
    </row>
    <row r="63" spans="1:17" ht="24" x14ac:dyDescent="0.2">
      <c r="A63" s="154" t="s">
        <v>7</v>
      </c>
      <c r="B63" s="151" t="s">
        <v>21</v>
      </c>
      <c r="C63" s="155" t="s">
        <v>14</v>
      </c>
      <c r="D63" s="133" t="s">
        <v>296</v>
      </c>
      <c r="E63" s="162">
        <v>2</v>
      </c>
      <c r="F63" s="151">
        <v>17</v>
      </c>
      <c r="G63" s="151">
        <v>17</v>
      </c>
      <c r="H63" s="148">
        <f t="shared" si="4"/>
        <v>34</v>
      </c>
      <c r="I63" s="137"/>
      <c r="J63" s="137"/>
      <c r="K63" s="149">
        <f t="shared" si="5"/>
        <v>34</v>
      </c>
      <c r="L63" s="150" t="s">
        <v>25</v>
      </c>
      <c r="M63" s="151" t="s">
        <v>81</v>
      </c>
      <c r="N63" s="152" t="s">
        <v>93</v>
      </c>
      <c r="O63" s="152">
        <v>100</v>
      </c>
      <c r="P63" s="225" t="s">
        <v>50</v>
      </c>
      <c r="Q63" s="153" t="s">
        <v>102</v>
      </c>
    </row>
    <row r="64" spans="1:17" ht="24" x14ac:dyDescent="0.2">
      <c r="A64" s="154" t="s">
        <v>7</v>
      </c>
      <c r="B64" s="151" t="s">
        <v>21</v>
      </c>
      <c r="C64" s="155" t="s">
        <v>14</v>
      </c>
      <c r="D64" s="133" t="s">
        <v>295</v>
      </c>
      <c r="E64" s="162">
        <v>2</v>
      </c>
      <c r="F64" s="151">
        <v>17</v>
      </c>
      <c r="G64" s="151">
        <v>17</v>
      </c>
      <c r="H64" s="148">
        <f t="shared" si="4"/>
        <v>34</v>
      </c>
      <c r="I64" s="137"/>
      <c r="J64" s="137"/>
      <c r="K64" s="149">
        <f t="shared" si="5"/>
        <v>34</v>
      </c>
      <c r="L64" s="150" t="s">
        <v>25</v>
      </c>
      <c r="M64" s="151" t="s">
        <v>134</v>
      </c>
      <c r="N64" s="152" t="s">
        <v>93</v>
      </c>
      <c r="O64" s="152">
        <v>100</v>
      </c>
      <c r="P64" s="225" t="s">
        <v>50</v>
      </c>
      <c r="Q64" s="153" t="s">
        <v>34</v>
      </c>
    </row>
    <row r="65" spans="1:17" ht="24" x14ac:dyDescent="0.2">
      <c r="A65" s="226"/>
      <c r="B65" s="152" t="s">
        <v>21</v>
      </c>
      <c r="C65" s="155" t="s">
        <v>14</v>
      </c>
      <c r="D65" s="133" t="s">
        <v>294</v>
      </c>
      <c r="E65" s="149">
        <v>2</v>
      </c>
      <c r="F65" s="152">
        <v>17</v>
      </c>
      <c r="G65" s="152">
        <v>17</v>
      </c>
      <c r="H65" s="148">
        <f t="shared" si="4"/>
        <v>34</v>
      </c>
      <c r="I65" s="137"/>
      <c r="J65" s="137"/>
      <c r="K65" s="149">
        <f t="shared" si="5"/>
        <v>34</v>
      </c>
      <c r="L65" s="150" t="s">
        <v>25</v>
      </c>
      <c r="M65" s="151" t="s">
        <v>119</v>
      </c>
      <c r="N65" s="152" t="s">
        <v>93</v>
      </c>
      <c r="O65" s="152">
        <v>80</v>
      </c>
      <c r="P65" s="225" t="s">
        <v>50</v>
      </c>
      <c r="Q65" s="153" t="s">
        <v>118</v>
      </c>
    </row>
    <row r="66" spans="1:17" ht="24" x14ac:dyDescent="0.2">
      <c r="A66" s="227" t="s">
        <v>7</v>
      </c>
      <c r="B66" s="152" t="s">
        <v>21</v>
      </c>
      <c r="C66" s="155" t="s">
        <v>14</v>
      </c>
      <c r="D66" s="133" t="s">
        <v>73</v>
      </c>
      <c r="E66" s="149">
        <v>2</v>
      </c>
      <c r="F66" s="152">
        <v>17</v>
      </c>
      <c r="G66" s="152">
        <v>17</v>
      </c>
      <c r="H66" s="148">
        <f t="shared" si="4"/>
        <v>34</v>
      </c>
      <c r="I66" s="137"/>
      <c r="J66" s="137"/>
      <c r="K66" s="149">
        <f t="shared" si="5"/>
        <v>34</v>
      </c>
      <c r="L66" s="150" t="s">
        <v>25</v>
      </c>
      <c r="M66" s="151" t="s">
        <v>135</v>
      </c>
      <c r="N66" s="152" t="s">
        <v>93</v>
      </c>
      <c r="O66" s="152">
        <v>100</v>
      </c>
      <c r="P66" s="225" t="s">
        <v>50</v>
      </c>
      <c r="Q66" s="153" t="s">
        <v>136</v>
      </c>
    </row>
    <row r="67" spans="1:17" ht="24" x14ac:dyDescent="0.2">
      <c r="A67" s="154" t="s">
        <v>140</v>
      </c>
      <c r="B67" s="151" t="s">
        <v>21</v>
      </c>
      <c r="C67" s="155" t="s">
        <v>14</v>
      </c>
      <c r="D67" s="133" t="s">
        <v>0</v>
      </c>
      <c r="E67" s="162">
        <v>2</v>
      </c>
      <c r="F67" s="151">
        <v>17</v>
      </c>
      <c r="G67" s="151">
        <v>17</v>
      </c>
      <c r="H67" s="148">
        <f t="shared" si="4"/>
        <v>34</v>
      </c>
      <c r="I67" s="137"/>
      <c r="J67" s="137"/>
      <c r="K67" s="149">
        <f t="shared" si="5"/>
        <v>34</v>
      </c>
      <c r="L67" s="150" t="s">
        <v>25</v>
      </c>
      <c r="M67" s="151" t="s">
        <v>112</v>
      </c>
      <c r="N67" s="152" t="s">
        <v>93</v>
      </c>
      <c r="O67" s="152">
        <v>100</v>
      </c>
      <c r="P67" s="225" t="s">
        <v>50</v>
      </c>
      <c r="Q67" s="153" t="s">
        <v>113</v>
      </c>
    </row>
    <row r="68" spans="1:17" ht="36" x14ac:dyDescent="0.2">
      <c r="A68" s="156"/>
      <c r="B68" s="163" t="s">
        <v>21</v>
      </c>
      <c r="C68" s="164" t="s">
        <v>14</v>
      </c>
      <c r="D68" s="133" t="s">
        <v>74</v>
      </c>
      <c r="E68" s="165">
        <v>2</v>
      </c>
      <c r="F68" s="166">
        <v>17</v>
      </c>
      <c r="G68" s="166">
        <v>17</v>
      </c>
      <c r="H68" s="148">
        <f t="shared" si="4"/>
        <v>34</v>
      </c>
      <c r="I68" s="137"/>
      <c r="J68" s="137"/>
      <c r="K68" s="149">
        <f t="shared" si="5"/>
        <v>34</v>
      </c>
      <c r="L68" s="150" t="s">
        <v>25</v>
      </c>
      <c r="M68" s="151" t="s">
        <v>355</v>
      </c>
      <c r="N68" s="152" t="s">
        <v>91</v>
      </c>
      <c r="O68" s="152">
        <v>95</v>
      </c>
      <c r="P68" s="225" t="s">
        <v>50</v>
      </c>
      <c r="Q68" s="153" t="s">
        <v>356</v>
      </c>
    </row>
    <row r="69" spans="1:17" s="318" customFormat="1" ht="24" x14ac:dyDescent="0.2">
      <c r="A69" s="172"/>
      <c r="B69" s="150" t="s">
        <v>21</v>
      </c>
      <c r="C69" s="346" t="s">
        <v>14</v>
      </c>
      <c r="D69" s="184"/>
      <c r="E69" s="229">
        <v>2</v>
      </c>
      <c r="F69" s="150">
        <v>17</v>
      </c>
      <c r="G69" s="150">
        <v>17</v>
      </c>
      <c r="H69" s="148">
        <f>+G69+F69</f>
        <v>34</v>
      </c>
      <c r="I69" s="137"/>
      <c r="J69" s="137"/>
      <c r="K69" s="149">
        <f>+H69</f>
        <v>34</v>
      </c>
      <c r="L69" s="150" t="s">
        <v>25</v>
      </c>
      <c r="M69" s="151" t="s">
        <v>341</v>
      </c>
      <c r="N69" s="152" t="s">
        <v>91</v>
      </c>
      <c r="O69" s="152">
        <v>85</v>
      </c>
      <c r="P69" s="225" t="s">
        <v>50</v>
      </c>
      <c r="Q69" s="153" t="s">
        <v>342</v>
      </c>
    </row>
    <row r="70" spans="1:17" ht="24" x14ac:dyDescent="0.2">
      <c r="A70" s="172"/>
      <c r="B70" s="150" t="s">
        <v>21</v>
      </c>
      <c r="C70" s="346" t="s">
        <v>14</v>
      </c>
      <c r="D70" s="367" t="s">
        <v>347</v>
      </c>
      <c r="E70" s="229">
        <v>2</v>
      </c>
      <c r="F70" s="150">
        <v>17</v>
      </c>
      <c r="G70" s="150">
        <v>17</v>
      </c>
      <c r="H70" s="148">
        <f t="shared" si="4"/>
        <v>34</v>
      </c>
      <c r="I70" s="137"/>
      <c r="J70" s="137"/>
      <c r="K70" s="149">
        <f t="shared" si="5"/>
        <v>34</v>
      </c>
      <c r="L70" s="150" t="s">
        <v>25</v>
      </c>
      <c r="M70" s="151" t="s">
        <v>114</v>
      </c>
      <c r="N70" s="152" t="s">
        <v>91</v>
      </c>
      <c r="O70" s="152">
        <v>60</v>
      </c>
      <c r="P70" s="225" t="s">
        <v>50</v>
      </c>
      <c r="Q70" s="153" t="s">
        <v>115</v>
      </c>
    </row>
    <row r="71" spans="1:17" ht="24" x14ac:dyDescent="0.2">
      <c r="A71" s="172"/>
      <c r="B71" s="150" t="s">
        <v>21</v>
      </c>
      <c r="C71" s="346" t="s">
        <v>14</v>
      </c>
      <c r="D71" s="184"/>
      <c r="E71" s="347">
        <v>2</v>
      </c>
      <c r="F71" s="150">
        <v>17</v>
      </c>
      <c r="G71" s="150">
        <v>17</v>
      </c>
      <c r="H71" s="148">
        <f t="shared" si="4"/>
        <v>34</v>
      </c>
      <c r="I71" s="137"/>
      <c r="J71" s="137"/>
      <c r="K71" s="149">
        <f t="shared" si="5"/>
        <v>34</v>
      </c>
      <c r="L71" s="150" t="s">
        <v>25</v>
      </c>
      <c r="M71" s="151" t="s">
        <v>120</v>
      </c>
      <c r="N71" s="152" t="s">
        <v>93</v>
      </c>
      <c r="O71" s="152">
        <v>75</v>
      </c>
      <c r="P71" s="225" t="s">
        <v>50</v>
      </c>
      <c r="Q71" s="153" t="s">
        <v>44</v>
      </c>
    </row>
    <row r="72" spans="1:17" ht="24" x14ac:dyDescent="0.2">
      <c r="A72" s="228" t="s">
        <v>244</v>
      </c>
      <c r="B72" s="229" t="s">
        <v>21</v>
      </c>
      <c r="C72" s="186" t="s">
        <v>14</v>
      </c>
      <c r="D72" s="367" t="s">
        <v>347</v>
      </c>
      <c r="E72" s="150">
        <v>2</v>
      </c>
      <c r="F72" s="150">
        <v>17</v>
      </c>
      <c r="G72" s="150">
        <v>17</v>
      </c>
      <c r="H72" s="150">
        <v>34</v>
      </c>
      <c r="I72" s="185"/>
      <c r="J72" s="185"/>
      <c r="K72" s="150">
        <f t="shared" si="5"/>
        <v>34</v>
      </c>
      <c r="L72" s="186" t="s">
        <v>25</v>
      </c>
      <c r="M72" s="230" t="s">
        <v>241</v>
      </c>
      <c r="N72" s="150" t="s">
        <v>91</v>
      </c>
      <c r="O72" s="150">
        <v>100</v>
      </c>
      <c r="P72" s="230" t="s">
        <v>50</v>
      </c>
      <c r="Q72" s="361" t="s">
        <v>242</v>
      </c>
    </row>
    <row r="73" spans="1:17" ht="24" x14ac:dyDescent="0.2">
      <c r="A73" s="156" t="s">
        <v>8</v>
      </c>
      <c r="B73" s="151" t="s">
        <v>22</v>
      </c>
      <c r="C73" s="346" t="s">
        <v>61</v>
      </c>
      <c r="D73" s="184"/>
      <c r="E73" s="347">
        <v>2</v>
      </c>
      <c r="F73" s="230">
        <v>17</v>
      </c>
      <c r="G73" s="230">
        <v>17</v>
      </c>
      <c r="H73" s="148">
        <f t="shared" ref="H73:H78" si="6">+G73+F73</f>
        <v>34</v>
      </c>
      <c r="I73" s="137"/>
      <c r="J73" s="137"/>
      <c r="K73" s="149">
        <f t="shared" si="5"/>
        <v>34</v>
      </c>
      <c r="L73" s="150" t="s">
        <v>25</v>
      </c>
      <c r="M73" s="151" t="s">
        <v>137</v>
      </c>
      <c r="N73" s="152" t="s">
        <v>93</v>
      </c>
      <c r="O73" s="152">
        <v>100</v>
      </c>
      <c r="P73" s="225" t="s">
        <v>50</v>
      </c>
      <c r="Q73" s="153" t="s">
        <v>138</v>
      </c>
    </row>
    <row r="74" spans="1:17" ht="24" x14ac:dyDescent="0.2">
      <c r="A74" s="154" t="s">
        <v>8</v>
      </c>
      <c r="B74" s="151" t="s">
        <v>22</v>
      </c>
      <c r="C74" s="155" t="s">
        <v>17</v>
      </c>
      <c r="D74" s="367" t="s">
        <v>347</v>
      </c>
      <c r="E74" s="162">
        <v>2</v>
      </c>
      <c r="F74" s="151">
        <v>17</v>
      </c>
      <c r="G74" s="151">
        <v>17</v>
      </c>
      <c r="H74" s="148">
        <f t="shared" si="6"/>
        <v>34</v>
      </c>
      <c r="I74" s="137"/>
      <c r="J74" s="137"/>
      <c r="K74" s="149">
        <f t="shared" si="5"/>
        <v>34</v>
      </c>
      <c r="L74" s="150" t="s">
        <v>25</v>
      </c>
      <c r="M74" s="151" t="s">
        <v>81</v>
      </c>
      <c r="N74" s="152" t="s">
        <v>93</v>
      </c>
      <c r="O74" s="152">
        <v>100</v>
      </c>
      <c r="P74" s="225" t="s">
        <v>50</v>
      </c>
      <c r="Q74" s="153" t="s">
        <v>102</v>
      </c>
    </row>
    <row r="75" spans="1:17" ht="24" x14ac:dyDescent="0.2">
      <c r="A75" s="154" t="s">
        <v>8</v>
      </c>
      <c r="B75" s="151" t="s">
        <v>22</v>
      </c>
      <c r="C75" s="155" t="s">
        <v>17</v>
      </c>
      <c r="D75" s="133"/>
      <c r="E75" s="162">
        <v>2</v>
      </c>
      <c r="F75" s="151">
        <v>17</v>
      </c>
      <c r="G75" s="151">
        <v>17</v>
      </c>
      <c r="H75" s="148">
        <f t="shared" si="6"/>
        <v>34</v>
      </c>
      <c r="I75" s="137"/>
      <c r="J75" s="137"/>
      <c r="K75" s="149">
        <f t="shared" si="5"/>
        <v>34</v>
      </c>
      <c r="L75" s="150" t="s">
        <v>25</v>
      </c>
      <c r="M75" s="151" t="s">
        <v>132</v>
      </c>
      <c r="N75" s="152" t="s">
        <v>93</v>
      </c>
      <c r="O75" s="152">
        <v>100</v>
      </c>
      <c r="P75" s="225" t="s">
        <v>50</v>
      </c>
      <c r="Q75" s="153" t="s">
        <v>133</v>
      </c>
    </row>
    <row r="76" spans="1:17" ht="24" x14ac:dyDescent="0.2">
      <c r="A76" s="154"/>
      <c r="B76" s="151" t="s">
        <v>22</v>
      </c>
      <c r="C76" s="231" t="s">
        <v>17</v>
      </c>
      <c r="D76" s="367" t="s">
        <v>347</v>
      </c>
      <c r="E76" s="162">
        <v>2</v>
      </c>
      <c r="F76" s="151">
        <v>17</v>
      </c>
      <c r="G76" s="151">
        <v>17</v>
      </c>
      <c r="H76" s="148">
        <f t="shared" si="6"/>
        <v>34</v>
      </c>
      <c r="I76" s="137"/>
      <c r="J76" s="137"/>
      <c r="K76" s="149">
        <f t="shared" si="5"/>
        <v>34</v>
      </c>
      <c r="L76" s="150" t="s">
        <v>25</v>
      </c>
      <c r="M76" s="151" t="s">
        <v>119</v>
      </c>
      <c r="N76" s="152" t="s">
        <v>93</v>
      </c>
      <c r="O76" s="152">
        <v>80</v>
      </c>
      <c r="P76" s="225" t="s">
        <v>50</v>
      </c>
      <c r="Q76" s="153" t="s">
        <v>118</v>
      </c>
    </row>
    <row r="77" spans="1:17" ht="24" x14ac:dyDescent="0.2">
      <c r="A77" s="227" t="s">
        <v>8</v>
      </c>
      <c r="B77" s="152" t="s">
        <v>22</v>
      </c>
      <c r="C77" s="231" t="s">
        <v>17</v>
      </c>
      <c r="D77" s="133"/>
      <c r="E77" s="152">
        <v>2</v>
      </c>
      <c r="F77" s="152">
        <v>17</v>
      </c>
      <c r="G77" s="152">
        <v>17</v>
      </c>
      <c r="H77" s="152">
        <f t="shared" si="6"/>
        <v>34</v>
      </c>
      <c r="I77" s="137"/>
      <c r="J77" s="137"/>
      <c r="K77" s="149">
        <f t="shared" si="5"/>
        <v>34</v>
      </c>
      <c r="L77" s="150" t="s">
        <v>25</v>
      </c>
      <c r="M77" s="151" t="s">
        <v>135</v>
      </c>
      <c r="N77" s="152" t="s">
        <v>93</v>
      </c>
      <c r="O77" s="152">
        <v>100</v>
      </c>
      <c r="P77" s="225" t="s">
        <v>50</v>
      </c>
      <c r="Q77" s="153" t="s">
        <v>136</v>
      </c>
    </row>
    <row r="78" spans="1:17" ht="27" customHeight="1" x14ac:dyDescent="0.2">
      <c r="A78" s="156" t="s">
        <v>141</v>
      </c>
      <c r="B78" s="163" t="s">
        <v>22</v>
      </c>
      <c r="C78" s="232" t="s">
        <v>17</v>
      </c>
      <c r="D78" s="367" t="s">
        <v>347</v>
      </c>
      <c r="E78" s="166">
        <v>2</v>
      </c>
      <c r="F78" s="166">
        <v>17</v>
      </c>
      <c r="G78" s="166">
        <v>17</v>
      </c>
      <c r="H78" s="152">
        <f t="shared" si="6"/>
        <v>34</v>
      </c>
      <c r="I78" s="137"/>
      <c r="J78" s="137"/>
      <c r="K78" s="149">
        <f t="shared" si="5"/>
        <v>34</v>
      </c>
      <c r="L78" s="150" t="s">
        <v>25</v>
      </c>
      <c r="M78" s="151" t="s">
        <v>112</v>
      </c>
      <c r="N78" s="152" t="s">
        <v>93</v>
      </c>
      <c r="O78" s="152">
        <v>100</v>
      </c>
      <c r="P78" s="225" t="s">
        <v>50</v>
      </c>
      <c r="Q78" s="153" t="s">
        <v>113</v>
      </c>
    </row>
    <row r="79" spans="1:17" ht="27" customHeight="1" x14ac:dyDescent="0.2">
      <c r="A79" s="234" t="s">
        <v>8</v>
      </c>
      <c r="B79" s="229" t="s">
        <v>22</v>
      </c>
      <c r="C79" s="235" t="s">
        <v>17</v>
      </c>
      <c r="D79" s="184"/>
      <c r="E79" s="178">
        <v>2</v>
      </c>
      <c r="F79" s="178">
        <v>34</v>
      </c>
      <c r="G79" s="178">
        <v>0</v>
      </c>
      <c r="H79" s="178">
        <v>34</v>
      </c>
      <c r="I79" s="185"/>
      <c r="J79" s="185"/>
      <c r="K79" s="150">
        <f t="shared" si="5"/>
        <v>34</v>
      </c>
      <c r="L79" s="236" t="s">
        <v>25</v>
      </c>
      <c r="M79" s="230" t="s">
        <v>241</v>
      </c>
      <c r="N79" s="150" t="s">
        <v>91</v>
      </c>
      <c r="O79" s="150">
        <v>100</v>
      </c>
      <c r="P79" s="230" t="s">
        <v>50</v>
      </c>
      <c r="Q79" s="361" t="s">
        <v>242</v>
      </c>
    </row>
    <row r="80" spans="1:17" ht="24" x14ac:dyDescent="0.2">
      <c r="A80" s="172"/>
      <c r="B80" s="229" t="s">
        <v>22</v>
      </c>
      <c r="C80" s="235" t="s">
        <v>17</v>
      </c>
      <c r="D80" s="184"/>
      <c r="E80" s="229">
        <v>2</v>
      </c>
      <c r="F80" s="150">
        <v>17</v>
      </c>
      <c r="G80" s="150">
        <v>17</v>
      </c>
      <c r="H80" s="148">
        <f>+G80+F80</f>
        <v>34</v>
      </c>
      <c r="I80" s="137"/>
      <c r="J80" s="137"/>
      <c r="K80" s="149">
        <f t="shared" si="5"/>
        <v>34</v>
      </c>
      <c r="L80" s="150" t="s">
        <v>25</v>
      </c>
      <c r="M80" s="151" t="s">
        <v>114</v>
      </c>
      <c r="N80" s="152" t="s">
        <v>91</v>
      </c>
      <c r="O80" s="152">
        <v>60</v>
      </c>
      <c r="P80" s="225" t="s">
        <v>50</v>
      </c>
      <c r="Q80" s="153" t="s">
        <v>115</v>
      </c>
    </row>
    <row r="81" spans="1:17" ht="36" x14ac:dyDescent="0.2">
      <c r="A81" s="156"/>
      <c r="B81" s="229" t="s">
        <v>22</v>
      </c>
      <c r="C81" s="235" t="s">
        <v>17</v>
      </c>
      <c r="D81" s="133"/>
      <c r="E81" s="165">
        <v>2</v>
      </c>
      <c r="F81" s="166">
        <v>17</v>
      </c>
      <c r="G81" s="166">
        <v>17</v>
      </c>
      <c r="H81" s="148">
        <f>+G81+F81</f>
        <v>34</v>
      </c>
      <c r="I81" s="137"/>
      <c r="J81" s="137"/>
      <c r="K81" s="149">
        <f t="shared" si="5"/>
        <v>34</v>
      </c>
      <c r="L81" s="150" t="s">
        <v>25</v>
      </c>
      <c r="M81" s="151" t="s">
        <v>355</v>
      </c>
      <c r="N81" s="152" t="s">
        <v>91</v>
      </c>
      <c r="O81" s="152">
        <v>95</v>
      </c>
      <c r="P81" s="225" t="s">
        <v>50</v>
      </c>
      <c r="Q81" s="153" t="s">
        <v>356</v>
      </c>
    </row>
    <row r="82" spans="1:17" s="318" customFormat="1" ht="24.75" thickBot="1" x14ac:dyDescent="0.25">
      <c r="A82" s="172"/>
      <c r="B82" s="150" t="s">
        <v>22</v>
      </c>
      <c r="C82" s="346" t="s">
        <v>17</v>
      </c>
      <c r="D82" s="184"/>
      <c r="E82" s="229">
        <v>2</v>
      </c>
      <c r="F82" s="150">
        <v>17</v>
      </c>
      <c r="G82" s="150">
        <v>17</v>
      </c>
      <c r="H82" s="148">
        <f>+G82+F82</f>
        <v>34</v>
      </c>
      <c r="I82" s="137"/>
      <c r="J82" s="137"/>
      <c r="K82" s="149">
        <f t="shared" si="5"/>
        <v>34</v>
      </c>
      <c r="L82" s="150" t="s">
        <v>25</v>
      </c>
      <c r="M82" s="151" t="s">
        <v>341</v>
      </c>
      <c r="N82" s="152" t="s">
        <v>91</v>
      </c>
      <c r="O82" s="152">
        <v>85</v>
      </c>
      <c r="P82" s="225" t="s">
        <v>50</v>
      </c>
      <c r="Q82" s="153" t="s">
        <v>342</v>
      </c>
    </row>
    <row r="83" spans="1:17" s="244" customFormat="1" ht="24" customHeight="1" thickBot="1" x14ac:dyDescent="0.25">
      <c r="A83" s="368" t="s">
        <v>103</v>
      </c>
      <c r="B83" s="369">
        <v>1</v>
      </c>
      <c r="C83" s="370" t="s">
        <v>239</v>
      </c>
      <c r="D83" s="369" t="s">
        <v>349</v>
      </c>
      <c r="E83" s="369">
        <f>SUM(E3:E81)</f>
        <v>214</v>
      </c>
      <c r="F83" s="369">
        <f>SUM(F3:F81)</f>
        <v>2720</v>
      </c>
      <c r="G83" s="369">
        <f>SUM(G3:G81)</f>
        <v>952</v>
      </c>
      <c r="H83" s="369">
        <f>SUM(H3:H81)</f>
        <v>3672</v>
      </c>
      <c r="I83" s="369">
        <v>19</v>
      </c>
      <c r="J83" s="371">
        <f>K83/I83/17</f>
        <v>10.947368421052632</v>
      </c>
      <c r="K83" s="369">
        <f>SUM(K3:K81)</f>
        <v>3536</v>
      </c>
      <c r="L83" s="372"/>
      <c r="M83" s="369"/>
      <c r="N83" s="372"/>
      <c r="O83" s="372"/>
      <c r="P83" s="373"/>
      <c r="Q83" s="374"/>
    </row>
    <row r="84" spans="1:17" x14ac:dyDescent="0.2">
      <c r="A84" s="345" t="s">
        <v>6</v>
      </c>
      <c r="B84" s="135" t="s">
        <v>19</v>
      </c>
      <c r="C84" s="132" t="s">
        <v>343</v>
      </c>
      <c r="D84" s="133"/>
      <c r="E84" s="134">
        <v>4</v>
      </c>
      <c r="F84" s="135">
        <v>68</v>
      </c>
      <c r="G84" s="135">
        <v>0</v>
      </c>
      <c r="H84" s="136">
        <f t="shared" ref="H84:H94" si="7">+G84+F84</f>
        <v>68</v>
      </c>
      <c r="I84" s="137"/>
      <c r="J84" s="137"/>
      <c r="K84" s="138">
        <f t="shared" ref="K84:K94" si="8">+H84</f>
        <v>68</v>
      </c>
      <c r="L84" s="139" t="s">
        <v>25</v>
      </c>
      <c r="M84" s="135" t="s">
        <v>81</v>
      </c>
      <c r="N84" s="140" t="s">
        <v>93</v>
      </c>
      <c r="O84" s="140">
        <v>100</v>
      </c>
      <c r="P84" s="136" t="s">
        <v>1</v>
      </c>
      <c r="Q84" s="142" t="s">
        <v>102</v>
      </c>
    </row>
    <row r="85" spans="1:17" ht="24" x14ac:dyDescent="0.2">
      <c r="A85" s="156"/>
      <c r="B85" s="151" t="s">
        <v>19</v>
      </c>
      <c r="C85" s="155" t="s">
        <v>343</v>
      </c>
      <c r="D85" s="133"/>
      <c r="E85" s="162">
        <v>4</v>
      </c>
      <c r="F85" s="151">
        <v>68</v>
      </c>
      <c r="G85" s="151">
        <v>0</v>
      </c>
      <c r="H85" s="148">
        <f t="shared" si="7"/>
        <v>68</v>
      </c>
      <c r="I85" s="137"/>
      <c r="J85" s="137"/>
      <c r="K85" s="149">
        <f t="shared" si="8"/>
        <v>68</v>
      </c>
      <c r="L85" s="150" t="s">
        <v>25</v>
      </c>
      <c r="M85" s="151" t="s">
        <v>100</v>
      </c>
      <c r="N85" s="152" t="s">
        <v>93</v>
      </c>
      <c r="O85" s="152">
        <v>100</v>
      </c>
      <c r="P85" s="136" t="s">
        <v>1</v>
      </c>
      <c r="Q85" s="153" t="s">
        <v>34</v>
      </c>
    </row>
    <row r="86" spans="1:17" ht="24" x14ac:dyDescent="0.2">
      <c r="A86" s="156"/>
      <c r="B86" s="151" t="s">
        <v>19</v>
      </c>
      <c r="C86" s="155" t="s">
        <v>343</v>
      </c>
      <c r="D86" s="133"/>
      <c r="E86" s="162">
        <v>4</v>
      </c>
      <c r="F86" s="151">
        <v>68</v>
      </c>
      <c r="G86" s="151">
        <v>0</v>
      </c>
      <c r="H86" s="148">
        <f t="shared" si="7"/>
        <v>68</v>
      </c>
      <c r="I86" s="137"/>
      <c r="J86" s="137"/>
      <c r="K86" s="149">
        <f t="shared" si="8"/>
        <v>68</v>
      </c>
      <c r="L86" s="150" t="s">
        <v>25</v>
      </c>
      <c r="M86" s="151" t="s">
        <v>117</v>
      </c>
      <c r="N86" s="152" t="s">
        <v>93</v>
      </c>
      <c r="O86" s="152">
        <v>80</v>
      </c>
      <c r="P86" s="136" t="s">
        <v>1</v>
      </c>
      <c r="Q86" s="153" t="s">
        <v>118</v>
      </c>
    </row>
    <row r="87" spans="1:17" ht="24" x14ac:dyDescent="0.2">
      <c r="A87" s="156"/>
      <c r="B87" s="151" t="s">
        <v>19</v>
      </c>
      <c r="C87" s="155" t="s">
        <v>343</v>
      </c>
      <c r="D87" s="133" t="s">
        <v>66</v>
      </c>
      <c r="E87" s="162">
        <v>4</v>
      </c>
      <c r="F87" s="151">
        <v>68</v>
      </c>
      <c r="G87" s="151">
        <v>0</v>
      </c>
      <c r="H87" s="148">
        <f t="shared" si="7"/>
        <v>68</v>
      </c>
      <c r="I87" s="137"/>
      <c r="J87" s="137"/>
      <c r="K87" s="149">
        <f t="shared" si="8"/>
        <v>68</v>
      </c>
      <c r="L87" s="150" t="s">
        <v>25</v>
      </c>
      <c r="M87" s="151" t="s">
        <v>107</v>
      </c>
      <c r="N87" s="152" t="s">
        <v>93</v>
      </c>
      <c r="O87" s="152">
        <v>100</v>
      </c>
      <c r="P87" s="136" t="s">
        <v>1</v>
      </c>
      <c r="Q87" s="153" t="s">
        <v>36</v>
      </c>
    </row>
    <row r="88" spans="1:17" ht="24" x14ac:dyDescent="0.2">
      <c r="A88" s="156" t="s">
        <v>140</v>
      </c>
      <c r="B88" s="151" t="s">
        <v>19</v>
      </c>
      <c r="C88" s="155" t="s">
        <v>343</v>
      </c>
      <c r="D88" s="133" t="s">
        <v>70</v>
      </c>
      <c r="E88" s="162">
        <v>4</v>
      </c>
      <c r="F88" s="151">
        <v>68</v>
      </c>
      <c r="G88" s="151">
        <v>0</v>
      </c>
      <c r="H88" s="148">
        <f t="shared" si="7"/>
        <v>68</v>
      </c>
      <c r="I88" s="137"/>
      <c r="J88" s="137"/>
      <c r="K88" s="149">
        <f t="shared" si="8"/>
        <v>68</v>
      </c>
      <c r="L88" s="150" t="s">
        <v>25</v>
      </c>
      <c r="M88" s="151" t="s">
        <v>112</v>
      </c>
      <c r="N88" s="152" t="s">
        <v>93</v>
      </c>
      <c r="O88" s="152">
        <v>100</v>
      </c>
      <c r="P88" s="136" t="s">
        <v>1</v>
      </c>
      <c r="Q88" s="153" t="s">
        <v>113</v>
      </c>
    </row>
    <row r="89" spans="1:17" ht="24" x14ac:dyDescent="0.2">
      <c r="A89" s="156"/>
      <c r="B89" s="152" t="s">
        <v>19</v>
      </c>
      <c r="C89" s="155" t="s">
        <v>343</v>
      </c>
      <c r="D89" s="133"/>
      <c r="E89" s="149">
        <v>4</v>
      </c>
      <c r="F89" s="152">
        <v>68</v>
      </c>
      <c r="G89" s="152">
        <v>0</v>
      </c>
      <c r="H89" s="148">
        <f t="shared" si="7"/>
        <v>68</v>
      </c>
      <c r="I89" s="137"/>
      <c r="J89" s="137"/>
      <c r="K89" s="149">
        <f t="shared" si="8"/>
        <v>68</v>
      </c>
      <c r="L89" s="150" t="s">
        <v>25</v>
      </c>
      <c r="M89" s="151" t="s">
        <v>114</v>
      </c>
      <c r="N89" s="152" t="s">
        <v>91</v>
      </c>
      <c r="O89" s="152">
        <v>60</v>
      </c>
      <c r="P89" s="225" t="s">
        <v>50</v>
      </c>
      <c r="Q89" s="153" t="s">
        <v>115</v>
      </c>
    </row>
    <row r="90" spans="1:17" ht="36" x14ac:dyDescent="0.2">
      <c r="A90" s="156"/>
      <c r="B90" s="152" t="s">
        <v>19</v>
      </c>
      <c r="C90" s="155" t="s">
        <v>343</v>
      </c>
      <c r="D90" s="133" t="s">
        <v>291</v>
      </c>
      <c r="E90" s="149">
        <v>4</v>
      </c>
      <c r="F90" s="152">
        <v>68</v>
      </c>
      <c r="G90" s="152">
        <v>0</v>
      </c>
      <c r="H90" s="148">
        <f t="shared" si="7"/>
        <v>68</v>
      </c>
      <c r="I90" s="245"/>
      <c r="J90" s="137"/>
      <c r="K90" s="149">
        <f t="shared" si="8"/>
        <v>68</v>
      </c>
      <c r="L90" s="150" t="s">
        <v>25</v>
      </c>
      <c r="M90" s="151" t="s">
        <v>355</v>
      </c>
      <c r="N90" s="152" t="s">
        <v>91</v>
      </c>
      <c r="O90" s="152">
        <v>95</v>
      </c>
      <c r="P90" s="225" t="s">
        <v>50</v>
      </c>
      <c r="Q90" s="153" t="s">
        <v>356</v>
      </c>
    </row>
    <row r="91" spans="1:17" s="318" customFormat="1" ht="24" x14ac:dyDescent="0.2">
      <c r="A91" s="172"/>
      <c r="B91" s="152" t="s">
        <v>19</v>
      </c>
      <c r="C91" s="155" t="s">
        <v>343</v>
      </c>
      <c r="D91" s="184"/>
      <c r="E91" s="149">
        <v>4</v>
      </c>
      <c r="F91" s="152">
        <v>68</v>
      </c>
      <c r="G91" s="152">
        <v>0</v>
      </c>
      <c r="H91" s="148">
        <f>+G91+F91</f>
        <v>68</v>
      </c>
      <c r="I91" s="137"/>
      <c r="J91" s="137"/>
      <c r="K91" s="149">
        <f t="shared" si="8"/>
        <v>68</v>
      </c>
      <c r="L91" s="150" t="s">
        <v>25</v>
      </c>
      <c r="M91" s="151" t="s">
        <v>341</v>
      </c>
      <c r="N91" s="152" t="s">
        <v>91</v>
      </c>
      <c r="O91" s="152">
        <v>85</v>
      </c>
      <c r="P91" s="225" t="s">
        <v>50</v>
      </c>
      <c r="Q91" s="153" t="s">
        <v>342</v>
      </c>
    </row>
    <row r="92" spans="1:17" ht="24" x14ac:dyDescent="0.2">
      <c r="A92" s="234" t="s">
        <v>6</v>
      </c>
      <c r="B92" s="152" t="s">
        <v>19</v>
      </c>
      <c r="C92" s="155" t="s">
        <v>343</v>
      </c>
      <c r="D92" s="184"/>
      <c r="E92" s="150">
        <v>4</v>
      </c>
      <c r="F92" s="150">
        <v>68</v>
      </c>
      <c r="G92" s="150">
        <v>0</v>
      </c>
      <c r="H92" s="150">
        <v>68</v>
      </c>
      <c r="I92" s="247"/>
      <c r="J92" s="185"/>
      <c r="K92" s="182">
        <f>+H92</f>
        <v>68</v>
      </c>
      <c r="L92" s="150" t="s">
        <v>25</v>
      </c>
      <c r="M92" s="230" t="s">
        <v>241</v>
      </c>
      <c r="N92" s="150" t="s">
        <v>91</v>
      </c>
      <c r="O92" s="150">
        <v>100</v>
      </c>
      <c r="P92" s="230" t="s">
        <v>50</v>
      </c>
      <c r="Q92" s="361" t="s">
        <v>242</v>
      </c>
    </row>
    <row r="93" spans="1:17" ht="24" x14ac:dyDescent="0.2">
      <c r="A93" s="156"/>
      <c r="B93" s="152" t="s">
        <v>19</v>
      </c>
      <c r="C93" s="231" t="s">
        <v>343</v>
      </c>
      <c r="D93" s="133"/>
      <c r="E93" s="149">
        <v>4</v>
      </c>
      <c r="F93" s="152">
        <v>68</v>
      </c>
      <c r="G93" s="152">
        <v>0</v>
      </c>
      <c r="H93" s="148">
        <f t="shared" si="7"/>
        <v>68</v>
      </c>
      <c r="I93" s="245"/>
      <c r="J93" s="137"/>
      <c r="K93" s="149">
        <f t="shared" si="8"/>
        <v>68</v>
      </c>
      <c r="L93" s="150" t="s">
        <v>25</v>
      </c>
      <c r="M93" s="151" t="s">
        <v>101</v>
      </c>
      <c r="N93" s="152" t="s">
        <v>93</v>
      </c>
      <c r="O93" s="152">
        <v>100</v>
      </c>
      <c r="P93" s="136" t="s">
        <v>1</v>
      </c>
      <c r="Q93" s="153" t="s">
        <v>37</v>
      </c>
    </row>
    <row r="94" spans="1:17" ht="24" x14ac:dyDescent="0.2">
      <c r="A94" s="156"/>
      <c r="B94" s="152" t="s">
        <v>19</v>
      </c>
      <c r="C94" s="231" t="s">
        <v>343</v>
      </c>
      <c r="D94" s="133" t="s">
        <v>324</v>
      </c>
      <c r="E94" s="152">
        <v>4</v>
      </c>
      <c r="F94" s="152">
        <v>68</v>
      </c>
      <c r="G94" s="152">
        <v>0</v>
      </c>
      <c r="H94" s="152">
        <f t="shared" si="7"/>
        <v>68</v>
      </c>
      <c r="I94" s="246"/>
      <c r="J94" s="137"/>
      <c r="K94" s="177">
        <f t="shared" si="8"/>
        <v>68</v>
      </c>
      <c r="L94" s="178" t="s">
        <v>25</v>
      </c>
      <c r="M94" s="168" t="s">
        <v>116</v>
      </c>
      <c r="N94" s="179" t="s">
        <v>93</v>
      </c>
      <c r="O94" s="179">
        <v>75</v>
      </c>
      <c r="P94" s="136" t="s">
        <v>1</v>
      </c>
      <c r="Q94" s="180" t="s">
        <v>35</v>
      </c>
    </row>
    <row r="95" spans="1:17" s="212" customFormat="1" x14ac:dyDescent="0.2">
      <c r="A95" s="226" t="s">
        <v>6</v>
      </c>
      <c r="B95" s="149" t="s">
        <v>28</v>
      </c>
      <c r="C95" s="359" t="s">
        <v>245</v>
      </c>
      <c r="D95" s="375"/>
      <c r="E95" s="152">
        <v>4</v>
      </c>
      <c r="F95" s="152">
        <v>68</v>
      </c>
      <c r="G95" s="152">
        <v>0</v>
      </c>
      <c r="H95" s="152">
        <v>68</v>
      </c>
      <c r="I95" s="288"/>
      <c r="J95" s="376"/>
      <c r="K95" s="152">
        <f t="shared" ref="K95:K122" si="9">SUM(F95:G95)</f>
        <v>68</v>
      </c>
      <c r="L95" s="186" t="s">
        <v>25</v>
      </c>
      <c r="M95" s="152" t="s">
        <v>288</v>
      </c>
      <c r="N95" s="152" t="s">
        <v>91</v>
      </c>
      <c r="O95" s="152">
        <v>50</v>
      </c>
      <c r="P95" s="150" t="s">
        <v>1</v>
      </c>
      <c r="Q95" s="153" t="s">
        <v>289</v>
      </c>
    </row>
    <row r="96" spans="1:17" x14ac:dyDescent="0.2">
      <c r="A96" s="226" t="s">
        <v>7</v>
      </c>
      <c r="B96" s="149" t="s">
        <v>26</v>
      </c>
      <c r="C96" s="377" t="s">
        <v>246</v>
      </c>
      <c r="D96" s="185" t="s">
        <v>325</v>
      </c>
      <c r="E96" s="150">
        <v>4</v>
      </c>
      <c r="F96" s="150">
        <v>68</v>
      </c>
      <c r="G96" s="150">
        <v>0</v>
      </c>
      <c r="H96" s="150">
        <v>68</v>
      </c>
      <c r="I96" s="246"/>
      <c r="J96" s="137"/>
      <c r="K96" s="152">
        <f t="shared" si="9"/>
        <v>68</v>
      </c>
      <c r="L96" s="360" t="s">
        <v>25</v>
      </c>
      <c r="M96" s="152" t="s">
        <v>288</v>
      </c>
      <c r="N96" s="152" t="s">
        <v>91</v>
      </c>
      <c r="O96" s="152">
        <v>50</v>
      </c>
      <c r="P96" s="150" t="s">
        <v>1</v>
      </c>
      <c r="Q96" s="153" t="s">
        <v>289</v>
      </c>
    </row>
    <row r="97" spans="1:17" x14ac:dyDescent="0.2">
      <c r="A97" s="226" t="s">
        <v>7</v>
      </c>
      <c r="B97" s="149" t="s">
        <v>247</v>
      </c>
      <c r="C97" s="377" t="s">
        <v>248</v>
      </c>
      <c r="D97" s="376"/>
      <c r="E97" s="150">
        <v>4</v>
      </c>
      <c r="F97" s="150">
        <v>68</v>
      </c>
      <c r="G97" s="150">
        <v>0</v>
      </c>
      <c r="H97" s="150">
        <v>68</v>
      </c>
      <c r="I97" s="246"/>
      <c r="J97" s="137"/>
      <c r="K97" s="152">
        <f t="shared" si="9"/>
        <v>68</v>
      </c>
      <c r="L97" s="360" t="s">
        <v>25</v>
      </c>
      <c r="M97" s="152" t="s">
        <v>288</v>
      </c>
      <c r="N97" s="152" t="s">
        <v>91</v>
      </c>
      <c r="O97" s="152">
        <v>50</v>
      </c>
      <c r="P97" s="150" t="s">
        <v>1</v>
      </c>
      <c r="Q97" s="153" t="s">
        <v>289</v>
      </c>
    </row>
    <row r="98" spans="1:17" x14ac:dyDescent="0.2">
      <c r="A98" s="226" t="s">
        <v>7</v>
      </c>
      <c r="B98" s="149" t="s">
        <v>249</v>
      </c>
      <c r="C98" s="186" t="s">
        <v>300</v>
      </c>
      <c r="D98" s="336" t="s">
        <v>347</v>
      </c>
      <c r="E98" s="150">
        <v>4</v>
      </c>
      <c r="F98" s="150">
        <v>68</v>
      </c>
      <c r="G98" s="150">
        <v>0</v>
      </c>
      <c r="H98" s="150">
        <v>68</v>
      </c>
      <c r="I98" s="246"/>
      <c r="J98" s="137"/>
      <c r="K98" s="152">
        <f t="shared" si="9"/>
        <v>68</v>
      </c>
      <c r="L98" s="360" t="s">
        <v>25</v>
      </c>
      <c r="M98" s="152" t="s">
        <v>288</v>
      </c>
      <c r="N98" s="152" t="s">
        <v>91</v>
      </c>
      <c r="O98" s="152">
        <v>50</v>
      </c>
      <c r="P98" s="150" t="s">
        <v>1</v>
      </c>
      <c r="Q98" s="153" t="s">
        <v>289</v>
      </c>
    </row>
    <row r="99" spans="1:17" x14ac:dyDescent="0.2">
      <c r="A99" s="226" t="s">
        <v>8</v>
      </c>
      <c r="B99" s="149" t="s">
        <v>252</v>
      </c>
      <c r="C99" s="186" t="s">
        <v>253</v>
      </c>
      <c r="D99" s="288"/>
      <c r="E99" s="150">
        <v>4</v>
      </c>
      <c r="F99" s="150">
        <v>68</v>
      </c>
      <c r="G99" s="150">
        <v>0</v>
      </c>
      <c r="H99" s="150">
        <v>68</v>
      </c>
      <c r="I99" s="246"/>
      <c r="J99" s="137"/>
      <c r="K99" s="152">
        <f t="shared" si="9"/>
        <v>68</v>
      </c>
      <c r="L99" s="360" t="s">
        <v>25</v>
      </c>
      <c r="M99" s="152" t="s">
        <v>288</v>
      </c>
      <c r="N99" s="152" t="s">
        <v>91</v>
      </c>
      <c r="O99" s="152">
        <v>50</v>
      </c>
      <c r="P99" s="150" t="s">
        <v>1</v>
      </c>
      <c r="Q99" s="153" t="s">
        <v>289</v>
      </c>
    </row>
    <row r="100" spans="1:17" x14ac:dyDescent="0.2">
      <c r="A100" s="378" t="s">
        <v>8</v>
      </c>
      <c r="B100" s="138" t="s">
        <v>254</v>
      </c>
      <c r="C100" s="186" t="s">
        <v>255</v>
      </c>
      <c r="D100" s="336" t="s">
        <v>347</v>
      </c>
      <c r="E100" s="150">
        <v>4</v>
      </c>
      <c r="F100" s="150">
        <v>68</v>
      </c>
      <c r="G100" s="150">
        <v>0</v>
      </c>
      <c r="H100" s="150">
        <v>68</v>
      </c>
      <c r="I100" s="246"/>
      <c r="J100" s="137"/>
      <c r="K100" s="152">
        <f t="shared" si="9"/>
        <v>68</v>
      </c>
      <c r="L100" s="360" t="s">
        <v>25</v>
      </c>
      <c r="M100" s="152" t="s">
        <v>288</v>
      </c>
      <c r="N100" s="152" t="s">
        <v>91</v>
      </c>
      <c r="O100" s="152">
        <v>50</v>
      </c>
      <c r="P100" s="150" t="s">
        <v>1</v>
      </c>
      <c r="Q100" s="153" t="s">
        <v>289</v>
      </c>
    </row>
    <row r="101" spans="1:17" x14ac:dyDescent="0.2">
      <c r="A101" s="226" t="s">
        <v>7</v>
      </c>
      <c r="B101" s="149" t="s">
        <v>256</v>
      </c>
      <c r="C101" s="186" t="s">
        <v>257</v>
      </c>
      <c r="D101" s="288"/>
      <c r="E101" s="150">
        <v>4</v>
      </c>
      <c r="F101" s="150">
        <v>34</v>
      </c>
      <c r="G101" s="150">
        <v>34</v>
      </c>
      <c r="H101" s="150">
        <v>68</v>
      </c>
      <c r="I101" s="246"/>
      <c r="J101" s="137"/>
      <c r="K101" s="152">
        <f t="shared" si="9"/>
        <v>68</v>
      </c>
      <c r="L101" s="360" t="s">
        <v>25</v>
      </c>
      <c r="M101" s="152" t="s">
        <v>288</v>
      </c>
      <c r="N101" s="152" t="s">
        <v>91</v>
      </c>
      <c r="O101" s="152">
        <v>50</v>
      </c>
      <c r="P101" s="150" t="s">
        <v>1</v>
      </c>
      <c r="Q101" s="153" t="s">
        <v>289</v>
      </c>
    </row>
    <row r="102" spans="1:17" x14ac:dyDescent="0.2">
      <c r="A102" s="226" t="s">
        <v>8</v>
      </c>
      <c r="B102" s="149" t="s">
        <v>258</v>
      </c>
      <c r="C102" s="379" t="s">
        <v>259</v>
      </c>
      <c r="D102" s="336" t="s">
        <v>347</v>
      </c>
      <c r="E102" s="150">
        <v>4</v>
      </c>
      <c r="F102" s="150">
        <v>68</v>
      </c>
      <c r="G102" s="150">
        <v>0</v>
      </c>
      <c r="H102" s="150">
        <v>68</v>
      </c>
      <c r="I102" s="246"/>
      <c r="J102" s="137"/>
      <c r="K102" s="152">
        <f t="shared" si="9"/>
        <v>68</v>
      </c>
      <c r="L102" s="360" t="s">
        <v>25</v>
      </c>
      <c r="M102" s="152" t="s">
        <v>288</v>
      </c>
      <c r="N102" s="152" t="s">
        <v>91</v>
      </c>
      <c r="O102" s="152">
        <v>50</v>
      </c>
      <c r="P102" s="150" t="s">
        <v>1</v>
      </c>
      <c r="Q102" s="153" t="s">
        <v>289</v>
      </c>
    </row>
    <row r="103" spans="1:17" x14ac:dyDescent="0.2">
      <c r="A103" s="226" t="s">
        <v>144</v>
      </c>
      <c r="B103" s="149" t="s">
        <v>260</v>
      </c>
      <c r="C103" s="379" t="s">
        <v>261</v>
      </c>
      <c r="D103" s="380"/>
      <c r="E103" s="152">
        <v>4</v>
      </c>
      <c r="F103" s="152">
        <v>68</v>
      </c>
      <c r="G103" s="152">
        <v>0</v>
      </c>
      <c r="H103" s="152">
        <v>68</v>
      </c>
      <c r="I103" s="246"/>
      <c r="J103" s="137"/>
      <c r="K103" s="152">
        <f t="shared" si="9"/>
        <v>68</v>
      </c>
      <c r="L103" s="360" t="s">
        <v>25</v>
      </c>
      <c r="M103" s="152" t="s">
        <v>288</v>
      </c>
      <c r="N103" s="152" t="s">
        <v>91</v>
      </c>
      <c r="O103" s="152">
        <v>50</v>
      </c>
      <c r="P103" s="150" t="s">
        <v>1</v>
      </c>
      <c r="Q103" s="153" t="s">
        <v>289</v>
      </c>
    </row>
    <row r="104" spans="1:17" x14ac:dyDescent="0.2">
      <c r="A104" s="378" t="s">
        <v>144</v>
      </c>
      <c r="B104" s="138" t="s">
        <v>262</v>
      </c>
      <c r="C104" s="379" t="s">
        <v>263</v>
      </c>
      <c r="D104" s="336" t="s">
        <v>347</v>
      </c>
      <c r="E104" s="152">
        <v>4</v>
      </c>
      <c r="F104" s="152">
        <v>68</v>
      </c>
      <c r="G104" s="152">
        <v>0</v>
      </c>
      <c r="H104" s="152">
        <v>68</v>
      </c>
      <c r="I104" s="246"/>
      <c r="J104" s="137"/>
      <c r="K104" s="152">
        <f t="shared" si="9"/>
        <v>68</v>
      </c>
      <c r="L104" s="360" t="s">
        <v>25</v>
      </c>
      <c r="M104" s="152" t="s">
        <v>288</v>
      </c>
      <c r="N104" s="152" t="s">
        <v>91</v>
      </c>
      <c r="O104" s="152">
        <v>50</v>
      </c>
      <c r="P104" s="150" t="s">
        <v>1</v>
      </c>
      <c r="Q104" s="153" t="s">
        <v>289</v>
      </c>
    </row>
    <row r="105" spans="1:17" x14ac:dyDescent="0.2">
      <c r="A105" s="226" t="s">
        <v>144</v>
      </c>
      <c r="B105" s="149" t="s">
        <v>264</v>
      </c>
      <c r="C105" s="186" t="s">
        <v>265</v>
      </c>
      <c r="D105" s="288"/>
      <c r="E105" s="152">
        <v>4</v>
      </c>
      <c r="F105" s="152">
        <v>68</v>
      </c>
      <c r="G105" s="152">
        <v>0</v>
      </c>
      <c r="H105" s="152">
        <v>68</v>
      </c>
      <c r="I105" s="246"/>
      <c r="J105" s="137"/>
      <c r="K105" s="152">
        <f t="shared" si="9"/>
        <v>68</v>
      </c>
      <c r="L105" s="360" t="s">
        <v>25</v>
      </c>
      <c r="M105" s="152" t="s">
        <v>288</v>
      </c>
      <c r="N105" s="152" t="s">
        <v>91</v>
      </c>
      <c r="O105" s="152">
        <v>50</v>
      </c>
      <c r="P105" s="150" t="s">
        <v>1</v>
      </c>
      <c r="Q105" s="153" t="s">
        <v>289</v>
      </c>
    </row>
    <row r="106" spans="1:17" x14ac:dyDescent="0.2">
      <c r="A106" s="226" t="s">
        <v>144</v>
      </c>
      <c r="B106" s="149" t="s">
        <v>266</v>
      </c>
      <c r="C106" s="379" t="s">
        <v>267</v>
      </c>
      <c r="D106" s="380"/>
      <c r="E106" s="152">
        <v>4</v>
      </c>
      <c r="F106" s="152">
        <v>68</v>
      </c>
      <c r="G106" s="152">
        <v>0</v>
      </c>
      <c r="H106" s="152">
        <v>68</v>
      </c>
      <c r="I106" s="246"/>
      <c r="J106" s="137"/>
      <c r="K106" s="152">
        <f t="shared" si="9"/>
        <v>68</v>
      </c>
      <c r="L106" s="360" t="s">
        <v>25</v>
      </c>
      <c r="M106" s="152" t="s">
        <v>288</v>
      </c>
      <c r="N106" s="152" t="s">
        <v>91</v>
      </c>
      <c r="O106" s="152">
        <v>50</v>
      </c>
      <c r="P106" s="150" t="s">
        <v>1</v>
      </c>
      <c r="Q106" s="153" t="s">
        <v>289</v>
      </c>
    </row>
    <row r="107" spans="1:17" x14ac:dyDescent="0.2">
      <c r="A107" s="226" t="s">
        <v>145</v>
      </c>
      <c r="B107" s="149" t="s">
        <v>268</v>
      </c>
      <c r="C107" s="186" t="s">
        <v>269</v>
      </c>
      <c r="D107" s="288"/>
      <c r="E107" s="150">
        <v>4</v>
      </c>
      <c r="F107" s="150">
        <v>68</v>
      </c>
      <c r="G107" s="150">
        <v>0</v>
      </c>
      <c r="H107" s="150">
        <v>68</v>
      </c>
      <c r="I107" s="246"/>
      <c r="J107" s="137"/>
      <c r="K107" s="152">
        <f t="shared" si="9"/>
        <v>68</v>
      </c>
      <c r="L107" s="360" t="s">
        <v>25</v>
      </c>
      <c r="M107" s="152" t="s">
        <v>288</v>
      </c>
      <c r="N107" s="152" t="s">
        <v>91</v>
      </c>
      <c r="O107" s="152">
        <v>50</v>
      </c>
      <c r="P107" s="150" t="s">
        <v>1</v>
      </c>
      <c r="Q107" s="153" t="s">
        <v>289</v>
      </c>
    </row>
    <row r="108" spans="1:17" x14ac:dyDescent="0.2">
      <c r="A108" s="226" t="s">
        <v>145</v>
      </c>
      <c r="B108" s="149" t="s">
        <v>270</v>
      </c>
      <c r="C108" s="186" t="s">
        <v>271</v>
      </c>
      <c r="D108" s="288"/>
      <c r="E108" s="150">
        <v>4</v>
      </c>
      <c r="F108" s="150">
        <v>68</v>
      </c>
      <c r="G108" s="150">
        <v>0</v>
      </c>
      <c r="H108" s="150">
        <v>68</v>
      </c>
      <c r="I108" s="246"/>
      <c r="J108" s="137"/>
      <c r="K108" s="152">
        <f t="shared" si="9"/>
        <v>68</v>
      </c>
      <c r="L108" s="360" t="s">
        <v>25</v>
      </c>
      <c r="M108" s="152" t="s">
        <v>288</v>
      </c>
      <c r="N108" s="152" t="s">
        <v>91</v>
      </c>
      <c r="O108" s="152">
        <v>50</v>
      </c>
      <c r="P108" s="150" t="s">
        <v>1</v>
      </c>
      <c r="Q108" s="153" t="s">
        <v>289</v>
      </c>
    </row>
    <row r="109" spans="1:17" x14ac:dyDescent="0.2">
      <c r="A109" s="381"/>
      <c r="B109" s="138">
        <v>1</v>
      </c>
      <c r="C109" s="186" t="s">
        <v>358</v>
      </c>
      <c r="D109" s="288"/>
      <c r="E109" s="150">
        <v>4</v>
      </c>
      <c r="F109" s="150">
        <v>68</v>
      </c>
      <c r="G109" s="150">
        <v>0</v>
      </c>
      <c r="H109" s="150">
        <v>68</v>
      </c>
      <c r="I109" s="246"/>
      <c r="J109" s="137"/>
      <c r="K109" s="152">
        <f t="shared" si="9"/>
        <v>68</v>
      </c>
      <c r="L109" s="360"/>
      <c r="M109" s="152"/>
      <c r="N109" s="152"/>
      <c r="O109" s="152"/>
      <c r="P109" s="150"/>
      <c r="Q109" s="153"/>
    </row>
    <row r="110" spans="1:17" x14ac:dyDescent="0.2">
      <c r="A110" s="381"/>
      <c r="B110" s="138">
        <v>2</v>
      </c>
      <c r="C110" s="186" t="s">
        <v>358</v>
      </c>
      <c r="D110" s="288"/>
      <c r="E110" s="150">
        <v>4</v>
      </c>
      <c r="F110" s="150">
        <v>68</v>
      </c>
      <c r="G110" s="150">
        <v>0</v>
      </c>
      <c r="H110" s="150">
        <v>68</v>
      </c>
      <c r="I110" s="246"/>
      <c r="J110" s="137"/>
      <c r="K110" s="152"/>
      <c r="L110" s="360"/>
      <c r="M110" s="152"/>
      <c r="N110" s="152"/>
      <c r="O110" s="152"/>
      <c r="P110" s="150"/>
      <c r="Q110" s="153"/>
    </row>
    <row r="111" spans="1:17" x14ac:dyDescent="0.2">
      <c r="A111" s="381"/>
      <c r="B111" s="138">
        <v>3</v>
      </c>
      <c r="C111" s="186" t="s">
        <v>358</v>
      </c>
      <c r="D111" s="288"/>
      <c r="E111" s="150">
        <v>4</v>
      </c>
      <c r="F111" s="150">
        <v>68</v>
      </c>
      <c r="G111" s="150">
        <v>0</v>
      </c>
      <c r="H111" s="150">
        <v>68</v>
      </c>
      <c r="I111" s="246"/>
      <c r="J111" s="137"/>
      <c r="K111" s="152"/>
      <c r="L111" s="360"/>
      <c r="M111" s="152"/>
      <c r="N111" s="152"/>
      <c r="O111" s="152"/>
      <c r="P111" s="150"/>
      <c r="Q111" s="153"/>
    </row>
    <row r="112" spans="1:17" x14ac:dyDescent="0.2">
      <c r="A112" s="381"/>
      <c r="B112" s="138">
        <v>4</v>
      </c>
      <c r="C112" s="186" t="s">
        <v>358</v>
      </c>
      <c r="D112" s="288"/>
      <c r="E112" s="150">
        <v>4</v>
      </c>
      <c r="F112" s="150">
        <v>68</v>
      </c>
      <c r="G112" s="150">
        <v>0</v>
      </c>
      <c r="H112" s="150">
        <v>68</v>
      </c>
      <c r="I112" s="246"/>
      <c r="J112" s="137"/>
      <c r="K112" s="152"/>
      <c r="L112" s="360"/>
      <c r="M112" s="152"/>
      <c r="N112" s="152"/>
      <c r="O112" s="152"/>
      <c r="P112" s="150"/>
      <c r="Q112" s="153"/>
    </row>
    <row r="113" spans="1:17" x14ac:dyDescent="0.2">
      <c r="A113" s="381"/>
      <c r="B113" s="138">
        <v>5</v>
      </c>
      <c r="C113" s="186" t="s">
        <v>358</v>
      </c>
      <c r="D113" s="288"/>
      <c r="E113" s="150">
        <v>4</v>
      </c>
      <c r="F113" s="150">
        <v>68</v>
      </c>
      <c r="G113" s="150">
        <v>0</v>
      </c>
      <c r="H113" s="150">
        <v>68</v>
      </c>
      <c r="I113" s="246"/>
      <c r="J113" s="137"/>
      <c r="K113" s="152"/>
      <c r="L113" s="360"/>
      <c r="M113" s="152"/>
      <c r="N113" s="152"/>
      <c r="O113" s="152"/>
      <c r="P113" s="150"/>
      <c r="Q113" s="153"/>
    </row>
    <row r="114" spans="1:17" x14ac:dyDescent="0.2">
      <c r="A114" s="381"/>
      <c r="B114" s="138">
        <v>6</v>
      </c>
      <c r="C114" s="186" t="s">
        <v>358</v>
      </c>
      <c r="D114" s="288"/>
      <c r="E114" s="150">
        <v>4</v>
      </c>
      <c r="F114" s="150">
        <v>68</v>
      </c>
      <c r="G114" s="150">
        <v>0</v>
      </c>
      <c r="H114" s="150">
        <v>68</v>
      </c>
      <c r="I114" s="246"/>
      <c r="J114" s="137"/>
      <c r="K114" s="152"/>
      <c r="L114" s="360"/>
      <c r="M114" s="152"/>
      <c r="N114" s="152"/>
      <c r="O114" s="152"/>
      <c r="P114" s="150"/>
      <c r="Q114" s="153"/>
    </row>
    <row r="115" spans="1:17" x14ac:dyDescent="0.2">
      <c r="A115" s="381" t="s">
        <v>145</v>
      </c>
      <c r="B115" s="138" t="s">
        <v>272</v>
      </c>
      <c r="C115" s="186" t="s">
        <v>273</v>
      </c>
      <c r="D115" s="288"/>
      <c r="E115" s="150">
        <v>4</v>
      </c>
      <c r="F115" s="150">
        <v>68</v>
      </c>
      <c r="G115" s="150">
        <v>0</v>
      </c>
      <c r="H115" s="150">
        <v>68</v>
      </c>
      <c r="I115" s="246"/>
      <c r="J115" s="137"/>
      <c r="K115" s="152">
        <f t="shared" si="9"/>
        <v>68</v>
      </c>
      <c r="L115" s="360" t="s">
        <v>25</v>
      </c>
      <c r="M115" s="152" t="s">
        <v>288</v>
      </c>
      <c r="N115" s="152" t="s">
        <v>91</v>
      </c>
      <c r="O115" s="152">
        <v>50</v>
      </c>
      <c r="P115" s="150" t="s">
        <v>1</v>
      </c>
      <c r="Q115" s="153" t="s">
        <v>289</v>
      </c>
    </row>
    <row r="116" spans="1:17" x14ac:dyDescent="0.2">
      <c r="A116" s="226" t="s">
        <v>145</v>
      </c>
      <c r="B116" s="149" t="s">
        <v>274</v>
      </c>
      <c r="C116" s="186" t="s">
        <v>275</v>
      </c>
      <c r="D116" s="288"/>
      <c r="E116" s="150">
        <v>4</v>
      </c>
      <c r="F116" s="150">
        <v>68</v>
      </c>
      <c r="G116" s="150">
        <v>0</v>
      </c>
      <c r="H116" s="150">
        <v>68</v>
      </c>
      <c r="I116" s="246"/>
      <c r="J116" s="137"/>
      <c r="K116" s="152">
        <f t="shared" si="9"/>
        <v>68</v>
      </c>
      <c r="L116" s="360" t="s">
        <v>25</v>
      </c>
      <c r="M116" s="152" t="s">
        <v>288</v>
      </c>
      <c r="N116" s="152" t="s">
        <v>91</v>
      </c>
      <c r="O116" s="152">
        <v>50</v>
      </c>
      <c r="P116" s="150" t="s">
        <v>1</v>
      </c>
      <c r="Q116" s="153" t="s">
        <v>289</v>
      </c>
    </row>
    <row r="117" spans="1:17" x14ac:dyDescent="0.2">
      <c r="A117" s="381" t="s">
        <v>9</v>
      </c>
      <c r="B117" s="177" t="s">
        <v>276</v>
      </c>
      <c r="C117" s="186" t="s">
        <v>277</v>
      </c>
      <c r="D117" s="288"/>
      <c r="E117" s="150">
        <v>4</v>
      </c>
      <c r="F117" s="150">
        <v>68</v>
      </c>
      <c r="G117" s="150">
        <v>0</v>
      </c>
      <c r="H117" s="150">
        <v>68</v>
      </c>
      <c r="I117" s="246"/>
      <c r="J117" s="137"/>
      <c r="K117" s="152">
        <f t="shared" si="9"/>
        <v>68</v>
      </c>
      <c r="L117" s="360" t="s">
        <v>25</v>
      </c>
      <c r="M117" s="152" t="s">
        <v>288</v>
      </c>
      <c r="N117" s="152" t="s">
        <v>91</v>
      </c>
      <c r="O117" s="152">
        <v>50</v>
      </c>
      <c r="P117" s="150" t="s">
        <v>1</v>
      </c>
      <c r="Q117" s="153" t="s">
        <v>289</v>
      </c>
    </row>
    <row r="118" spans="1:17" x14ac:dyDescent="0.2">
      <c r="A118" s="226" t="s">
        <v>9</v>
      </c>
      <c r="B118" s="152" t="s">
        <v>278</v>
      </c>
      <c r="C118" s="186" t="s">
        <v>279</v>
      </c>
      <c r="D118" s="288"/>
      <c r="E118" s="150">
        <v>4</v>
      </c>
      <c r="F118" s="150">
        <v>68</v>
      </c>
      <c r="G118" s="150">
        <v>0</v>
      </c>
      <c r="H118" s="150">
        <v>68</v>
      </c>
      <c r="I118" s="246"/>
      <c r="J118" s="137"/>
      <c r="K118" s="152">
        <f t="shared" si="9"/>
        <v>68</v>
      </c>
      <c r="L118" s="360" t="s">
        <v>25</v>
      </c>
      <c r="M118" s="152" t="s">
        <v>288</v>
      </c>
      <c r="N118" s="152" t="s">
        <v>91</v>
      </c>
      <c r="O118" s="152">
        <v>50</v>
      </c>
      <c r="P118" s="150" t="s">
        <v>1</v>
      </c>
      <c r="Q118" s="153" t="s">
        <v>289</v>
      </c>
    </row>
    <row r="119" spans="1:17" x14ac:dyDescent="0.2">
      <c r="A119" s="381" t="s">
        <v>9</v>
      </c>
      <c r="B119" s="140" t="s">
        <v>280</v>
      </c>
      <c r="C119" s="186" t="s">
        <v>281</v>
      </c>
      <c r="D119" s="288"/>
      <c r="E119" s="150">
        <v>4</v>
      </c>
      <c r="F119" s="150">
        <v>0</v>
      </c>
      <c r="G119" s="150">
        <v>68</v>
      </c>
      <c r="H119" s="150">
        <v>68</v>
      </c>
      <c r="I119" s="246"/>
      <c r="J119" s="137"/>
      <c r="K119" s="152">
        <f t="shared" si="9"/>
        <v>68</v>
      </c>
      <c r="L119" s="360" t="s">
        <v>25</v>
      </c>
      <c r="M119" s="152" t="s">
        <v>288</v>
      </c>
      <c r="N119" s="152" t="s">
        <v>91</v>
      </c>
      <c r="O119" s="152">
        <v>50</v>
      </c>
      <c r="P119" s="150" t="s">
        <v>1</v>
      </c>
      <c r="Q119" s="153" t="s">
        <v>289</v>
      </c>
    </row>
    <row r="120" spans="1:17" x14ac:dyDescent="0.2">
      <c r="A120" s="381" t="s">
        <v>10</v>
      </c>
      <c r="B120" s="152" t="s">
        <v>282</v>
      </c>
      <c r="C120" s="186" t="s">
        <v>283</v>
      </c>
      <c r="D120" s="288"/>
      <c r="E120" s="150">
        <v>4</v>
      </c>
      <c r="F120" s="150">
        <v>0</v>
      </c>
      <c r="G120" s="150">
        <v>68</v>
      </c>
      <c r="H120" s="150">
        <v>68</v>
      </c>
      <c r="I120" s="246"/>
      <c r="J120" s="137"/>
      <c r="K120" s="152">
        <f t="shared" si="9"/>
        <v>68</v>
      </c>
      <c r="L120" s="360" t="s">
        <v>25</v>
      </c>
      <c r="M120" s="152" t="s">
        <v>288</v>
      </c>
      <c r="N120" s="152" t="s">
        <v>91</v>
      </c>
      <c r="O120" s="152">
        <v>50</v>
      </c>
      <c r="P120" s="150" t="s">
        <v>1</v>
      </c>
      <c r="Q120" s="153" t="s">
        <v>289</v>
      </c>
    </row>
    <row r="121" spans="1:17" x14ac:dyDescent="0.2">
      <c r="A121" s="381" t="s">
        <v>10</v>
      </c>
      <c r="B121" s="152" t="s">
        <v>284</v>
      </c>
      <c r="C121" s="186" t="s">
        <v>285</v>
      </c>
      <c r="D121" s="288"/>
      <c r="E121" s="150">
        <v>2</v>
      </c>
      <c r="F121" s="178">
        <v>0</v>
      </c>
      <c r="G121" s="178">
        <v>34</v>
      </c>
      <c r="H121" s="178">
        <v>68</v>
      </c>
      <c r="I121" s="246"/>
      <c r="J121" s="137"/>
      <c r="K121" s="152">
        <f t="shared" si="9"/>
        <v>34</v>
      </c>
      <c r="L121" s="360" t="s">
        <v>25</v>
      </c>
      <c r="M121" s="152" t="s">
        <v>288</v>
      </c>
      <c r="N121" s="152" t="s">
        <v>91</v>
      </c>
      <c r="O121" s="152">
        <v>50</v>
      </c>
      <c r="P121" s="150" t="s">
        <v>1</v>
      </c>
      <c r="Q121" s="153" t="s">
        <v>289</v>
      </c>
    </row>
    <row r="122" spans="1:17" ht="12.75" thickBot="1" x14ac:dyDescent="0.25">
      <c r="A122" s="382" t="s">
        <v>147</v>
      </c>
      <c r="B122" s="179" t="s">
        <v>286</v>
      </c>
      <c r="C122" s="235" t="s">
        <v>287</v>
      </c>
      <c r="D122" s="288"/>
      <c r="E122" s="178">
        <v>4</v>
      </c>
      <c r="F122" s="178">
        <v>0</v>
      </c>
      <c r="G122" s="178">
        <v>68</v>
      </c>
      <c r="H122" s="178">
        <v>68</v>
      </c>
      <c r="I122" s="246"/>
      <c r="J122" s="137"/>
      <c r="K122" s="179">
        <f t="shared" si="9"/>
        <v>68</v>
      </c>
      <c r="L122" s="383" t="s">
        <v>25</v>
      </c>
      <c r="M122" s="179" t="s">
        <v>288</v>
      </c>
      <c r="N122" s="179" t="s">
        <v>91</v>
      </c>
      <c r="O122" s="179">
        <v>50</v>
      </c>
      <c r="P122" s="178" t="s">
        <v>1</v>
      </c>
      <c r="Q122" s="180" t="s">
        <v>289</v>
      </c>
    </row>
    <row r="123" spans="1:17" s="244" customFormat="1" ht="12.75" thickBot="1" x14ac:dyDescent="0.25">
      <c r="A123" s="368" t="s">
        <v>103</v>
      </c>
      <c r="B123" s="372">
        <v>2</v>
      </c>
      <c r="C123" s="370" t="s">
        <v>240</v>
      </c>
      <c r="D123" s="369" t="s">
        <v>354</v>
      </c>
      <c r="E123" s="372">
        <f>SUM(E84:E122)</f>
        <v>154</v>
      </c>
      <c r="F123" s="372">
        <f>SUM(F84:F122)</f>
        <v>2346</v>
      </c>
      <c r="G123" s="372">
        <f>SUM(G84:G122)</f>
        <v>272</v>
      </c>
      <c r="H123" s="372">
        <f>SUM(H84:H122)</f>
        <v>2652</v>
      </c>
      <c r="I123" s="372">
        <v>12</v>
      </c>
      <c r="J123" s="384">
        <f>K123/I123/17</f>
        <v>11.166666666666668</v>
      </c>
      <c r="K123" s="372">
        <f>SUM(K84:K122)</f>
        <v>2278</v>
      </c>
      <c r="L123" s="372"/>
      <c r="M123" s="369"/>
      <c r="N123" s="372"/>
      <c r="O123" s="372"/>
      <c r="P123" s="373"/>
      <c r="Q123" s="374"/>
    </row>
    <row r="124" spans="1:17" x14ac:dyDescent="0.2">
      <c r="A124" s="345" t="s">
        <v>7</v>
      </c>
      <c r="B124" s="135" t="s">
        <v>13</v>
      </c>
      <c r="C124" s="132" t="s">
        <v>15</v>
      </c>
      <c r="D124" s="133"/>
      <c r="E124" s="134">
        <v>4</v>
      </c>
      <c r="F124" s="135">
        <v>68</v>
      </c>
      <c r="G124" s="135">
        <v>0</v>
      </c>
      <c r="H124" s="136">
        <f t="shared" ref="H124:H135" si="10">+G124+F124</f>
        <v>68</v>
      </c>
      <c r="I124" s="137"/>
      <c r="J124" s="137"/>
      <c r="K124" s="138">
        <f t="shared" ref="K124:K135" si="11">+H124</f>
        <v>68</v>
      </c>
      <c r="L124" s="139" t="s">
        <v>25</v>
      </c>
      <c r="M124" s="135" t="s">
        <v>81</v>
      </c>
      <c r="N124" s="140" t="s">
        <v>93</v>
      </c>
      <c r="O124" s="140">
        <v>100</v>
      </c>
      <c r="P124" s="136" t="s">
        <v>1</v>
      </c>
      <c r="Q124" s="142" t="s">
        <v>102</v>
      </c>
    </row>
    <row r="125" spans="1:17" ht="24" x14ac:dyDescent="0.2">
      <c r="A125" s="154"/>
      <c r="B125" s="151" t="s">
        <v>13</v>
      </c>
      <c r="C125" s="155" t="s">
        <v>15</v>
      </c>
      <c r="D125" s="133"/>
      <c r="E125" s="162">
        <v>4</v>
      </c>
      <c r="F125" s="151">
        <v>68</v>
      </c>
      <c r="G125" s="151">
        <v>0</v>
      </c>
      <c r="H125" s="148">
        <f t="shared" si="10"/>
        <v>68</v>
      </c>
      <c r="I125" s="137"/>
      <c r="J125" s="137"/>
      <c r="K125" s="149">
        <f t="shared" si="11"/>
        <v>68</v>
      </c>
      <c r="L125" s="150" t="s">
        <v>25</v>
      </c>
      <c r="M125" s="151" t="s">
        <v>100</v>
      </c>
      <c r="N125" s="152" t="s">
        <v>93</v>
      </c>
      <c r="O125" s="152">
        <v>100</v>
      </c>
      <c r="P125" s="136" t="s">
        <v>1</v>
      </c>
      <c r="Q125" s="153" t="s">
        <v>34</v>
      </c>
    </row>
    <row r="126" spans="1:17" ht="24" x14ac:dyDescent="0.2">
      <c r="A126" s="226"/>
      <c r="B126" s="152" t="s">
        <v>13</v>
      </c>
      <c r="C126" s="155" t="s">
        <v>15</v>
      </c>
      <c r="D126" s="133"/>
      <c r="E126" s="149">
        <v>4</v>
      </c>
      <c r="F126" s="152">
        <v>68</v>
      </c>
      <c r="G126" s="152">
        <v>0</v>
      </c>
      <c r="H126" s="148">
        <f t="shared" si="10"/>
        <v>68</v>
      </c>
      <c r="I126" s="137"/>
      <c r="J126" s="137"/>
      <c r="K126" s="149">
        <f t="shared" si="11"/>
        <v>68</v>
      </c>
      <c r="L126" s="150" t="s">
        <v>25</v>
      </c>
      <c r="M126" s="151" t="s">
        <v>114</v>
      </c>
      <c r="N126" s="152" t="s">
        <v>91</v>
      </c>
      <c r="O126" s="152">
        <v>60</v>
      </c>
      <c r="P126" s="225" t="s">
        <v>50</v>
      </c>
      <c r="Q126" s="153" t="s">
        <v>115</v>
      </c>
    </row>
    <row r="127" spans="1:17" s="318" customFormat="1" ht="24" x14ac:dyDescent="0.2">
      <c r="A127" s="172" t="s">
        <v>7</v>
      </c>
      <c r="B127" s="150" t="s">
        <v>13</v>
      </c>
      <c r="C127" s="325" t="s">
        <v>15</v>
      </c>
      <c r="D127" s="336" t="s">
        <v>347</v>
      </c>
      <c r="E127" s="150">
        <v>4</v>
      </c>
      <c r="F127" s="150">
        <v>68</v>
      </c>
      <c r="G127" s="150">
        <v>0</v>
      </c>
      <c r="H127" s="150">
        <v>68</v>
      </c>
      <c r="I127" s="185"/>
      <c r="J127" s="194"/>
      <c r="K127" s="182">
        <f t="shared" si="11"/>
        <v>68</v>
      </c>
      <c r="L127" s="150" t="s">
        <v>25</v>
      </c>
      <c r="M127" s="230" t="s">
        <v>341</v>
      </c>
      <c r="N127" s="150" t="s">
        <v>91</v>
      </c>
      <c r="O127" s="150">
        <v>85</v>
      </c>
      <c r="P127" s="230" t="s">
        <v>50</v>
      </c>
      <c r="Q127" s="361" t="s">
        <v>342</v>
      </c>
    </row>
    <row r="128" spans="1:17" s="318" customFormat="1" x14ac:dyDescent="0.2">
      <c r="A128" s="172" t="s">
        <v>144</v>
      </c>
      <c r="B128" s="150" t="s">
        <v>350</v>
      </c>
      <c r="C128" s="362" t="s">
        <v>351</v>
      </c>
      <c r="D128" s="184"/>
      <c r="E128" s="229">
        <v>4</v>
      </c>
      <c r="F128" s="150">
        <v>68</v>
      </c>
      <c r="G128" s="150">
        <v>0</v>
      </c>
      <c r="H128" s="385">
        <v>68</v>
      </c>
      <c r="I128" s="185"/>
      <c r="J128" s="194"/>
      <c r="K128" s="182">
        <v>68</v>
      </c>
      <c r="L128" s="150" t="s">
        <v>25</v>
      </c>
      <c r="M128" s="230" t="s">
        <v>352</v>
      </c>
      <c r="N128" s="150" t="s">
        <v>91</v>
      </c>
      <c r="O128" s="150">
        <v>60</v>
      </c>
      <c r="P128" s="363" t="s">
        <v>1</v>
      </c>
      <c r="Q128" s="361" t="s">
        <v>353</v>
      </c>
    </row>
    <row r="129" spans="1:20" ht="36" x14ac:dyDescent="0.2">
      <c r="A129" s="154"/>
      <c r="B129" s="151" t="s">
        <v>13</v>
      </c>
      <c r="C129" s="155" t="s">
        <v>15</v>
      </c>
      <c r="D129" s="184" t="s">
        <v>292</v>
      </c>
      <c r="E129" s="162">
        <v>4</v>
      </c>
      <c r="F129" s="151">
        <v>68</v>
      </c>
      <c r="G129" s="151">
        <v>0</v>
      </c>
      <c r="H129" s="148">
        <f t="shared" si="10"/>
        <v>68</v>
      </c>
      <c r="I129" s="137"/>
      <c r="J129" s="137"/>
      <c r="K129" s="149">
        <f t="shared" si="11"/>
        <v>68</v>
      </c>
      <c r="L129" s="150" t="s">
        <v>25</v>
      </c>
      <c r="M129" s="151" t="s">
        <v>355</v>
      </c>
      <c r="N129" s="152" t="s">
        <v>91</v>
      </c>
      <c r="O129" s="152">
        <v>95</v>
      </c>
      <c r="P129" s="225" t="s">
        <v>50</v>
      </c>
      <c r="Q129" s="153" t="s">
        <v>356</v>
      </c>
    </row>
    <row r="130" spans="1:20" ht="24" x14ac:dyDescent="0.2">
      <c r="A130" s="172" t="s">
        <v>6</v>
      </c>
      <c r="B130" s="150" t="s">
        <v>13</v>
      </c>
      <c r="C130" s="325" t="s">
        <v>15</v>
      </c>
      <c r="D130" s="184"/>
      <c r="E130" s="150">
        <v>4</v>
      </c>
      <c r="F130" s="150">
        <v>68</v>
      </c>
      <c r="G130" s="150">
        <v>0</v>
      </c>
      <c r="H130" s="150">
        <v>68</v>
      </c>
      <c r="I130" s="185"/>
      <c r="J130" s="194"/>
      <c r="K130" s="182">
        <f>+H130</f>
        <v>68</v>
      </c>
      <c r="L130" s="150" t="s">
        <v>25</v>
      </c>
      <c r="M130" s="230" t="s">
        <v>241</v>
      </c>
      <c r="N130" s="150" t="s">
        <v>91</v>
      </c>
      <c r="O130" s="150">
        <v>100</v>
      </c>
      <c r="P130" s="230" t="s">
        <v>50</v>
      </c>
      <c r="Q130" s="361" t="s">
        <v>242</v>
      </c>
    </row>
    <row r="131" spans="1:20" ht="24" x14ac:dyDescent="0.2">
      <c r="A131" s="324"/>
      <c r="B131" s="140" t="s">
        <v>13</v>
      </c>
      <c r="C131" s="132" t="s">
        <v>15</v>
      </c>
      <c r="D131" s="133"/>
      <c r="E131" s="138">
        <v>4</v>
      </c>
      <c r="F131" s="140">
        <v>68</v>
      </c>
      <c r="G131" s="140">
        <v>0</v>
      </c>
      <c r="H131" s="136">
        <f t="shared" si="10"/>
        <v>68</v>
      </c>
      <c r="I131" s="137"/>
      <c r="J131" s="137"/>
      <c r="K131" s="149">
        <f t="shared" si="11"/>
        <v>68</v>
      </c>
      <c r="L131" s="150" t="s">
        <v>25</v>
      </c>
      <c r="M131" s="151" t="s">
        <v>101</v>
      </c>
      <c r="N131" s="152" t="s">
        <v>93</v>
      </c>
      <c r="O131" s="152">
        <v>100</v>
      </c>
      <c r="P131" s="136" t="s">
        <v>1</v>
      </c>
      <c r="Q131" s="153" t="s">
        <v>37</v>
      </c>
    </row>
    <row r="132" spans="1:20" ht="24" x14ac:dyDescent="0.2">
      <c r="A132" s="154" t="s">
        <v>7</v>
      </c>
      <c r="B132" s="151" t="s">
        <v>13</v>
      </c>
      <c r="C132" s="155" t="s">
        <v>15</v>
      </c>
      <c r="D132" s="133" t="s">
        <v>293</v>
      </c>
      <c r="E132" s="162">
        <v>4</v>
      </c>
      <c r="F132" s="151">
        <v>68</v>
      </c>
      <c r="G132" s="151">
        <v>0</v>
      </c>
      <c r="H132" s="148">
        <f t="shared" si="10"/>
        <v>68</v>
      </c>
      <c r="I132" s="137"/>
      <c r="J132" s="137"/>
      <c r="K132" s="149">
        <f t="shared" si="11"/>
        <v>68</v>
      </c>
      <c r="L132" s="150" t="s">
        <v>25</v>
      </c>
      <c r="M132" s="151" t="s">
        <v>116</v>
      </c>
      <c r="N132" s="152" t="s">
        <v>93</v>
      </c>
      <c r="O132" s="152">
        <v>75</v>
      </c>
      <c r="P132" s="136" t="s">
        <v>1</v>
      </c>
      <c r="Q132" s="153" t="s">
        <v>35</v>
      </c>
    </row>
    <row r="133" spans="1:20" ht="24" x14ac:dyDescent="0.2">
      <c r="A133" s="226"/>
      <c r="B133" s="152" t="s">
        <v>13</v>
      </c>
      <c r="C133" s="155" t="s">
        <v>32</v>
      </c>
      <c r="D133" s="133"/>
      <c r="E133" s="149">
        <v>4</v>
      </c>
      <c r="F133" s="152">
        <v>68</v>
      </c>
      <c r="G133" s="152">
        <v>0</v>
      </c>
      <c r="H133" s="148">
        <f t="shared" si="10"/>
        <v>68</v>
      </c>
      <c r="I133" s="137"/>
      <c r="J133" s="137"/>
      <c r="K133" s="149">
        <f t="shared" si="11"/>
        <v>68</v>
      </c>
      <c r="L133" s="150" t="s">
        <v>25</v>
      </c>
      <c r="M133" s="151" t="s">
        <v>117</v>
      </c>
      <c r="N133" s="152" t="s">
        <v>93</v>
      </c>
      <c r="O133" s="152">
        <v>80</v>
      </c>
      <c r="P133" s="136" t="s">
        <v>1</v>
      </c>
      <c r="Q133" s="153" t="s">
        <v>118</v>
      </c>
    </row>
    <row r="134" spans="1:20" ht="24" x14ac:dyDescent="0.2">
      <c r="A134" s="156"/>
      <c r="B134" s="151" t="s">
        <v>13</v>
      </c>
      <c r="C134" s="346" t="s">
        <v>32</v>
      </c>
      <c r="D134" s="184" t="s">
        <v>327</v>
      </c>
      <c r="E134" s="347">
        <v>4</v>
      </c>
      <c r="F134" s="230">
        <v>68</v>
      </c>
      <c r="G134" s="230">
        <v>0</v>
      </c>
      <c r="H134" s="148">
        <f t="shared" si="10"/>
        <v>68</v>
      </c>
      <c r="I134" s="137"/>
      <c r="J134" s="137"/>
      <c r="K134" s="149">
        <f t="shared" si="11"/>
        <v>68</v>
      </c>
      <c r="L134" s="150" t="s">
        <v>25</v>
      </c>
      <c r="M134" s="151" t="s">
        <v>107</v>
      </c>
      <c r="N134" s="152" t="s">
        <v>93</v>
      </c>
      <c r="O134" s="152">
        <v>100</v>
      </c>
      <c r="P134" s="136" t="s">
        <v>1</v>
      </c>
      <c r="Q134" s="153" t="s">
        <v>36</v>
      </c>
    </row>
    <row r="135" spans="1:20" ht="24.75" thickBot="1" x14ac:dyDescent="0.25">
      <c r="A135" s="265" t="s">
        <v>140</v>
      </c>
      <c r="B135" s="168" t="s">
        <v>13</v>
      </c>
      <c r="C135" s="174" t="s">
        <v>32</v>
      </c>
      <c r="D135" s="133"/>
      <c r="E135" s="175">
        <v>4</v>
      </c>
      <c r="F135" s="168">
        <v>68</v>
      </c>
      <c r="G135" s="168">
        <v>0</v>
      </c>
      <c r="H135" s="176">
        <f t="shared" si="10"/>
        <v>68</v>
      </c>
      <c r="I135" s="137"/>
      <c r="J135" s="137"/>
      <c r="K135" s="177">
        <f t="shared" si="11"/>
        <v>68</v>
      </c>
      <c r="L135" s="178" t="s">
        <v>25</v>
      </c>
      <c r="M135" s="168" t="s">
        <v>112</v>
      </c>
      <c r="N135" s="179" t="s">
        <v>93</v>
      </c>
      <c r="O135" s="179">
        <v>100</v>
      </c>
      <c r="P135" s="136" t="s">
        <v>1</v>
      </c>
      <c r="Q135" s="180" t="s">
        <v>113</v>
      </c>
    </row>
    <row r="136" spans="1:20" s="244" customFormat="1" ht="12.75" thickBot="1" x14ac:dyDescent="0.25">
      <c r="A136" s="386" t="s">
        <v>103</v>
      </c>
      <c r="B136" s="369">
        <v>3</v>
      </c>
      <c r="C136" s="370" t="s">
        <v>15</v>
      </c>
      <c r="D136" s="369" t="s">
        <v>348</v>
      </c>
      <c r="E136" s="369">
        <f>SUM(E124:E135)</f>
        <v>48</v>
      </c>
      <c r="F136" s="369">
        <f>SUM(F124:F135)</f>
        <v>816</v>
      </c>
      <c r="G136" s="369">
        <f>SUM(G124:G135)</f>
        <v>0</v>
      </c>
      <c r="H136" s="369">
        <f>SUM(H124:H135)</f>
        <v>816</v>
      </c>
      <c r="I136" s="369">
        <v>5</v>
      </c>
      <c r="J136" s="371">
        <f>K136/I136/17</f>
        <v>9.6</v>
      </c>
      <c r="K136" s="369">
        <f>SUM(K124:K135)</f>
        <v>816</v>
      </c>
      <c r="L136" s="372"/>
      <c r="M136" s="369"/>
      <c r="N136" s="372"/>
      <c r="O136" s="372"/>
      <c r="P136" s="373"/>
      <c r="Q136" s="374"/>
    </row>
    <row r="137" spans="1:20" ht="12.75" thickBot="1" x14ac:dyDescent="0.25">
      <c r="A137" s="173" t="s">
        <v>9</v>
      </c>
      <c r="B137" s="168" t="s">
        <v>63</v>
      </c>
      <c r="C137" s="174" t="s">
        <v>64</v>
      </c>
      <c r="D137" s="336" t="s">
        <v>347</v>
      </c>
      <c r="E137" s="175">
        <v>2</v>
      </c>
      <c r="F137" s="168">
        <v>34</v>
      </c>
      <c r="G137" s="168">
        <v>0</v>
      </c>
      <c r="H137" s="176">
        <f>+G137+F137</f>
        <v>34</v>
      </c>
      <c r="I137" s="137"/>
      <c r="J137" s="137"/>
      <c r="K137" s="177">
        <f>+H137</f>
        <v>34</v>
      </c>
      <c r="L137" s="178" t="s">
        <v>25</v>
      </c>
      <c r="M137" s="168" t="s">
        <v>89</v>
      </c>
      <c r="N137" s="179" t="s">
        <v>93</v>
      </c>
      <c r="O137" s="179">
        <v>50</v>
      </c>
      <c r="P137" s="136" t="s">
        <v>1</v>
      </c>
      <c r="Q137" s="180" t="s">
        <v>45</v>
      </c>
    </row>
    <row r="138" spans="1:20" s="244" customFormat="1" ht="12.75" thickBot="1" x14ac:dyDescent="0.25">
      <c r="A138" s="368" t="s">
        <v>103</v>
      </c>
      <c r="B138" s="387">
        <v>4</v>
      </c>
      <c r="C138" s="388" t="s">
        <v>64</v>
      </c>
      <c r="D138" s="387" t="s">
        <v>357</v>
      </c>
      <c r="E138" s="387">
        <f>SUM(E137:E137)</f>
        <v>2</v>
      </c>
      <c r="F138" s="387">
        <f>SUM(F137:F137)</f>
        <v>34</v>
      </c>
      <c r="G138" s="387">
        <f>SUM(G137:G137)</f>
        <v>0</v>
      </c>
      <c r="H138" s="387">
        <f>SUM(H137:H137)</f>
        <v>34</v>
      </c>
      <c r="I138" s="387">
        <v>1</v>
      </c>
      <c r="J138" s="371">
        <f>K138/I138/17</f>
        <v>2</v>
      </c>
      <c r="K138" s="387">
        <f>SUM(K137:K137)</f>
        <v>34</v>
      </c>
      <c r="L138" s="372"/>
      <c r="M138" s="387"/>
      <c r="N138" s="372"/>
      <c r="O138" s="372"/>
      <c r="P138" s="373"/>
      <c r="Q138" s="374"/>
    </row>
    <row r="139" spans="1:20" s="297" customFormat="1" x14ac:dyDescent="0.2">
      <c r="A139" s="226" t="s">
        <v>145</v>
      </c>
      <c r="B139" s="140" t="s">
        <v>303</v>
      </c>
      <c r="C139" s="389" t="s">
        <v>304</v>
      </c>
      <c r="D139" s="133"/>
      <c r="E139" s="138">
        <v>3</v>
      </c>
      <c r="F139" s="140">
        <v>0</v>
      </c>
      <c r="G139" s="140">
        <v>51</v>
      </c>
      <c r="H139" s="136">
        <f>SUM(F139:G139)</f>
        <v>51</v>
      </c>
      <c r="I139" s="137"/>
      <c r="J139" s="137"/>
      <c r="K139" s="138">
        <f>H139</f>
        <v>51</v>
      </c>
      <c r="L139" s="390" t="s">
        <v>25</v>
      </c>
      <c r="M139" s="140" t="s">
        <v>152</v>
      </c>
      <c r="N139" s="140" t="s">
        <v>91</v>
      </c>
      <c r="O139" s="140">
        <v>50</v>
      </c>
      <c r="P139" s="140" t="s">
        <v>146</v>
      </c>
      <c r="Q139" s="142" t="s">
        <v>151</v>
      </c>
      <c r="R139" s="296"/>
      <c r="S139" s="296"/>
      <c r="T139" s="296"/>
    </row>
    <row r="140" spans="1:20" s="297" customFormat="1" x14ac:dyDescent="0.2">
      <c r="A140" s="226" t="s">
        <v>145</v>
      </c>
      <c r="B140" s="140" t="s">
        <v>305</v>
      </c>
      <c r="C140" s="389" t="s">
        <v>306</v>
      </c>
      <c r="D140" s="133"/>
      <c r="E140" s="138">
        <v>3</v>
      </c>
      <c r="F140" s="140">
        <v>0</v>
      </c>
      <c r="G140" s="140">
        <v>51</v>
      </c>
      <c r="H140" s="136">
        <f t="shared" ref="H140:H154" si="12">SUM(F140:G140)</f>
        <v>51</v>
      </c>
      <c r="I140" s="137"/>
      <c r="J140" s="137"/>
      <c r="K140" s="138">
        <f t="shared" ref="K140:K148" si="13">H140</f>
        <v>51</v>
      </c>
      <c r="L140" s="390" t="s">
        <v>25</v>
      </c>
      <c r="M140" s="140" t="s">
        <v>152</v>
      </c>
      <c r="N140" s="140" t="s">
        <v>91</v>
      </c>
      <c r="O140" s="140">
        <v>50</v>
      </c>
      <c r="P140" s="140" t="s">
        <v>146</v>
      </c>
      <c r="Q140" s="142" t="s">
        <v>151</v>
      </c>
      <c r="R140" s="296"/>
      <c r="S140" s="296"/>
      <c r="T140" s="296"/>
    </row>
    <row r="141" spans="1:20" s="297" customFormat="1" x14ac:dyDescent="0.2">
      <c r="A141" s="381" t="s">
        <v>9</v>
      </c>
      <c r="B141" s="140" t="s">
        <v>307</v>
      </c>
      <c r="C141" s="389" t="s">
        <v>308</v>
      </c>
      <c r="D141" s="133"/>
      <c r="E141" s="138">
        <v>3</v>
      </c>
      <c r="F141" s="140">
        <v>0</v>
      </c>
      <c r="G141" s="140">
        <v>51</v>
      </c>
      <c r="H141" s="136">
        <f t="shared" si="12"/>
        <v>51</v>
      </c>
      <c r="I141" s="137"/>
      <c r="J141" s="137"/>
      <c r="K141" s="138">
        <f t="shared" si="13"/>
        <v>51</v>
      </c>
      <c r="L141" s="390" t="s">
        <v>25</v>
      </c>
      <c r="M141" s="140" t="s">
        <v>152</v>
      </c>
      <c r="N141" s="140" t="s">
        <v>91</v>
      </c>
      <c r="O141" s="140">
        <v>50</v>
      </c>
      <c r="P141" s="140" t="s">
        <v>146</v>
      </c>
      <c r="Q141" s="142" t="s">
        <v>151</v>
      </c>
      <c r="R141" s="296"/>
      <c r="S141" s="296"/>
      <c r="T141" s="296"/>
    </row>
    <row r="142" spans="1:20" s="296" customFormat="1" x14ac:dyDescent="0.2">
      <c r="A142" s="381" t="s">
        <v>9</v>
      </c>
      <c r="B142" s="391" t="s">
        <v>309</v>
      </c>
      <c r="C142" s="389" t="s">
        <v>310</v>
      </c>
      <c r="D142" s="184"/>
      <c r="E142" s="138">
        <v>3</v>
      </c>
      <c r="F142" s="140">
        <v>0</v>
      </c>
      <c r="G142" s="140">
        <v>51</v>
      </c>
      <c r="H142" s="136">
        <f t="shared" si="12"/>
        <v>51</v>
      </c>
      <c r="I142" s="137"/>
      <c r="J142" s="137"/>
      <c r="K142" s="138">
        <f t="shared" si="13"/>
        <v>51</v>
      </c>
      <c r="L142" s="390" t="s">
        <v>25</v>
      </c>
      <c r="M142" s="140" t="s">
        <v>152</v>
      </c>
      <c r="N142" s="140" t="s">
        <v>91</v>
      </c>
      <c r="O142" s="140">
        <v>50</v>
      </c>
      <c r="P142" s="140" t="s">
        <v>146</v>
      </c>
      <c r="Q142" s="142" t="s">
        <v>151</v>
      </c>
      <c r="R142" s="297"/>
      <c r="S142" s="297"/>
      <c r="T142" s="297"/>
    </row>
    <row r="143" spans="1:20" s="296" customFormat="1" x14ac:dyDescent="0.2">
      <c r="A143" s="381" t="s">
        <v>10</v>
      </c>
      <c r="B143" s="152" t="s">
        <v>311</v>
      </c>
      <c r="C143" s="392" t="s">
        <v>312</v>
      </c>
      <c r="D143" s="133"/>
      <c r="E143" s="138">
        <v>3</v>
      </c>
      <c r="F143" s="140">
        <v>0</v>
      </c>
      <c r="G143" s="140">
        <v>51</v>
      </c>
      <c r="H143" s="136">
        <f t="shared" si="12"/>
        <v>51</v>
      </c>
      <c r="I143" s="137"/>
      <c r="J143" s="137"/>
      <c r="K143" s="138">
        <f t="shared" si="13"/>
        <v>51</v>
      </c>
      <c r="L143" s="390" t="s">
        <v>25</v>
      </c>
      <c r="M143" s="140" t="s">
        <v>152</v>
      </c>
      <c r="N143" s="140" t="s">
        <v>91</v>
      </c>
      <c r="O143" s="140">
        <v>50</v>
      </c>
      <c r="P143" s="140" t="s">
        <v>146</v>
      </c>
      <c r="Q143" s="142" t="s">
        <v>151</v>
      </c>
    </row>
    <row r="144" spans="1:20" s="296" customFormat="1" x14ac:dyDescent="0.2">
      <c r="A144" s="381" t="s">
        <v>10</v>
      </c>
      <c r="B144" s="179" t="s">
        <v>313</v>
      </c>
      <c r="C144" s="393" t="s">
        <v>314</v>
      </c>
      <c r="D144" s="133"/>
      <c r="E144" s="138">
        <v>3</v>
      </c>
      <c r="F144" s="140">
        <v>0</v>
      </c>
      <c r="G144" s="140">
        <v>51</v>
      </c>
      <c r="H144" s="136">
        <f t="shared" si="12"/>
        <v>51</v>
      </c>
      <c r="I144" s="137"/>
      <c r="J144" s="137"/>
      <c r="K144" s="138">
        <f t="shared" si="13"/>
        <v>51</v>
      </c>
      <c r="L144" s="390" t="s">
        <v>25</v>
      </c>
      <c r="M144" s="140" t="s">
        <v>152</v>
      </c>
      <c r="N144" s="140" t="s">
        <v>91</v>
      </c>
      <c r="O144" s="140">
        <v>50</v>
      </c>
      <c r="P144" s="140" t="s">
        <v>146</v>
      </c>
      <c r="Q144" s="142" t="s">
        <v>151</v>
      </c>
    </row>
    <row r="145" spans="1:20" s="296" customFormat="1" x14ac:dyDescent="0.2">
      <c r="A145" s="172" t="s">
        <v>147</v>
      </c>
      <c r="B145" s="179" t="s">
        <v>315</v>
      </c>
      <c r="C145" s="393" t="s">
        <v>316</v>
      </c>
      <c r="D145" s="133"/>
      <c r="E145" s="138">
        <v>1</v>
      </c>
      <c r="F145" s="140">
        <v>0</v>
      </c>
      <c r="G145" s="140">
        <v>17</v>
      </c>
      <c r="H145" s="136">
        <f t="shared" si="12"/>
        <v>17</v>
      </c>
      <c r="I145" s="137"/>
      <c r="J145" s="137"/>
      <c r="K145" s="138">
        <f t="shared" si="13"/>
        <v>17</v>
      </c>
      <c r="L145" s="390" t="s">
        <v>25</v>
      </c>
      <c r="M145" s="140" t="s">
        <v>152</v>
      </c>
      <c r="N145" s="140" t="s">
        <v>91</v>
      </c>
      <c r="O145" s="140">
        <v>50</v>
      </c>
      <c r="P145" s="140" t="s">
        <v>146</v>
      </c>
      <c r="Q145" s="142" t="s">
        <v>151</v>
      </c>
    </row>
    <row r="146" spans="1:20" s="296" customFormat="1" x14ac:dyDescent="0.2">
      <c r="A146" s="172" t="s">
        <v>147</v>
      </c>
      <c r="B146" s="179" t="s">
        <v>317</v>
      </c>
      <c r="C146" s="393" t="s">
        <v>318</v>
      </c>
      <c r="D146" s="133"/>
      <c r="E146" s="138">
        <v>1</v>
      </c>
      <c r="F146" s="140">
        <v>0</v>
      </c>
      <c r="G146" s="140">
        <v>17</v>
      </c>
      <c r="H146" s="136">
        <f t="shared" si="12"/>
        <v>17</v>
      </c>
      <c r="I146" s="137"/>
      <c r="J146" s="137"/>
      <c r="K146" s="138">
        <f t="shared" si="13"/>
        <v>17</v>
      </c>
      <c r="L146" s="390" t="s">
        <v>25</v>
      </c>
      <c r="M146" s="140" t="s">
        <v>152</v>
      </c>
      <c r="N146" s="140" t="s">
        <v>91</v>
      </c>
      <c r="O146" s="140">
        <v>50</v>
      </c>
      <c r="P146" s="140" t="s">
        <v>146</v>
      </c>
      <c r="Q146" s="142" t="s">
        <v>151</v>
      </c>
    </row>
    <row r="147" spans="1:20" s="296" customFormat="1" x14ac:dyDescent="0.2">
      <c r="A147" s="172" t="s">
        <v>147</v>
      </c>
      <c r="B147" s="179" t="s">
        <v>319</v>
      </c>
      <c r="C147" s="393" t="s">
        <v>320</v>
      </c>
      <c r="D147" s="133"/>
      <c r="E147" s="138">
        <v>3</v>
      </c>
      <c r="F147" s="140">
        <v>0</v>
      </c>
      <c r="G147" s="140">
        <v>51</v>
      </c>
      <c r="H147" s="136">
        <f t="shared" si="12"/>
        <v>51</v>
      </c>
      <c r="I147" s="137"/>
      <c r="J147" s="137"/>
      <c r="K147" s="138">
        <f t="shared" si="13"/>
        <v>51</v>
      </c>
      <c r="L147" s="390" t="s">
        <v>25</v>
      </c>
      <c r="M147" s="140" t="s">
        <v>152</v>
      </c>
      <c r="N147" s="140" t="s">
        <v>91</v>
      </c>
      <c r="O147" s="140">
        <v>50</v>
      </c>
      <c r="P147" s="140" t="s">
        <v>146</v>
      </c>
      <c r="Q147" s="142" t="s">
        <v>151</v>
      </c>
    </row>
    <row r="148" spans="1:20" s="296" customFormat="1" x14ac:dyDescent="0.2">
      <c r="A148" s="172" t="s">
        <v>147</v>
      </c>
      <c r="B148" s="179" t="s">
        <v>321</v>
      </c>
      <c r="C148" s="393" t="s">
        <v>322</v>
      </c>
      <c r="D148" s="133"/>
      <c r="E148" s="138">
        <v>3</v>
      </c>
      <c r="F148" s="140">
        <v>0</v>
      </c>
      <c r="G148" s="140">
        <v>51</v>
      </c>
      <c r="H148" s="136">
        <f t="shared" si="12"/>
        <v>51</v>
      </c>
      <c r="I148" s="137"/>
      <c r="J148" s="137"/>
      <c r="K148" s="138">
        <f t="shared" si="13"/>
        <v>51</v>
      </c>
      <c r="L148" s="390" t="s">
        <v>25</v>
      </c>
      <c r="M148" s="140" t="s">
        <v>152</v>
      </c>
      <c r="N148" s="140" t="s">
        <v>91</v>
      </c>
      <c r="O148" s="140">
        <v>50</v>
      </c>
      <c r="P148" s="140" t="s">
        <v>146</v>
      </c>
      <c r="Q148" s="142" t="s">
        <v>151</v>
      </c>
    </row>
    <row r="149" spans="1:20" s="296" customFormat="1" x14ac:dyDescent="0.2">
      <c r="A149" s="172" t="s">
        <v>147</v>
      </c>
      <c r="B149" s="179" t="s">
        <v>323</v>
      </c>
      <c r="C149" s="393" t="s">
        <v>298</v>
      </c>
      <c r="D149" s="133"/>
      <c r="E149" s="138">
        <v>2</v>
      </c>
      <c r="F149" s="140">
        <v>17</v>
      </c>
      <c r="G149" s="140">
        <v>17</v>
      </c>
      <c r="H149" s="136">
        <f t="shared" si="12"/>
        <v>34</v>
      </c>
      <c r="I149" s="137"/>
      <c r="J149" s="137"/>
      <c r="K149" s="138">
        <f>F149</f>
        <v>17</v>
      </c>
      <c r="L149" s="390" t="s">
        <v>25</v>
      </c>
      <c r="M149" s="140" t="s">
        <v>152</v>
      </c>
      <c r="N149" s="140" t="s">
        <v>91</v>
      </c>
      <c r="O149" s="140">
        <v>50</v>
      </c>
      <c r="P149" s="140" t="s">
        <v>1</v>
      </c>
      <c r="Q149" s="142" t="s">
        <v>151</v>
      </c>
    </row>
    <row r="150" spans="1:20" s="296" customFormat="1" x14ac:dyDescent="0.2">
      <c r="A150" s="172" t="s">
        <v>147</v>
      </c>
      <c r="B150" s="179" t="s">
        <v>323</v>
      </c>
      <c r="C150" s="393" t="s">
        <v>298</v>
      </c>
      <c r="D150" s="133"/>
      <c r="E150" s="138">
        <v>2</v>
      </c>
      <c r="F150" s="140">
        <v>17</v>
      </c>
      <c r="G150" s="140">
        <v>17</v>
      </c>
      <c r="H150" s="136">
        <f t="shared" si="12"/>
        <v>34</v>
      </c>
      <c r="I150" s="137"/>
      <c r="J150" s="137"/>
      <c r="K150" s="138">
        <f>G150</f>
        <v>17</v>
      </c>
      <c r="L150" s="390" t="s">
        <v>25</v>
      </c>
      <c r="M150" s="140" t="s">
        <v>152</v>
      </c>
      <c r="N150" s="140" t="s">
        <v>91</v>
      </c>
      <c r="O150" s="140">
        <v>50</v>
      </c>
      <c r="P150" s="140" t="s">
        <v>146</v>
      </c>
      <c r="Q150" s="142" t="s">
        <v>151</v>
      </c>
    </row>
    <row r="151" spans="1:20" s="296" customFormat="1" x14ac:dyDescent="0.2">
      <c r="A151" s="172" t="s">
        <v>145</v>
      </c>
      <c r="B151" s="179" t="s">
        <v>331</v>
      </c>
      <c r="C151" s="393" t="s">
        <v>332</v>
      </c>
      <c r="D151" s="133"/>
      <c r="E151" s="138">
        <v>6</v>
      </c>
      <c r="F151" s="140">
        <v>0</v>
      </c>
      <c r="G151" s="140">
        <v>102</v>
      </c>
      <c r="H151" s="136">
        <f t="shared" si="12"/>
        <v>102</v>
      </c>
      <c r="I151" s="137"/>
      <c r="J151" s="137"/>
      <c r="K151" s="138">
        <f>H151</f>
        <v>102</v>
      </c>
      <c r="L151" s="390" t="s">
        <v>25</v>
      </c>
      <c r="M151" s="140" t="s">
        <v>288</v>
      </c>
      <c r="N151" s="140" t="s">
        <v>91</v>
      </c>
      <c r="O151" s="140">
        <v>50</v>
      </c>
      <c r="P151" s="140" t="s">
        <v>146</v>
      </c>
      <c r="Q151" s="142" t="s">
        <v>289</v>
      </c>
    </row>
    <row r="152" spans="1:20" s="296" customFormat="1" x14ac:dyDescent="0.2">
      <c r="A152" s="172" t="s">
        <v>9</v>
      </c>
      <c r="B152" s="179" t="s">
        <v>333</v>
      </c>
      <c r="C152" s="393" t="s">
        <v>334</v>
      </c>
      <c r="D152" s="133"/>
      <c r="E152" s="138">
        <v>6</v>
      </c>
      <c r="F152" s="140">
        <v>0</v>
      </c>
      <c r="G152" s="140">
        <v>102</v>
      </c>
      <c r="H152" s="136">
        <f t="shared" si="12"/>
        <v>102</v>
      </c>
      <c r="I152" s="137"/>
      <c r="J152" s="137"/>
      <c r="K152" s="138">
        <f>H152</f>
        <v>102</v>
      </c>
      <c r="L152" s="390" t="s">
        <v>25</v>
      </c>
      <c r="M152" s="140" t="s">
        <v>288</v>
      </c>
      <c r="N152" s="140" t="s">
        <v>91</v>
      </c>
      <c r="O152" s="140">
        <v>50</v>
      </c>
      <c r="P152" s="140" t="s">
        <v>146</v>
      </c>
      <c r="Q152" s="142" t="s">
        <v>289</v>
      </c>
    </row>
    <row r="153" spans="1:20" s="296" customFormat="1" x14ac:dyDescent="0.2">
      <c r="A153" s="172" t="s">
        <v>10</v>
      </c>
      <c r="B153" s="179" t="s">
        <v>335</v>
      </c>
      <c r="C153" s="393" t="s">
        <v>336</v>
      </c>
      <c r="D153" s="133"/>
      <c r="E153" s="138">
        <v>6</v>
      </c>
      <c r="F153" s="140">
        <v>0</v>
      </c>
      <c r="G153" s="140">
        <v>102</v>
      </c>
      <c r="H153" s="136">
        <f t="shared" si="12"/>
        <v>102</v>
      </c>
      <c r="I153" s="137"/>
      <c r="J153" s="137"/>
      <c r="K153" s="138">
        <f>H153</f>
        <v>102</v>
      </c>
      <c r="L153" s="390" t="s">
        <v>25</v>
      </c>
      <c r="M153" s="140" t="s">
        <v>288</v>
      </c>
      <c r="N153" s="140" t="s">
        <v>91</v>
      </c>
      <c r="O153" s="140">
        <v>50</v>
      </c>
      <c r="P153" s="140" t="s">
        <v>146</v>
      </c>
      <c r="Q153" s="142" t="s">
        <v>289</v>
      </c>
    </row>
    <row r="154" spans="1:20" s="296" customFormat="1" ht="12.75" thickBot="1" x14ac:dyDescent="0.25">
      <c r="A154" s="172" t="s">
        <v>147</v>
      </c>
      <c r="B154" s="179" t="s">
        <v>338</v>
      </c>
      <c r="C154" s="393" t="s">
        <v>339</v>
      </c>
      <c r="D154" s="133"/>
      <c r="E154" s="138">
        <v>6</v>
      </c>
      <c r="F154" s="140">
        <v>0</v>
      </c>
      <c r="G154" s="140">
        <v>102</v>
      </c>
      <c r="H154" s="136">
        <f t="shared" si="12"/>
        <v>102</v>
      </c>
      <c r="I154" s="137"/>
      <c r="J154" s="137"/>
      <c r="K154" s="138">
        <f>H154</f>
        <v>102</v>
      </c>
      <c r="L154" s="390" t="s">
        <v>25</v>
      </c>
      <c r="M154" s="140" t="s">
        <v>288</v>
      </c>
      <c r="N154" s="140" t="s">
        <v>91</v>
      </c>
      <c r="O154" s="140">
        <v>50</v>
      </c>
      <c r="P154" s="140" t="s">
        <v>146</v>
      </c>
      <c r="Q154" s="142" t="s">
        <v>289</v>
      </c>
    </row>
    <row r="155" spans="1:20" s="277" customFormat="1" ht="12.75" thickBot="1" x14ac:dyDescent="0.25">
      <c r="A155" s="394" t="s">
        <v>103</v>
      </c>
      <c r="B155" s="395">
        <v>5</v>
      </c>
      <c r="C155" s="395" t="s">
        <v>299</v>
      </c>
      <c r="D155" s="369"/>
      <c r="E155" s="395">
        <f>SUM(E139:E154)</f>
        <v>54</v>
      </c>
      <c r="F155" s="395">
        <f t="shared" ref="F155:K155" si="14">SUM(F139:F154)</f>
        <v>34</v>
      </c>
      <c r="G155" s="395">
        <f t="shared" si="14"/>
        <v>884</v>
      </c>
      <c r="H155" s="395">
        <f t="shared" si="14"/>
        <v>918</v>
      </c>
      <c r="I155" s="395"/>
      <c r="J155" s="395"/>
      <c r="K155" s="395">
        <f t="shared" si="14"/>
        <v>884</v>
      </c>
      <c r="L155" s="395"/>
      <c r="M155" s="395"/>
      <c r="N155" s="395"/>
      <c r="O155" s="395"/>
      <c r="P155" s="396"/>
      <c r="Q155" s="397"/>
      <c r="T155" s="278"/>
    </row>
    <row r="159" spans="1:20" s="283" customFormat="1" ht="24" x14ac:dyDescent="0.2">
      <c r="A159" s="398"/>
      <c r="B159" s="398"/>
      <c r="C159" s="399" t="s">
        <v>48</v>
      </c>
      <c r="D159" s="400"/>
      <c r="E159" s="398">
        <f>SUM(E155,E138,E136,E123,E83)</f>
        <v>472</v>
      </c>
      <c r="F159" s="398">
        <f>SUM(F155,F138,F136,F123,F83)</f>
        <v>5950</v>
      </c>
      <c r="G159" s="398">
        <f>SUM(G155,G138,G136,G123,G83)</f>
        <v>2108</v>
      </c>
      <c r="H159" s="398">
        <f>SUM(H155,H138,H136,H123,H83)</f>
        <v>8092</v>
      </c>
      <c r="I159" s="398">
        <f>SUM(I155,I138,I136,I123,I83)</f>
        <v>37</v>
      </c>
      <c r="J159" s="401">
        <f>K159/I159/17</f>
        <v>12</v>
      </c>
      <c r="K159" s="398">
        <f>SUM(K155,K138,K136,K123,K83)</f>
        <v>7548</v>
      </c>
      <c r="L159" s="402"/>
      <c r="M159" s="398"/>
      <c r="N159" s="398"/>
      <c r="O159" s="398"/>
      <c r="P159" s="398"/>
      <c r="Q159" s="400" t="s">
        <v>340</v>
      </c>
    </row>
    <row r="160" spans="1:20" ht="16.5" x14ac:dyDescent="0.2">
      <c r="C160" s="332" t="s">
        <v>344</v>
      </c>
      <c r="D160" s="333">
        <f>+COUNTIF(D4:D155,"Temporário 2010")</f>
        <v>0</v>
      </c>
    </row>
    <row r="161" spans="3:4" ht="16.5" x14ac:dyDescent="0.2">
      <c r="C161" s="332" t="s">
        <v>345</v>
      </c>
      <c r="D161" s="333">
        <f>+COUNTIF(D4:D155,"Temporário 2011")</f>
        <v>11</v>
      </c>
    </row>
    <row r="162" spans="3:4" ht="16.5" x14ac:dyDescent="0.2">
      <c r="C162" s="334" t="s">
        <v>346</v>
      </c>
      <c r="D162" s="335">
        <f>+D160+D161</f>
        <v>11</v>
      </c>
    </row>
    <row r="183" spans="2:20" s="284" customFormat="1" x14ac:dyDescent="0.2">
      <c r="B183" s="123"/>
      <c r="C183" s="123"/>
      <c r="D183" s="288"/>
      <c r="E183" s="244"/>
      <c r="F183" s="123"/>
      <c r="G183" s="123"/>
      <c r="H183" s="123"/>
      <c r="I183" s="123"/>
      <c r="L183" s="287"/>
      <c r="R183" s="123"/>
      <c r="S183" s="123"/>
      <c r="T183" s="123"/>
    </row>
    <row r="184" spans="2:20" s="284" customFormat="1" x14ac:dyDescent="0.2">
      <c r="B184" s="123"/>
      <c r="C184" s="123"/>
      <c r="D184" s="288"/>
      <c r="E184" s="244"/>
      <c r="F184" s="123"/>
      <c r="G184" s="123"/>
      <c r="H184" s="123"/>
      <c r="I184" s="123"/>
      <c r="L184" s="287"/>
      <c r="R184" s="123"/>
      <c r="S184" s="123"/>
      <c r="T184" s="123"/>
    </row>
    <row r="185" spans="2:20" s="284" customFormat="1" x14ac:dyDescent="0.2">
      <c r="B185" s="123"/>
      <c r="C185" s="123"/>
      <c r="D185" s="288"/>
      <c r="E185" s="244"/>
      <c r="F185" s="123"/>
      <c r="G185" s="123"/>
      <c r="H185" s="123"/>
      <c r="I185" s="123"/>
      <c r="L185" s="287"/>
      <c r="R185" s="123"/>
      <c r="S185" s="123"/>
      <c r="T185" s="123"/>
    </row>
    <row r="186" spans="2:20" s="284" customFormat="1" x14ac:dyDescent="0.2">
      <c r="B186" s="123"/>
      <c r="C186" s="123"/>
      <c r="D186" s="288"/>
      <c r="E186" s="244"/>
      <c r="F186" s="123"/>
      <c r="G186" s="123"/>
      <c r="H186" s="123"/>
      <c r="I186" s="123"/>
      <c r="L186" s="287"/>
      <c r="R186" s="123"/>
      <c r="S186" s="123"/>
      <c r="T186" s="123"/>
    </row>
    <row r="187" spans="2:20" s="284" customFormat="1" x14ac:dyDescent="0.2">
      <c r="B187" s="123"/>
      <c r="C187" s="123"/>
      <c r="D187" s="288"/>
      <c r="E187" s="244"/>
      <c r="F187" s="123"/>
      <c r="G187" s="123"/>
      <c r="H187" s="123"/>
      <c r="I187" s="123"/>
      <c r="L187" s="287"/>
      <c r="R187" s="123"/>
      <c r="S187" s="123"/>
      <c r="T187" s="123"/>
    </row>
    <row r="188" spans="2:20" s="284" customFormat="1" x14ac:dyDescent="0.2">
      <c r="B188" s="123"/>
      <c r="C188" s="123"/>
      <c r="D188" s="288"/>
      <c r="E188" s="244"/>
      <c r="F188" s="123"/>
      <c r="G188" s="123"/>
      <c r="H188" s="123"/>
      <c r="I188" s="123"/>
      <c r="L188" s="287"/>
      <c r="R188" s="123"/>
      <c r="S188" s="123"/>
      <c r="T188" s="123"/>
    </row>
    <row r="189" spans="2:20" s="284" customFormat="1" x14ac:dyDescent="0.2">
      <c r="B189" s="123"/>
      <c r="C189" s="123"/>
      <c r="D189" s="288"/>
      <c r="E189" s="244"/>
      <c r="F189" s="123"/>
      <c r="G189" s="123"/>
      <c r="H189" s="123"/>
      <c r="I189" s="123"/>
      <c r="L189" s="287"/>
      <c r="R189" s="123"/>
      <c r="S189" s="123"/>
      <c r="T189" s="123"/>
    </row>
  </sheetData>
  <mergeCells count="1">
    <mergeCell ref="A1:Q1"/>
  </mergeCells>
  <printOptions horizontalCentered="1"/>
  <pageMargins left="0.47244094488188998" right="0.23622047244094499" top="0.43307086614173201" bottom="0.59055118110236204" header="0.31496062992126" footer="0.31496062992126"/>
  <pageSetup paperSize="9" scale="60" fitToHeight="0" orientation="landscape" horizontalDpi="96" verticalDpi="96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10</vt:i4>
      </vt:variant>
    </vt:vector>
  </HeadingPairs>
  <TitlesOfParts>
    <vt:vector size="15" baseType="lpstr">
      <vt:lpstr>DCH</vt:lpstr>
      <vt:lpstr>modificado depto</vt:lpstr>
      <vt:lpstr>ATUALIZADA</vt:lpstr>
      <vt:lpstr>27-04-2011 distribuição</vt:lpstr>
      <vt:lpstr>simulação</vt:lpstr>
      <vt:lpstr>'27-04-2011 distribuição'!Area_de_impressao</vt:lpstr>
      <vt:lpstr>ATUALIZADA!Area_de_impressao</vt:lpstr>
      <vt:lpstr>DCH!Area_de_impressao</vt:lpstr>
      <vt:lpstr>'modificado depto'!Area_de_impressao</vt:lpstr>
      <vt:lpstr>simulação!Area_de_impressao</vt:lpstr>
      <vt:lpstr>'27-04-2011 distribuição'!Titulos_de_impressao</vt:lpstr>
      <vt:lpstr>ATUALIZADA!Titulos_de_impressao</vt:lpstr>
      <vt:lpstr>DCH!Titulos_de_impressao</vt:lpstr>
      <vt:lpstr>'modificado depto'!Titulos_de_impressao</vt:lpstr>
      <vt:lpstr>simulação!Titulos_de_impressao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PRG 2</dc:creator>
  <cp:lastModifiedBy>João Daher Neto</cp:lastModifiedBy>
  <cp:lastPrinted>2011-05-18T17:33:06Z</cp:lastPrinted>
  <dcterms:created xsi:type="dcterms:W3CDTF">2008-01-15T16:42:30Z</dcterms:created>
  <dcterms:modified xsi:type="dcterms:W3CDTF">2011-08-10T22:31:06Z</dcterms:modified>
</cp:coreProperties>
</file>