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xWindow="0" yWindow="0" windowWidth="20490" windowHeight="7755" firstSheet="2" activeTab="2"/>
  </bookViews>
  <sheets>
    <sheet name="Data" sheetId="15" r:id="rId1"/>
    <sheet name="Hits" sheetId="12" r:id="rId2"/>
    <sheet name="Analysis" sheetId="5" r:id="rId3"/>
  </sheets>
  <definedNames>
    <definedName name="_xlcn.WorksheetConnection_HitsF1I41" hidden="1">Hits!$F$1:$I$4</definedName>
    <definedName name="FN">Hits!#REF!</definedName>
    <definedName name="FP">Hits!$B$4</definedName>
    <definedName name="hits" localSheetId="1">Hits!$F$1:$L$7</definedName>
    <definedName name="model_info" localSheetId="0">Data!$H$1:$K$4</definedName>
    <definedName name="model_progress" localSheetId="0">Data!$A$1:$D$729</definedName>
    <definedName name="N">Data!$I$2</definedName>
    <definedName name="VN">Hits!$C$11</definedName>
    <definedName name="VP">Hits!$B$3+Hits!$C$11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O3" i="12" l="1"/>
  <c r="O4" i="12"/>
  <c r="O5" i="12"/>
  <c r="O6" i="12"/>
  <c r="O7" i="12"/>
  <c r="O2" i="12"/>
  <c r="N3" i="12"/>
  <c r="N4" i="12"/>
  <c r="N5" i="12"/>
  <c r="N6" i="12"/>
  <c r="N7" i="12"/>
  <c r="N2" i="12"/>
  <c r="P5" i="12" l="1"/>
  <c r="P7" i="12"/>
  <c r="P4" i="12"/>
  <c r="B3" i="12"/>
  <c r="B2" i="12" s="1"/>
  <c r="P6" i="12"/>
  <c r="P3" i="12"/>
  <c r="B1" i="12"/>
  <c r="P2" i="12" l="1"/>
  <c r="B4" i="12" s="1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C4" i="12" l="1"/>
  <c r="C3" i="12" l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<sst xmlns="http://schemas.openxmlformats.org/spreadsheetml/2006/main" count="17" uniqueCount="17">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</sst>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Hits!$G$2:$L$2</c:f>
              <c:numCache>
                <c:formatCode>General</c:formatCode>
                <c:ptCount val="6"/>
                <c:pt idx="0">
                  <c:v>45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Hits!$G$3:$L$3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Hits!$G$4:$L$4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Hits!$F$5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Hits!$G$5:$L$5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Hits!$F$6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Hits!$G$6:$L$6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Hits!$F$7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Hits!$G$1:$L$1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cat>
          <c:val>
            <c:numRef>
              <c:f>Hits!$G$7:$L$7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885729120"/>
        <c:axId val="885730208"/>
        <c:axId val="953593376"/>
      </c:bar3DChart>
      <c:catAx>
        <c:axId val="8857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30208"/>
        <c:crosses val="autoZero"/>
        <c:auto val="1"/>
        <c:lblAlgn val="ctr"/>
        <c:lblOffset val="100"/>
        <c:noMultiLvlLbl val="0"/>
      </c:catAx>
      <c:valAx>
        <c:axId val="885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9120"/>
        <c:crosses val="autoZero"/>
        <c:crossBetween val="between"/>
      </c:valAx>
      <c:serAx>
        <c:axId val="9535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30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20416"/>
        <c:axId val="885719872"/>
      </c:scatterChart>
      <c:valAx>
        <c:axId val="885719872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0416"/>
        <c:crosses val="max"/>
        <c:crossBetween val="midCat"/>
      </c:valAx>
      <c:valAx>
        <c:axId val="8857204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85723136"/>
        <c:axId val="879674160"/>
      </c:barChart>
      <c:catAx>
        <c:axId val="885723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879674160"/>
        <c:crosses val="autoZero"/>
        <c:auto val="1"/>
        <c:lblAlgn val="ctr"/>
        <c:lblOffset val="100"/>
        <c:noMultiLvlLbl val="0"/>
      </c:catAx>
      <c:valAx>
        <c:axId val="87967416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9660560"/>
        <c:axId val="879670352"/>
      </c:barChart>
      <c:catAx>
        <c:axId val="879660560"/>
        <c:scaling>
          <c:orientation val="minMax"/>
        </c:scaling>
        <c:delete val="1"/>
        <c:axPos val="l"/>
        <c:majorTickMark val="none"/>
        <c:minorTickMark val="none"/>
        <c:tickLblPos val="nextTo"/>
        <c:crossAx val="879670352"/>
        <c:crosses val="autoZero"/>
        <c:auto val="1"/>
        <c:lblAlgn val="ctr"/>
        <c:lblOffset val="100"/>
        <c:noMultiLvlLbl val="0"/>
      </c:catAx>
      <c:valAx>
        <c:axId val="8796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33336</xdr:rowOff>
    </xdr:from>
    <xdr:to>
      <xdr:col>17</xdr:col>
      <xdr:colOff>0</xdr:colOff>
      <xdr:row>31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9" width="4" customWidth="1"/>
    <col min="10" max="11" width="3" customWidth="1"/>
  </cols>
  <sheetData>
    <row r="1" spans="1:11" x14ac:dyDescent="0.25">
      <c r="A1" s="15" t="s">
        <v>1</v>
      </c>
      <c r="B1" s="15" t="s">
        <v>5</v>
      </c>
      <c r="C1" s="15" t="s">
        <v>0</v>
      </c>
      <c r="D1" s="15" t="s">
        <v>7</v>
      </c>
      <c r="H1" t="s">
        <v>2</v>
      </c>
      <c r="I1">
        <v>109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105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6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6</v>
      </c>
      <c r="J4">
        <v>18</v>
      </c>
      <c r="K4">
        <v>62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5"/>
      <c r="J6" s="25"/>
      <c r="K6" s="25"/>
    </row>
    <row r="7" spans="1:11" x14ac:dyDescent="0.25">
      <c r="A7">
        <v>5</v>
      </c>
      <c r="B7">
        <v>72</v>
      </c>
      <c r="C7">
        <v>28</v>
      </c>
      <c r="D7">
        <v>1</v>
      </c>
      <c r="I7" s="26"/>
      <c r="J7" s="26"/>
      <c r="K7" s="26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T18" sqref="T18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9" width="3" customWidth="1"/>
    <col min="10" max="10" width="2" customWidth="1"/>
    <col min="11" max="11" width="3" customWidth="1"/>
    <col min="12" max="12" width="2" customWidth="1"/>
  </cols>
  <sheetData>
    <row r="1" spans="1:16" x14ac:dyDescent="0.25">
      <c r="A1" s="2" t="s">
        <v>10</v>
      </c>
      <c r="B1" s="27">
        <f>N/Data!K4*1000</f>
        <v>1693.5483870967741</v>
      </c>
      <c r="C1" s="27"/>
      <c r="D1" s="24"/>
      <c r="F1" s="11" t="s">
        <v>16</v>
      </c>
      <c r="G1">
        <v>2</v>
      </c>
      <c r="H1">
        <v>1</v>
      </c>
      <c r="I1">
        <v>3</v>
      </c>
      <c r="J1">
        <v>5</v>
      </c>
      <c r="K1">
        <v>7</v>
      </c>
      <c r="L1">
        <v>6</v>
      </c>
      <c r="N1" s="5" t="s">
        <v>12</v>
      </c>
      <c r="O1" s="7" t="s">
        <v>13</v>
      </c>
      <c r="P1" s="8" t="s">
        <v>11</v>
      </c>
    </row>
    <row r="2" spans="1:16" x14ac:dyDescent="0.25">
      <c r="A2" s="2" t="s">
        <v>9</v>
      </c>
      <c r="B2" s="28">
        <f>B3/N</f>
        <v>0.98095238095238091</v>
      </c>
      <c r="C2" s="28"/>
      <c r="D2" s="22"/>
      <c r="F2">
        <v>2</v>
      </c>
      <c r="G2">
        <v>45</v>
      </c>
      <c r="H2">
        <v>0</v>
      </c>
      <c r="I2">
        <v>1</v>
      </c>
      <c r="J2">
        <v>0</v>
      </c>
      <c r="K2">
        <v>0</v>
      </c>
      <c r="L2">
        <v>0</v>
      </c>
      <c r="N2" s="12">
        <f>SUM(G2:L2)</f>
        <v>46</v>
      </c>
      <c r="O2" s="13">
        <f t="shared" ref="O2:O7" si="0">HLOOKUP(F2,G$1:L$38,ROW(F2),FALSE)</f>
        <v>45</v>
      </c>
      <c r="P2" s="14">
        <f>N2-O2</f>
        <v>1</v>
      </c>
    </row>
    <row r="3" spans="1:16" x14ac:dyDescent="0.25">
      <c r="A3" s="18" t="s">
        <v>14</v>
      </c>
      <c r="B3" s="19">
        <f>SUM(O2:O7)</f>
        <v>103</v>
      </c>
      <c r="C3" s="23">
        <f>B3/N</f>
        <v>0.98095238095238091</v>
      </c>
      <c r="D3" s="22"/>
      <c r="F3">
        <v>1</v>
      </c>
      <c r="G3">
        <v>1</v>
      </c>
      <c r="H3">
        <v>25</v>
      </c>
      <c r="I3">
        <v>0</v>
      </c>
      <c r="J3">
        <v>0</v>
      </c>
      <c r="K3">
        <v>0</v>
      </c>
      <c r="L3">
        <v>0</v>
      </c>
      <c r="N3" s="12">
        <f t="shared" ref="N3:N7" si="1">SUM(G3:L3)</f>
        <v>26</v>
      </c>
      <c r="O3" s="13">
        <f t="shared" si="0"/>
        <v>25</v>
      </c>
      <c r="P3" s="14">
        <f t="shared" ref="P3:P7" si="2">N3-O3</f>
        <v>1</v>
      </c>
    </row>
    <row r="4" spans="1:16" x14ac:dyDescent="0.25">
      <c r="A4" s="21" t="s">
        <v>15</v>
      </c>
      <c r="B4" s="19">
        <f>SUM(P2:P7)</f>
        <v>2</v>
      </c>
      <c r="C4" s="23">
        <f>FP/N</f>
        <v>1.9047619047619049E-2</v>
      </c>
      <c r="D4" s="22"/>
      <c r="F4">
        <v>3</v>
      </c>
      <c r="G4">
        <v>0</v>
      </c>
      <c r="H4">
        <v>0</v>
      </c>
      <c r="I4">
        <v>11</v>
      </c>
      <c r="J4">
        <v>0</v>
      </c>
      <c r="K4">
        <v>0</v>
      </c>
      <c r="L4">
        <v>0</v>
      </c>
      <c r="N4" s="12">
        <f t="shared" si="1"/>
        <v>11</v>
      </c>
      <c r="O4" s="13">
        <f t="shared" si="0"/>
        <v>11</v>
      </c>
      <c r="P4" s="14">
        <f t="shared" si="2"/>
        <v>0</v>
      </c>
    </row>
    <row r="5" spans="1:16" x14ac:dyDescent="0.25">
      <c r="A5" s="16"/>
      <c r="B5" s="17"/>
      <c r="C5" s="22"/>
      <c r="D5" s="22"/>
      <c r="F5">
        <v>5</v>
      </c>
      <c r="G5">
        <v>0</v>
      </c>
      <c r="H5">
        <v>0</v>
      </c>
      <c r="I5">
        <v>0</v>
      </c>
      <c r="J5">
        <v>7</v>
      </c>
      <c r="K5">
        <v>0</v>
      </c>
      <c r="L5">
        <v>0</v>
      </c>
      <c r="M5" s="9"/>
      <c r="N5" s="12">
        <f t="shared" si="1"/>
        <v>7</v>
      </c>
      <c r="O5" s="13">
        <f t="shared" si="0"/>
        <v>7</v>
      </c>
      <c r="P5" s="14">
        <f t="shared" si="2"/>
        <v>0</v>
      </c>
    </row>
    <row r="6" spans="1:16" x14ac:dyDescent="0.25">
      <c r="A6" s="16"/>
      <c r="B6" s="17"/>
      <c r="C6" s="22"/>
      <c r="D6" s="22"/>
      <c r="F6">
        <v>7</v>
      </c>
      <c r="G6">
        <v>0</v>
      </c>
      <c r="H6">
        <v>0</v>
      </c>
      <c r="I6">
        <v>0</v>
      </c>
      <c r="J6">
        <v>0</v>
      </c>
      <c r="K6">
        <v>13</v>
      </c>
      <c r="L6">
        <v>0</v>
      </c>
      <c r="M6" s="9"/>
      <c r="N6" s="12">
        <f t="shared" si="1"/>
        <v>13</v>
      </c>
      <c r="O6" s="13">
        <f t="shared" si="0"/>
        <v>13</v>
      </c>
      <c r="P6" s="14">
        <f t="shared" si="2"/>
        <v>0</v>
      </c>
    </row>
    <row r="7" spans="1:16" x14ac:dyDescent="0.25">
      <c r="A7" s="16"/>
      <c r="B7" s="17"/>
      <c r="C7" s="22"/>
      <c r="D7" s="22"/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 s="9"/>
      <c r="N7" s="12">
        <f t="shared" si="1"/>
        <v>2</v>
      </c>
      <c r="O7" s="13">
        <f t="shared" si="0"/>
        <v>2</v>
      </c>
      <c r="P7" s="14">
        <f t="shared" si="2"/>
        <v>0</v>
      </c>
    </row>
    <row r="8" spans="1:16" x14ac:dyDescent="0.25">
      <c r="L8" s="6"/>
      <c r="M8" s="9"/>
      <c r="N8" s="10"/>
    </row>
    <row r="9" spans="1:16" x14ac:dyDescent="0.25">
      <c r="L9" s="6"/>
      <c r="M9" s="9"/>
      <c r="N9" s="10"/>
    </row>
    <row r="10" spans="1:16" x14ac:dyDescent="0.25">
      <c r="L10" s="6"/>
      <c r="M10" s="9"/>
      <c r="N10" s="10"/>
    </row>
    <row r="11" spans="1:16" x14ac:dyDescent="0.25">
      <c r="C11" s="19"/>
      <c r="L11" s="6"/>
      <c r="M11" s="9"/>
      <c r="N11" s="10"/>
    </row>
    <row r="12" spans="1:16" x14ac:dyDescent="0.25">
      <c r="B12" s="20"/>
      <c r="C12" s="20"/>
      <c r="D12" s="20"/>
      <c r="L12" s="6"/>
      <c r="M12" s="9"/>
      <c r="N12" s="10"/>
    </row>
    <row r="13" spans="1:16" x14ac:dyDescent="0.25">
      <c r="L13" s="6"/>
      <c r="M13" s="9"/>
      <c r="N13" s="10"/>
    </row>
    <row r="14" spans="1:16" x14ac:dyDescent="0.25">
      <c r="L14" s="6"/>
      <c r="M14" s="9"/>
      <c r="N14" s="10"/>
    </row>
    <row r="15" spans="1:16" x14ac:dyDescent="0.25">
      <c r="L15" s="6"/>
      <c r="M15" s="9"/>
      <c r="N15" s="10"/>
    </row>
    <row r="16" spans="1:16" x14ac:dyDescent="0.25">
      <c r="L16" s="6"/>
      <c r="M16" s="9"/>
      <c r="N16" s="10"/>
    </row>
    <row r="17" spans="12:14" x14ac:dyDescent="0.25">
      <c r="L17" s="6"/>
      <c r="M17" s="9"/>
      <c r="N17" s="10"/>
    </row>
    <row r="18" spans="12:14" x14ac:dyDescent="0.25">
      <c r="L18" s="6"/>
      <c r="M18" s="9"/>
      <c r="N18" s="10"/>
    </row>
    <row r="19" spans="12:14" x14ac:dyDescent="0.25">
      <c r="L19" s="6"/>
      <c r="M19" s="9"/>
      <c r="N19" s="10"/>
    </row>
    <row r="20" spans="12:14" x14ac:dyDescent="0.25">
      <c r="L20" s="6"/>
      <c r="M20" s="9"/>
      <c r="N20" s="10"/>
    </row>
    <row r="21" spans="12:14" x14ac:dyDescent="0.25">
      <c r="L21" s="6"/>
      <c r="M21" s="9"/>
      <c r="N21" s="10"/>
    </row>
    <row r="22" spans="12:14" x14ac:dyDescent="0.25">
      <c r="L22" s="6"/>
      <c r="M22" s="9"/>
      <c r="N22" s="10"/>
    </row>
    <row r="23" spans="12:14" x14ac:dyDescent="0.25">
      <c r="L23" s="6"/>
      <c r="M23" s="9"/>
      <c r="N23" s="10"/>
    </row>
    <row r="24" spans="12:14" x14ac:dyDescent="0.25">
      <c r="L24" s="6"/>
      <c r="M24" s="9"/>
      <c r="N24" s="10"/>
    </row>
    <row r="25" spans="12:14" x14ac:dyDescent="0.25">
      <c r="L25" s="6"/>
      <c r="M25" s="9"/>
      <c r="N25" s="10"/>
    </row>
    <row r="26" spans="12:14" x14ac:dyDescent="0.25">
      <c r="L26" s="6"/>
      <c r="M26" s="9"/>
      <c r="N26" s="10"/>
    </row>
    <row r="27" spans="12:14" x14ac:dyDescent="0.25">
      <c r="L27" s="6"/>
      <c r="M27" s="9"/>
      <c r="N27" s="10"/>
    </row>
    <row r="28" spans="12:14" x14ac:dyDescent="0.25">
      <c r="L28" s="6"/>
      <c r="M28" s="9"/>
      <c r="N28" s="10"/>
    </row>
    <row r="29" spans="12:14" x14ac:dyDescent="0.25">
      <c r="L29" s="6"/>
      <c r="M29" s="9"/>
      <c r="N29" s="10"/>
    </row>
    <row r="30" spans="12:14" x14ac:dyDescent="0.25">
      <c r="L30" s="6"/>
      <c r="M30" s="9"/>
      <c r="N30" s="10"/>
    </row>
    <row r="31" spans="12:14" x14ac:dyDescent="0.25">
      <c r="L31" s="6"/>
      <c r="M31" s="9"/>
      <c r="N31" s="10"/>
    </row>
    <row r="32" spans="12:14" x14ac:dyDescent="0.25">
      <c r="L32" s="6"/>
      <c r="M32" s="9"/>
      <c r="N32" s="10"/>
    </row>
    <row r="33" spans="12:14" x14ac:dyDescent="0.25">
      <c r="L33" s="6"/>
      <c r="M33" s="9"/>
      <c r="N33" s="10"/>
    </row>
    <row r="34" spans="12:14" x14ac:dyDescent="0.25">
      <c r="L34" s="6"/>
      <c r="M34" s="9"/>
      <c r="N34" s="10"/>
    </row>
    <row r="35" spans="12:14" x14ac:dyDescent="0.25">
      <c r="L35" s="6"/>
      <c r="M35" s="9"/>
      <c r="N35" s="10"/>
    </row>
    <row r="36" spans="12:14" x14ac:dyDescent="0.25">
      <c r="L36" s="6"/>
      <c r="M36" s="9"/>
      <c r="N36" s="10"/>
    </row>
    <row r="37" spans="12:14" x14ac:dyDescent="0.25">
      <c r="L37" s="6"/>
      <c r="M37" s="9"/>
      <c r="N37" s="10"/>
    </row>
    <row r="38" spans="12:14" x14ac:dyDescent="0.25">
      <c r="L38" s="6"/>
      <c r="M38" s="9"/>
      <c r="N38" s="10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tabSelected="1" workbookViewId="0">
      <selection activeCell="R9" sqref="R9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Hits</vt:lpstr>
      <vt:lpstr>Analysis</vt:lpstr>
      <vt:lpstr>FP</vt:lpstr>
      <vt:lpstr>Hits!hits</vt:lpstr>
      <vt:lpstr>Data!model_info</vt:lpstr>
      <vt:lpstr>Data!model_progress</vt:lpstr>
      <vt:lpstr>N</vt:lpstr>
      <vt:lpstr>VN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2014-09-03T16:48:26Z</dcterms:modified>
</cp:coreProperties>
</file>