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<sst xmlns="http://schemas.openxmlformats.org/spreadsheetml/2006/main" count="10" uniqueCount="10">
  <si>
    <t>CLIENTE</t>
  </si>
  <si>
    <t>Random</t>
  </si>
  <si>
    <t>TEC</t>
  </si>
  <si>
    <t>TS</t>
  </si>
  <si>
    <t>T. chegada no relogio</t>
  </si>
  <si>
    <t>T. inicio serviço</t>
  </si>
  <si>
    <t>T. fim serviço</t>
  </si>
  <si>
    <t>T. na fila</t>
  </si>
  <si>
    <t>T. no sistema</t>
  </si>
  <si>
    <t>T. livre do caixa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</si>
</sst>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1155CC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4" xfId="0" applyAlignment="1" applyFill="1" applyFont="1" applyNumberFormat="1">
      <alignment readingOrder="0"/>
    </xf>
    <xf borderId="0" fillId="0" fontId="1" numFmtId="2" xfId="0" applyFont="1" applyNumberFormat="1"/>
    <xf borderId="0" fillId="4" fontId="2" numFmtId="2" xfId="0" applyFill="1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1.14"/>
    <col customWidth="1" min="5" max="5" width="21.71"/>
    <col customWidth="1" min="6" max="6" width="19.14"/>
    <col customWidth="1" min="7" max="7" width="16.57"/>
    <col customWidth="1" min="9" max="9" width="17.29"/>
    <col customWidth="1" min="10" max="10" width="1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1.0</v>
      </c>
      <c r="B2" s="3">
        <v>0.263</v>
      </c>
      <c r="C2" s="4">
        <f t="shared" ref="C2:C6" si="1">-LN(B2)*15</f>
        <v>20.0340187</v>
      </c>
      <c r="D2" s="4">
        <f t="shared" ref="D2:D3" si="2">-LN(B2)*15+15</f>
        <v>35.0340187</v>
      </c>
      <c r="E2" s="2">
        <v>20.03</v>
      </c>
      <c r="F2" s="2">
        <v>20.03</v>
      </c>
      <c r="G2" s="4">
        <f t="shared" ref="G2:G6" si="3"> D2 + F2</f>
        <v>55.0640187</v>
      </c>
      <c r="H2" s="2">
        <v>0.0</v>
      </c>
      <c r="I2" s="4">
        <f t="shared" ref="I2:I6" si="4">D2 + H2</f>
        <v>35.0340187</v>
      </c>
      <c r="J2" s="2">
        <v>20.03</v>
      </c>
    </row>
    <row r="3">
      <c r="A3" s="2">
        <v>2.0</v>
      </c>
      <c r="B3" s="3">
        <v>0.511</v>
      </c>
      <c r="C3" s="4">
        <f t="shared" si="1"/>
        <v>10.07078533</v>
      </c>
      <c r="D3" s="5">
        <f t="shared" si="2"/>
        <v>25.07078533</v>
      </c>
      <c r="E3" s="2">
        <f> 20.03 + 10.07</f>
        <v>30.1</v>
      </c>
      <c r="F3" s="2">
        <v>55.06</v>
      </c>
      <c r="G3" s="4">
        <f t="shared" si="3"/>
        <v>80.13078533</v>
      </c>
      <c r="H3" s="6">
        <f t="shared" ref="H3:H6" si="5">F3 - E3</f>
        <v>24.96</v>
      </c>
      <c r="I3" s="4">
        <f t="shared" si="4"/>
        <v>50.03078533</v>
      </c>
      <c r="J3" s="6">
        <f t="shared" ref="J3:J6" si="6"> MAX(0,(E3 - G2))</f>
        <v>0</v>
      </c>
    </row>
    <row r="4">
      <c r="A4" s="2">
        <v>3.0</v>
      </c>
      <c r="B4" s="3">
        <v>0.917</v>
      </c>
      <c r="C4" s="4">
        <f t="shared" si="1"/>
        <v>1.299717101</v>
      </c>
      <c r="D4" s="4">
        <f>-LN(B4)*180+60</f>
        <v>75.59660521</v>
      </c>
      <c r="E4" s="6">
        <f>30.1 + 1.3</f>
        <v>31.4</v>
      </c>
      <c r="F4" s="2">
        <v>80.13</v>
      </c>
      <c r="G4" s="4">
        <f t="shared" si="3"/>
        <v>155.7266052</v>
      </c>
      <c r="H4" s="6">
        <f t="shared" si="5"/>
        <v>48.73</v>
      </c>
      <c r="I4" s="4">
        <f t="shared" si="4"/>
        <v>124.3266052</v>
      </c>
      <c r="J4" s="6">
        <f t="shared" si="6"/>
        <v>0</v>
      </c>
    </row>
    <row r="5">
      <c r="A5" s="2">
        <v>4.0</v>
      </c>
      <c r="B5" s="3">
        <v>0.065</v>
      </c>
      <c r="C5" s="4">
        <f t="shared" si="1"/>
        <v>41.00052014</v>
      </c>
      <c r="D5" s="4">
        <f t="shared" ref="D5:D6" si="7">-LN(B5)*15+15</f>
        <v>56.00052014</v>
      </c>
      <c r="E5" s="6">
        <f>31.4 + 41</f>
        <v>72.4</v>
      </c>
      <c r="F5" s="2">
        <v>155.73</v>
      </c>
      <c r="G5" s="4">
        <f t="shared" si="3"/>
        <v>211.7305201</v>
      </c>
      <c r="H5" s="6">
        <f t="shared" si="5"/>
        <v>83.33</v>
      </c>
      <c r="I5" s="4">
        <f t="shared" si="4"/>
        <v>139.3305201</v>
      </c>
      <c r="J5" s="6">
        <f t="shared" si="6"/>
        <v>0</v>
      </c>
    </row>
    <row r="6">
      <c r="A6" s="2">
        <v>5.0</v>
      </c>
      <c r="B6" s="3">
        <v>0.437</v>
      </c>
      <c r="C6" s="4">
        <f t="shared" si="1"/>
        <v>12.41733126</v>
      </c>
      <c r="D6" s="5">
        <f t="shared" si="7"/>
        <v>27.41733126</v>
      </c>
      <c r="E6" s="6">
        <f>72.4 + 12.42</f>
        <v>84.82</v>
      </c>
      <c r="F6" s="2">
        <v>211.73</v>
      </c>
      <c r="G6" s="4">
        <f t="shared" si="3"/>
        <v>239.1473313</v>
      </c>
      <c r="H6" s="6">
        <f t="shared" si="5"/>
        <v>126.91</v>
      </c>
      <c r="I6" s="4">
        <f t="shared" si="4"/>
        <v>154.3273313</v>
      </c>
      <c r="J6" s="6">
        <f t="shared" si="6"/>
        <v>0</v>
      </c>
    </row>
  </sheetData>
  <drawing r:id="rId1"/>
</worksheet>
</file>