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sktop/ESLE_2022_Group-4/results/spreadsheets/"/>
    </mc:Choice>
  </mc:AlternateContent>
  <xr:revisionPtr revIDLastSave="0" documentId="13_ncr:1_{F56C0466-1E66-F34F-BDEE-9D1EA66FD106}" xr6:coauthVersionLast="47" xr6:coauthVersionMax="47" xr10:uidLastSave="{00000000-0000-0000-0000-000000000000}"/>
  <bookViews>
    <workbookView xWindow="2300" yWindow="1000" windowWidth="26120" windowHeight="16400" xr2:uid="{56131AA6-977D-AF47-A6EE-F001D9E573D9}"/>
  </bookViews>
  <sheets>
    <sheet name="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J25" i="1"/>
  <c r="J21" i="1"/>
  <c r="J20" i="1" a="1"/>
  <c r="J20" i="1" s="1"/>
  <c r="J3" i="1" a="1"/>
  <c r="J3" i="1" s="1"/>
  <c r="H25" i="1" a="1"/>
  <c r="H25" i="1" s="1"/>
  <c r="G20" i="1" l="1" a="1"/>
  <c r="G20" i="1" s="1"/>
  <c r="G21" i="1" s="1"/>
  <c r="G25" i="1" s="1"/>
  <c r="G26" i="1" s="1"/>
  <c r="F20" i="1" a="1"/>
  <c r="F20" i="1" s="1"/>
  <c r="F21" i="1" s="1"/>
  <c r="F25" i="1" s="1"/>
  <c r="F26" i="1" s="1"/>
  <c r="E20" i="1"/>
  <c r="E21" i="1" s="1"/>
  <c r="E25" i="1" s="1"/>
  <c r="E26" i="1" s="1"/>
  <c r="D20" i="1" a="1"/>
  <c r="D20" i="1" s="1"/>
  <c r="D21" i="1" s="1"/>
  <c r="D25" i="1" s="1"/>
  <c r="D26" i="1" s="1"/>
  <c r="C20" i="1" a="1"/>
  <c r="C20" i="1" s="1"/>
  <c r="C21" i="1" s="1"/>
  <c r="C25" i="1" s="1"/>
  <c r="C26" i="1" s="1"/>
  <c r="B20" i="1" a="1"/>
  <c r="B20" i="1" s="1"/>
  <c r="B21" i="1" s="1"/>
  <c r="B25" i="1" s="1"/>
  <c r="B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<sst xmlns="http://schemas.openxmlformats.org/spreadsheetml/2006/main" count="27" uniqueCount="27">
  <si>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Effect reads</t>
  </si>
  <si>
    <t>SS_cpuC</t>
  </si>
  <si>
    <t>SS_cacheS</t>
  </si>
  <si>
    <t>SS_isPers</t>
  </si>
  <si>
    <t>SS_isPart</t>
  </si>
  <si>
    <t>SS_isPartionAware</t>
  </si>
  <si>
    <t>SS_nodes</t>
  </si>
  <si>
    <t>Variantions</t>
  </si>
  <si>
    <t>Sums / 16</t>
  </si>
  <si>
    <t>Total Sums</t>
  </si>
  <si>
    <t>avg_time_reads</t>
  </si>
  <si>
    <t>cpuCores</t>
  </si>
  <si>
    <t>cacheSize</t>
  </si>
  <si>
    <t>isPerstistent</t>
  </si>
  <si>
    <t>cacheIsPartioned</t>
  </si>
  <si>
    <t>isPartionAware</t>
  </si>
  <si>
    <t>nodes</t>
  </si>
  <si>
    <t>experiment</t>
  </si>
  <si>
    <t>C*D</t>
  </si>
  <si>
    <t>A*B</t>
  </si>
  <si>
    <t>D</t>
  </si>
  <si>
    <t>C</t>
  </si>
  <si>
    <t>B</t>
  </si>
  <si>
    <t>A</t>
  </si>
  <si>
    <t>SS_T</t>
  </si>
  <si>
    <t>B*C</t>
  </si>
  <si>
    <t>SS_B*C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</si>
</sst>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"/>
    <numFmt numFmtId="166" formatCode="0.00000000000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2" fillId="0" borderId="1" xfId="0" applyNumberFormat="1" applyFont="1" applyBorder="1"/>
    <xf numFmtId="164" fontId="2" fillId="0" borderId="1" xfId="0" applyNumberFormat="1" applyFont="1" applyBorder="1"/>
    <xf numFmtId="2" fontId="2" fillId="0" borderId="2" xfId="0" applyNumberFormat="1" applyFont="1" applyBorder="1"/>
    <xf numFmtId="2" fontId="2" fillId="2" borderId="1" xfId="0" applyNumberFormat="1" applyFont="1" applyFill="1" applyBorder="1"/>
    <xf numFmtId="0" fontId="2" fillId="0" borderId="1" xfId="0" applyFont="1" applyBorder="1"/>
    <xf numFmtId="2" fontId="2" fillId="3" borderId="1" xfId="0" applyNumberFormat="1" applyFont="1" applyFill="1" applyBorder="1"/>
    <xf numFmtId="2" fontId="2" fillId="3" borderId="2" xfId="0" applyNumberFormat="1" applyFont="1" applyFill="1" applyBorder="1"/>
    <xf numFmtId="2" fontId="2" fillId="4" borderId="1" xfId="0" applyNumberFormat="1" applyFont="1" applyFill="1" applyBorder="1"/>
    <xf numFmtId="2" fontId="2" fillId="5" borderId="1" xfId="0" applyNumberFormat="1" applyFont="1" applyFill="1" applyBorder="1"/>
    <xf numFmtId="2" fontId="1" fillId="4" borderId="2" xfId="0" applyNumberFormat="1" applyFont="1" applyFill="1" applyBorder="1"/>
    <xf numFmtId="2" fontId="2" fillId="6" borderId="1" xfId="0" applyNumberFormat="1" applyFont="1" applyFill="1" applyBorder="1"/>
    <xf numFmtId="2" fontId="2" fillId="0" borderId="3" xfId="0" applyNumberFormat="1" applyFont="1" applyBorder="1"/>
    <xf numFmtId="2" fontId="2" fillId="0" borderId="4" xfId="0" applyNumberFormat="1" applyFont="1" applyBorder="1"/>
    <xf numFmtId="2" fontId="2" fillId="7" borderId="1" xfId="0" applyNumberFormat="1" applyFont="1" applyFill="1" applyBorder="1"/>
    <xf numFmtId="2" fontId="2" fillId="8" borderId="1" xfId="0" applyNumberFormat="1" applyFont="1" applyFill="1" applyBorder="1"/>
    <xf numFmtId="166" fontId="2" fillId="9" borderId="1" xfId="0" applyNumberFormat="1" applyFont="1" applyFill="1" applyBorder="1"/>
    <xf numFmtId="165" fontId="2" fillId="9" borderId="1" xfId="0" applyNumberFormat="1" applyFont="1" applyFill="1" applyBorder="1"/>
    <xf numFmtId="2" fontId="0" fillId="4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DCED-4138-6248-B0D8-C689B88F2A63}">
  <dimension ref="A1:J32"/>
  <sheetViews>
    <sheetView tabSelected="1" workbookViewId="0">
      <selection activeCell="J27" sqref="J27"/>
    </sheetView>
  </sheetViews>
  <sheetFormatPr baseColWidth="10" defaultRowHeight="16" x14ac:dyDescent="0.2"/>
  <cols>
    <col min="3" max="3" width="17.83203125" bestFit="1" customWidth="1"/>
    <col min="8" max="9" width="14.33203125" customWidth="1"/>
  </cols>
  <sheetData>
    <row r="1" spans="1:10" x14ac:dyDescent="0.2">
      <c r="A1" s="13"/>
      <c r="B1" s="12" t="s">
        <v>23</v>
      </c>
      <c r="C1" s="12" t="s">
        <v>22</v>
      </c>
      <c r="D1" s="12" t="s">
        <v>21</v>
      </c>
      <c r="E1" s="12" t="s">
        <v>20</v>
      </c>
      <c r="F1" s="12" t="s">
        <v>19</v>
      </c>
      <c r="G1" s="12" t="s">
        <v>18</v>
      </c>
      <c r="H1" s="12"/>
      <c r="I1" s="12"/>
      <c r="J1" s="12"/>
    </row>
    <row r="2" spans="1:10" x14ac:dyDescent="0.2">
      <c r="A2" s="3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  <c r="G2" s="1" t="s">
        <v>11</v>
      </c>
      <c r="H2" s="9" t="s">
        <v>10</v>
      </c>
      <c r="I2" s="15"/>
      <c r="J2" s="1" t="s">
        <v>25</v>
      </c>
    </row>
    <row r="3" spans="1:10" x14ac:dyDescent="0.2">
      <c r="A3" s="3">
        <v>1</v>
      </c>
      <c r="B3" s="1">
        <v>-1</v>
      </c>
      <c r="C3" s="1">
        <v>-1</v>
      </c>
      <c r="D3" s="1">
        <v>-1</v>
      </c>
      <c r="E3" s="1">
        <v>-1</v>
      </c>
      <c r="F3" s="1">
        <v>1</v>
      </c>
      <c r="G3" s="1">
        <v>1</v>
      </c>
      <c r="H3" s="11">
        <v>0.33</v>
      </c>
      <c r="I3" s="14"/>
      <c r="J3" s="1" cm="1">
        <f t="array" ref="J3:J18">D3:D18*C3:C18</f>
        <v>1</v>
      </c>
    </row>
    <row r="4" spans="1:10" x14ac:dyDescent="0.2">
      <c r="A4" s="3">
        <v>2</v>
      </c>
      <c r="B4" s="1">
        <v>1</v>
      </c>
      <c r="C4" s="1">
        <v>-1</v>
      </c>
      <c r="D4" s="1">
        <v>-1</v>
      </c>
      <c r="E4" s="1">
        <v>-1</v>
      </c>
      <c r="F4" s="1">
        <v>-1</v>
      </c>
      <c r="G4" s="1">
        <v>1</v>
      </c>
      <c r="H4" s="9">
        <v>0.35</v>
      </c>
      <c r="I4" s="15"/>
      <c r="J4" s="1">
        <v>1</v>
      </c>
    </row>
    <row r="5" spans="1:10" x14ac:dyDescent="0.2">
      <c r="A5" s="3">
        <v>3</v>
      </c>
      <c r="B5" s="1">
        <v>-1</v>
      </c>
      <c r="C5" s="1">
        <v>1</v>
      </c>
      <c r="D5" s="1">
        <v>-1</v>
      </c>
      <c r="E5" s="1">
        <v>-1</v>
      </c>
      <c r="F5" s="1">
        <v>-1</v>
      </c>
      <c r="G5" s="1">
        <v>1</v>
      </c>
      <c r="H5" s="11">
        <v>0.33</v>
      </c>
      <c r="I5" s="14"/>
      <c r="J5" s="1">
        <v>-1</v>
      </c>
    </row>
    <row r="6" spans="1:10" x14ac:dyDescent="0.2">
      <c r="A6" s="3">
        <v>4</v>
      </c>
      <c r="B6" s="1">
        <v>1</v>
      </c>
      <c r="C6" s="8">
        <v>1</v>
      </c>
      <c r="D6" s="8">
        <v>-1</v>
      </c>
      <c r="E6" s="1">
        <v>-1</v>
      </c>
      <c r="F6" s="1">
        <v>1</v>
      </c>
      <c r="G6" s="1">
        <v>1</v>
      </c>
      <c r="H6" s="9">
        <v>0.35</v>
      </c>
      <c r="I6" s="15"/>
      <c r="J6" s="1">
        <v>-1</v>
      </c>
    </row>
    <row r="7" spans="1:10" x14ac:dyDescent="0.2">
      <c r="A7" s="3">
        <v>5</v>
      </c>
      <c r="B7" s="1">
        <v>-1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9">
        <v>0.56999999999999995</v>
      </c>
      <c r="I7" s="15"/>
      <c r="J7" s="1">
        <v>-1</v>
      </c>
    </row>
    <row r="8" spans="1:10" x14ac:dyDescent="0.2">
      <c r="A8" s="3">
        <v>6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-1</v>
      </c>
      <c r="H8" s="9">
        <v>0.72</v>
      </c>
      <c r="I8" s="15"/>
      <c r="J8" s="1">
        <v>-1</v>
      </c>
    </row>
    <row r="9" spans="1:10" x14ac:dyDescent="0.2">
      <c r="A9" s="3">
        <v>7</v>
      </c>
      <c r="B9" s="1">
        <v>-1</v>
      </c>
      <c r="C9" s="1">
        <v>1</v>
      </c>
      <c r="D9" s="1">
        <v>1</v>
      </c>
      <c r="E9" s="1">
        <v>-1</v>
      </c>
      <c r="F9" s="1">
        <v>-1</v>
      </c>
      <c r="G9" s="1">
        <v>-1</v>
      </c>
      <c r="H9" s="9">
        <v>0.6</v>
      </c>
      <c r="I9" s="15"/>
      <c r="J9" s="1">
        <v>1</v>
      </c>
    </row>
    <row r="10" spans="1:10" x14ac:dyDescent="0.2">
      <c r="A10" s="3">
        <v>8</v>
      </c>
      <c r="B10" s="1">
        <v>1</v>
      </c>
      <c r="C10" s="1">
        <v>1</v>
      </c>
      <c r="D10" s="1">
        <v>1</v>
      </c>
      <c r="E10" s="1">
        <v>-1</v>
      </c>
      <c r="F10" s="1">
        <v>1</v>
      </c>
      <c r="G10" s="1">
        <v>-1</v>
      </c>
      <c r="H10" s="9">
        <v>0.36</v>
      </c>
      <c r="I10" s="15"/>
      <c r="J10" s="1">
        <v>1</v>
      </c>
    </row>
    <row r="11" spans="1:10" x14ac:dyDescent="0.2">
      <c r="A11" s="3">
        <v>9</v>
      </c>
      <c r="B11" s="1">
        <v>-1</v>
      </c>
      <c r="C11" s="1">
        <v>-1</v>
      </c>
      <c r="D11" s="1">
        <v>-1</v>
      </c>
      <c r="E11" s="1">
        <v>1</v>
      </c>
      <c r="F11" s="1">
        <v>1</v>
      </c>
      <c r="G11" s="1">
        <v>-1</v>
      </c>
      <c r="H11" s="9">
        <v>0.38</v>
      </c>
      <c r="I11" s="15"/>
      <c r="J11" s="1">
        <v>1</v>
      </c>
    </row>
    <row r="12" spans="1:10" x14ac:dyDescent="0.2">
      <c r="A12" s="3">
        <v>10</v>
      </c>
      <c r="B12" s="1">
        <v>1</v>
      </c>
      <c r="C12" s="1">
        <v>-1</v>
      </c>
      <c r="D12" s="1">
        <v>-1</v>
      </c>
      <c r="E12" s="1">
        <v>1</v>
      </c>
      <c r="F12" s="1">
        <v>-1</v>
      </c>
      <c r="G12" s="1">
        <v>-1</v>
      </c>
      <c r="H12" s="9">
        <v>0.36</v>
      </c>
      <c r="I12" s="15"/>
      <c r="J12" s="1">
        <v>1</v>
      </c>
    </row>
    <row r="13" spans="1:10" x14ac:dyDescent="0.2">
      <c r="A13" s="3">
        <v>11</v>
      </c>
      <c r="B13" s="1">
        <v>-1</v>
      </c>
      <c r="C13" s="8">
        <v>1</v>
      </c>
      <c r="D13" s="1">
        <v>-1</v>
      </c>
      <c r="E13" s="1">
        <v>1</v>
      </c>
      <c r="F13" s="1">
        <v>-1</v>
      </c>
      <c r="G13" s="1">
        <v>-1</v>
      </c>
      <c r="H13" s="9">
        <v>0.37</v>
      </c>
      <c r="I13" s="15"/>
      <c r="J13" s="1">
        <v>-1</v>
      </c>
    </row>
    <row r="14" spans="1:10" x14ac:dyDescent="0.2">
      <c r="A14" s="3">
        <v>12</v>
      </c>
      <c r="B14" s="1">
        <v>1</v>
      </c>
      <c r="C14" s="8">
        <v>1</v>
      </c>
      <c r="D14" s="8">
        <v>-1</v>
      </c>
      <c r="E14" s="1">
        <v>1</v>
      </c>
      <c r="F14" s="1">
        <v>1</v>
      </c>
      <c r="G14" s="1">
        <v>-1</v>
      </c>
      <c r="H14" s="9">
        <v>0.39</v>
      </c>
      <c r="I14" s="15"/>
      <c r="J14" s="1">
        <v>-1</v>
      </c>
    </row>
    <row r="15" spans="1:10" x14ac:dyDescent="0.2">
      <c r="A15" s="3">
        <v>13</v>
      </c>
      <c r="B15" s="1">
        <v>-1</v>
      </c>
      <c r="C15" s="1">
        <v>-1</v>
      </c>
      <c r="D15" s="1">
        <v>1</v>
      </c>
      <c r="E15" s="1">
        <v>1</v>
      </c>
      <c r="F15" s="1">
        <v>1</v>
      </c>
      <c r="G15" s="1">
        <v>1</v>
      </c>
      <c r="H15" s="9">
        <v>0.6</v>
      </c>
      <c r="I15" s="15"/>
      <c r="J15" s="1">
        <v>-1</v>
      </c>
    </row>
    <row r="16" spans="1:10" x14ac:dyDescent="0.2">
      <c r="A16" s="3">
        <v>14</v>
      </c>
      <c r="B16" s="1">
        <v>1</v>
      </c>
      <c r="C16" s="1">
        <v>-1</v>
      </c>
      <c r="D16" s="1">
        <v>1</v>
      </c>
      <c r="E16" s="1">
        <v>1</v>
      </c>
      <c r="F16" s="1">
        <v>-1</v>
      </c>
      <c r="G16" s="1">
        <v>1</v>
      </c>
      <c r="H16" s="4">
        <v>0.73</v>
      </c>
      <c r="I16" s="14"/>
      <c r="J16" s="1">
        <v>-1</v>
      </c>
    </row>
    <row r="17" spans="1:10" x14ac:dyDescent="0.2">
      <c r="A17" s="3">
        <v>15</v>
      </c>
      <c r="B17" s="1">
        <v>-1</v>
      </c>
      <c r="C17" s="1">
        <v>1</v>
      </c>
      <c r="D17" s="1">
        <v>1</v>
      </c>
      <c r="E17" s="1">
        <v>1</v>
      </c>
      <c r="F17" s="1">
        <v>-1</v>
      </c>
      <c r="G17" s="1">
        <v>1</v>
      </c>
      <c r="H17" s="9">
        <v>0.35</v>
      </c>
      <c r="I17" s="15"/>
      <c r="J17" s="1">
        <v>1</v>
      </c>
    </row>
    <row r="18" spans="1:10" x14ac:dyDescent="0.2">
      <c r="A18" s="3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9">
        <v>0.38</v>
      </c>
      <c r="I18" s="15"/>
      <c r="J18" s="1">
        <v>1</v>
      </c>
    </row>
    <row r="19" spans="1:10" x14ac:dyDescent="0.2">
      <c r="A19" s="3"/>
      <c r="B19" s="1"/>
      <c r="C19" s="1"/>
      <c r="D19" s="1"/>
      <c r="E19" s="1"/>
      <c r="F19" s="1"/>
      <c r="G19" s="1"/>
      <c r="H19" s="9"/>
      <c r="I19" s="15"/>
      <c r="J19" s="1"/>
    </row>
    <row r="20" spans="1:10" x14ac:dyDescent="0.2">
      <c r="A20" s="10" t="s">
        <v>9</v>
      </c>
      <c r="B20" s="1" cm="1">
        <f t="array" ref="B20">SUM(B3:B18*H3:H18)</f>
        <v>0.10999999999999999</v>
      </c>
      <c r="C20" s="1" cm="1">
        <f t="array" ref="C20">SUM(C3:C18*H3:H18)</f>
        <v>-0.90999999999999959</v>
      </c>
      <c r="D20" s="1" cm="1">
        <f t="array" ref="D20">SUM(D3:D18*H3:H18)</f>
        <v>1.4499999999999997</v>
      </c>
      <c r="E20" s="1">
        <f>SUM(H3:H18)</f>
        <v>7.169999999999999</v>
      </c>
      <c r="F20" s="1" cm="1">
        <f t="array" ref="F20">SUM(F3:F18*H3:H18)</f>
        <v>-0.44999999999999996</v>
      </c>
      <c r="G20" s="1" cm="1">
        <f t="array" ref="G20">SUM(G3:G18*H3:H18)</f>
        <v>-0.33000000000000007</v>
      </c>
      <c r="H20" s="9">
        <v>7.16</v>
      </c>
      <c r="I20" s="15"/>
      <c r="J20" s="18" cm="1">
        <f t="array" ref="J20">SUM(H3:H18*_xlfn.ANCHORARRAY(J3))</f>
        <v>-0.95000000000000007</v>
      </c>
    </row>
    <row r="21" spans="1:10" x14ac:dyDescent="0.2">
      <c r="A21" s="10" t="s">
        <v>8</v>
      </c>
      <c r="B21" s="1">
        <f>B20/16</f>
        <v>6.8749999999999992E-3</v>
      </c>
      <c r="C21" s="1">
        <f>C20/16</f>
        <v>-5.6874999999999974E-2</v>
      </c>
      <c r="D21" s="1">
        <f>D20/16</f>
        <v>9.0624999999999983E-2</v>
      </c>
      <c r="E21" s="1">
        <f>SUM(E20/16)</f>
        <v>0.44812499999999994</v>
      </c>
      <c r="F21" s="1">
        <f>F20/16</f>
        <v>-2.8124999999999997E-2</v>
      </c>
      <c r="G21" s="1">
        <f>G20/16</f>
        <v>-2.0625000000000004E-2</v>
      </c>
      <c r="H21" s="9">
        <v>0.45</v>
      </c>
      <c r="I21" s="15"/>
      <c r="J21" s="18">
        <f>J20/16</f>
        <v>-5.9375000000000004E-2</v>
      </c>
    </row>
    <row r="22" spans="1:10" x14ac:dyDescent="0.2">
      <c r="A22" s="3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3"/>
      <c r="B23" s="8"/>
      <c r="C23" s="8"/>
      <c r="D23" s="1"/>
      <c r="E23" s="1"/>
      <c r="F23" s="1"/>
      <c r="G23" s="1"/>
      <c r="H23" s="1"/>
      <c r="I23" s="1"/>
      <c r="J23" s="1"/>
    </row>
    <row r="24" spans="1:10" x14ac:dyDescent="0.2">
      <c r="A24" s="7" t="s">
        <v>7</v>
      </c>
      <c r="B24" s="6" t="s">
        <v>6</v>
      </c>
      <c r="C24" s="6" t="s">
        <v>5</v>
      </c>
      <c r="D24" s="6" t="s">
        <v>4</v>
      </c>
      <c r="E24" s="6" t="s">
        <v>3</v>
      </c>
      <c r="F24" s="6" t="s">
        <v>2</v>
      </c>
      <c r="G24" s="6" t="s">
        <v>1</v>
      </c>
      <c r="H24" s="6" t="s">
        <v>24</v>
      </c>
      <c r="I24" s="6"/>
      <c r="J24" s="14" t="s">
        <v>26</v>
      </c>
    </row>
    <row r="25" spans="1:10" x14ac:dyDescent="0.2">
      <c r="A25" s="3"/>
      <c r="B25" s="1">
        <f t="shared" ref="B25:G25" si="0">16*B21^2</f>
        <v>7.5624999999999987E-4</v>
      </c>
      <c r="C25" s="5">
        <f t="shared" si="0"/>
        <v>5.1756249999999955E-2</v>
      </c>
      <c r="D25" s="1">
        <f t="shared" si="0"/>
        <v>0.13140624999999995</v>
      </c>
      <c r="E25" s="1">
        <f t="shared" si="0"/>
        <v>3.2130562499999993</v>
      </c>
      <c r="F25" s="1">
        <f t="shared" si="0"/>
        <v>1.2656249999999997E-2</v>
      </c>
      <c r="G25" s="1">
        <f t="shared" si="0"/>
        <v>6.8062500000000033E-3</v>
      </c>
      <c r="H25" s="1" cm="1">
        <f t="array" ref="H25">SUM((H3:H18-H21)^2)</f>
        <v>0.30549999999999994</v>
      </c>
      <c r="I25" s="1"/>
      <c r="J25" s="1">
        <f>16*J21^2</f>
        <v>5.6406250000000005E-2</v>
      </c>
    </row>
    <row r="26" spans="1:10" x14ac:dyDescent="0.2">
      <c r="A26" s="3" t="s">
        <v>0</v>
      </c>
      <c r="B26" s="14">
        <f>B25/H25</f>
        <v>2.4754500818330604E-3</v>
      </c>
      <c r="C26" s="16">
        <f>C25/H25</f>
        <v>0.16941489361702117</v>
      </c>
      <c r="D26" s="4">
        <f>D25/H25</f>
        <v>0.43013502454991809</v>
      </c>
      <c r="E26" s="17">
        <f>E25/H25</f>
        <v>10.517369067103109</v>
      </c>
      <c r="F26" s="14">
        <f>F25/H25</f>
        <v>4.1427986906710311E-2</v>
      </c>
      <c r="G26" s="14">
        <f>G25/H25</f>
        <v>2.2279050736497559E-2</v>
      </c>
      <c r="H26" s="15">
        <v>1</v>
      </c>
      <c r="I26" s="15"/>
      <c r="J26" s="1">
        <f>J25/H25</f>
        <v>0.18463584288052379</v>
      </c>
    </row>
    <row r="27" spans="1:10" x14ac:dyDescent="0.2">
      <c r="A27" s="3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3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3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3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3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3"/>
      <c r="B32" s="1"/>
      <c r="C32" s="2"/>
      <c r="D32" s="1"/>
      <c r="E32" s="1"/>
      <c r="F32" s="1"/>
      <c r="G32" s="1"/>
      <c r="H32" s="1"/>
      <c r="I32" s="1"/>
      <c r="J3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2022-11-06T16:18:07Z</dcterms:created>
  <dcterms:modified xsi:type="dcterms:W3CDTF">2022-11-06T17:01:16Z</dcterms:modified>
</cp:coreProperties>
</file>