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PREDITIVA\Gravações\Aplicações\Inferencia\"/>
    </mc:Choice>
  </mc:AlternateContent>
  <xr:revisionPtr revIDLastSave="0" documentId="8_{5D21F3A1-C98E-4C21-B63D-CDB0D7A139A4}" xr6:coauthVersionLast="47" xr6:coauthVersionMax="47" xr10:uidLastSave="{00000000-0000-0000-0000-000000000000}"/>
  <bookViews>
    <workbookView xWindow="-108" yWindow="-108" windowWidth="23256" windowHeight="12576" activeTab="1" xr2:uid="{775DF61E-6FB2-47DF-9159-E38DD5ED0462}"/>
  </bookViews>
  <sheets>
    <sheet name="altura_suecia" sheetId="1" r:id="rId1"/>
    <sheet name="Aplicação 02" sheetId="2" r:id="rId2"/>
  </sheets>
  <definedNames>
    <definedName name="_xlchart.v1.0" hidden="1">altura_suecia!$B$2:$B$51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8" i="2"/>
  <c r="A5" i="2"/>
  <c r="B18" i="2" l="1"/>
  <c r="B14" i="2"/>
  <c r="C14" i="2" s="1"/>
  <c r="C15" i="2" s="1"/>
  <c r="B19" i="2" l="1"/>
  <c r="C18" i="2"/>
  <c r="C19" i="2" s="1"/>
  <c r="B15" i="2"/>
</calcChain>
</file>

<file path=xl/sharedStrings.xml><?xml version="1.0" encoding="utf-8"?>
<sst xmlns="http://schemas.openxmlformats.org/spreadsheetml/2006/main" count="26" uniqueCount="23">
  <si>
    <t>ID</t>
  </si>
  <si>
    <t>Altura</t>
  </si>
  <si>
    <t>2) Um fabricante de automóveis decidiu exportar o novo modelo produzido para a Suécia. Para verificar se os ajustes do banco do motorista e passageiro dianteiro desenvolvidos no Brasil são adequados à altura da população Sueca, solicitou a uma consultoria um estudo e a coleta de uma amostra da altura da população que lá vive. Com os dados da amostra coletada no arquivo “altura_suecia.xlsx”, calcule:</t>
  </si>
  <si>
    <t>a) Estimativa Pontual da altura média dos habitantes da Suécia.</t>
  </si>
  <si>
    <t>a altura média dos habitantes da Suécia</t>
  </si>
  <si>
    <t>b) Intervalos de Confiança considerando o coeficiente de confiança igual a 90% e 99%.</t>
  </si>
  <si>
    <t>µ</t>
  </si>
  <si>
    <t>S²</t>
  </si>
  <si>
    <t>c) Por que o Intervalo de Confiança com coeficiente de confiança igual a 99% é maior do que o com coeficiente de confiança igual 90%?</t>
  </si>
  <si>
    <t>d) Esse novo modelo foi desenvolvido para a altura média do brasileiro, que segundo o IBGE, é de 1,73m. Nesse caso, será necessária uma adaptação do ajuste dos bancos para exportação?</t>
  </si>
  <si>
    <t>média</t>
  </si>
  <si>
    <t>n</t>
  </si>
  <si>
    <t>tamanho da amostra</t>
  </si>
  <si>
    <t>variância</t>
  </si>
  <si>
    <t>tn-1</t>
  </si>
  <si>
    <t>Estimativa por Intervalo</t>
  </si>
  <si>
    <t>nível de confiança</t>
  </si>
  <si>
    <t>Intervalo de Confiança</t>
  </si>
  <si>
    <t>Com o aumento do nível de confiança de 90% para 99%, temos que a cada 100 intervalos, ao invés de 90 intervalos contendo a média populacional, teríamos 99, ou seja, para contemplar mais intervalos com a média, temos que aumentar a amplitude dos intervalos gerados</t>
  </si>
  <si>
    <t>Um exemplo que pode acontecer é que a média brasileira pode ser diferente da média sueca, mas em termos de distribuição uma grande parte dos brasileiros tem altura similar dos suecos</t>
  </si>
  <si>
    <t>Comparar esse box plot com o da amostra brasileira é uma boa técnica para ver uma necessidade de adaptação</t>
  </si>
  <si>
    <t>Ao analisar o intervalo de confiança, temos que 1, 73m não está no intervalo de confiança de 90%, mas está no de 99%. O ideal seria ter o intervalo de confiança da altura brasileira, não somente a estimativa pontual da altura média.</t>
  </si>
  <si>
    <t>Essa análise serve apenas para podermos comparar as médias de alturas sueca e brasileira. Para decidir sobre uma adaptação, temos que analisar outros fatores como a distribuição de alturas nas amostras, pois no caso dos bancos eles vem com ajustes que visam contemplam uma grande parte da parcela.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</si>
</sst>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color theme="1"/>
      <name val="Tahoma"/>
      <family val="2"/>
    </font>
    <font>
      <b/>
      <sz val="11"/>
      <color theme="3"/>
      <name val="Tahoma"/>
      <family val="2"/>
    </font>
    <font>
      <sz val="11"/>
      <color rgb="FFFF0000"/>
      <name val="Tahoma"/>
      <family val="2"/>
    </font>
    <font>
      <i/>
      <sz val="11"/>
      <color rgb="FFFF0000"/>
      <name val="Calibri"/>
      <family val="2"/>
    </font>
    <font>
      <sz val="11"/>
      <name val="Tahoma"/>
      <family val="2"/>
    </font>
    <font>
      <b/>
      <sz val="11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indent="2"/>
    </xf>
    <xf numFmtId="2" fontId="5" fillId="0" borderId="0" xfId="0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5" fillId="0" borderId="0" xfId="0" applyFont="1" applyAlignment="1">
      <alignment horizontal="right"/>
    </xf>
    <xf numFmtId="1" fontId="5" fillId="0" borderId="0" xfId="0" applyNumberFormat="1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9" fontId="5" fillId="0" borderId="0" xfId="1" applyFo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 wrapText="1" indent="2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Altura Suecos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Altura Suecos</a:t>
          </a:r>
        </a:p>
      </cx:txPr>
    </cx:title>
    <cx:plotArea>
      <cx:plotAreaRegion>
        <cx:series layoutId="boxWhisker" uniqueId="{B01C770E-9B02-433D-B540-DEF85ABD2CB4}">
          <cx:spPr>
            <a:solidFill>
              <a:schemeClr val="accent1">
                <a:lumMod val="20000"/>
                <a:lumOff val="80000"/>
              </a:schemeClr>
            </a:solidFill>
            <a:ln w="28575"/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2.7999999999999998" min="1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83820</xdr:rowOff>
    </xdr:from>
    <xdr:to>
      <xdr:col>7</xdr:col>
      <xdr:colOff>144780</xdr:colOff>
      <xdr:row>47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CD9ABA86-CA05-43E2-B83E-05752C34F2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173980"/>
              <a:ext cx="4572000" cy="3116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1C17-A097-42E8-87E5-391DBAC207E8}">
  <sheetPr>
    <tabColor theme="8"/>
  </sheetPr>
  <dimension ref="A1:B51"/>
  <sheetViews>
    <sheetView showGridLines="0" topLeftCell="A26" workbookViewId="0">
      <selection activeCell="B2" sqref="B2:B51"/>
    </sheetView>
  </sheetViews>
  <sheetFormatPr defaultColWidth="9.109375" defaultRowHeight="13.8" x14ac:dyDescent="0.25"/>
  <cols>
    <col min="1" max="1" width="9.109375" style="8"/>
    <col min="2" max="2" width="12.44140625" style="8" bestFit="1" customWidth="1"/>
    <col min="3" max="16384" width="9.109375" style="3"/>
  </cols>
  <sheetData>
    <row r="1" spans="1:2" x14ac:dyDescent="0.25">
      <c r="A1" s="1" t="s">
        <v>0</v>
      </c>
      <c r="B1" s="2" t="s">
        <v>1</v>
      </c>
    </row>
    <row r="2" spans="1:2" x14ac:dyDescent="0.25">
      <c r="A2" s="4">
        <v>1</v>
      </c>
      <c r="B2" s="5">
        <v>1.412312263356873</v>
      </c>
    </row>
    <row r="3" spans="1:2" x14ac:dyDescent="0.25">
      <c r="A3" s="4">
        <v>2</v>
      </c>
      <c r="B3" s="5">
        <v>1.966063761733676</v>
      </c>
    </row>
    <row r="4" spans="1:2" x14ac:dyDescent="0.25">
      <c r="A4" s="4">
        <v>3</v>
      </c>
      <c r="B4" s="5">
        <v>2.6658157225733214</v>
      </c>
    </row>
    <row r="5" spans="1:2" x14ac:dyDescent="0.25">
      <c r="A5" s="4">
        <v>4</v>
      </c>
      <c r="B5" s="5">
        <v>1.999599158662495</v>
      </c>
    </row>
    <row r="6" spans="1:2" x14ac:dyDescent="0.25">
      <c r="A6" s="4">
        <v>5</v>
      </c>
      <c r="B6" s="5">
        <v>1.4017569293043182</v>
      </c>
    </row>
    <row r="7" spans="1:2" x14ac:dyDescent="0.25">
      <c r="A7" s="4">
        <v>6</v>
      </c>
      <c r="B7" s="5">
        <v>1.3073208476337315</v>
      </c>
    </row>
    <row r="8" spans="1:2" x14ac:dyDescent="0.25">
      <c r="A8" s="4">
        <v>7</v>
      </c>
      <c r="B8" s="5">
        <v>1.6600245850843518</v>
      </c>
    </row>
    <row r="9" spans="1:2" x14ac:dyDescent="0.25">
      <c r="A9" s="4">
        <v>8</v>
      </c>
      <c r="B9" s="5">
        <v>1.9464346139589455</v>
      </c>
    </row>
    <row r="10" spans="1:2" x14ac:dyDescent="0.25">
      <c r="A10" s="4">
        <v>9</v>
      </c>
      <c r="B10" s="5">
        <v>2.1459309118743848</v>
      </c>
    </row>
    <row r="11" spans="1:2" x14ac:dyDescent="0.25">
      <c r="A11" s="4">
        <v>10</v>
      </c>
      <c r="B11" s="5">
        <v>1.7552949508596367</v>
      </c>
    </row>
    <row r="12" spans="1:2" x14ac:dyDescent="0.25">
      <c r="A12" s="4">
        <v>11</v>
      </c>
      <c r="B12" s="5">
        <v>1.9491567257788696</v>
      </c>
    </row>
    <row r="13" spans="1:2" x14ac:dyDescent="0.25">
      <c r="A13" s="4">
        <v>12</v>
      </c>
      <c r="B13" s="5">
        <v>1.671586519407203</v>
      </c>
    </row>
    <row r="14" spans="1:2" x14ac:dyDescent="0.25">
      <c r="A14" s="4">
        <v>13</v>
      </c>
      <c r="B14" s="5">
        <v>1.9308797013345416</v>
      </c>
    </row>
    <row r="15" spans="1:2" x14ac:dyDescent="0.25">
      <c r="A15" s="4">
        <v>14</v>
      </c>
      <c r="B15" s="5">
        <v>1.4301110644203923</v>
      </c>
    </row>
    <row r="16" spans="1:2" x14ac:dyDescent="0.25">
      <c r="A16" s="4">
        <v>15</v>
      </c>
      <c r="B16" s="5">
        <v>2.0120006580342404</v>
      </c>
    </row>
    <row r="17" spans="1:2" x14ac:dyDescent="0.25">
      <c r="A17" s="4">
        <v>16</v>
      </c>
      <c r="B17" s="5">
        <v>1.637835624355658</v>
      </c>
    </row>
    <row r="18" spans="1:2" x14ac:dyDescent="0.25">
      <c r="A18" s="4">
        <v>17</v>
      </c>
      <c r="B18" s="5">
        <v>2.2099700363530754</v>
      </c>
    </row>
    <row r="19" spans="1:2" x14ac:dyDescent="0.25">
      <c r="A19" s="4">
        <v>18</v>
      </c>
      <c r="B19" s="5">
        <v>1.9811999169885912</v>
      </c>
    </row>
    <row r="20" spans="1:2" x14ac:dyDescent="0.25">
      <c r="A20" s="4">
        <v>19</v>
      </c>
      <c r="B20" s="5">
        <v>1.675367688429966</v>
      </c>
    </row>
    <row r="21" spans="1:2" x14ac:dyDescent="0.25">
      <c r="A21" s="4">
        <v>20</v>
      </c>
      <c r="B21" s="5">
        <v>1.7957915029690155</v>
      </c>
    </row>
    <row r="22" spans="1:2" x14ac:dyDescent="0.25">
      <c r="A22" s="4">
        <v>21</v>
      </c>
      <c r="B22" s="5">
        <v>1.6417086463466573</v>
      </c>
    </row>
    <row r="23" spans="1:2" x14ac:dyDescent="0.25">
      <c r="A23" s="4">
        <v>22</v>
      </c>
      <c r="B23" s="5">
        <v>1.7080023183395543</v>
      </c>
    </row>
    <row r="24" spans="1:2" x14ac:dyDescent="0.25">
      <c r="A24" s="4">
        <v>23</v>
      </c>
      <c r="B24" s="5">
        <v>1.8114353110876744</v>
      </c>
    </row>
    <row r="25" spans="1:2" x14ac:dyDescent="0.25">
      <c r="A25" s="4">
        <v>24</v>
      </c>
      <c r="B25" s="5">
        <v>1.8389379802432206</v>
      </c>
    </row>
    <row r="26" spans="1:2" x14ac:dyDescent="0.25">
      <c r="A26" s="4">
        <v>25</v>
      </c>
      <c r="B26" s="5">
        <v>1.4944021470684137</v>
      </c>
    </row>
    <row r="27" spans="1:2" x14ac:dyDescent="0.25">
      <c r="A27" s="4">
        <v>26</v>
      </c>
      <c r="B27" s="5">
        <v>1.3818617317478581</v>
      </c>
    </row>
    <row r="28" spans="1:2" x14ac:dyDescent="0.25">
      <c r="A28" s="4">
        <v>27</v>
      </c>
      <c r="B28" s="5">
        <v>1.6553267041789794</v>
      </c>
    </row>
    <row r="29" spans="1:2" x14ac:dyDescent="0.25">
      <c r="A29" s="4">
        <v>28</v>
      </c>
      <c r="B29" s="5">
        <v>2.112038825206652</v>
      </c>
    </row>
    <row r="30" spans="1:2" x14ac:dyDescent="0.25">
      <c r="A30" s="4">
        <v>29</v>
      </c>
      <c r="B30" s="5">
        <v>1.6476246899796556</v>
      </c>
    </row>
    <row r="31" spans="1:2" x14ac:dyDescent="0.25">
      <c r="A31" s="4">
        <v>30</v>
      </c>
      <c r="B31" s="5">
        <v>2.078215398805324</v>
      </c>
    </row>
    <row r="32" spans="1:2" x14ac:dyDescent="0.25">
      <c r="A32" s="4">
        <v>31</v>
      </c>
      <c r="B32" s="5">
        <v>2.5033640778586426</v>
      </c>
    </row>
    <row r="33" spans="1:2" x14ac:dyDescent="0.25">
      <c r="A33" s="4">
        <v>32</v>
      </c>
      <c r="B33" s="5">
        <v>1.7448661913352359</v>
      </c>
    </row>
    <row r="34" spans="1:2" x14ac:dyDescent="0.25">
      <c r="A34" s="4">
        <v>33</v>
      </c>
      <c r="B34" s="5">
        <v>1.8631574288405464</v>
      </c>
    </row>
    <row r="35" spans="1:2" x14ac:dyDescent="0.25">
      <c r="A35" s="4">
        <v>34</v>
      </c>
      <c r="B35" s="5">
        <v>2.1312574747442312</v>
      </c>
    </row>
    <row r="36" spans="1:2" x14ac:dyDescent="0.25">
      <c r="A36" s="4">
        <v>35</v>
      </c>
      <c r="B36" s="5">
        <v>1.4537766974580073</v>
      </c>
    </row>
    <row r="37" spans="1:2" x14ac:dyDescent="0.25">
      <c r="A37" s="4">
        <v>36</v>
      </c>
      <c r="B37" s="5">
        <v>1.8271937080701501</v>
      </c>
    </row>
    <row r="38" spans="1:2" x14ac:dyDescent="0.25">
      <c r="A38" s="4">
        <v>37</v>
      </c>
      <c r="B38" s="5">
        <v>1.9341548479948891</v>
      </c>
    </row>
    <row r="39" spans="1:2" x14ac:dyDescent="0.25">
      <c r="A39" s="4">
        <v>38</v>
      </c>
      <c r="B39" s="5">
        <v>1.7683147212379231</v>
      </c>
    </row>
    <row r="40" spans="1:2" x14ac:dyDescent="0.25">
      <c r="A40" s="4">
        <v>39</v>
      </c>
      <c r="B40" s="5">
        <v>1.5485880339708353</v>
      </c>
    </row>
    <row r="41" spans="1:2" x14ac:dyDescent="0.25">
      <c r="A41" s="4">
        <v>40</v>
      </c>
      <c r="B41" s="5">
        <v>1.8672485029015793</v>
      </c>
    </row>
    <row r="42" spans="1:2" x14ac:dyDescent="0.25">
      <c r="A42" s="4">
        <v>41</v>
      </c>
      <c r="B42" s="5">
        <v>1.4751848835141206</v>
      </c>
    </row>
    <row r="43" spans="1:2" x14ac:dyDescent="0.25">
      <c r="A43" s="4">
        <v>42</v>
      </c>
      <c r="B43" s="5">
        <v>2.0948105231143996</v>
      </c>
    </row>
    <row r="44" spans="1:2" x14ac:dyDescent="0.25">
      <c r="A44" s="4">
        <v>43</v>
      </c>
      <c r="B44" s="5">
        <v>1.5884243468815928</v>
      </c>
    </row>
    <row r="45" spans="1:2" x14ac:dyDescent="0.25">
      <c r="A45" s="4">
        <v>44</v>
      </c>
      <c r="B45" s="5">
        <v>2.0824578653263566</v>
      </c>
    </row>
    <row r="46" spans="1:2" x14ac:dyDescent="0.25">
      <c r="A46" s="4">
        <v>45</v>
      </c>
      <c r="B46" s="5">
        <v>1.854018822402864</v>
      </c>
    </row>
    <row r="47" spans="1:2" x14ac:dyDescent="0.25">
      <c r="A47" s="4">
        <v>46</v>
      </c>
      <c r="B47" s="5">
        <v>1.9794435850228189</v>
      </c>
    </row>
    <row r="48" spans="1:2" x14ac:dyDescent="0.25">
      <c r="A48" s="4">
        <v>47</v>
      </c>
      <c r="B48" s="5">
        <v>1.7604630186125483</v>
      </c>
    </row>
    <row r="49" spans="1:2" x14ac:dyDescent="0.25">
      <c r="A49" s="4">
        <v>48</v>
      </c>
      <c r="B49" s="5">
        <v>1.9832880206997459</v>
      </c>
    </row>
    <row r="50" spans="1:2" x14ac:dyDescent="0.25">
      <c r="A50" s="4">
        <v>49</v>
      </c>
      <c r="B50" s="5">
        <v>1.9606622103904401</v>
      </c>
    </row>
    <row r="51" spans="1:2" x14ac:dyDescent="0.25">
      <c r="A51" s="6">
        <v>50</v>
      </c>
      <c r="B51" s="7">
        <v>1.6483724437557292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A1A7-2BB3-4486-A585-6B26409EC154}">
  <dimension ref="A1:S34"/>
  <sheetViews>
    <sheetView showGridLines="0" tabSelected="1" zoomScale="115" zoomScaleNormal="115" workbookViewId="0">
      <selection activeCell="H10" sqref="H10"/>
    </sheetView>
  </sheetViews>
  <sheetFormatPr defaultColWidth="9.109375" defaultRowHeight="13.8" x14ac:dyDescent="0.25"/>
  <cols>
    <col min="1" max="2" width="9.109375" style="3"/>
    <col min="3" max="3" width="9.88671875" style="3" customWidth="1"/>
    <col min="4" max="16384" width="9.109375" style="3"/>
  </cols>
  <sheetData>
    <row r="1" spans="1:18" x14ac:dyDescent="0.25">
      <c r="A1" s="19" t="s">
        <v>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8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x14ac:dyDescent="0.25">
      <c r="A4" s="9" t="s">
        <v>3</v>
      </c>
    </row>
    <row r="5" spans="1:18" x14ac:dyDescent="0.25">
      <c r="A5" s="10">
        <f>AVERAGE(altura_suecia!$B$2:$B$51)</f>
        <v>1.8198610868049994</v>
      </c>
      <c r="B5" s="11" t="s">
        <v>4</v>
      </c>
    </row>
    <row r="7" spans="1:18" x14ac:dyDescent="0.25">
      <c r="A7" s="9" t="s">
        <v>5</v>
      </c>
    </row>
    <row r="8" spans="1:18" ht="14.4" x14ac:dyDescent="0.3">
      <c r="A8" s="12" t="s">
        <v>6</v>
      </c>
      <c r="B8" s="11" t="s">
        <v>10</v>
      </c>
      <c r="D8" s="10">
        <f>AVERAGE(altura_suecia!$B$2:$B$51)</f>
        <v>1.8198610868049994</v>
      </c>
      <c r="F8" s="13"/>
      <c r="G8" s="13"/>
      <c r="H8" s="13"/>
      <c r="I8" s="13"/>
    </row>
    <row r="9" spans="1:18" x14ac:dyDescent="0.25">
      <c r="A9" s="14" t="s">
        <v>11</v>
      </c>
      <c r="B9" s="11" t="s">
        <v>12</v>
      </c>
      <c r="D9" s="15">
        <f>COUNT(altura_suecia!$B$2:$B$51)</f>
        <v>50</v>
      </c>
      <c r="F9" s="13"/>
      <c r="G9" s="13"/>
      <c r="H9" s="13"/>
      <c r="I9" s="13"/>
    </row>
    <row r="10" spans="1:18" x14ac:dyDescent="0.25">
      <c r="A10" s="14" t="s">
        <v>7</v>
      </c>
      <c r="B10" s="11" t="s">
        <v>13</v>
      </c>
      <c r="D10" s="10">
        <f>_xlfn.VAR.S(altura_suecia!$B$2:$B$51)</f>
        <v>7.6923181659886528E-2</v>
      </c>
      <c r="F10" s="13"/>
      <c r="G10" s="13"/>
      <c r="H10" s="13"/>
      <c r="I10" s="13"/>
    </row>
    <row r="11" spans="1:18" x14ac:dyDescent="0.25">
      <c r="A11" s="14"/>
      <c r="B11" s="10"/>
      <c r="C11" s="11"/>
      <c r="D11" s="13"/>
      <c r="E11" s="13"/>
      <c r="F11" s="13"/>
      <c r="G11" s="13"/>
      <c r="H11" s="13"/>
      <c r="I11" s="13"/>
    </row>
    <row r="12" spans="1:18" x14ac:dyDescent="0.25">
      <c r="A12" s="17" t="s">
        <v>15</v>
      </c>
      <c r="B12" s="10"/>
      <c r="C12" s="11"/>
      <c r="D12" s="13"/>
      <c r="E12" s="13"/>
      <c r="F12" s="13"/>
      <c r="G12" s="13"/>
      <c r="H12" s="13"/>
      <c r="I12" s="13"/>
    </row>
    <row r="13" spans="1:18" x14ac:dyDescent="0.25">
      <c r="A13" s="16" t="s">
        <v>16</v>
      </c>
      <c r="C13" s="18">
        <v>0.9</v>
      </c>
      <c r="E13" s="13"/>
      <c r="F13" s="13"/>
      <c r="G13" s="13"/>
      <c r="H13" s="13"/>
      <c r="I13" s="13"/>
    </row>
    <row r="14" spans="1:18" x14ac:dyDescent="0.25">
      <c r="A14" s="14" t="s">
        <v>14</v>
      </c>
      <c r="B14" s="10">
        <f>_xlfn.T.INV((1-C13)/2,$D$9-1)</f>
        <v>-1.6765508926168529</v>
      </c>
      <c r="C14" s="10">
        <f>-B14</f>
        <v>1.6765508926168529</v>
      </c>
      <c r="D14" s="13"/>
      <c r="E14" s="13"/>
      <c r="F14" s="13"/>
      <c r="G14" s="13"/>
      <c r="H14" s="13"/>
      <c r="I14" s="13"/>
    </row>
    <row r="15" spans="1:18" x14ac:dyDescent="0.25">
      <c r="A15" s="14" t="s">
        <v>17</v>
      </c>
      <c r="B15" s="10">
        <f>$D$8+B14*SQRT($D$10/$D$9)</f>
        <v>1.7541013057519943</v>
      </c>
      <c r="C15" s="10">
        <f>$D$8+C14*SQRT($D$10/$D$9)</f>
        <v>1.8856208678580044</v>
      </c>
      <c r="D15" s="13"/>
      <c r="E15" s="13"/>
      <c r="F15" s="13"/>
      <c r="G15" s="13"/>
      <c r="H15" s="13"/>
      <c r="I15" s="13"/>
    </row>
    <row r="16" spans="1:18" x14ac:dyDescent="0.25">
      <c r="A16" s="14"/>
      <c r="B16" s="10"/>
      <c r="C16" s="11"/>
      <c r="D16" s="13"/>
      <c r="E16" s="13"/>
      <c r="F16" s="13"/>
      <c r="G16" s="13"/>
      <c r="H16" s="13"/>
      <c r="I16" s="13"/>
    </row>
    <row r="17" spans="1:19" x14ac:dyDescent="0.25">
      <c r="A17" s="16" t="s">
        <v>16</v>
      </c>
      <c r="C17" s="18">
        <v>0.99</v>
      </c>
      <c r="D17" s="13"/>
      <c r="E17" s="13"/>
      <c r="F17" s="13"/>
      <c r="G17" s="13"/>
      <c r="H17" s="13"/>
      <c r="I17" s="13"/>
    </row>
    <row r="18" spans="1:19" x14ac:dyDescent="0.25">
      <c r="A18" s="14" t="s">
        <v>14</v>
      </c>
      <c r="B18" s="10">
        <f>_xlfn.T.INV((1-C17)/2,$D$9-1)</f>
        <v>-2.6799519736315514</v>
      </c>
      <c r="C18" s="10">
        <f>-B18</f>
        <v>2.6799519736315514</v>
      </c>
      <c r="D18" s="13"/>
      <c r="E18" s="13"/>
      <c r="F18" s="13"/>
      <c r="G18" s="13"/>
      <c r="H18" s="13"/>
      <c r="I18" s="13"/>
    </row>
    <row r="19" spans="1:19" x14ac:dyDescent="0.25">
      <c r="A19" s="14" t="s">
        <v>17</v>
      </c>
      <c r="B19" s="10">
        <f>$D$8+B18*SQRT($D$10/$D$9)</f>
        <v>1.7147446505580177</v>
      </c>
      <c r="C19" s="10">
        <f>$D$8+C18*SQRT($D$10/$D$9)</f>
        <v>1.924977523051981</v>
      </c>
      <c r="D19" s="13"/>
      <c r="E19" s="13"/>
      <c r="F19" s="13"/>
      <c r="G19" s="13"/>
      <c r="H19" s="13"/>
      <c r="I19" s="13"/>
    </row>
    <row r="20" spans="1:19" x14ac:dyDescent="0.25">
      <c r="A20" s="14"/>
      <c r="B20" s="10"/>
      <c r="C20" s="11"/>
      <c r="D20" s="13"/>
      <c r="E20" s="13"/>
      <c r="F20" s="13"/>
      <c r="G20" s="13"/>
      <c r="H20" s="13"/>
      <c r="I20" s="13"/>
    </row>
    <row r="21" spans="1:19" x14ac:dyDescent="0.25">
      <c r="A21" s="9" t="s">
        <v>8</v>
      </c>
    </row>
    <row r="22" spans="1:19" ht="13.8" customHeight="1" x14ac:dyDescent="0.25">
      <c r="A22" s="21" t="s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9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9" x14ac:dyDescent="0.25">
      <c r="A24" s="20" t="s">
        <v>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9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9" x14ac:dyDescent="0.25">
      <c r="A26" s="11" t="s">
        <v>21</v>
      </c>
    </row>
    <row r="27" spans="1:19" x14ac:dyDescent="0.25">
      <c r="A27" s="21" t="s">
        <v>22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</row>
    <row r="28" spans="1:19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</row>
    <row r="29" spans="1:19" x14ac:dyDescent="0.25">
      <c r="A29" s="11" t="s">
        <v>19</v>
      </c>
    </row>
    <row r="33" spans="9:15" x14ac:dyDescent="0.25">
      <c r="I33" s="22" t="s">
        <v>20</v>
      </c>
      <c r="J33" s="22"/>
      <c r="K33" s="22"/>
      <c r="L33" s="22"/>
      <c r="M33" s="22"/>
      <c r="N33" s="22"/>
      <c r="O33" s="22"/>
    </row>
    <row r="34" spans="9:15" x14ac:dyDescent="0.25">
      <c r="I34" s="22"/>
      <c r="J34" s="22"/>
      <c r="K34" s="22"/>
      <c r="L34" s="22"/>
      <c r="M34" s="22"/>
      <c r="N34" s="22"/>
      <c r="O34" s="22"/>
    </row>
  </sheetData>
  <mergeCells count="5">
    <mergeCell ref="A1:R3"/>
    <mergeCell ref="A24:R25"/>
    <mergeCell ref="A22:P23"/>
    <mergeCell ref="I33:O34"/>
    <mergeCell ref="A27:S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altura_suecia</vt:lpstr>
      <vt:lpstr>Aplicação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Kato</dc:creator>
  <cp:lastModifiedBy>André Kato</cp:lastModifiedBy>
  <dcterms:created xsi:type="dcterms:W3CDTF">2022-10-12T15:32:21Z</dcterms:created>
  <dcterms:modified xsi:type="dcterms:W3CDTF">2022-10-12T16:57:46Z</dcterms:modified>
</cp:coreProperties>
</file>