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1 Teste A-B\"/>
    </mc:Choice>
  </mc:AlternateContent>
  <xr:revisionPtr revIDLastSave="0" documentId="13_ncr:1_{B5225FC4-D007-4E73-AB49-B79AF1DE90DF}" xr6:coauthVersionLast="47" xr6:coauthVersionMax="47" xr10:uidLastSave="{00000000-0000-0000-0000-000000000000}"/>
  <bookViews>
    <workbookView xWindow="-108" yWindow="-108" windowWidth="23256" windowHeight="12456" xr2:uid="{81BC0FC1-B612-434E-AEFC-87DD53BF4436}"/>
  </bookViews>
  <sheets>
    <sheet name="Planilha1" sheetId="1" r:id="rId1"/>
    <sheet name="Contexto" sheetId="2" r:id="rId2"/>
  </sheets>
  <definedNames>
    <definedName name="_xlchart.v1.0" hidden="1">Planilha1!$A$1</definedName>
    <definedName name="_xlchart.v1.1" hidden="1">Planilha1!$A$2:$A$221</definedName>
    <definedName name="_xlchart.v1.2" hidden="1">Planilha1!$A$2:$A$221</definedName>
    <definedName name="_xlchart.v1.3" hidden="1">Planilha1!$A$2:$A$221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J34" i="1"/>
  <c r="J31" i="1"/>
  <c r="J30" i="1"/>
  <c r="J29" i="1"/>
  <c r="U8" i="1"/>
  <c r="U7" i="1"/>
</calcChain>
</file>

<file path=xl/sharedStrings.xml><?xml version="1.0" encoding="utf-8"?>
<sst xmlns="http://schemas.openxmlformats.org/spreadsheetml/2006/main" count="29" uniqueCount="29">
  <si>
    <t>Colesterol (mg/dL)</t>
  </si>
  <si>
    <r>
      <t>Uma empresa quer verificar como está o nível de colesterol de seus colaboradores para um novo programa da área de Saúde. Para isso, coletou amostras de sangue de 220 funcionários selecionados aleatoriamente, esse levantamento está no arquivo </t>
    </r>
    <r>
      <rPr>
        <sz val="8"/>
        <color rgb="FF334155"/>
        <rFont val="Segoe UI"/>
        <family val="2"/>
      </rPr>
      <t>colesterol.xlsx</t>
    </r>
    <r>
      <rPr>
        <sz val="8"/>
        <color rgb="FF334155"/>
        <rFont val="Segoe UI"/>
        <family val="2"/>
      </rPr>
      <t> (disponível em Materiais Complementares). Sabendo que é considerado aceitável um nível de colesterol de até 190mg/dL:</t>
    </r>
  </si>
  <si>
    <t>a) Construa o histograma e avalie se a distribuição do colesterol dos colaboradores se aproxima da Normal.</t>
  </si>
  <si>
    <t>b) Realize um Teste de Hipóteses para comparar se a média do colesterol está aceitável ou não.</t>
  </si>
  <si>
    <t>desv padrão</t>
  </si>
  <si>
    <t>var</t>
  </si>
  <si>
    <t>1º Passo - Formular as Hipóteses</t>
  </si>
  <si>
    <t>H0</t>
  </si>
  <si>
    <t>H1</t>
  </si>
  <si>
    <t>colesterol é aceitável</t>
  </si>
  <si>
    <t>colesterol não é aceitável</t>
  </si>
  <si>
    <t>média colesterol &gt; 190</t>
  </si>
  <si>
    <t>média colesterol = 190 (no caso é menor ou igual, então seria até 290)</t>
  </si>
  <si>
    <t>2º Passo - Estatística do Teste</t>
  </si>
  <si>
    <t>tamanho amostra (n)</t>
  </si>
  <si>
    <t>média (x)</t>
  </si>
  <si>
    <t>desv padrão (s)</t>
  </si>
  <si>
    <t>limite de referência</t>
  </si>
  <si>
    <t xml:space="preserve">T = </t>
  </si>
  <si>
    <t>3º Passo: Calcular o p-valor</t>
  </si>
  <si>
    <t>p-valor</t>
  </si>
  <si>
    <t>4º Passo: Comparar e tomar decisão</t>
  </si>
  <si>
    <t>p-valor &lt; 5%</t>
  </si>
  <si>
    <t>rejeitar H0</t>
  </si>
  <si>
    <t>temos evidências estatísticas para dizer que a média de colesterol está acima de 190 (não está satisfatório)</t>
  </si>
  <si>
    <t>Regra Geral</t>
  </si>
  <si>
    <t>Comparamos  o p-valor com o nível de significância de 5%</t>
  </si>
  <si>
    <t>P-valor inferior a 5%, rejeitamos hipótese nul (H0)</t>
  </si>
  <si>
    <t>P-valor superior a 5%, não rejeitamos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</si>
</sst>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4155"/>
      <name val="Segoe UI"/>
      <family val="2"/>
    </font>
    <font>
      <sz val="8"/>
      <color rgb="FF334155"/>
      <name val="Segoe U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10" fontId="0" fillId="0" borderId="0" xfId="1" applyNumberFormat="1" applyFont="1"/>
    <xf numFmtId="0" fontId="5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2" borderId="0" xfId="0" applyFill="1"/>
  </cellXfs>
  <cellStyles count="2">
    <cellStyle name="Normal" xfId="0" builtinId="0"/>
    <cellStyle name="Porcentagem" xfId="1" builtinId="5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Colesterol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Colesterol</a:t>
          </a:r>
        </a:p>
      </cx:txPr>
    </cx:title>
    <cx:plotArea>
      <cx:plotAreaRegion>
        <cx:series layoutId="clusteredColumn" uniqueId="{FC0822E4-4C47-49EA-BD2F-537D1AE86DD8}">
          <cx:tx>
            <cx:txData>
              <cx:f>_xlchart.v1.0</cx:f>
              <cx:v>Colesterol (mg/dL)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Colesterol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Colesterol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722FDB5B-2FC6-4588-87B7-E73758A30D6A}"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customXml" Target="../ink/ink1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ustomXml" Target="../ink/ink2.xml"/><Relationship Id="rId4" Type="http://schemas.openxmlformats.org/officeDocument/2006/relationships/image" Target="../media/image1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121920</xdr:rowOff>
    </xdr:from>
    <xdr:to>
      <xdr:col>10</xdr:col>
      <xdr:colOff>266700</xdr:colOff>
      <xdr:row>18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153509-DE36-45E9-BFF0-1CBDD6920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868680"/>
              <a:ext cx="452628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99060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FA8BB21-64CE-4BBF-9C3A-B390CED3D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2820" y="929640"/>
              <a:ext cx="4366260" cy="2575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28</xdr:row>
      <xdr:rowOff>0</xdr:rowOff>
    </xdr:from>
    <xdr:to>
      <xdr:col>5</xdr:col>
      <xdr:colOff>519978</xdr:colOff>
      <xdr:row>30</xdr:row>
      <xdr:rowOff>116637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2">
              <a:extLst>
                <a:ext uri="{FF2B5EF4-FFF2-40B4-BE49-F238E27FC236}">
                  <a16:creationId xmlns:a16="http://schemas.microsoft.com/office/drawing/2014/main" id="{238A6DDC-8B0E-4A5E-AFE0-F8A6C738E581}"/>
                </a:ext>
              </a:extLst>
            </xdr:cNvPr>
            <xdr:cNvSpPr txBox="1"/>
          </xdr:nvSpPr>
          <xdr:spPr bwMode="auto">
            <a:xfrm>
              <a:off x="2446020" y="5318760"/>
              <a:ext cx="1739178" cy="48239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en-US" sz="16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6" name="CaixaDeTexto 2">
              <a:extLst>
                <a:ext uri="{FF2B5EF4-FFF2-40B4-BE49-F238E27FC236}">
                  <a16:creationId xmlns:a16="http://schemas.microsoft.com/office/drawing/2014/main" id="{238A6DDC-8B0E-4A5E-AFE0-F8A6C738E581}"/>
                </a:ext>
              </a:extLst>
            </xdr:cNvPr>
            <xdr:cNvSpPr txBox="1"/>
          </xdr:nvSpPr>
          <xdr:spPr bwMode="auto">
            <a:xfrm>
              <a:off x="2446020" y="5318760"/>
              <a:ext cx="1739178" cy="48239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𝑇=(√𝑛 (𝑋 ̅−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0 ))/𝑆</a:t>
              </a:r>
              <a:endParaRPr lang="en-US" sz="16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40</xdr:row>
      <xdr:rowOff>0</xdr:rowOff>
    </xdr:from>
    <xdr:to>
      <xdr:col>5</xdr:col>
      <xdr:colOff>523150</xdr:colOff>
      <xdr:row>45</xdr:row>
      <xdr:rowOff>127994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204811EE-66B1-4693-845E-CEA43933C14C}"/>
                </a:ext>
              </a:extLst>
            </xdr14:cNvPr>
            <xdr14:cNvContentPartPr/>
          </xdr14:nvContentPartPr>
          <xdr14:nvPr macro=""/>
          <xdr14:xfrm>
            <a:off x="2446020" y="7513320"/>
            <a:ext cx="1879510" cy="1042394"/>
          </xdr14:xfrm>
        </xdr:contentPart>
      </mc:Choice>
      <mc:Fallback xmlns=""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60959B57-5D53-489D-97A6-FDA08429146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78760" y="3331160"/>
              <a:ext cx="1900080" cy="1053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152400</xdr:colOff>
      <xdr:row>42</xdr:row>
      <xdr:rowOff>76200</xdr:rowOff>
    </xdr:from>
    <xdr:to>
      <xdr:col>6</xdr:col>
      <xdr:colOff>25304</xdr:colOff>
      <xdr:row>44</xdr:row>
      <xdr:rowOff>121025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CFDB4E8-EF33-4AB2-81A7-C40AB06AAABF}"/>
                </a:ext>
              </a:extLst>
            </xdr14:cNvPr>
            <xdr14:cNvContentPartPr/>
          </xdr14:nvContentPartPr>
          <xdr14:nvPr macro=""/>
          <xdr14:xfrm>
            <a:off x="3817620" y="7955280"/>
            <a:ext cx="482504" cy="410585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8A322DEA-D2A3-42FC-87A7-32ECC9EDCEA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047847" y="3736523"/>
              <a:ext cx="501107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403860</xdr:colOff>
      <xdr:row>41</xdr:row>
      <xdr:rowOff>7620</xdr:rowOff>
    </xdr:from>
    <xdr:to>
      <xdr:col>7</xdr:col>
      <xdr:colOff>110323</xdr:colOff>
      <xdr:row>43</xdr:row>
      <xdr:rowOff>38189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291D904-1214-4E4E-9D1D-2FA0FFDADECB}"/>
                </a:ext>
              </a:extLst>
            </xdr14:cNvPr>
            <xdr14:cNvContentPartPr/>
          </xdr14:nvContentPartPr>
          <xdr14:nvPr macro=""/>
          <xdr14:xfrm>
            <a:off x="4069080" y="7703820"/>
            <a:ext cx="925663" cy="396329"/>
          </xdr14:xfrm>
        </xdr:contentPart>
      </mc:Choice>
      <mc:Fallback xmlns="">
        <xdr:pic>
          <xdr:nvPicPr>
            <xdr:cNvPr id="38" name="Tinta 37">
              <a:extLst>
                <a:ext uri="{FF2B5EF4-FFF2-40B4-BE49-F238E27FC236}">
                  <a16:creationId xmlns:a16="http://schemas.microsoft.com/office/drawing/2014/main" id="{20A23ACB-2DEB-4C25-8617-4DCC148B5F7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342320" y="3535726"/>
              <a:ext cx="944280" cy="414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481158</xdr:colOff>
      <xdr:row>30</xdr:row>
      <xdr:rowOff>53820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C2CDF6-B923-464E-0025-3F667E45D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73158" cy="554022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25T17:00:34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1948 17896,'0'0'3044,"5"0"-2425,13 4 186,0 1 1,0 0-1,29 14 0,-26-11-586,1-1-1,35 10 1,23-6 71,0-6 1,0-1 0,84-8 0,-113 1-125,0-2 1,0-3 0,0-2-1,-1-3 1,-1-1-1,89-39 1,-116 40-39,-1 1 1,0 0-1,-1-2 1,-1-2-1,0 1 1,-1-3-1,0 2 1,-2-3 0,25-34-1,-9 3 30,-2 0-1,43-104 1,-18 34-9,128-209 1,-127 250-133,3 2-1,93-93 1,-104 123-10,2 3-1,2 1 1,2 3-1,66-36 0,-66 46-12,0 3-1,2 3 0,0 2 0,2 3 0,82-17 1,-47 20-7,2 3 1,161 0 0,-239 14 16,0 1-1,0 1 1,0 0-1,-1 1 1,0 0 0,1 2-1,24 12 1,103 62 44,-121-65-36,-1 3-1,-1-2 0,-1 2 1,27 30-1,65 93 48,-64-78-49,-13-20 8,-3 1 1,-2 1 0,40 80-1,29 107-95,-36-82 29,119 210 0,-166-335 46,2-1 0,-1-2 0,2 0 0,2-1 0,0 0 0,1-2-1,1-2 1,0 1 0,2-3 0,29 17 0,32 10 64,157 52 0,-204-82 2,-3 2-13,0-4 0,1 0 0,0-4-1,1 0 1,67 3 0,-100-9-90,0-1 1,-1 0-1,1 0 1,0 0-1,-1 0 1,1-1-1,-1 0 1,0 0-1,1 0 1,-1 0-1,0-1 1,0 1-1,-1 0 1,1-1-1,0 0 1,5-7-1,8-15-3314,-7-3-4445,-9 12-5819</inkml:trace>
  <inkml:trace contextRef="#ctx0" brushRef="#br0" timeOffset="1">2888 1 15207,'0'0'5779,"4"57"-5779,0-25-160,-2 6-449,0 3-1328,-2 2-736,0-8-3442</inkml:trace>
  <inkml:trace contextRef="#ctx0" brushRef="#br0" timeOffset="2">2931 552 11429,'0'0'5923,"0"116"-5683,0-82-240,-2 3-400,-4-3-753,-3 0-2720,-1-4-3795</inkml:trace>
  <inkml:trace contextRef="#ctx0" brushRef="#br0" timeOffset="3">2886 1227 4130,'0'0'6755,"0"102"-6723,0-73 208,0 0-240,0-2-480,0-1 80,0-1-513,0 0-1984</inkml:trace>
  <inkml:trace contextRef="#ctx0" brushRef="#br0" timeOffset="4">2890 1766 12950,'0'0'4882,"0"120"-4418,0-90-448,0-6-32,0 9-144,0-3-304,0-2-496,0 5-97,0-9-832,0 2-1120,0-6 176</inkml:trace>
  <inkml:trace contextRef="#ctx0" brushRef="#br0" timeOffset="5">2890 2188 6067,'0'0'0</inkml:trace>
  <inkml:trace contextRef="#ctx0" brushRef="#br0" timeOffset="6">2910 2739 8836,'0'0'9106,"-18"2"-8282,-62 2 523,76-3-1156,0-1 0,0 0 0,-1-1 0,1 1 0,0-1 0,0 0 0,-1 0 0,1 0 0,0 0 0,0-1 0,0 0 0,1 0 0,-1 0 0,0 0 0,-5-4 0,7 3-115,0 1-1,0 0 0,1-1 1,-1 1-1,0-1 0,1 0 1,0 1-1,-1-1 0,1 0 1,0 0-1,1 0 0,-1 0 1,0 0-1,1-1 0,0 2 1,-1-6-1,2 0-51,0 0 1,0 0-1,1-1 0,-1 3 0,2-2 1,-1 0-1,1 1 0,0-1 1,1 0-1,0 2 0,0-1 0,0 1 1,6-7-1,-2 2-83,1 3 0,-1 0 1,1-1-1,1 1 0,0 0 0,0 2 0,0-1 0,1 1 1,0 0-1,0 1 0,0 0 0,1 1 0,0 0 0,0 0 1,0 3-1,-1-1 0,1 0 0,0 1 0,19 1 0,-28 0 35,1 0 0,-1 1-1,0 0 1,0 0 0,1 0-1,-1 0 1,0 0 0,0 0-1,0 0 1,0 1 0,-1 1-1,1-1 1,0 0 0,-1 0-1,1 0 1,1 3 0,0 0 21,0 0 0,0 1 0,-1-1 0,0 0 0,0 2-1,-1-2 1,4 13 0,-2-1 51,-1-1 0,0 1-1,-2 0 1,0 0 0,-1 25-1,-1-39-51,1 0 0,0 0 0,-1 0-1,0 1 1,1-1 0,-1 0-1,-1 0 1,1 0 0,0 0-1,-1 0 1,1 0 0,-1-1 0,0 1-1,0 0 1,0-1 0,-1 0-1,1 1 1,-3 2 0,0-3 5,1 1 1,-1 0-1,1-1 0,-1 0 1,0 0-1,0 0 1,0-1-1,0 1 0,0-1 1,-9 0-1,4 0-483,1-1-1,0 0 1,0-1 0,-1 1 0,1-2-1,1 0 1,-1 0 0,0 0-1,0-1 1,0-1 0,1 0-1,-13-6 1,-25-26-7583</inkml:trace>
  <inkml:trace contextRef="#ctx0" brushRef="#br0" timeOffset="7">3834 232 12774,'0'0'5106,"0"46"-5106,0-33-32,0 4-16,0 1-352,0-1-304,0 4-337,-4-3-1648,2-3-545,0-1-2208</inkml:trace>
  <inkml:trace contextRef="#ctx0" brushRef="#br0" timeOffset="8">3830 621 6163,'0'0'7651,"4"100"-6210,-4-74-977,0 0 48,0-3-416,0 2-96,0 2-16,0-6-464,-8 4-1297,-3-2-1936,3-2-3234</inkml:trace>
  <inkml:trace contextRef="#ctx0" brushRef="#br0" timeOffset="9">3791 1219 11077,'0'0'5555,"0"102"-5283,0-90 112,0 5-384,0 4-208,0-1-945,-7 1-1872,1-5-3378</inkml:trace>
  <inkml:trace contextRef="#ctx0" brushRef="#br0" timeOffset="10">3780 1705 4818,'0'0'14103,"2"106"-14087,0-88 0,1-2-32,-1-6-176,0 4-417,-2-4-335,0-1-545,0 1-1216,0-3-897</inkml:trace>
  <inkml:trace contextRef="#ctx0" brushRef="#br0" timeOffset="11">3791 2035 13238,'0'0'6051,"2"71"-6291,4-57-657,-4 4-623,2-5-1042,-4-5-2624</inkml:trace>
  <inkml:trace contextRef="#ctx0" brushRef="#br0" timeOffset="12">3793 2203 3201,'0'0'9066,"-3"-15"-1382,2 4-6505,1-62 1302,0 96-2110,-2 74-305,2-86-7394,0-25 2758,0 0-4363</inkml:trace>
  <inkml:trace contextRef="#ctx0" brushRef="#br0" timeOffset="13">3580 2597 7507,'0'0'16872,"-9"11"-15701,18-32-208,1 5-525,1 1-171,-1 0 0,-1 0 1,0-2-1,-1 2 0,11-35 0,-21 88 412,2-1-1,9 75 1,-5-1-793,-4-102-4,-36-8-498,29-1 79,12 1 367,28 0 364,-23-1-435,0 0 0,0 0 0,-1-1 0,1-1 0,18-4 0</inkml:trace>
  <inkml:trace contextRef="#ctx0" brushRef="#br0" timeOffset="14">3811 2624 9492,'0'0'15079,"35"108"-14214,-35-84-17,0 0-592,0 2 32,-4-2-272,-4-4-16,0-7-64,-3-4-832,-1-5-769,0-4-1056,-3 0-3234</inkml:trace>
  <inkml:trace contextRef="#ctx0" brushRef="#br0" timeOffset="15">3924 2417 18072,'0'0'10066,"10"2"-9540,34 6-207,4 1-260,86 5 0,-90-14-1102,-44 2 1038,1 0-1,-1-1 1,0 1-1,1-1 1,-1 1-1,0 0 1,0-1-1,0 0 1,0 1-1,0-1 1,0 2-1,-1-2 1,1 1-1,0 0 1,-2 1-1,-5 14 28,-1-2-1,-13 21 0,10-17 51,-15 32 0,13-16 23,2 0 0,1 1 0,-5 37-1,8-1-8071,7-94 3247,0-10-1275</inkml:trace>
  <inkml:trace contextRef="#ctx0" brushRef="#br0" timeOffset="16">3984 2702 15511,'0'0'10917,"49"13"-9956,-16-26-145,2-4-640,4-3-176,0 0-272,2-10-1169,-5 2-2240,-5-1-3763</inkml:trace>
  <inkml:trace contextRef="#ctx0" brushRef="#br0" timeOffset="17">4427 2422 19721,'0'0'7547,"18"6"-7229,56 19-233,-69-24-78,0 1-1,-1 0 1,1 1-1,-1-1 0,0 0 1,1 1-1,-1 1 1,0-1-1,-1 0 1,1 1-1,3 4 0,-5-6 12,0 1-1,-1 0 1,1 0-1,-1 0 1,1 0-1,-1-1 1,0 2-1,0-1 0,0 0 1,-1 0-1,1 1 1,-1-1-1,0 5 1,0-3-34,-1-1 0,1 0 1,-1 0-1,-1 2 0,1-2 1,-1 0-1,1 1 0,-1-1 1,0 0-1,-1 0 0,1 0 1,-1-1-1,1 0 0,-1 2 1,0-2-1,-1 0 0,1 0 1,0 0-1,-8 5 0,-1 1-266,11-5-146,22-4-241,-3-1 853,-9 1-149,0 0 0,-1 1 0,1 0 0,0 0 0,-1 1-1,1-1 1,-1 3 0,1-1 0,8 4 0,-14-5-19,0 0 1,0 0-1,0 0 1,0 0-1,0 1 1,0-1-1,0 1 1,-1 0-1,1 0 1,-1 0-1,0-1 0,0 2 1,0-1-1,-1 1 1,1-1-1,-1 1 1,1-1-1,-1 1 1,0-1-1,-1 1 1,1 0-1,-1-1 1,1 1-1,-1 4 0,-1-3 0,1-1 0,-1 0 0,0 0 0,0 0 0,0 0-1,-1 0 1,1 0 0,-1-1 0,0 2 0,0-2 0,-1 1 0,1-1-1,-1 1 1,0-1 0,0 0 0,0 0 0,0 0 0,0 0-1,0-1 1,-1 1 0,0-1 0,1 0 0,-1 0 0,-7 2-1,-3 2-115,0-1 0,0-1 0,0 0 0,-1-1 0,1 0 0,-17 0 0,-83-1-5857,56-2-2460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25T17:00:39.7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41 145 8340,'0'0'5053,"1"-9"-4925,5-28 2152,20-62 9063,-31 153-10421,-20 55-143,-19 188 0,45-281-1406,2-18-1780,8-27-3223,-8 18 4663,10-26-5164</inkml:trace>
  <inkml:trace contextRef="#ctx0" brushRef="#br0" timeOffset="1">146 149 9861,'0'0'15337,"-1"16"-13416,-45 233 1899,26-116-3011,8-36-2098,-1-34-3566</inkml:trace>
  <inkml:trace contextRef="#ctx0" brushRef="#br0" timeOffset="2">168 354 9989,'0'0'13174,"0"108"-10597,0-58-688,0 7-769,0-3-464,-6-1-367,0-4-209,0-3-80,2-13 0,0-3-160,2-12-625,0-8-1184</inkml:trace>
  <inkml:trace contextRef="#ctx0" brushRef="#br0" timeOffset="3">226 523 17192,'0'0'6851,"-10"133"-4978,6-85-448,-5 6-385,-1 0-352,0-1-368,0 1-304,-1-13-16,3-4-96,0-8-256,2-8-800,4-12-1538,-5-9-1728</inkml:trace>
  <inkml:trace contextRef="#ctx0" brushRef="#br0" timeOffset="4">249 564 10005,'0'0'8515,"0"103"-5121,-2-62-1329,-7 5-816,-1-1 287,-4-3-751,-1-1-529,5-8-224,0-3-32,4-10-641,1-7-1119</inkml:trace>
  <inkml:trace contextRef="#ctx0" brushRef="#br0" timeOffset="5">277 614 20778,'0'0'2929,"0"120"-2017,0-76-31,-2-1 239,-2-2-672,2-14-224,0-6-224,2-8 0,0-10-464,19-42-7395,5-7 4593,5-13-3201</inkml:trace>
  <inkml:trace contextRef="#ctx0" brushRef="#br0" timeOffset="6">428 634 8084,'0'0'12037,"-3"129"-9348,-7-79-800,2-5 192,-2-4-864,1-8-689,3-9-352,2-7-112,0-8-64,4-5-176,0-34-6723,0-7 1072</inkml:trace>
  <inkml:trace contextRef="#ctx0" brushRef="#br0" timeOffset="7">493 712 23803,'0'0'4354,"27"116"-3938,-23-75-80,-4 0 32,0 1-352,0-1 16,0-4-32,0-4-160,-2-9-528,2-7-497,0-11-1216</inkml:trace>
  <inkml:trace contextRef="#ctx0" brushRef="#br0" timeOffset="8">648 813 15031,'0'0'10773,"-5"123"-8964,5-96-881,0-1-272,0-5-400,0-8-207,0-4-98,0-4 49,0-3-176,5-24-9156,7-9-560</inkml:trace>
  <inkml:trace contextRef="#ctx0" brushRef="#br0" timeOffset="9">648 813 21514,'102'74'736,"-106"-49"1681,2 2-496,2-4-1425,0 4 289,0-3-417,0-1-32,-2-5-272,0-3 0,0-8-64,2-3-32,2-15-3842,15-15 1249,3-7-1697,1-8-4338</inkml:trace>
  <inkml:trace contextRef="#ctx0" brushRef="#br0" timeOffset="10">886 928 17416,'0'0'10229,"-6"102"-10101,6-93-96,0 2-64,0-9-208,2-2-241,6 0-1087,5 0-401,1-13-1329,5-13-992,-3-7-3217</inkml:trace>
  <inkml:trace contextRef="#ctx0" brushRef="#br0" timeOffset="11">1053 882 9652,'0'0'2658,"53"81"-2114,-47-71-432,-2-7-112,-1-1-144,1 0-544,4-2-657,0 0-352,0 0-1264,3 0-1521</inkml:trace>
  <inkml:trace contextRef="#ctx0" brushRef="#br0" timeOffset="12">1246 1047 5426,'0'0'9573,"97"87"-14007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25T17:00:49.6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0 540 17656,'0'0'7708,"3"-3"-6737,-2 3-942,-1-1 0,0 1 0,0 0 1,0-1-1,1 1 0,-1 0 0,0-1 1,0 1-1,1 0 0,-1-1 0,0 1 0,1 0 1,-1 0-1,0 0 0,1-1 0,-1 1 1,0 0-1,1 0 0,-1 0 0,1 0 0,-1-1 1,0 1-1,1 0 0,-1 0 0,1 0 1,-1 0-1,0 0 0,1 0 0,-1 0 0,1 0 1,-1 0-1,0 1 0,1-1 0,-1 0 1,1 0-1,-1 0 0,0 0 0,1 0 0,0 1 1,6 20 864,-3 49 206,-4-46-856,5 83 260,15 214-221,-20-318-291,0-3 10,0 1 0,0 0 0,0 0 0,0 0-1,-1-1 1,2 1 0,-1 0 0,0 0 0,0 0 0,0-1 0,0 1 0,0 0 0,1 0 0,-1-1 0,0 1 0,1 0 0,-1 0 0,1-1 0,-1 1 0,0 0 0,1-1 0,0 1 0,-1-1 0,1 1 0,-1-1 0,1 1 0,0-1 0,-1 1 0,1-1 0,0 1 0,-1-1 0,1 0 0,0 1 0,1-1 0,0-34 43,-8-166-31,0-46 204,6 236-211,1-1-1,0 1 0,1 0 0,0 0 0,0 0 0,1 0 0,4-10 0,-5 17-10,-1 0 0,0 0-1,1 0 1,0 0 0,-1 1 0,1-1-1,1 0 1,-1 1 0,0 0 0,0-1 0,1 1-1,-1 0 1,1 0 0,0 1 0,0-1-1,-1 0 1,1 1 0,0 0 0,0 0-1,1 0 1,-1 0 0,0 0 0,0 0 0,0 1-1,6-1 1,-4 1-7,-1 0 0,1 0-1,-1 0 1,1 0 0,-1 1 0,1 0-1,-1 0 1,1 0 0,-1 0-1,0 1 1,0 0 0,0 0 0,0 0-1,0 0 1,0 0 0,0 1 0,-1 0-1,1 0 1,-1 0 0,0 0 0,0 0-1,0 1 1,0-1 0,0 1-1,-1 0 1,3 4 0,0 3-2,0-1-1,0 1 1,-1 0 0,-1 0-1,0 0 1,0 0 0,-1 1-1,0-1 1,-1 1 0,-1 22-1,0-31 12,0-1 0,-1 1-1,1-1 1,0 0-1,-1 1 1,0-1 0,0 1-1,0-1 1,0 0 0,0 0-1,0 1 1,0-1 0,-1 0-1,1 0 1,-1 0 0,-2 2-1,-1 0-12,0 0 0,0 0-1,0 0 1,-1-1 0,1 0-1,-9 3 1,-7 2-97,0-1-1,-37 7 1,57-14 105,-13 3-436,-11 3-242,8-5-4256,17-23-14228</inkml:trace>
  <inkml:trace contextRef="#ctx0" brushRef="#br0" timeOffset="1">447 598 9588,'0'0'18473,"123"0"-18201,-90 0-240,-2 0 80,-2 0-64,-9-4-96,-10 0-128,-6 1-688,-4 1-577,-18-4-6547,-11 3-8819</inkml:trace>
  <inkml:trace contextRef="#ctx0" brushRef="#br0" timeOffset="2">837 361 19001,'0'0'6648,"18"14"-5418,58 44-379,-63-47-721,-1 1 0,0 1 0,0-1-1,-1 2 1,-1 0 0,0 0 0,-1 1 0,-1 0 0,9 19 0,-5-10-124,-9-14 16,8 12-50,-5-19 150,-1-13 204,8-36 396,21-66 27,-30 101-754,1 0 0,0 0 0,1 1 0,0 0 0,0 0 0,1 1 0,13-15-1,-18 22-163,0 1-1,0-1 1,1 1-1,-1-1 0,0 1 1,0 0-1,1-1 0,-1 1 1,1 0-1,-1 1 1,4-2-1,-5 2-279,1 0-1,-1 0 1,1 0-1,-1-1 1,1 2-1,-1-1 1,1 0-1,-1 0 1,1 0-1,-1 1 1,1-1-1,-1 1 1,1-1-1,-1 1 1,0-1-1,1 1 1,-1 0-1,0 0 1,0 0-1,2 1 1,8 12-7043</inkml:trace>
  <inkml:trace contextRef="#ctx0" brushRef="#br0" timeOffset="3">1454 428 3490,'0'0'19032,"13"-2"-17522,39-3-26,-39 4 1261,-22 1-2607,-1-1 0,1 2 0,-1-1 0,1 2 0,-1-1 0,1 1 0,0 0 0,0 1 1,0 0-1,0 1 0,0 0 0,1 0 0,-1 1 0,1 0 0,-13 10 0,15-10-242,-1 0 1,1 1-1,0-1 0,1 1 1,0 1-1,0-1 1,0 1-1,0 0 0,1 0 1,1 0-1,-1 0 0,1 1 1,0-1-1,1 1 1,-1 0-1,2 0 0,-1 0 1,0 11-1,2-18 59,0 0 0,1-1-1,-1 1 1,0-1 0,0 1 0,1-1-1,-1 1 1,0-1 0,1 1 0,-1-1 0,1 0-1,-1 1 1,0-1 0,1 1 0,-1-1-1,1 0 1,-1 0 0,1 1 0,-1-1-1,1 0 1,0 0 0,-1 1 0,1-1 0,-1 0-1,1 0 1,-1 0 0,1 0 0,0 0-1,-1 0 1,1 0 0,-1 0 0,2 0-1,24-1-646,-22 0 521,5-1 98,-1 0 1,1 0-1,-1-1 0,0 0 0,0 0 0,0-1 0,-1 0 0,1-1 0,-1 0 0,0 0 0,0 0 0,-1-1 1,8-8-1,2-2 101,-2-1 0,1-1 1,22-38-1,-16 19 1213,-18 45-772,6 72-203,-1-4-1386,2-29-3852</inkml:trace>
  <inkml:trace contextRef="#ctx0" brushRef="#br0" timeOffset="4">1718 0 20153,'0'0'8412,"10"16"-7435,-4-8-842,0-1-43,0 1 0,-1 0 0,0 0 0,-1 0 0,0 0 1,0 1-1,-1-1 0,0 1 0,-1 0 0,1 0 0,-2 0 0,1 1 0,-1 11 0,-4 62 119,-20 116 0,18-158-1927,-1 62 1,6-102 1497,0-1 0,0 0 0,0 1 0,1-1 0,-1 0 1,0 1-1,0-1 0,0 0 0,0 1 0,0-1 0,1 0 0,-1 1 1,0-1-1,0 0 0,0 0 0,1 1 0,-1-1 0,0 0 0,0 0 1,1 1-1,-1-1 0,0 0 0,1 0 0,-1 0 0,0 1 0,1-1 0,-1 0 1,0 0-1,1 0 0,-1 0 0,0 0 0,1 0 0,-1 0 0,0 0 1,1 0-1,-1 0 0,1 0 0,-1 0 0,0 0 0,1 0 0,-1 0 0,0 0 1,1 0-1,-1 0 0,0-1 0,1 1 0,-1 0 0,0 0 0,1 0 1,-1-1-1,0 1 0,0 0 0,1 0 0,-1-1 0,0 1 0,0 0 1,1 0-1,-1-1 0,0 1 0,0 0 0,0-1 0,0 1 0,1 0 0,-1-1 1,10-21-10714</inkml:trace>
  <inkml:trace contextRef="#ctx0" brushRef="#br0" timeOffset="5">2067 598 13622,'0'0'11275,"-14"-1"-10203,-44-9-149,56 10-881,0-1 0,0 0 0,0 0 0,0-1 0,0 1 0,1 0 0,-1-1 0,0 1 0,1-1 0,-1 1 0,1-1 0,0 0 1,-1 1-1,1-1 0,0 0 0,0 0 0,0 0 0,0 0 0,1 0 0,-2-4 0,-3-41 479,4 42-439,1-3-6,0 0-1,0-1 1,1 1-1,0-1 1,0 1-1,1 0 1,0 0-1,1-1 1,3-8-1,-4 14-64,0-1-1,1 0 1,-1 1-1,1 0 1,-1-1 0,1 1-1,0 0 1,0 1-1,1-1 1,-1 0-1,0 1 1,1 0-1,0 0 1,-1 0-1,1 0 1,0 1 0,0-1-1,0 1 1,0 0-1,6-1 1,-6 1-8,0 0 0,-1 1 0,1-1 0,0 1 1,0 0-1,-1 0 0,1 0 0,0 1 0,0-1 1,-1 1-1,1 0 0,0 0 0,-1 0 0,1 0 0,4 3 1,-6-2 6,0 0 0,0 0 0,0 0 0,0 1 0,0-1 0,0 0 0,0 1 0,-1-1 0,1 1 0,-1 0 0,0 0 0,0-1 0,0 1 0,0 0 0,0 0 0,-1 0 0,1 0 0,-1 0 0,0 3 0,2 13 66,-2-1 1,-2 35-1,1-46-266,0 1-1,0 0 1,-1-1-1,-1 1 1,1-1-1,-1 1 1,0-1-1,-1 0 1,-5 8-1,9-15-389,-2 3 85,1-19-10721</inkml:trace>
  <inkml:trace contextRef="#ctx0" brushRef="#br0" timeOffset="6">2217 346 8852,'0'0'11048,"9"17"-9359,67 135 1331,-73-144-3103,9 13 2383,-12-20-2260,1-1-1,-1 0 1,0 0 0,1 1 0,0-1 0,-1 0 0,1 0 0,-1 0 0,1 0 0,-1 0 0,1 0-1,-1 0 1,1 0 0,-1 0 0,1 0 0,-1 0 0,1 0 0,0 0 0,-1 0 0,1 0-1,-1 0 1,1 0 0,-1-1 0,1 1 0,-1 0 0,1-1 0,-1 1 0,0 0 0,1 0-1,-1-1 1,1 1 0,-1-1 0,0 1 0,1 0 0,-1-1 0,0 1 0,1-1 0,-1 1 0,0-1-1,0 1 1,1-1 0,-1 0 0,51-71 931,-12 17-397,59-66-1,-97 120-631,-1 0 0,1 1-1,-1-1 1,0 1 0,1-1 0,-1 1-1,1-1 1,-1 1 0,1-1-1,0 1 1,-1-1 0,1 1-1,0 0 1,-1-1 0,1 1-1,0 0 1,-1-1 0,1 1 0,0 0-1,-1 0 1,1 0 0,0 0-1,0 0 1,-1 0 0,1 0-1,0 0 1,0 0 0,-1 0-1,1 0 1,0 0 0,-1 0-1,1 1 1,0-1 0,-1 0 0,1 1-1,0-1 1,-1 0 0,1 1-1,0-1 1,-1 1 0,1-1-1,0 1 1,13 27-5969,-7-4-2092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54829-481D-445F-91C7-F9A075240F52}" name="Tabela1" displayName="Tabela1" ref="A1:A221" totalsRowShown="0">
  <autoFilter ref="A1:A221" xr:uid="{4A79880A-4930-41FA-8E88-C0469276CD62}"/>
  <tableColumns count="1">
    <tableColumn id="1" xr3:uid="{F08A0525-269E-4BD8-BE49-8A00417D489D}" name="Colesterol (mg/dL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C204-9AD4-474B-91B9-846EB9FFC64D}">
  <dimension ref="A1:U221"/>
  <sheetViews>
    <sheetView showGridLines="0" tabSelected="1" topLeftCell="A36" workbookViewId="0">
      <selection activeCell="D55" sqref="D55"/>
    </sheetView>
  </sheetViews>
  <sheetFormatPr defaultRowHeight="14.4" x14ac:dyDescent="0.3"/>
  <cols>
    <col min="1" max="1" width="17.88671875" customWidth="1"/>
    <col min="4" max="4" width="10.88671875" customWidth="1"/>
    <col min="20" max="20" width="10.88671875" bestFit="1" customWidth="1"/>
  </cols>
  <sheetData>
    <row r="1" spans="1:21" ht="30" customHeight="1" x14ac:dyDescent="0.3">
      <c r="A1" t="s">
        <v>0</v>
      </c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1" x14ac:dyDescent="0.3">
      <c r="A2" s="2">
        <v>180.77651059444929</v>
      </c>
    </row>
    <row r="3" spans="1:21" x14ac:dyDescent="0.3">
      <c r="A3" s="2">
        <v>176.46883828871646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1" x14ac:dyDescent="0.3">
      <c r="A4" s="2">
        <v>203.57262477583612</v>
      </c>
    </row>
    <row r="5" spans="1:21" x14ac:dyDescent="0.3">
      <c r="A5" s="2">
        <v>205.73173179762395</v>
      </c>
    </row>
    <row r="6" spans="1:21" x14ac:dyDescent="0.3">
      <c r="A6" s="2">
        <v>162.09866670295136</v>
      </c>
      <c r="G6" s="1"/>
    </row>
    <row r="7" spans="1:21" x14ac:dyDescent="0.3">
      <c r="A7" s="2">
        <v>246.03768445807913</v>
      </c>
      <c r="T7" t="s">
        <v>4</v>
      </c>
      <c r="U7">
        <f>_xlfn.STDEV.S(Tabela1[Colesterol (mg/dL)])</f>
        <v>19.385210020337489</v>
      </c>
    </row>
    <row r="8" spans="1:21" x14ac:dyDescent="0.3">
      <c r="A8" s="2">
        <v>177.37841756895807</v>
      </c>
      <c r="T8" t="s">
        <v>5</v>
      </c>
      <c r="U8">
        <f>_xlfn.VAR.S(Tabela1[Colesterol (mg/dL)])</f>
        <v>375.78636753259303</v>
      </c>
    </row>
    <row r="9" spans="1:21" x14ac:dyDescent="0.3">
      <c r="A9" s="2">
        <v>196.97647151530614</v>
      </c>
    </row>
    <row r="10" spans="1:21" x14ac:dyDescent="0.3">
      <c r="A10" s="2">
        <v>166.55972754494817</v>
      </c>
    </row>
    <row r="11" spans="1:21" x14ac:dyDescent="0.3">
      <c r="A11" s="2">
        <v>167.43161694639824</v>
      </c>
    </row>
    <row r="12" spans="1:21" x14ac:dyDescent="0.3">
      <c r="A12" s="2">
        <v>160.6505145198399</v>
      </c>
    </row>
    <row r="13" spans="1:21" x14ac:dyDescent="0.3">
      <c r="A13" s="2">
        <v>230.31431354155796</v>
      </c>
    </row>
    <row r="14" spans="1:21" x14ac:dyDescent="0.3">
      <c r="A14" s="2">
        <v>203.75087362835342</v>
      </c>
    </row>
    <row r="15" spans="1:21" x14ac:dyDescent="0.3">
      <c r="A15" s="2">
        <v>230.52149621181763</v>
      </c>
    </row>
    <row r="16" spans="1:21" x14ac:dyDescent="0.3">
      <c r="A16" s="2">
        <v>203.81718820820382</v>
      </c>
    </row>
    <row r="17" spans="1:18" x14ac:dyDescent="0.3">
      <c r="A17" s="2">
        <v>185.32996929800439</v>
      </c>
    </row>
    <row r="18" spans="1:18" x14ac:dyDescent="0.3">
      <c r="A18" s="2">
        <v>209.76352776506536</v>
      </c>
    </row>
    <row r="19" spans="1:18" x14ac:dyDescent="0.3">
      <c r="A19" s="2">
        <v>180.80781633576953</v>
      </c>
    </row>
    <row r="20" spans="1:18" ht="14.4" customHeight="1" x14ac:dyDescent="0.3">
      <c r="A20" s="2">
        <v>201.97690587797408</v>
      </c>
      <c r="D20" s="3" t="s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2">
        <v>199.23678794238543</v>
      </c>
    </row>
    <row r="22" spans="1:18" x14ac:dyDescent="0.3">
      <c r="A22" s="2">
        <v>155.77013859183302</v>
      </c>
      <c r="D22" s="5" t="s">
        <v>6</v>
      </c>
    </row>
    <row r="23" spans="1:18" x14ac:dyDescent="0.3">
      <c r="A23" s="2">
        <v>199.68116577203295</v>
      </c>
    </row>
    <row r="24" spans="1:18" x14ac:dyDescent="0.3">
      <c r="A24" s="2">
        <v>196.82067791711285</v>
      </c>
      <c r="D24" t="s">
        <v>7</v>
      </c>
      <c r="E24" t="s">
        <v>9</v>
      </c>
      <c r="H24" t="s">
        <v>12</v>
      </c>
    </row>
    <row r="25" spans="1:18" x14ac:dyDescent="0.3">
      <c r="A25" s="2">
        <v>207.94643581417725</v>
      </c>
      <c r="D25" t="s">
        <v>8</v>
      </c>
      <c r="E25" t="s">
        <v>10</v>
      </c>
      <c r="H25" t="s">
        <v>11</v>
      </c>
    </row>
    <row r="26" spans="1:18" x14ac:dyDescent="0.3">
      <c r="A26" s="2">
        <v>172.28662547488517</v>
      </c>
    </row>
    <row r="27" spans="1:18" x14ac:dyDescent="0.3">
      <c r="A27" s="2">
        <v>195.94787534410756</v>
      </c>
      <c r="D27" s="6" t="s">
        <v>13</v>
      </c>
    </row>
    <row r="28" spans="1:18" x14ac:dyDescent="0.3">
      <c r="A28" s="2">
        <v>173.28003940500957</v>
      </c>
    </row>
    <row r="29" spans="1:18" x14ac:dyDescent="0.3">
      <c r="A29" s="2">
        <v>188.08094362074905</v>
      </c>
      <c r="H29" t="s">
        <v>14</v>
      </c>
      <c r="J29">
        <f>COUNT(Tabela1[Colesterol (mg/dL)])</f>
        <v>220</v>
      </c>
    </row>
    <row r="30" spans="1:18" x14ac:dyDescent="0.3">
      <c r="A30" s="2">
        <v>167.5233824159063</v>
      </c>
      <c r="H30" t="s">
        <v>15</v>
      </c>
      <c r="J30">
        <f>AVERAGE(Tabela1[Colesterol (mg/dL)])</f>
        <v>192.25570509554686</v>
      </c>
    </row>
    <row r="31" spans="1:18" x14ac:dyDescent="0.3">
      <c r="A31" s="2">
        <v>212.43994396932089</v>
      </c>
      <c r="H31" t="s">
        <v>16</v>
      </c>
      <c r="J31">
        <f>_xlfn.STDEV.S(Tabela1[Colesterol (mg/dL)])</f>
        <v>19.385210020337489</v>
      </c>
    </row>
    <row r="32" spans="1:18" x14ac:dyDescent="0.3">
      <c r="A32" s="2">
        <v>171.21273961148731</v>
      </c>
      <c r="H32" t="s">
        <v>17</v>
      </c>
      <c r="J32">
        <v>190</v>
      </c>
    </row>
    <row r="33" spans="1:10" x14ac:dyDescent="0.3">
      <c r="A33" s="2">
        <v>205.93967165255231</v>
      </c>
    </row>
    <row r="34" spans="1:10" x14ac:dyDescent="0.3">
      <c r="A34" s="2">
        <v>190.89862616492303</v>
      </c>
      <c r="H34" t="s">
        <v>18</v>
      </c>
      <c r="J34">
        <f>SQRT(J29)*(J30-J32)/J31</f>
        <v>1.7259298918482751</v>
      </c>
    </row>
    <row r="35" spans="1:10" x14ac:dyDescent="0.3">
      <c r="A35" s="2">
        <v>197.18231285001181</v>
      </c>
    </row>
    <row r="36" spans="1:10" x14ac:dyDescent="0.3">
      <c r="A36" s="2">
        <v>205.36008841599073</v>
      </c>
      <c r="D36" s="7" t="s">
        <v>19</v>
      </c>
    </row>
    <row r="37" spans="1:10" x14ac:dyDescent="0.3">
      <c r="A37" s="2">
        <v>191.92992322920344</v>
      </c>
    </row>
    <row r="38" spans="1:10" x14ac:dyDescent="0.3">
      <c r="A38" s="2">
        <v>206.57424294005025</v>
      </c>
    </row>
    <row r="39" spans="1:10" x14ac:dyDescent="0.3">
      <c r="A39" s="2">
        <v>175.44649097604827</v>
      </c>
      <c r="D39" s="8" t="s">
        <v>20</v>
      </c>
      <c r="E39" s="4">
        <f>1-_xlfn.T.DIST(J34,J29-1,1)</f>
        <v>4.2885224215676088E-2</v>
      </c>
    </row>
    <row r="40" spans="1:10" x14ac:dyDescent="0.3">
      <c r="A40" s="2">
        <v>188.50307682502503</v>
      </c>
    </row>
    <row r="41" spans="1:10" x14ac:dyDescent="0.3">
      <c r="A41" s="2">
        <v>183.33335297721163</v>
      </c>
    </row>
    <row r="42" spans="1:10" x14ac:dyDescent="0.3">
      <c r="A42" s="2">
        <v>183.86918494222738</v>
      </c>
    </row>
    <row r="43" spans="1:10" x14ac:dyDescent="0.3">
      <c r="A43" s="2">
        <v>205.04442286247246</v>
      </c>
    </row>
    <row r="44" spans="1:10" x14ac:dyDescent="0.3">
      <c r="A44" s="2">
        <v>172.99308786307182</v>
      </c>
    </row>
    <row r="45" spans="1:10" x14ac:dyDescent="0.3">
      <c r="A45" s="2">
        <v>185.47017850574247</v>
      </c>
    </row>
    <row r="46" spans="1:10" x14ac:dyDescent="0.3">
      <c r="A46" s="2">
        <v>183.74583300007041</v>
      </c>
    </row>
    <row r="47" spans="1:10" x14ac:dyDescent="0.3">
      <c r="A47" s="2">
        <v>214.13174043376054</v>
      </c>
    </row>
    <row r="48" spans="1:10" x14ac:dyDescent="0.3">
      <c r="A48" s="2">
        <v>205.5887077080157</v>
      </c>
    </row>
    <row r="49" spans="1:5" x14ac:dyDescent="0.3">
      <c r="A49" s="2">
        <v>218.6505205750623</v>
      </c>
      <c r="D49" s="9" t="s">
        <v>21</v>
      </c>
    </row>
    <row r="50" spans="1:5" x14ac:dyDescent="0.3">
      <c r="A50" s="2">
        <v>174.68362963229447</v>
      </c>
      <c r="D50" t="s">
        <v>25</v>
      </c>
      <c r="E50" t="s">
        <v>26</v>
      </c>
    </row>
    <row r="51" spans="1:5" x14ac:dyDescent="0.3">
      <c r="A51" s="2">
        <v>175.53779997386397</v>
      </c>
      <c r="E51" t="s">
        <v>27</v>
      </c>
    </row>
    <row r="52" spans="1:5" x14ac:dyDescent="0.3">
      <c r="A52" s="2">
        <v>188.60229536990039</v>
      </c>
      <c r="E52" t="s">
        <v>28</v>
      </c>
    </row>
    <row r="53" spans="1:5" x14ac:dyDescent="0.3">
      <c r="A53" s="2">
        <v>226.60287042228902</v>
      </c>
    </row>
    <row r="54" spans="1:5" x14ac:dyDescent="0.3">
      <c r="A54" s="2">
        <v>175.92014430159193</v>
      </c>
    </row>
    <row r="55" spans="1:5" x14ac:dyDescent="0.3">
      <c r="A55" s="2">
        <v>212.31236305355617</v>
      </c>
    </row>
    <row r="56" spans="1:5" x14ac:dyDescent="0.3">
      <c r="A56" s="2">
        <v>189.1174752313317</v>
      </c>
      <c r="D56" s="10" t="s">
        <v>22</v>
      </c>
    </row>
    <row r="57" spans="1:5" x14ac:dyDescent="0.3">
      <c r="A57" s="2">
        <v>204.23160824425895</v>
      </c>
      <c r="D57" s="10" t="s">
        <v>23</v>
      </c>
    </row>
    <row r="58" spans="1:5" x14ac:dyDescent="0.3">
      <c r="A58" s="2">
        <v>192.84333448916018</v>
      </c>
      <c r="D58" s="10" t="s">
        <v>24</v>
      </c>
    </row>
    <row r="59" spans="1:5" x14ac:dyDescent="0.3">
      <c r="A59" s="2">
        <v>186.98769672420585</v>
      </c>
    </row>
    <row r="60" spans="1:5" x14ac:dyDescent="0.3">
      <c r="A60" s="2">
        <v>203.16215583209009</v>
      </c>
    </row>
    <row r="61" spans="1:5" x14ac:dyDescent="0.3">
      <c r="A61" s="2">
        <v>175.58462658825565</v>
      </c>
    </row>
    <row r="62" spans="1:5" x14ac:dyDescent="0.3">
      <c r="A62" s="2">
        <v>197.15806116333562</v>
      </c>
    </row>
    <row r="63" spans="1:5" x14ac:dyDescent="0.3">
      <c r="A63" s="2">
        <v>180.54432380563469</v>
      </c>
    </row>
    <row r="64" spans="1:5" x14ac:dyDescent="0.3">
      <c r="A64" s="2">
        <v>193.16849199792307</v>
      </c>
    </row>
    <row r="65" spans="1:1" x14ac:dyDescent="0.3">
      <c r="A65" s="2">
        <v>192.90373232804077</v>
      </c>
    </row>
    <row r="66" spans="1:1" x14ac:dyDescent="0.3">
      <c r="A66" s="2">
        <v>223.95699820255311</v>
      </c>
    </row>
    <row r="67" spans="1:1" x14ac:dyDescent="0.3">
      <c r="A67" s="2">
        <v>208.73016568580235</v>
      </c>
    </row>
    <row r="68" spans="1:1" x14ac:dyDescent="0.3">
      <c r="A68" s="2">
        <v>224.49591060459474</v>
      </c>
    </row>
    <row r="69" spans="1:1" x14ac:dyDescent="0.3">
      <c r="A69" s="2">
        <v>166.12556272616513</v>
      </c>
    </row>
    <row r="70" spans="1:1" x14ac:dyDescent="0.3">
      <c r="A70" s="2">
        <v>208.3203922149186</v>
      </c>
    </row>
    <row r="71" spans="1:1" x14ac:dyDescent="0.3">
      <c r="A71" s="2">
        <v>212.51112450081669</v>
      </c>
    </row>
    <row r="72" spans="1:1" x14ac:dyDescent="0.3">
      <c r="A72" s="2">
        <v>195.5499766091674</v>
      </c>
    </row>
    <row r="73" spans="1:1" x14ac:dyDescent="0.3">
      <c r="A73" s="2">
        <v>180.80468100283503</v>
      </c>
    </row>
    <row r="74" spans="1:1" x14ac:dyDescent="0.3">
      <c r="A74" s="2">
        <v>177.61127914463466</v>
      </c>
    </row>
    <row r="75" spans="1:1" x14ac:dyDescent="0.3">
      <c r="A75" s="2">
        <v>176.08135622701226</v>
      </c>
    </row>
    <row r="76" spans="1:1" x14ac:dyDescent="0.3">
      <c r="A76" s="2">
        <v>169.25587228372456</v>
      </c>
    </row>
    <row r="77" spans="1:1" x14ac:dyDescent="0.3">
      <c r="A77" s="2">
        <v>155.21999682766725</v>
      </c>
    </row>
    <row r="78" spans="1:1" x14ac:dyDescent="0.3">
      <c r="A78" s="2">
        <v>216.21337394901383</v>
      </c>
    </row>
    <row r="79" spans="1:1" x14ac:dyDescent="0.3">
      <c r="A79" s="2">
        <v>198.40082866748585</v>
      </c>
    </row>
    <row r="80" spans="1:1" x14ac:dyDescent="0.3">
      <c r="A80" s="2">
        <v>190.67344864927372</v>
      </c>
    </row>
    <row r="81" spans="1:1" x14ac:dyDescent="0.3">
      <c r="A81" s="2">
        <v>188.68088765158436</v>
      </c>
    </row>
    <row r="82" spans="1:1" x14ac:dyDescent="0.3">
      <c r="A82" s="2">
        <v>196.83104258602003</v>
      </c>
    </row>
    <row r="83" spans="1:1" x14ac:dyDescent="0.3">
      <c r="A83" s="2">
        <v>200.17189233044985</v>
      </c>
    </row>
    <row r="84" spans="1:1" x14ac:dyDescent="0.3">
      <c r="A84" s="2">
        <v>154.31719478580015</v>
      </c>
    </row>
    <row r="85" spans="1:1" x14ac:dyDescent="0.3">
      <c r="A85" s="2">
        <v>197.6704161613182</v>
      </c>
    </row>
    <row r="86" spans="1:1" x14ac:dyDescent="0.3">
      <c r="A86" s="2">
        <v>192.52802799354365</v>
      </c>
    </row>
    <row r="87" spans="1:1" x14ac:dyDescent="0.3">
      <c r="A87" s="2">
        <v>196.03428502363104</v>
      </c>
    </row>
    <row r="88" spans="1:1" x14ac:dyDescent="0.3">
      <c r="A88" s="2">
        <v>228.62733913545185</v>
      </c>
    </row>
    <row r="89" spans="1:1" x14ac:dyDescent="0.3">
      <c r="A89" s="2">
        <v>188.08516734884805</v>
      </c>
    </row>
    <row r="90" spans="1:1" x14ac:dyDescent="0.3">
      <c r="A90" s="2">
        <v>200.3155008323441</v>
      </c>
    </row>
    <row r="91" spans="1:1" x14ac:dyDescent="0.3">
      <c r="A91" s="2">
        <v>174.0447750480399</v>
      </c>
    </row>
    <row r="92" spans="1:1" x14ac:dyDescent="0.3">
      <c r="A92" s="2">
        <v>185.55358301879869</v>
      </c>
    </row>
    <row r="93" spans="1:1" x14ac:dyDescent="0.3">
      <c r="A93" s="2">
        <v>212.17352824345303</v>
      </c>
    </row>
    <row r="94" spans="1:1" x14ac:dyDescent="0.3">
      <c r="A94" s="2">
        <v>195.54729117995049</v>
      </c>
    </row>
    <row r="95" spans="1:1" x14ac:dyDescent="0.3">
      <c r="A95" s="2">
        <v>188.0115641588221</v>
      </c>
    </row>
    <row r="96" spans="1:1" x14ac:dyDescent="0.3">
      <c r="A96" s="2">
        <v>203.73586919130531</v>
      </c>
    </row>
    <row r="97" spans="1:1" x14ac:dyDescent="0.3">
      <c r="A97" s="2">
        <v>217.69029752334532</v>
      </c>
    </row>
    <row r="98" spans="1:1" x14ac:dyDescent="0.3">
      <c r="A98" s="2">
        <v>184.61349288744549</v>
      </c>
    </row>
    <row r="99" spans="1:1" x14ac:dyDescent="0.3">
      <c r="A99" s="2">
        <v>152.06756270068144</v>
      </c>
    </row>
    <row r="100" spans="1:1" x14ac:dyDescent="0.3">
      <c r="A100" s="2">
        <v>199.6890433463015</v>
      </c>
    </row>
    <row r="101" spans="1:1" x14ac:dyDescent="0.3">
      <c r="A101" s="2">
        <v>148.42617476994849</v>
      </c>
    </row>
    <row r="102" spans="1:1" x14ac:dyDescent="0.3">
      <c r="A102" s="2">
        <v>174.52276084249829</v>
      </c>
    </row>
    <row r="103" spans="1:1" x14ac:dyDescent="0.3">
      <c r="A103" s="2">
        <v>192.55617670666001</v>
      </c>
    </row>
    <row r="104" spans="1:1" x14ac:dyDescent="0.3">
      <c r="A104" s="2">
        <v>192.60220777902828</v>
      </c>
    </row>
    <row r="105" spans="1:1" x14ac:dyDescent="0.3">
      <c r="A105" s="2">
        <v>206.62101085366322</v>
      </c>
    </row>
    <row r="106" spans="1:1" x14ac:dyDescent="0.3">
      <c r="A106" s="2">
        <v>214.84518004288481</v>
      </c>
    </row>
    <row r="107" spans="1:1" x14ac:dyDescent="0.3">
      <c r="A107" s="2">
        <v>188.37433627979755</v>
      </c>
    </row>
    <row r="108" spans="1:1" x14ac:dyDescent="0.3">
      <c r="A108" s="2">
        <v>258.21726290770488</v>
      </c>
    </row>
    <row r="109" spans="1:1" x14ac:dyDescent="0.3">
      <c r="A109" s="2">
        <v>189.77195922640209</v>
      </c>
    </row>
    <row r="110" spans="1:1" x14ac:dyDescent="0.3">
      <c r="A110" s="2">
        <v>171.418147190643</v>
      </c>
    </row>
    <row r="111" spans="1:1" x14ac:dyDescent="0.3">
      <c r="A111" s="2">
        <v>208.5063675051058</v>
      </c>
    </row>
    <row r="112" spans="1:1" x14ac:dyDescent="0.3">
      <c r="A112" s="2">
        <v>206.37662949550887</v>
      </c>
    </row>
    <row r="113" spans="1:1" x14ac:dyDescent="0.3">
      <c r="A113" s="2">
        <v>189.00000545689545</v>
      </c>
    </row>
    <row r="114" spans="1:1" x14ac:dyDescent="0.3">
      <c r="A114" s="2">
        <v>150.46970760561629</v>
      </c>
    </row>
    <row r="115" spans="1:1" x14ac:dyDescent="0.3">
      <c r="A115" s="2">
        <v>190.34233343133386</v>
      </c>
    </row>
    <row r="116" spans="1:1" x14ac:dyDescent="0.3">
      <c r="A116" s="2">
        <v>221.43887790591742</v>
      </c>
    </row>
    <row r="117" spans="1:1" x14ac:dyDescent="0.3">
      <c r="A117" s="2">
        <v>154.24250500926695</v>
      </c>
    </row>
    <row r="118" spans="1:1" x14ac:dyDescent="0.3">
      <c r="A118" s="2">
        <v>163.66679242299969</v>
      </c>
    </row>
    <row r="119" spans="1:1" x14ac:dyDescent="0.3">
      <c r="A119" s="2">
        <v>194.43903883347917</v>
      </c>
    </row>
    <row r="120" spans="1:1" x14ac:dyDescent="0.3">
      <c r="A120" s="2">
        <v>203.2144199660286</v>
      </c>
    </row>
    <row r="121" spans="1:1" x14ac:dyDescent="0.3">
      <c r="A121" s="2">
        <v>211.00560878124512</v>
      </c>
    </row>
    <row r="122" spans="1:1" x14ac:dyDescent="0.3">
      <c r="A122" s="2">
        <v>210.81308232404746</v>
      </c>
    </row>
    <row r="123" spans="1:1" x14ac:dyDescent="0.3">
      <c r="A123" s="2">
        <v>184.95429680780475</v>
      </c>
    </row>
    <row r="124" spans="1:1" x14ac:dyDescent="0.3">
      <c r="A124" s="2">
        <v>183.77755570120414</v>
      </c>
    </row>
    <row r="125" spans="1:1" x14ac:dyDescent="0.3">
      <c r="A125" s="2">
        <v>172.05870749687551</v>
      </c>
    </row>
    <row r="126" spans="1:1" x14ac:dyDescent="0.3">
      <c r="A126" s="2">
        <v>224.91920769553022</v>
      </c>
    </row>
    <row r="127" spans="1:1" x14ac:dyDescent="0.3">
      <c r="A127" s="2">
        <v>209.41566757590044</v>
      </c>
    </row>
    <row r="128" spans="1:1" x14ac:dyDescent="0.3">
      <c r="A128" s="2">
        <v>197.06542516611051</v>
      </c>
    </row>
    <row r="129" spans="1:1" x14ac:dyDescent="0.3">
      <c r="A129" s="2">
        <v>202.79917469970741</v>
      </c>
    </row>
    <row r="130" spans="1:1" x14ac:dyDescent="0.3">
      <c r="A130" s="2">
        <v>215.39665750595998</v>
      </c>
    </row>
    <row r="131" spans="1:1" x14ac:dyDescent="0.3">
      <c r="A131" s="2">
        <v>189.67399127385175</v>
      </c>
    </row>
    <row r="132" spans="1:1" x14ac:dyDescent="0.3">
      <c r="A132" s="2">
        <v>194.21671872840977</v>
      </c>
    </row>
    <row r="133" spans="1:1" x14ac:dyDescent="0.3">
      <c r="A133" s="2">
        <v>176.54739734411262</v>
      </c>
    </row>
    <row r="134" spans="1:1" x14ac:dyDescent="0.3">
      <c r="A134" s="2">
        <v>222.26151009973626</v>
      </c>
    </row>
    <row r="135" spans="1:1" x14ac:dyDescent="0.3">
      <c r="A135" s="2">
        <v>163.71460275059695</v>
      </c>
    </row>
    <row r="136" spans="1:1" x14ac:dyDescent="0.3">
      <c r="A136" s="2">
        <v>182.95916595232521</v>
      </c>
    </row>
    <row r="137" spans="1:1" x14ac:dyDescent="0.3">
      <c r="A137" s="2">
        <v>189.39311500080737</v>
      </c>
    </row>
    <row r="138" spans="1:1" x14ac:dyDescent="0.3">
      <c r="A138" s="2">
        <v>163.87071458807742</v>
      </c>
    </row>
    <row r="139" spans="1:1" x14ac:dyDescent="0.3">
      <c r="A139" s="2">
        <v>170.41804668342013</v>
      </c>
    </row>
    <row r="140" spans="1:1" x14ac:dyDescent="0.3">
      <c r="A140" s="2">
        <v>175.07200111186845</v>
      </c>
    </row>
    <row r="141" spans="1:1" x14ac:dyDescent="0.3">
      <c r="A141" s="2">
        <v>201.15251989544873</v>
      </c>
    </row>
    <row r="142" spans="1:1" x14ac:dyDescent="0.3">
      <c r="A142" s="2">
        <v>180.47270615122693</v>
      </c>
    </row>
    <row r="143" spans="1:1" x14ac:dyDescent="0.3">
      <c r="A143" s="2">
        <v>177.04826388374971</v>
      </c>
    </row>
    <row r="144" spans="1:1" x14ac:dyDescent="0.3">
      <c r="A144" s="2">
        <v>164.0963331968309</v>
      </c>
    </row>
    <row r="145" spans="1:1" x14ac:dyDescent="0.3">
      <c r="A145" s="2">
        <v>174.16614539728096</v>
      </c>
    </row>
    <row r="146" spans="1:1" x14ac:dyDescent="0.3">
      <c r="A146" s="2">
        <v>163.42240477656446</v>
      </c>
    </row>
    <row r="147" spans="1:1" x14ac:dyDescent="0.3">
      <c r="A147" s="2">
        <v>190.68211425154772</v>
      </c>
    </row>
    <row r="148" spans="1:1" x14ac:dyDescent="0.3">
      <c r="A148" s="2">
        <v>193.04466718159995</v>
      </c>
    </row>
    <row r="149" spans="1:1" x14ac:dyDescent="0.3">
      <c r="A149" s="2">
        <v>212.95602060525303</v>
      </c>
    </row>
    <row r="150" spans="1:1" x14ac:dyDescent="0.3">
      <c r="A150" s="2">
        <v>153.68153820917564</v>
      </c>
    </row>
    <row r="151" spans="1:1" x14ac:dyDescent="0.3">
      <c r="A151" s="2">
        <v>162.08124912963265</v>
      </c>
    </row>
    <row r="152" spans="1:1" x14ac:dyDescent="0.3">
      <c r="A152" s="2">
        <v>222.5415357961723</v>
      </c>
    </row>
    <row r="153" spans="1:1" x14ac:dyDescent="0.3">
      <c r="A153" s="2">
        <v>192.81273432367732</v>
      </c>
    </row>
    <row r="154" spans="1:1" x14ac:dyDescent="0.3">
      <c r="A154" s="2">
        <v>182.56672731376096</v>
      </c>
    </row>
    <row r="155" spans="1:1" x14ac:dyDescent="0.3">
      <c r="A155" s="2">
        <v>198.96847203589482</v>
      </c>
    </row>
    <row r="156" spans="1:1" x14ac:dyDescent="0.3">
      <c r="A156" s="2">
        <v>189.99596940029119</v>
      </c>
    </row>
    <row r="157" spans="1:1" x14ac:dyDescent="0.3">
      <c r="A157" s="2">
        <v>182.11901064951633</v>
      </c>
    </row>
    <row r="158" spans="1:1" x14ac:dyDescent="0.3">
      <c r="A158" s="2">
        <v>169.63779563446255</v>
      </c>
    </row>
    <row r="159" spans="1:1" x14ac:dyDescent="0.3">
      <c r="A159" s="2">
        <v>176.58043788198992</v>
      </c>
    </row>
    <row r="160" spans="1:1" x14ac:dyDescent="0.3">
      <c r="A160" s="2">
        <v>178.13304083685858</v>
      </c>
    </row>
    <row r="161" spans="1:1" x14ac:dyDescent="0.3">
      <c r="A161" s="2">
        <v>211.64266758435394</v>
      </c>
    </row>
    <row r="162" spans="1:1" x14ac:dyDescent="0.3">
      <c r="A162" s="2">
        <v>206.44593607435945</v>
      </c>
    </row>
    <row r="163" spans="1:1" x14ac:dyDescent="0.3">
      <c r="A163" s="2">
        <v>183.91252258703827</v>
      </c>
    </row>
    <row r="164" spans="1:1" x14ac:dyDescent="0.3">
      <c r="A164" s="2">
        <v>184.51021415745234</v>
      </c>
    </row>
    <row r="165" spans="1:1" x14ac:dyDescent="0.3">
      <c r="A165" s="2">
        <v>153.30227680443542</v>
      </c>
    </row>
    <row r="166" spans="1:1" x14ac:dyDescent="0.3">
      <c r="A166" s="2">
        <v>208.06246930075503</v>
      </c>
    </row>
    <row r="167" spans="1:1" x14ac:dyDescent="0.3">
      <c r="A167" s="2">
        <v>157.23342552400987</v>
      </c>
    </row>
    <row r="168" spans="1:1" x14ac:dyDescent="0.3">
      <c r="A168" s="2">
        <v>209.58859987156907</v>
      </c>
    </row>
    <row r="169" spans="1:1" x14ac:dyDescent="0.3">
      <c r="A169" s="2">
        <v>205.85283541138725</v>
      </c>
    </row>
    <row r="170" spans="1:1" x14ac:dyDescent="0.3">
      <c r="A170" s="2">
        <v>181.5404809390532</v>
      </c>
    </row>
    <row r="171" spans="1:1" x14ac:dyDescent="0.3">
      <c r="A171" s="2">
        <v>190.70653005116657</v>
      </c>
    </row>
    <row r="172" spans="1:1" x14ac:dyDescent="0.3">
      <c r="A172" s="2">
        <v>221.35434339779812</v>
      </c>
    </row>
    <row r="173" spans="1:1" x14ac:dyDescent="0.3">
      <c r="A173" s="2">
        <v>188.51484491054549</v>
      </c>
    </row>
    <row r="174" spans="1:1" x14ac:dyDescent="0.3">
      <c r="A174" s="2">
        <v>202.58573052391208</v>
      </c>
    </row>
    <row r="175" spans="1:1" x14ac:dyDescent="0.3">
      <c r="A175" s="2">
        <v>180.01224961260485</v>
      </c>
    </row>
    <row r="176" spans="1:1" x14ac:dyDescent="0.3">
      <c r="A176" s="2">
        <v>202.83846765751449</v>
      </c>
    </row>
    <row r="177" spans="1:1" x14ac:dyDescent="0.3">
      <c r="A177" s="2">
        <v>193.01332700200064</v>
      </c>
    </row>
    <row r="178" spans="1:1" x14ac:dyDescent="0.3">
      <c r="A178" s="2">
        <v>184.74992199670692</v>
      </c>
    </row>
    <row r="179" spans="1:1" x14ac:dyDescent="0.3">
      <c r="A179" s="2">
        <v>209.0306666407462</v>
      </c>
    </row>
    <row r="180" spans="1:1" x14ac:dyDescent="0.3">
      <c r="A180" s="2">
        <v>219.24237892325718</v>
      </c>
    </row>
    <row r="181" spans="1:1" x14ac:dyDescent="0.3">
      <c r="A181" s="2">
        <v>235.40583364190573</v>
      </c>
    </row>
    <row r="182" spans="1:1" x14ac:dyDescent="0.3">
      <c r="A182" s="2">
        <v>162.00513879035785</v>
      </c>
    </row>
    <row r="183" spans="1:1" x14ac:dyDescent="0.3">
      <c r="A183" s="2">
        <v>188.36120172717878</v>
      </c>
    </row>
    <row r="184" spans="1:1" x14ac:dyDescent="0.3">
      <c r="A184" s="2">
        <v>171.57245973931748</v>
      </c>
    </row>
    <row r="185" spans="1:1" x14ac:dyDescent="0.3">
      <c r="A185" s="2">
        <v>192.98825864158462</v>
      </c>
    </row>
    <row r="186" spans="1:1" x14ac:dyDescent="0.3">
      <c r="A186" s="2">
        <v>201.28471165037249</v>
      </c>
    </row>
    <row r="187" spans="1:1" x14ac:dyDescent="0.3">
      <c r="A187" s="2">
        <v>205.3982941493864</v>
      </c>
    </row>
    <row r="188" spans="1:1" x14ac:dyDescent="0.3">
      <c r="A188" s="2">
        <v>189.50082667568523</v>
      </c>
    </row>
    <row r="189" spans="1:1" x14ac:dyDescent="0.3">
      <c r="A189" s="2">
        <v>196.0555164129039</v>
      </c>
    </row>
    <row r="190" spans="1:1" x14ac:dyDescent="0.3">
      <c r="A190" s="2">
        <v>209.33183491550363</v>
      </c>
    </row>
    <row r="191" spans="1:1" x14ac:dyDescent="0.3">
      <c r="A191" s="2">
        <v>231.28229553058156</v>
      </c>
    </row>
    <row r="192" spans="1:1" x14ac:dyDescent="0.3">
      <c r="A192" s="2">
        <v>203.81310084844188</v>
      </c>
    </row>
    <row r="193" spans="1:1" x14ac:dyDescent="0.3">
      <c r="A193" s="2">
        <v>205.7065400047</v>
      </c>
    </row>
    <row r="194" spans="1:1" x14ac:dyDescent="0.3">
      <c r="A194" s="2">
        <v>184.22711601230841</v>
      </c>
    </row>
    <row r="195" spans="1:1" x14ac:dyDescent="0.3">
      <c r="A195" s="2">
        <v>189.66220280819977</v>
      </c>
    </row>
    <row r="196" spans="1:1" x14ac:dyDescent="0.3">
      <c r="A196" s="2">
        <v>180.283705721019</v>
      </c>
    </row>
    <row r="197" spans="1:1" x14ac:dyDescent="0.3">
      <c r="A197" s="2">
        <v>206.97719156101485</v>
      </c>
    </row>
    <row r="198" spans="1:1" x14ac:dyDescent="0.3">
      <c r="A198" s="2">
        <v>192.88335668075297</v>
      </c>
    </row>
    <row r="199" spans="1:1" x14ac:dyDescent="0.3">
      <c r="A199" s="2">
        <v>197.00818371756921</v>
      </c>
    </row>
    <row r="200" spans="1:1" x14ac:dyDescent="0.3">
      <c r="A200" s="2">
        <v>194.84163141606911</v>
      </c>
    </row>
    <row r="201" spans="1:1" x14ac:dyDescent="0.3">
      <c r="A201" s="2">
        <v>199.86511019114991</v>
      </c>
    </row>
    <row r="202" spans="1:1" x14ac:dyDescent="0.3">
      <c r="A202" s="2">
        <v>195.45665796877242</v>
      </c>
    </row>
    <row r="203" spans="1:1" x14ac:dyDescent="0.3">
      <c r="A203" s="2">
        <v>217.83185841911151</v>
      </c>
    </row>
    <row r="204" spans="1:1" x14ac:dyDescent="0.3">
      <c r="A204" s="2">
        <v>196.75676323947226</v>
      </c>
    </row>
    <row r="205" spans="1:1" x14ac:dyDescent="0.3">
      <c r="A205" s="2">
        <v>201.25586901856155</v>
      </c>
    </row>
    <row r="206" spans="1:1" x14ac:dyDescent="0.3">
      <c r="A206" s="2">
        <v>159.61340400110674</v>
      </c>
    </row>
    <row r="207" spans="1:1" x14ac:dyDescent="0.3">
      <c r="A207" s="2">
        <v>176.63583984565963</v>
      </c>
    </row>
    <row r="208" spans="1:1" x14ac:dyDescent="0.3">
      <c r="A208" s="2">
        <v>214.12319722547605</v>
      </c>
    </row>
    <row r="209" spans="1:1" x14ac:dyDescent="0.3">
      <c r="A209" s="2">
        <v>170.91739309684914</v>
      </c>
    </row>
    <row r="210" spans="1:1" x14ac:dyDescent="0.3">
      <c r="A210" s="2">
        <v>193.37541197485584</v>
      </c>
    </row>
    <row r="211" spans="1:1" x14ac:dyDescent="0.3">
      <c r="A211" s="2">
        <v>188.8946997915512</v>
      </c>
    </row>
    <row r="212" spans="1:1" x14ac:dyDescent="0.3">
      <c r="A212" s="2">
        <v>196.91226845414837</v>
      </c>
    </row>
    <row r="213" spans="1:1" x14ac:dyDescent="0.3">
      <c r="A213" s="2">
        <v>206.50184128260187</v>
      </c>
    </row>
    <row r="214" spans="1:1" x14ac:dyDescent="0.3">
      <c r="A214" s="2">
        <v>178.93797976613004</v>
      </c>
    </row>
    <row r="215" spans="1:1" x14ac:dyDescent="0.3">
      <c r="A215" s="2">
        <v>230.90791033940997</v>
      </c>
    </row>
    <row r="216" spans="1:1" x14ac:dyDescent="0.3">
      <c r="A216" s="2">
        <v>173.84351948165758</v>
      </c>
    </row>
    <row r="217" spans="1:1" x14ac:dyDescent="0.3">
      <c r="A217" s="2">
        <v>212.67065949994131</v>
      </c>
    </row>
    <row r="218" spans="1:1" x14ac:dyDescent="0.3">
      <c r="A218" s="2">
        <v>187.01890986433673</v>
      </c>
    </row>
    <row r="219" spans="1:1" x14ac:dyDescent="0.3">
      <c r="A219" s="2">
        <v>185.4004713454643</v>
      </c>
    </row>
    <row r="220" spans="1:1" x14ac:dyDescent="0.3">
      <c r="A220" s="2">
        <v>221.74684228136289</v>
      </c>
    </row>
    <row r="221" spans="1:1" x14ac:dyDescent="0.3">
      <c r="A221" s="2">
        <v>154.76154526642645</v>
      </c>
    </row>
  </sheetData>
  <mergeCells count="3">
    <mergeCell ref="D1:R1"/>
    <mergeCell ref="D3:R3"/>
    <mergeCell ref="D20:R2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E1A9-63CC-4CD1-8344-B3F3C01DBB8C}">
  <dimension ref="A1"/>
  <sheetViews>
    <sheetView topLeftCell="A10" workbookViewId="0">
      <selection activeCell="V7" sqref="V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Contexto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K.</dc:creator>
  <cp:lastModifiedBy>João Estevan Barbosa</cp:lastModifiedBy>
  <dcterms:created xsi:type="dcterms:W3CDTF">2020-08-31T20:13:05Z</dcterms:created>
  <dcterms:modified xsi:type="dcterms:W3CDTF">2023-06-25T17:06:41Z</dcterms:modified>
</cp:coreProperties>
</file>