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5580" windowHeight="14840"/>
  </bookViews>
  <sheets>
    <sheet name="Retrodifusão de Eletrões" sheetId="1" r:id="rId1"/>
    <sheet name="Variação com a distância" sheetId="2" r:id="rId2"/>
    <sheet name="Folha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3" i="1"/>
  <c r="O4" i="1"/>
  <c r="O5" i="1"/>
  <c r="O6" i="1"/>
  <c r="O7" i="1"/>
  <c r="O8" i="1"/>
  <c r="O9" i="1"/>
  <c r="O3" i="1"/>
  <c r="K3" i="1"/>
  <c r="M3" i="1"/>
  <c r="H3" i="1"/>
  <c r="J3" i="1"/>
  <c r="L3" i="1"/>
  <c r="H2" i="1"/>
  <c r="J2" i="1"/>
  <c r="L2" i="1"/>
  <c r="K2" i="1"/>
  <c r="N3" i="1"/>
  <c r="K4" i="1"/>
  <c r="M4" i="1"/>
  <c r="H4" i="1"/>
  <c r="J4" i="1"/>
  <c r="L4" i="1"/>
  <c r="N4" i="1"/>
  <c r="K5" i="1"/>
  <c r="M5" i="1"/>
  <c r="H5" i="1"/>
  <c r="J5" i="1"/>
  <c r="L5" i="1"/>
  <c r="N5" i="1"/>
  <c r="K6" i="1"/>
  <c r="M6" i="1"/>
  <c r="H6" i="1"/>
  <c r="J6" i="1"/>
  <c r="L6" i="1"/>
  <c r="N6" i="1"/>
  <c r="K7" i="1"/>
  <c r="M7" i="1"/>
  <c r="H7" i="1"/>
  <c r="J7" i="1"/>
  <c r="L7" i="1"/>
  <c r="N7" i="1"/>
  <c r="K8" i="1"/>
  <c r="M8" i="1"/>
  <c r="H8" i="1"/>
  <c r="J8" i="1"/>
  <c r="L8" i="1"/>
  <c r="N8" i="1"/>
  <c r="K9" i="1"/>
  <c r="M9" i="1"/>
  <c r="H9" i="1"/>
  <c r="J9" i="1"/>
  <c r="L9" i="1"/>
  <c r="N9" i="1"/>
  <c r="M2" i="1"/>
  <c r="N2" i="1"/>
  <c r="A54" i="3"/>
  <c r="C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C3" i="2"/>
  <c r="E3" i="2"/>
  <c r="G3" i="2"/>
  <c r="C4" i="2"/>
  <c r="E4" i="2"/>
  <c r="G4" i="2"/>
  <c r="C5" i="2"/>
  <c r="E5" i="2"/>
  <c r="G5" i="2"/>
  <c r="C6" i="2"/>
  <c r="E6" i="2"/>
  <c r="G6" i="2"/>
  <c r="C2" i="2"/>
  <c r="E2" i="2"/>
  <c r="G2" i="2"/>
</calcChain>
</file>

<file path=xl/sharedStrings.xml><?xml version="1.0" encoding="utf-8"?>
<sst xmlns="http://schemas.openxmlformats.org/spreadsheetml/2006/main" count="46" uniqueCount="36">
  <si>
    <t>Elemento</t>
  </si>
  <si>
    <t>Z</t>
  </si>
  <si>
    <t>Material</t>
  </si>
  <si>
    <t>Nenhum</t>
  </si>
  <si>
    <t>Plástico</t>
  </si>
  <si>
    <t>Vidro</t>
  </si>
  <si>
    <t>Alumínio</t>
  </si>
  <si>
    <t>Aço</t>
  </si>
  <si>
    <t>Cobre</t>
  </si>
  <si>
    <t>Tungsténio</t>
  </si>
  <si>
    <t>Chumbo</t>
  </si>
  <si>
    <t>N1</t>
  </si>
  <si>
    <t>N2</t>
  </si>
  <si>
    <t>N</t>
  </si>
  <si>
    <t>fbsc</t>
  </si>
  <si>
    <t>H</t>
  </si>
  <si>
    <t>C</t>
  </si>
  <si>
    <t>O</t>
  </si>
  <si>
    <t>Al</t>
  </si>
  <si>
    <t>Fe</t>
  </si>
  <si>
    <t>Cu</t>
  </si>
  <si>
    <t>W</t>
  </si>
  <si>
    <t>Pb</t>
  </si>
  <si>
    <t>ErroN1</t>
  </si>
  <si>
    <t>ErroN2</t>
  </si>
  <si>
    <t>ErroN</t>
  </si>
  <si>
    <t>Errofbsc</t>
  </si>
  <si>
    <t>Prateleira</t>
  </si>
  <si>
    <t>Ensaio</t>
  </si>
  <si>
    <t>Média</t>
  </si>
  <si>
    <t>Erro Média</t>
  </si>
  <si>
    <r>
      <rPr>
        <b/>
        <sz val="11"/>
        <color theme="1"/>
        <rFont val="Calibri"/>
        <family val="2"/>
        <scheme val="minor"/>
      </rPr>
      <t>N-</t>
    </r>
    <r>
      <rPr>
        <b/>
        <u/>
        <sz val="11"/>
        <color theme="1"/>
        <rFont val="Calibri"/>
        <family val="2"/>
        <scheme val="minor"/>
      </rPr>
      <t>N</t>
    </r>
  </si>
  <si>
    <t>√(Z+1)Z/M</t>
  </si>
  <si>
    <t>fbsc/√(Z+1)Z/M</t>
  </si>
  <si>
    <t>-</t>
  </si>
  <si>
    <t>Erro fbsc/√(Z+1)Z/M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</si>
</sst>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125" zoomScaleNormal="125" zoomScalePageLayoutView="125" workbookViewId="0">
      <selection activeCell="G14" sqref="G14:I21"/>
    </sheetView>
  </sheetViews>
  <sheetFormatPr baseColWidth="10" defaultColWidth="8.83203125" defaultRowHeight="14" x14ac:dyDescent="0"/>
  <cols>
    <col min="6" max="6" width="9.33203125" bestFit="1" customWidth="1"/>
    <col min="8" max="8" width="10.5" bestFit="1" customWidth="1"/>
    <col min="10" max="10" width="11.5" bestFit="1" customWidth="1"/>
    <col min="12" max="12" width="10.5" bestFit="1" customWidth="1"/>
    <col min="15" max="15" width="12.83203125" bestFit="1" customWidth="1"/>
    <col min="16" max="16" width="16.83203125" bestFit="1" customWidth="1"/>
  </cols>
  <sheetData>
    <row r="1" spans="1:16">
      <c r="A1" s="2" t="s">
        <v>0</v>
      </c>
      <c r="B1" s="2" t="s">
        <v>1</v>
      </c>
      <c r="D1" s="2" t="s">
        <v>2</v>
      </c>
      <c r="E1" s="2" t="s">
        <v>1</v>
      </c>
      <c r="F1" s="2" t="s">
        <v>32</v>
      </c>
      <c r="G1" s="2" t="s">
        <v>11</v>
      </c>
      <c r="H1" s="2" t="s">
        <v>23</v>
      </c>
      <c r="I1" s="2" t="s">
        <v>12</v>
      </c>
      <c r="J1" s="2" t="s">
        <v>24</v>
      </c>
      <c r="K1" s="2" t="s">
        <v>13</v>
      </c>
      <c r="L1" s="2" t="s">
        <v>25</v>
      </c>
      <c r="M1" s="2" t="s">
        <v>14</v>
      </c>
      <c r="N1" s="2" t="s">
        <v>26</v>
      </c>
      <c r="O1" s="2" t="s">
        <v>33</v>
      </c>
      <c r="P1" s="2" t="s">
        <v>35</v>
      </c>
    </row>
    <row r="2" spans="1:16">
      <c r="A2" s="3" t="s">
        <v>15</v>
      </c>
      <c r="B2" s="3">
        <v>1</v>
      </c>
      <c r="D2" s="3" t="s">
        <v>3</v>
      </c>
      <c r="E2" s="3">
        <v>0</v>
      </c>
      <c r="F2" s="3">
        <v>0</v>
      </c>
      <c r="G2" s="3">
        <v>19200</v>
      </c>
      <c r="H2" s="4">
        <f>SQRT(G2)</f>
        <v>138.5640646055102</v>
      </c>
      <c r="I2" s="3">
        <v>19042</v>
      </c>
      <c r="J2" s="4">
        <f>SQRT(I2)</f>
        <v>137.99275343292487</v>
      </c>
      <c r="K2" s="3">
        <f>G2+I2</f>
        <v>38242</v>
      </c>
      <c r="L2" s="4">
        <f>SQRT(H2*H2+J2*J2)</f>
        <v>195.55561868685851</v>
      </c>
      <c r="M2" s="3">
        <f>K2/38242</f>
        <v>1</v>
      </c>
      <c r="N2" s="3">
        <f>M2*SQRT((L2/K2)^2+($L$2/$K$2)^2)</f>
        <v>7.2317715638621606E-3</v>
      </c>
      <c r="O2" s="3" t="s">
        <v>34</v>
      </c>
      <c r="P2" s="3" t="s">
        <v>34</v>
      </c>
    </row>
    <row r="3" spans="1:16">
      <c r="A3" s="3" t="s">
        <v>16</v>
      </c>
      <c r="B3" s="3">
        <v>6</v>
      </c>
      <c r="D3" s="3" t="s">
        <v>4</v>
      </c>
      <c r="E3" s="3">
        <v>3.5</v>
      </c>
      <c r="F3" s="3">
        <v>1.56</v>
      </c>
      <c r="G3" s="3">
        <v>20050</v>
      </c>
      <c r="H3" s="4">
        <f t="shared" ref="H3:H9" si="0">SQRT(G3)</f>
        <v>141.59802258506295</v>
      </c>
      <c r="I3" s="3">
        <v>19846</v>
      </c>
      <c r="J3" s="4">
        <f t="shared" ref="J3:J9" si="1">SQRT(I3)</f>
        <v>140.87583185202493</v>
      </c>
      <c r="K3" s="3">
        <f t="shared" ref="K3:K9" si="2">G3+I3</f>
        <v>39896</v>
      </c>
      <c r="L3" s="4">
        <f t="shared" ref="L3:L9" si="3">SQRT(H3*H3+J3*J3)</f>
        <v>199.73983077994234</v>
      </c>
      <c r="M3" s="3">
        <f t="shared" ref="M3:M9" si="4">K3/38242</f>
        <v>1.0432508760002093</v>
      </c>
      <c r="N3" s="3">
        <f t="shared" ref="N3:N9" si="5">M3*SQRT((L3/K3)^2+($L$2/$K$2)^2)</f>
        <v>7.4659474255183364E-3</v>
      </c>
      <c r="O3" s="3">
        <f>M3/F3</f>
        <v>0.66875056153859569</v>
      </c>
      <c r="P3" s="3">
        <f>O3*N3/M3</f>
        <v>4.7858637343066264E-3</v>
      </c>
    </row>
    <row r="4" spans="1:16">
      <c r="A4" s="3" t="s">
        <v>17</v>
      </c>
      <c r="B4" s="3">
        <v>8</v>
      </c>
      <c r="D4" s="3" t="s">
        <v>5</v>
      </c>
      <c r="E4" s="3">
        <v>10</v>
      </c>
      <c r="F4" s="3">
        <v>2.34</v>
      </c>
      <c r="G4" s="3">
        <v>21870</v>
      </c>
      <c r="H4" s="4">
        <f t="shared" si="0"/>
        <v>147.88509052639486</v>
      </c>
      <c r="I4" s="3">
        <v>21722</v>
      </c>
      <c r="J4" s="4">
        <f t="shared" si="1"/>
        <v>147.38385257551113</v>
      </c>
      <c r="K4" s="3">
        <f t="shared" si="2"/>
        <v>43592</v>
      </c>
      <c r="L4" s="4">
        <f t="shared" si="3"/>
        <v>208.78697277368624</v>
      </c>
      <c r="M4" s="3">
        <f t="shared" si="4"/>
        <v>1.1398985408712934</v>
      </c>
      <c r="N4" s="3">
        <f t="shared" si="5"/>
        <v>7.9865532490788066E-3</v>
      </c>
      <c r="O4" s="3">
        <f t="shared" ref="O4:O9" si="6">M4/F4</f>
        <v>0.48713612857747585</v>
      </c>
      <c r="P4" s="3">
        <f t="shared" ref="P4:P9" si="7">O4*N4/M4</f>
        <v>3.4130569440507723E-3</v>
      </c>
    </row>
    <row r="5" spans="1:16">
      <c r="A5" s="3" t="s">
        <v>18</v>
      </c>
      <c r="B5" s="3">
        <v>13</v>
      </c>
      <c r="D5" s="3" t="s">
        <v>6</v>
      </c>
      <c r="E5" s="3">
        <v>13</v>
      </c>
      <c r="F5" s="3">
        <v>2.6</v>
      </c>
      <c r="G5" s="3">
        <v>22007</v>
      </c>
      <c r="H5" s="4">
        <f t="shared" si="0"/>
        <v>148.34756486036432</v>
      </c>
      <c r="I5" s="3">
        <v>22167</v>
      </c>
      <c r="J5" s="4">
        <f t="shared" si="1"/>
        <v>148.8858623241307</v>
      </c>
      <c r="K5" s="3">
        <f t="shared" si="2"/>
        <v>44174</v>
      </c>
      <c r="L5" s="4">
        <f t="shared" si="3"/>
        <v>210.17611662603341</v>
      </c>
      <c r="M5" s="10">
        <f t="shared" si="4"/>
        <v>1.1551174101772921</v>
      </c>
      <c r="N5" s="3">
        <f t="shared" si="5"/>
        <v>8.0682293285769431E-3</v>
      </c>
      <c r="O5" s="3">
        <f t="shared" si="6"/>
        <v>0.44427592699126617</v>
      </c>
      <c r="P5" s="3">
        <f t="shared" si="7"/>
        <v>3.1031651263757473E-3</v>
      </c>
    </row>
    <row r="6" spans="1:16">
      <c r="A6" s="3" t="s">
        <v>19</v>
      </c>
      <c r="B6" s="3">
        <v>26</v>
      </c>
      <c r="D6" s="3" t="s">
        <v>7</v>
      </c>
      <c r="E6" s="3">
        <v>25.8</v>
      </c>
      <c r="F6" s="3">
        <v>3.53</v>
      </c>
      <c r="G6" s="3">
        <v>22454</v>
      </c>
      <c r="H6" s="4">
        <f t="shared" si="0"/>
        <v>149.84658821608184</v>
      </c>
      <c r="I6" s="3">
        <v>22822</v>
      </c>
      <c r="J6" s="4">
        <f t="shared" si="1"/>
        <v>151.06952042023568</v>
      </c>
      <c r="K6" s="3">
        <f t="shared" si="2"/>
        <v>45276</v>
      </c>
      <c r="L6" s="4">
        <f t="shared" si="3"/>
        <v>212.78157814998929</v>
      </c>
      <c r="M6" s="3">
        <f t="shared" si="4"/>
        <v>1.1839338946707809</v>
      </c>
      <c r="N6" s="3">
        <f t="shared" si="5"/>
        <v>8.2226759011589951E-3</v>
      </c>
      <c r="O6" s="3">
        <f t="shared" si="6"/>
        <v>0.33539203815036289</v>
      </c>
      <c r="P6" s="3">
        <f t="shared" si="7"/>
        <v>2.3293699436711035E-3</v>
      </c>
    </row>
    <row r="7" spans="1:16">
      <c r="A7" s="3" t="s">
        <v>20</v>
      </c>
      <c r="B7" s="3">
        <v>29</v>
      </c>
      <c r="D7" s="3" t="s">
        <v>8</v>
      </c>
      <c r="E7" s="3">
        <v>29</v>
      </c>
      <c r="F7" s="3">
        <v>3.7</v>
      </c>
      <c r="G7" s="3">
        <v>23062</v>
      </c>
      <c r="H7" s="4">
        <f t="shared" si="0"/>
        <v>151.8617792599573</v>
      </c>
      <c r="I7" s="3">
        <v>23415</v>
      </c>
      <c r="J7" s="4">
        <f t="shared" si="1"/>
        <v>153.01960658686846</v>
      </c>
      <c r="K7" s="3">
        <f t="shared" si="2"/>
        <v>46477</v>
      </c>
      <c r="L7" s="4">
        <f t="shared" si="3"/>
        <v>215.58524995926786</v>
      </c>
      <c r="M7" s="3">
        <f t="shared" si="4"/>
        <v>1.215339155901888</v>
      </c>
      <c r="N7" s="3">
        <f t="shared" si="5"/>
        <v>8.3907070467743351E-3</v>
      </c>
      <c r="O7" s="3">
        <f t="shared" si="6"/>
        <v>0.3284700421356454</v>
      </c>
      <c r="P7" s="3">
        <f t="shared" si="7"/>
        <v>2.2677586612903605E-3</v>
      </c>
    </row>
    <row r="8" spans="1:16">
      <c r="A8" s="3" t="s">
        <v>21</v>
      </c>
      <c r="B8" s="3">
        <v>74</v>
      </c>
      <c r="D8" s="3" t="s">
        <v>9</v>
      </c>
      <c r="E8" s="3">
        <v>74</v>
      </c>
      <c r="F8" s="3">
        <v>5.49</v>
      </c>
      <c r="G8" s="3">
        <v>28938</v>
      </c>
      <c r="H8" s="4">
        <f t="shared" si="0"/>
        <v>170.1117279907532</v>
      </c>
      <c r="I8" s="3">
        <v>29009</v>
      </c>
      <c r="J8" s="4">
        <f t="shared" si="1"/>
        <v>170.32028651925171</v>
      </c>
      <c r="K8" s="3">
        <f t="shared" si="2"/>
        <v>57947</v>
      </c>
      <c r="L8" s="4">
        <f t="shared" si="3"/>
        <v>240.72183116618234</v>
      </c>
      <c r="M8" s="3">
        <f t="shared" si="4"/>
        <v>1.5152711678259505</v>
      </c>
      <c r="N8" s="3">
        <f t="shared" si="5"/>
        <v>9.9831428964877698E-3</v>
      </c>
      <c r="O8" s="3">
        <f t="shared" si="6"/>
        <v>0.27600567719962665</v>
      </c>
      <c r="P8" s="3">
        <f t="shared" si="7"/>
        <v>1.8184231141143477E-3</v>
      </c>
    </row>
    <row r="9" spans="1:16">
      <c r="A9" s="3" t="s">
        <v>22</v>
      </c>
      <c r="B9" s="3">
        <v>82</v>
      </c>
      <c r="D9" s="3" t="s">
        <v>10</v>
      </c>
      <c r="E9" s="3">
        <v>82</v>
      </c>
      <c r="F9" s="3">
        <v>5.73</v>
      </c>
      <c r="G9" s="3">
        <v>29491</v>
      </c>
      <c r="H9" s="4">
        <f t="shared" si="0"/>
        <v>171.72943836162744</v>
      </c>
      <c r="I9" s="3">
        <v>29344</v>
      </c>
      <c r="J9" s="4">
        <f t="shared" si="1"/>
        <v>171.30090484291085</v>
      </c>
      <c r="K9" s="3">
        <f t="shared" si="2"/>
        <v>58835</v>
      </c>
      <c r="L9" s="4">
        <f t="shared" si="3"/>
        <v>242.55927110708427</v>
      </c>
      <c r="M9" s="3">
        <f t="shared" si="4"/>
        <v>1.5384917106845877</v>
      </c>
      <c r="N9" s="3">
        <f t="shared" si="5"/>
        <v>1.0105671029681438E-2</v>
      </c>
      <c r="O9" s="3">
        <f t="shared" si="6"/>
        <v>0.26849768074774655</v>
      </c>
      <c r="P9" s="3">
        <f t="shared" si="7"/>
        <v>1.7636424135569701E-3</v>
      </c>
    </row>
    <row r="14" spans="1:16">
      <c r="D14" s="3"/>
      <c r="E14" s="3"/>
      <c r="F14" s="3"/>
      <c r="G14" s="3">
        <v>0</v>
      </c>
      <c r="H14" s="3">
        <v>1</v>
      </c>
      <c r="I14" s="3">
        <v>7.2317715638621606E-3</v>
      </c>
    </row>
    <row r="15" spans="1:16">
      <c r="D15" s="3"/>
      <c r="E15" s="3"/>
      <c r="F15" s="3"/>
      <c r="G15" s="3">
        <v>1.56</v>
      </c>
      <c r="H15" s="3">
        <v>1.0432508760002093</v>
      </c>
      <c r="I15" s="3">
        <v>7.4659474255183364E-3</v>
      </c>
    </row>
    <row r="16" spans="1:16">
      <c r="D16" s="3"/>
      <c r="E16" s="3"/>
      <c r="F16" s="3"/>
      <c r="G16" s="3">
        <v>2.34</v>
      </c>
      <c r="H16" s="3">
        <v>1.1398985408712934</v>
      </c>
      <c r="I16" s="3">
        <v>7.9865532490788066E-3</v>
      </c>
    </row>
    <row r="17" spans="4:9">
      <c r="D17" s="3"/>
      <c r="E17" s="10"/>
      <c r="F17" s="3"/>
      <c r="G17" s="3">
        <v>2.6</v>
      </c>
      <c r="H17" s="10">
        <v>1.1551174101772921</v>
      </c>
      <c r="I17" s="3">
        <v>8.0682293285769431E-3</v>
      </c>
    </row>
    <row r="18" spans="4:9">
      <c r="D18" s="3"/>
      <c r="E18" s="3"/>
      <c r="F18" s="3"/>
      <c r="G18" s="3">
        <v>3.53</v>
      </c>
      <c r="H18" s="3">
        <v>1.1839338946707809</v>
      </c>
      <c r="I18" s="3">
        <v>8.2226759011589951E-3</v>
      </c>
    </row>
    <row r="19" spans="4:9">
      <c r="D19" s="3"/>
      <c r="E19" s="3"/>
      <c r="F19" s="3"/>
      <c r="G19" s="3">
        <v>3.7</v>
      </c>
      <c r="H19" s="3">
        <v>1.215339155901888</v>
      </c>
      <c r="I19" s="3">
        <v>8.3907070467743351E-3</v>
      </c>
    </row>
    <row r="20" spans="4:9">
      <c r="D20" s="3"/>
      <c r="E20" s="3"/>
      <c r="F20" s="3"/>
      <c r="G20" s="3">
        <v>5.49</v>
      </c>
      <c r="H20" s="3">
        <v>1.5152711678259505</v>
      </c>
      <c r="I20" s="3">
        <v>9.9831428964877698E-3</v>
      </c>
    </row>
    <row r="21" spans="4:9">
      <c r="D21" s="3"/>
      <c r="E21" s="3"/>
      <c r="F21" s="3"/>
      <c r="G21" s="3">
        <v>5.73</v>
      </c>
      <c r="H21" s="3">
        <v>1.5384917106845877</v>
      </c>
      <c r="I21" s="3">
        <v>1.0105671029681438E-2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4" sqref="G4"/>
    </sheetView>
  </sheetViews>
  <sheetFormatPr baseColWidth="10" defaultColWidth="8.83203125" defaultRowHeight="14" x14ac:dyDescent="0"/>
  <cols>
    <col min="3" max="3" width="10.5" bestFit="1" customWidth="1"/>
    <col min="7" max="7" width="10.5" bestFit="1" customWidth="1"/>
  </cols>
  <sheetData>
    <row r="1" spans="1:7">
      <c r="A1" s="2" t="s">
        <v>27</v>
      </c>
      <c r="B1" s="2" t="s">
        <v>11</v>
      </c>
      <c r="C1" s="2" t="s">
        <v>23</v>
      </c>
      <c r="D1" s="2" t="s">
        <v>12</v>
      </c>
      <c r="E1" s="2" t="s">
        <v>24</v>
      </c>
      <c r="F1" s="2" t="s">
        <v>13</v>
      </c>
      <c r="G1" s="2" t="s">
        <v>25</v>
      </c>
    </row>
    <row r="2" spans="1:7">
      <c r="A2" s="3">
        <v>1</v>
      </c>
      <c r="B2" s="3">
        <v>2818</v>
      </c>
      <c r="C2" s="4">
        <f>SQRT(B2)</f>
        <v>53.084837759947987</v>
      </c>
      <c r="D2" s="3">
        <v>2928</v>
      </c>
      <c r="E2" s="4">
        <f>SQRT(D2)</f>
        <v>54.110997033874732</v>
      </c>
      <c r="F2" s="3">
        <v>5746</v>
      </c>
      <c r="G2" s="4">
        <f>SQRT(C2*C2+E2*E2)</f>
        <v>75.802374632988901</v>
      </c>
    </row>
    <row r="3" spans="1:7">
      <c r="A3" s="3">
        <v>2</v>
      </c>
      <c r="B3" s="3">
        <v>1780</v>
      </c>
      <c r="C3" s="4">
        <f t="shared" ref="C3:C6" si="0">SQRT(B3)</f>
        <v>42.190046219457976</v>
      </c>
      <c r="D3" s="3">
        <v>1882</v>
      </c>
      <c r="E3" s="4">
        <f t="shared" ref="E3:E6" si="1">SQRT(D3)</f>
        <v>43.382023926967726</v>
      </c>
      <c r="F3" s="3">
        <v>3662</v>
      </c>
      <c r="G3" s="4">
        <f t="shared" ref="G3:G6" si="2">SQRT(C3*C3+E3*E3)</f>
        <v>60.514461081629079</v>
      </c>
    </row>
    <row r="4" spans="1:7">
      <c r="A4" s="3">
        <v>3</v>
      </c>
      <c r="B4" s="3">
        <v>1221</v>
      </c>
      <c r="C4" s="4">
        <f t="shared" si="0"/>
        <v>34.942810419312295</v>
      </c>
      <c r="D4" s="3">
        <v>1274</v>
      </c>
      <c r="E4" s="4">
        <f t="shared" si="1"/>
        <v>35.693136595149497</v>
      </c>
      <c r="F4" s="3">
        <v>2495</v>
      </c>
      <c r="G4" s="4">
        <f t="shared" si="2"/>
        <v>49.949974974968704</v>
      </c>
    </row>
    <row r="5" spans="1:7">
      <c r="A5" s="3">
        <v>4</v>
      </c>
      <c r="B5" s="3">
        <v>900</v>
      </c>
      <c r="C5" s="4">
        <f t="shared" si="0"/>
        <v>30</v>
      </c>
      <c r="D5" s="3">
        <v>933</v>
      </c>
      <c r="E5" s="4">
        <f t="shared" si="1"/>
        <v>30.545048698602528</v>
      </c>
      <c r="F5" s="3">
        <v>1833</v>
      </c>
      <c r="G5" s="4">
        <f t="shared" si="2"/>
        <v>42.813549257215293</v>
      </c>
    </row>
    <row r="6" spans="1:7">
      <c r="A6" s="3">
        <v>5</v>
      </c>
      <c r="B6" s="3">
        <v>753</v>
      </c>
      <c r="C6" s="4">
        <f t="shared" si="0"/>
        <v>27.440845468024488</v>
      </c>
      <c r="D6" s="3">
        <v>692</v>
      </c>
      <c r="E6" s="4">
        <f t="shared" si="1"/>
        <v>26.305892875931811</v>
      </c>
      <c r="F6" s="3">
        <v>1445</v>
      </c>
      <c r="G6" s="4">
        <f t="shared" si="2"/>
        <v>38.013155617496423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8.83203125" style="9"/>
    <col min="2" max="2" width="10.1640625" style="8" bestFit="1" customWidth="1"/>
    <col min="3" max="3" width="13.6640625" bestFit="1" customWidth="1"/>
  </cols>
  <sheetData>
    <row r="1" spans="1:4">
      <c r="A1" s="6" t="s">
        <v>28</v>
      </c>
      <c r="B1" s="6" t="s">
        <v>13</v>
      </c>
      <c r="C1" s="6" t="s">
        <v>25</v>
      </c>
      <c r="D1" s="1" t="s">
        <v>31</v>
      </c>
    </row>
    <row r="2" spans="1:4">
      <c r="A2" s="9">
        <v>1</v>
      </c>
      <c r="B2" s="8">
        <v>1815</v>
      </c>
      <c r="C2" s="7">
        <f>SQRT(B2)</f>
        <v>42.602816808281588</v>
      </c>
    </row>
    <row r="3" spans="1:4">
      <c r="A3" s="9">
        <v>2</v>
      </c>
      <c r="B3" s="8">
        <v>1848</v>
      </c>
      <c r="C3" s="7">
        <f t="shared" ref="C3:C51" si="0">SQRT(B3)</f>
        <v>42.988370520409354</v>
      </c>
    </row>
    <row r="4" spans="1:4">
      <c r="A4" s="9">
        <v>3</v>
      </c>
      <c r="B4" s="8">
        <v>1845</v>
      </c>
      <c r="C4" s="7">
        <f t="shared" si="0"/>
        <v>42.953463189829058</v>
      </c>
    </row>
    <row r="5" spans="1:4">
      <c r="A5" s="9">
        <v>4</v>
      </c>
      <c r="B5" s="8">
        <v>1880</v>
      </c>
      <c r="C5" s="7">
        <f t="shared" si="0"/>
        <v>43.358966777357601</v>
      </c>
    </row>
    <row r="6" spans="1:4">
      <c r="A6" s="9">
        <v>5</v>
      </c>
      <c r="B6" s="8">
        <v>1832</v>
      </c>
      <c r="C6" s="7">
        <f t="shared" si="0"/>
        <v>42.80186911806539</v>
      </c>
    </row>
    <row r="7" spans="1:4">
      <c r="A7" s="9">
        <v>6</v>
      </c>
      <c r="B7" s="8">
        <v>1760</v>
      </c>
      <c r="C7" s="7">
        <f t="shared" si="0"/>
        <v>41.952353926806062</v>
      </c>
    </row>
    <row r="8" spans="1:4">
      <c r="A8" s="9">
        <v>7</v>
      </c>
      <c r="B8" s="8">
        <v>1838</v>
      </c>
      <c r="C8" s="7">
        <f t="shared" si="0"/>
        <v>42.871902220452036</v>
      </c>
    </row>
    <row r="9" spans="1:4">
      <c r="A9" s="9">
        <v>8</v>
      </c>
      <c r="B9" s="8">
        <v>1732</v>
      </c>
      <c r="C9" s="7">
        <f t="shared" si="0"/>
        <v>41.617304093369626</v>
      </c>
    </row>
    <row r="10" spans="1:4">
      <c r="A10" s="9">
        <v>9</v>
      </c>
      <c r="B10" s="8">
        <v>1820</v>
      </c>
      <c r="C10" s="7">
        <f t="shared" si="0"/>
        <v>42.661458015403085</v>
      </c>
    </row>
    <row r="11" spans="1:4">
      <c r="A11" s="9">
        <v>10</v>
      </c>
      <c r="B11" s="8">
        <v>1809</v>
      </c>
      <c r="C11" s="7">
        <f t="shared" si="0"/>
        <v>42.532340636273474</v>
      </c>
    </row>
    <row r="12" spans="1:4">
      <c r="A12" s="9">
        <v>11</v>
      </c>
      <c r="B12" s="8">
        <v>1822</v>
      </c>
      <c r="C12" s="7">
        <f t="shared" si="0"/>
        <v>42.684891940826091</v>
      </c>
    </row>
    <row r="13" spans="1:4">
      <c r="A13" s="9">
        <v>12</v>
      </c>
      <c r="B13" s="8">
        <v>1792</v>
      </c>
      <c r="C13" s="7">
        <f t="shared" si="0"/>
        <v>42.332020977033451</v>
      </c>
    </row>
    <row r="14" spans="1:4">
      <c r="A14" s="9">
        <v>13</v>
      </c>
      <c r="B14" s="8">
        <v>1854</v>
      </c>
      <c r="C14" s="7">
        <f t="shared" si="0"/>
        <v>43.058100283221968</v>
      </c>
    </row>
    <row r="15" spans="1:4">
      <c r="A15" s="9">
        <v>14</v>
      </c>
      <c r="B15" s="8">
        <v>1829</v>
      </c>
      <c r="C15" s="7">
        <f t="shared" si="0"/>
        <v>42.766809560686191</v>
      </c>
    </row>
    <row r="16" spans="1:4">
      <c r="A16" s="9">
        <v>15</v>
      </c>
      <c r="B16" s="8">
        <v>1792</v>
      </c>
      <c r="C16" s="7">
        <f t="shared" si="0"/>
        <v>42.332020977033451</v>
      </c>
    </row>
    <row r="17" spans="1:3">
      <c r="A17" s="9">
        <v>16</v>
      </c>
      <c r="B17" s="8">
        <v>1854</v>
      </c>
      <c r="C17" s="7">
        <f t="shared" si="0"/>
        <v>43.058100283221968</v>
      </c>
    </row>
    <row r="18" spans="1:3">
      <c r="A18" s="9">
        <v>17</v>
      </c>
      <c r="B18" s="8">
        <v>1829</v>
      </c>
      <c r="C18" s="7">
        <f t="shared" si="0"/>
        <v>42.766809560686191</v>
      </c>
    </row>
    <row r="19" spans="1:3">
      <c r="A19" s="9">
        <v>18</v>
      </c>
      <c r="B19" s="8">
        <v>1866</v>
      </c>
      <c r="C19" s="7">
        <f t="shared" si="0"/>
        <v>43.197222132910355</v>
      </c>
    </row>
    <row r="20" spans="1:3">
      <c r="A20" s="9">
        <v>19</v>
      </c>
      <c r="B20" s="8">
        <v>1789</v>
      </c>
      <c r="C20" s="7">
        <f t="shared" si="0"/>
        <v>42.296571965113202</v>
      </c>
    </row>
    <row r="21" spans="1:3">
      <c r="A21" s="9">
        <v>20</v>
      </c>
      <c r="B21" s="8">
        <v>1843</v>
      </c>
      <c r="C21" s="7">
        <f t="shared" si="0"/>
        <v>42.930175867331364</v>
      </c>
    </row>
    <row r="22" spans="1:3">
      <c r="A22" s="9">
        <v>21</v>
      </c>
      <c r="B22" s="8">
        <v>1857</v>
      </c>
      <c r="C22" s="7">
        <f t="shared" si="0"/>
        <v>43.092922852830483</v>
      </c>
    </row>
    <row r="23" spans="1:3">
      <c r="A23" s="9">
        <v>22</v>
      </c>
      <c r="B23" s="8">
        <v>1777</v>
      </c>
      <c r="C23" s="7">
        <f t="shared" si="0"/>
        <v>42.154477816715982</v>
      </c>
    </row>
    <row r="24" spans="1:3">
      <c r="A24" s="9">
        <v>23</v>
      </c>
      <c r="B24" s="8">
        <v>1862</v>
      </c>
      <c r="C24" s="7">
        <f t="shared" si="0"/>
        <v>43.150898020782833</v>
      </c>
    </row>
    <row r="25" spans="1:3">
      <c r="A25" s="9">
        <v>24</v>
      </c>
      <c r="B25" s="8">
        <v>1794</v>
      </c>
      <c r="C25" s="7">
        <f t="shared" si="0"/>
        <v>42.355637169094742</v>
      </c>
    </row>
    <row r="26" spans="1:3">
      <c r="A26" s="9">
        <v>25</v>
      </c>
      <c r="B26" s="8">
        <v>1746</v>
      </c>
      <c r="C26" s="7">
        <f t="shared" si="0"/>
        <v>41.785164831552358</v>
      </c>
    </row>
    <row r="27" spans="1:3">
      <c r="A27" s="9">
        <v>26</v>
      </c>
      <c r="B27" s="8">
        <v>1867</v>
      </c>
      <c r="C27" s="7">
        <f t="shared" si="0"/>
        <v>43.208795400936602</v>
      </c>
    </row>
    <row r="28" spans="1:3">
      <c r="A28" s="9">
        <v>27</v>
      </c>
      <c r="B28" s="8">
        <v>1827</v>
      </c>
      <c r="C28" s="7">
        <f t="shared" si="0"/>
        <v>42.743420546325019</v>
      </c>
    </row>
    <row r="29" spans="1:3">
      <c r="A29" s="9">
        <v>28</v>
      </c>
      <c r="B29" s="8">
        <v>1807</v>
      </c>
      <c r="C29" s="7">
        <f t="shared" si="0"/>
        <v>42.508822613664563</v>
      </c>
    </row>
    <row r="30" spans="1:3">
      <c r="A30" s="9">
        <v>29</v>
      </c>
      <c r="B30" s="8">
        <v>1774</v>
      </c>
      <c r="C30" s="7">
        <f t="shared" si="0"/>
        <v>42.118879377305376</v>
      </c>
    </row>
    <row r="31" spans="1:3">
      <c r="A31" s="9">
        <v>30</v>
      </c>
      <c r="B31" s="8">
        <v>1879</v>
      </c>
      <c r="C31" s="7">
        <f t="shared" si="0"/>
        <v>43.347433603386484</v>
      </c>
    </row>
    <row r="32" spans="1:3">
      <c r="A32" s="9">
        <v>31</v>
      </c>
      <c r="B32" s="8">
        <v>1801</v>
      </c>
      <c r="C32" s="7">
        <f t="shared" si="0"/>
        <v>42.43819034784589</v>
      </c>
    </row>
    <row r="33" spans="1:3">
      <c r="A33" s="9">
        <v>32</v>
      </c>
      <c r="B33" s="8">
        <v>1810</v>
      </c>
      <c r="C33" s="7">
        <f t="shared" si="0"/>
        <v>42.544094772365298</v>
      </c>
    </row>
    <row r="34" spans="1:3">
      <c r="A34" s="9">
        <v>33</v>
      </c>
      <c r="B34" s="8">
        <v>1892</v>
      </c>
      <c r="C34" s="7">
        <f t="shared" si="0"/>
        <v>43.497126341863094</v>
      </c>
    </row>
    <row r="35" spans="1:3">
      <c r="A35" s="9">
        <v>34</v>
      </c>
      <c r="B35" s="8">
        <v>1885</v>
      </c>
      <c r="C35" s="7">
        <f t="shared" si="0"/>
        <v>43.416586692184822</v>
      </c>
    </row>
    <row r="36" spans="1:3">
      <c r="A36" s="9">
        <v>35</v>
      </c>
      <c r="B36" s="8">
        <v>1821</v>
      </c>
      <c r="C36" s="7">
        <f t="shared" si="0"/>
        <v>42.67317658670374</v>
      </c>
    </row>
    <row r="37" spans="1:3">
      <c r="A37" s="9">
        <v>36</v>
      </c>
      <c r="B37" s="8">
        <v>1813</v>
      </c>
      <c r="C37" s="7">
        <f t="shared" si="0"/>
        <v>42.579337712087536</v>
      </c>
    </row>
    <row r="38" spans="1:3">
      <c r="A38" s="9">
        <v>37</v>
      </c>
      <c r="B38" s="8">
        <v>1787</v>
      </c>
      <c r="C38" s="7">
        <f t="shared" si="0"/>
        <v>42.2729227756965</v>
      </c>
    </row>
    <row r="39" spans="1:3">
      <c r="A39" s="9">
        <v>38</v>
      </c>
      <c r="B39" s="8">
        <v>1901</v>
      </c>
      <c r="C39" s="7">
        <f t="shared" si="0"/>
        <v>43.600458713183279</v>
      </c>
    </row>
    <row r="40" spans="1:3">
      <c r="A40" s="9">
        <v>39</v>
      </c>
      <c r="B40" s="8">
        <v>1792</v>
      </c>
      <c r="C40" s="7">
        <f t="shared" si="0"/>
        <v>42.332020977033451</v>
      </c>
    </row>
    <row r="41" spans="1:3">
      <c r="A41" s="9">
        <v>40</v>
      </c>
      <c r="B41" s="8">
        <v>1807</v>
      </c>
      <c r="C41" s="7">
        <f t="shared" si="0"/>
        <v>42.508822613664563</v>
      </c>
    </row>
    <row r="42" spans="1:3">
      <c r="A42" s="9">
        <v>41</v>
      </c>
      <c r="B42" s="8">
        <v>1844</v>
      </c>
      <c r="C42" s="7">
        <f t="shared" si="0"/>
        <v>42.941821107167776</v>
      </c>
    </row>
    <row r="43" spans="1:3">
      <c r="A43" s="9">
        <v>42</v>
      </c>
      <c r="B43" s="8">
        <v>1784</v>
      </c>
      <c r="C43" s="7">
        <f t="shared" si="0"/>
        <v>42.237424163885748</v>
      </c>
    </row>
    <row r="44" spans="1:3">
      <c r="A44" s="9">
        <v>43</v>
      </c>
      <c r="B44" s="8">
        <v>1769</v>
      </c>
      <c r="C44" s="7">
        <f t="shared" si="0"/>
        <v>42.059481689626182</v>
      </c>
    </row>
    <row r="45" spans="1:3">
      <c r="A45" s="9">
        <v>44</v>
      </c>
      <c r="B45" s="8">
        <v>1837</v>
      </c>
      <c r="C45" s="7">
        <f t="shared" si="0"/>
        <v>42.860237983473681</v>
      </c>
    </row>
    <row r="46" spans="1:3">
      <c r="A46" s="9">
        <v>45</v>
      </c>
      <c r="B46" s="8">
        <v>1781</v>
      </c>
      <c r="C46" s="7">
        <f t="shared" si="0"/>
        <v>42.201895692018383</v>
      </c>
    </row>
    <row r="47" spans="1:3">
      <c r="A47" s="9">
        <v>46</v>
      </c>
      <c r="B47" s="8">
        <v>1829</v>
      </c>
      <c r="C47" s="7">
        <f t="shared" si="0"/>
        <v>42.766809560686191</v>
      </c>
    </row>
    <row r="48" spans="1:3">
      <c r="A48" s="9">
        <v>47</v>
      </c>
      <c r="B48" s="8">
        <v>1907</v>
      </c>
      <c r="C48" s="7">
        <f t="shared" si="0"/>
        <v>43.669211121796096</v>
      </c>
    </row>
    <row r="49" spans="1:3">
      <c r="A49" s="9">
        <v>48</v>
      </c>
      <c r="B49" s="8">
        <v>1761</v>
      </c>
      <c r="C49" s="7">
        <f t="shared" si="0"/>
        <v>41.964270516714571</v>
      </c>
    </row>
    <row r="50" spans="1:3">
      <c r="A50" s="9">
        <v>49</v>
      </c>
      <c r="B50" s="8">
        <v>1845</v>
      </c>
      <c r="C50" s="7">
        <f t="shared" si="0"/>
        <v>42.953463189829058</v>
      </c>
    </row>
    <row r="51" spans="1:3">
      <c r="A51" s="9">
        <v>50</v>
      </c>
      <c r="B51" s="8">
        <v>1796</v>
      </c>
      <c r="C51" s="7">
        <f t="shared" si="0"/>
        <v>42.379240200834182</v>
      </c>
    </row>
    <row r="53" spans="1:3">
      <c r="A53" s="6" t="s">
        <v>29</v>
      </c>
      <c r="B53" s="5" t="s">
        <v>30</v>
      </c>
    </row>
    <row r="54" spans="1:3">
      <c r="A54" s="9">
        <f>AVERAGE(B2:B51)</f>
        <v>1822.02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Retrodifusão de Eletrões</vt:lpstr>
      <vt:lpstr>Variação com a distância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Duque</dc:creator>
  <cp:lastModifiedBy>Zé Figueiredo</cp:lastModifiedBy>
  <dcterms:created xsi:type="dcterms:W3CDTF">2017-10-29T10:43:36Z</dcterms:created>
  <dcterms:modified xsi:type="dcterms:W3CDTF">2017-10-29T14:29:33Z</dcterms:modified>
</cp:coreProperties>
</file>