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externalLinks/_rels/externalLink1.xml.rels" ContentType="application/vnd.openxmlformats-package.relationships+xml"/>
  <Override PartName="/xl/externalLinks/_rels/externalLink2.xml.rels" ContentType="application/vnd.openxmlformats-package.relationships+xml"/>
  <Override PartName="/xl/externalLinks/_rels/externalLink3.xml.rels" ContentType="application/vnd.openxmlformats-package.relationships+xml"/>
  <Override PartName="/xl/externalLinks/_rels/externalLink4.xml.rels" ContentType="application/vnd.openxmlformats-package.relationships+xml"/>
  <Override PartName="/xl/externalLinks/_rels/externalLink5.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ml.chartshapes+xml"/>
  <Override PartName="/xl/drawings/_rels/drawing1.xml.rels" ContentType="application/vnd.openxmlformats-package.relationships+xml"/>
  <Override PartName="/xl/drawings/_rels/drawing3.xml.rels" ContentType="application/vnd.openxmlformats-package.relationships+xml"/>
  <Override PartName="/xl/drawings/_rels/drawing5.xml.rels" ContentType="application/vnd.openxmlformats-package.relationships+xml"/>
  <Override PartName="/xl/charts/_rels/chart427.xml.rels" ContentType="application/vnd.openxmlformats-package.relationships+xml"/>
  <Override PartName="/xl/charts/_rels/chart428.xml.rels" ContentType="application/vnd.openxmlformats-package.relationships+xml"/>
  <Override PartName="/xl/charts/_rels/chart429.xml.rels" ContentType="application/vnd.openxmlformats-package.relationships+xml"/>
  <Override PartName="/xl/charts/chart427.xml" ContentType="application/vnd.openxmlformats-officedocument.drawingml.chart+xml"/>
  <Override PartName="/xl/charts/chart428.xml" ContentType="application/vnd.openxmlformats-officedocument.drawingml.chart+xml"/>
  <Override PartName="/xl/charts/chart429.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0" sheetId="1" state="visible" r:id="rId2"/>
    <sheet name="LTC" sheetId="2" state="visible" r:id="rId3"/>
    <sheet name="About this file" sheetId="3" state="visible" r:id="rId4"/>
    <sheet name="14.1" sheetId="4" state="visible" r:id="rId5"/>
  </sheets>
  <externalReferences>
    <externalReference r:id="rId6"/>
    <externalReference r:id="rId7"/>
    <externalReference r:id="rId8"/>
    <externalReference r:id="rId9"/>
    <externalReference r:id="rId10"/>
  </externalReferences>
  <definedNames>
    <definedName function="false" hidden="true" localSheetId="0" name="_xlnm._FilterDatabase" vbProcedure="false">'10'!$B$27:$Q$37</definedName>
    <definedName function="false" hidden="false" name="calcul" vbProcedure="false">'[5]Calcul_B1.1'!$A$1:$L$37</definedName>
    <definedName function="false" hidden="false" name="dpogjr" vbProcedure="false">'[4]time series'!#ref!</definedName>
    <definedName function="false" hidden="false" name="ffff" vbProcedure="false">'[7]time series'!#ref!</definedName>
    <definedName function="false" hidden="false" name="fgfgfgf" vbProcedure="false">'[7]time series'!#ref!</definedName>
    <definedName function="false" hidden="false" name="ghfgf" vbProcedure="false">'[4]time series'!#ref!</definedName>
    <definedName function="false" hidden="false" name="gjgfgk" vbProcedure="false">'[4]time series'!#ref!</definedName>
    <definedName function="false" hidden="false" name="help" vbProcedure="false">'[4]time series'!#ref!</definedName>
    <definedName function="false" hidden="false" name="hjjh" vbProcedure="false">'[4]time series'!#ref!</definedName>
    <definedName function="false" hidden="false" name="jhhhg" vbProcedure="false">'[4]time series'!#ref!</definedName>
    <definedName function="false" hidden="false" name="POpula" vbProcedure="false">[7]POpula!$A$1:$I$1559</definedName>
    <definedName function="false" hidden="false" name="sdakjkjsad" vbProcedure="false">'[4]time series'!#ref!</definedName>
    <definedName function="false" hidden="false" name="tabx" vbProcedure="false">{"g95_96m1",#N/A,FALSE,"Graf(95+96)M";"g95_96m2",#N/A,FALSE,"Graf(95+96)M";"g95_96mb1",#N/A,FALSE,"Graf(95+96)Mb";"g95_96mb2",#N/A,FALSE,"Graf(95+96)Mb";"g95_96f1",#N/A,FALSE,"Graf(95+96)F";"g95_96f2",#N/A,FALSE,"Graf(95+96)F";"g95_96fb1",#N/A,FALSE,"Graf(95+96)Fb";"g95_96fb2",#N/A,FALSE,"Graf(95+96)Fb"}</definedName>
    <definedName function="false" hidden="false" name="toto" vbProcedure="false">'[8]Data5.11a'!$B$3:$C$34</definedName>
    <definedName function="false" hidden="false" name="wrn.Graf95_96." vbProcedure="false">{"g95_96m1",#N/A,FALSE,"Graf(95+96)M";"g95_96m2",#N/A,FALSE,"Graf(95+96)M";"g95_96mb1",#N/A,FALSE,"Graf(95+96)Mb";"g95_96mb2",#N/A,FALSE,"Graf(95+96)Mb";"g95_96f1",#N/A,FALSE,"Graf(95+96)F";"g95_96f2",#N/A,FALSE,"Graf(95+96)F";"g95_96fb1",#N/A,FALSE,"Graf(95+96)Fb";"g95_96fb2",#N/A,FALSE,"Graf(95+96)Fb"}</definedName>
    <definedName function="false" hidden="false" name="wrn.R22_Data_Collection1997." vbProcedure="false">{"_R22_General",#N/A,TRUE,"R22_General";"_R22_Questions",#N/A,TRUE,"R22_Questions";"ColA_R22",#N/A,TRUE,"R2295";"_R22_Tables",#N/A,TRUE,"R2295"}</definedName>
    <definedName function="false" hidden="false" name="wrn.TabARA." vbProcedure="false">{"Page1",#N/A,FALSE,"ARA M&amp;F&amp;T";"Page2",#N/A,FALSE,"ARA M&amp;F&amp;T";"Page3",#N/A,FALSE,"ARA M&amp;F&amp;T"}</definedName>
    <definedName function="false" hidden="false" name="_1__123Graph_AChart_1" vbProcedure="false">'[5]table 1'!#ref!</definedName>
    <definedName function="false" hidden="false" name="_2__123Graph_ADEV_EMPL" vbProcedure="false">'[4]time series'!#ref!</definedName>
    <definedName function="false" hidden="false" name="_3__123Graph_BDEV_EMPL" vbProcedure="false">'[4]time series'!#ref!</definedName>
    <definedName function="false" hidden="false" name="_4__123Graph_CDEV_EMPL" vbProcedure="false">'[4]time series'!#ref!</definedName>
    <definedName function="false" hidden="false" name="_5__123Graph_CSWE_EMPL" vbProcedure="false">'[4]time series'!#ref!</definedName>
    <definedName function="false" hidden="false" name="_ISC3" vbProcedure="false">[1]ISC01!$B$1:$B$1048576+[2]Q_ISC3!$A$1:$AMJ$23</definedName>
    <definedName function="false" hidden="false" name="_Order1" vbProcedure="false">0</definedName>
    <definedName function="false" hidden="false" name="__123Graph_ABERLGRAP" vbProcedure="false">'[4]time series'!#ref!</definedName>
    <definedName function="false" hidden="false" name="__123Graph_ACATCH1" vbProcedure="false">'[4]time series'!#ref!</definedName>
    <definedName function="false" hidden="false" name="__123Graph_ACONVERG1" vbProcedure="false">'[4]time series'!#ref!</definedName>
    <definedName function="false" hidden="false" name="__123Graph_AGRAPH2" vbProcedure="false">'[4]time series'!#ref!</definedName>
    <definedName function="false" hidden="false" name="__123Graph_AGRAPH41" vbProcedure="false">'[4]time series'!#ref!</definedName>
    <definedName function="false" hidden="false" name="__123Graph_AGRAPH42" vbProcedure="false">'[4]time series'!#ref!</definedName>
    <definedName function="false" hidden="false" name="__123Graph_AGRAPH44" vbProcedure="false">'[4]time series'!#ref!</definedName>
    <definedName function="false" hidden="false" name="__123Graph_APERIB" vbProcedure="false">'[4]time series'!#ref!</definedName>
    <definedName function="false" hidden="false" name="__123Graph_APRODABSC" vbProcedure="false">'[4]time series'!#ref!</definedName>
    <definedName function="false" hidden="false" name="__123Graph_APRODABSD" vbProcedure="false">'[4]time series'!#ref!</definedName>
    <definedName function="false" hidden="false" name="__123Graph_APRODTRE2" vbProcedure="false">'[4]time series'!#ref!</definedName>
    <definedName function="false" hidden="false" name="__123Graph_APRODTRE3" vbProcedure="false">'[4]time series'!#ref!</definedName>
    <definedName function="false" hidden="false" name="__123Graph_APRODTRE4" vbProcedure="false">'[4]time series'!#ref!</definedName>
    <definedName function="false" hidden="false" name="__123Graph_APRODTREND" vbProcedure="false">'[4]time series'!#ref!</definedName>
    <definedName function="false" hidden="false" name="__123Graph_AUTRECHT" vbProcedure="false">'[4]time series'!#ref!</definedName>
    <definedName function="false" hidden="false" name="__123Graph_BBERLGRAP" vbProcedure="false">'[4]time series'!#ref!</definedName>
    <definedName function="false" hidden="false" name="__123Graph_BCATCH1" vbProcedure="false">'[4]time series'!#ref!</definedName>
    <definedName function="false" hidden="false" name="__123Graph_BCONVERG1" vbProcedure="false">'[4]time series'!#ref!</definedName>
    <definedName function="false" hidden="false" name="__123Graph_BGRAPH2" vbProcedure="false">'[4]time series'!#ref!</definedName>
    <definedName function="false" hidden="false" name="__123Graph_BGRAPH41" vbProcedure="false">'[4]time series'!#ref!</definedName>
    <definedName function="false" hidden="false" name="__123Graph_BPERIB" vbProcedure="false">'[4]time series'!#ref!</definedName>
    <definedName function="false" hidden="false" name="__123Graph_BPRODABSC" vbProcedure="false">'[4]time series'!#ref!</definedName>
    <definedName function="false" hidden="false" name="__123Graph_BPRODABSD" vbProcedure="false">'[4]time series'!#ref!</definedName>
    <definedName function="false" hidden="false" name="__123Graph_CBERLGRAP" vbProcedure="false">'[4]time series'!#ref!</definedName>
    <definedName function="false" hidden="false" name="__123Graph_CCATCH1" vbProcedure="false">'[4]time series'!#ref!</definedName>
    <definedName function="false" hidden="false" name="__123Graph_CGRAPH41" vbProcedure="false">'[4]time series'!#ref!</definedName>
    <definedName function="false" hidden="false" name="__123Graph_CGRAPH44" vbProcedure="false">'[4]time series'!#ref!</definedName>
    <definedName function="false" hidden="false" name="__123Graph_CPERIA" vbProcedure="false">'[4]time series'!#ref!</definedName>
    <definedName function="false" hidden="false" name="__123Graph_CPERIB" vbProcedure="false">'[4]time series'!#ref!</definedName>
    <definedName function="false" hidden="false" name="__123Graph_CPRODABSC" vbProcedure="false">'[4]time series'!#ref!</definedName>
    <definedName function="false" hidden="false" name="__123Graph_CPRODTRE2" vbProcedure="false">'[4]time series'!#ref!</definedName>
    <definedName function="false" hidden="false" name="__123Graph_CPRODTREND" vbProcedure="false">'[4]time series'!#ref!</definedName>
    <definedName function="false" hidden="false" name="__123Graph_CUTRECHT" vbProcedure="false">'[4]time series'!#ref!</definedName>
    <definedName function="false" hidden="false" name="__123Graph_DBERLGRAP" vbProcedure="false">'[4]time series'!#ref!</definedName>
    <definedName function="false" hidden="false" name="__123Graph_DCATCH1" vbProcedure="false">'[4]time series'!#ref!</definedName>
    <definedName function="false" hidden="false" name="__123Graph_DCONVERG1" vbProcedure="false">'[4]time series'!#ref!</definedName>
    <definedName function="false" hidden="false" name="__123Graph_DGRAPH41" vbProcedure="false">'[4]time series'!#ref!</definedName>
    <definedName function="false" hidden="false" name="__123Graph_DPERIA" vbProcedure="false">'[4]time series'!#ref!</definedName>
    <definedName function="false" hidden="false" name="__123Graph_DPERIB" vbProcedure="false">'[4]time series'!#ref!</definedName>
    <definedName function="false" hidden="false" name="__123Graph_DPRODABSC" vbProcedure="false">'[4]time series'!#ref!</definedName>
    <definedName function="false" hidden="false" name="__123Graph_DUTRECHT" vbProcedure="false">'[4]time series'!#ref!</definedName>
    <definedName function="false" hidden="false" name="__123Graph_EBERLGRAP" vbProcedure="false">'[4]time series'!#ref!</definedName>
    <definedName function="false" hidden="false" name="__123Graph_ECONVERG1" vbProcedure="false">'[4]time series'!#ref!</definedName>
    <definedName function="false" hidden="false" name="__123Graph_EGRAPH41" vbProcedure="false">'[4]time series'!#ref!</definedName>
    <definedName function="false" hidden="false" name="__123Graph_EPERIA" vbProcedure="false">'[4]time series'!#ref!</definedName>
    <definedName function="false" hidden="false" name="__123Graph_EPRODABSC" vbProcedure="false">'[4]time series'!#ref!</definedName>
    <definedName function="false" hidden="false" name="__123Graph_FBERLGRAP" vbProcedure="false">'[4]time series'!#ref!</definedName>
    <definedName function="false" hidden="false" name="__123Graph_FGRAPH41" vbProcedure="false">'[4]time series'!#ref!</definedName>
    <definedName function="false" hidden="false" name="__123Graph_FPRODABSC" vbProcedure="false">'[4]time series'!#ref!</definedName>
    <definedName function="false" hidden="false" name="__ISC3" vbProcedure="false">[1]ISC01!$B$1:$B$1048576+[2]Q_ISC3!$A$1:$AMJ$23</definedName>
    <definedName function="false" hidden="false" name="___ISC3" vbProcedure="false">[1]ISC01!$B$1:$B$1048576+[2]Q_ISC3!$A$1:$AMJ$23</definedName>
    <definedName function="false" hidden="false" name="____ISC3" vbProcedure="false">[1]ISC01!$B$1:$B$1048576+[2]Q_ISC3!$A$1:$AMJ$23</definedName>
    <definedName function="false" hidden="false" name="_____ISC3" vbProcedure="false">[1]ISC01!$B$1:$B$1048576+[2]Q_ISC3!$A$1:$AMJ$23</definedName>
    <definedName function="false" hidden="false" name="______ISC3" vbProcedure="false">[1]ISC01!$B$1:$B$1048576+[2]Q_ISC3!$A$1:$AMJ$23</definedName>
    <definedName function="false" hidden="false" name="_______ISC3" vbProcedure="false">[1]ISC01!$B$1:$B$1048576+[2]Q_ISC3!$A$1:$AMJ$23</definedName>
    <definedName function="false" hidden="false" localSheetId="1" name="_xlnm.Print_Area" vbProcedure="false">LTC!$A$3:$J$14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<sst xmlns="http://schemas.openxmlformats.org/spreadsheetml/2006/main" count="209" uniqueCount="136">
  <si>
    <t xml:space="preserve">Government at a Glance 2021 - © OECD 2021</t>
  </si>
  <si>
    <t xml:space="preserve">14. Serving citizens</t>
  </si>
  <si>
    <t xml:space="preserve">Figure 14.1. Citizen satisfaction with the health care system, 2010 and 2020</t>
  </si>
  <si>
    <t xml:space="preserve">Version 1 - Last updated: 08-Jul-2021</t>
  </si>
  <si>
    <t xml:space="preserve">Disclaimer: http://oe.cd/disclaimer</t>
  </si>
  <si>
    <t xml:space="preserve">14.1 Citizen satisfaction with the health care system, 2010 and 2020</t>
  </si>
  <si>
    <t xml:space="preserve">Source: Gallup World Poll 2020 (database).</t>
  </si>
  <si>
    <t xml:space="preserve">Note: Data for Estonia are for 2011 instead of 2010. Data for Iceland, Norway, Switzerland are for 2012 instead of 2010. Data for Czech Republic are for 2018 instead of 2020. Data for Hungary, Israel, Korea, Lithuania, Luxembourg, Costa Rica, India, Indonesia and Romania are for 2019 instead of 2020.</t>
  </si>
  <si>
    <t xml:space="preserve">GDP</t>
  </si>
  <si>
    <t xml:space="preserve">Workforce and beds per 1000</t>
  </si>
  <si>
    <t xml:space="preserve">Equipment per 1000.000</t>
  </si>
  <si>
    <t xml:space="preserve">Countries</t>
  </si>
  <si>
    <t xml:space="preserve">2020</t>
  </si>
  <si>
    <t xml:space="preserve">2010</t>
  </si>
  <si>
    <t xml:space="preserve">Total</t>
  </si>
  <si>
    <t xml:space="preserve">Government/compulsory</t>
  </si>
  <si>
    <t xml:space="preserve">Physicians</t>
  </si>
  <si>
    <t xml:space="preserve">Nurses</t>
  </si>
  <si>
    <t xml:space="preserve">OtherCadres</t>
  </si>
  <si>
    <t xml:space="preserve">CHW or LTC</t>
  </si>
  <si>
    <t xml:space="preserve">Beds</t>
  </si>
  <si>
    <t xml:space="preserve">CTScanner</t>
  </si>
  <si>
    <t xml:space="preserve">MRI units</t>
  </si>
  <si>
    <t xml:space="preserve">Mammography</t>
  </si>
  <si>
    <t xml:space="preserve">Radiatherapy</t>
  </si>
  <si>
    <t xml:space="preserve">AUT</t>
  </si>
  <si>
    <t xml:space="preserve">BEL</t>
  </si>
  <si>
    <t xml:space="preserve">CHE</t>
  </si>
  <si>
    <t xml:space="preserve">DEU</t>
  </si>
  <si>
    <t xml:space="preserve">DNK</t>
  </si>
  <si>
    <t xml:space="preserve">FIN</t>
  </si>
  <si>
    <t xml:space="preserve">LUX</t>
  </si>
  <si>
    <t xml:space="preserve">NLD</t>
  </si>
  <si>
    <t xml:space="preserve">NOR</t>
  </si>
  <si>
    <t xml:space="preserve">SVN</t>
  </si>
  <si>
    <t xml:space="preserve">AVERAGE</t>
  </si>
  <si>
    <t xml:space="preserve">BRA</t>
  </si>
  <si>
    <t xml:space="preserve">FRA</t>
  </si>
  <si>
    <t xml:space="preserve">https://data.oecd.org/healthres/health-spending.htm</t>
  </si>
  <si>
    <t xml:space="preserve">https://stats.oecd.org/Index.aspx?QueryId=74634#</t>
  </si>
  <si>
    <t xml:space="preserve">https://data.oecd.org/healthres/nurses.htm</t>
  </si>
  <si>
    <t xml:space="preserve">LTC (estimate)</t>
  </si>
  <si>
    <t xml:space="preserve">https://shs.hal.science/halshs-02058183/document</t>
  </si>
  <si>
    <t xml:space="preserve">Nurses:</t>
  </si>
  <si>
    <t xml:space="preserve">Complement:</t>
  </si>
  <si>
    <t xml:space="preserve">https://www.oecd-ilibrary.org/sites/ae3016b9-en/1/3/10/8/index.html?itemId=/content/publication/ae3016b9-en&amp;_csp_=ca413da5d44587bc56446341952c275e&amp;itemIGO=oecd&amp;itemContentType=book</t>
  </si>
  <si>
    <t xml:space="preserve">https://sisaps.saude.gov.br/painelsaps/acs</t>
  </si>
  <si>
    <t xml:space="preserve">https://healthsystemsfacts.org/france/france-long-term-care/</t>
  </si>
  <si>
    <t xml:space="preserve">https://data.oecd.org/healtheqt/hospital-beds.htm</t>
  </si>
  <si>
    <t xml:space="preserve">https://data.oecd.org/healtheqt/computed-tomography-ct-scanners.htm</t>
  </si>
  <si>
    <t xml:space="preserve">https://data.oecd.org/healtheqt/magnetic-resonance-imaging-mri-units.htm</t>
  </si>
  <si>
    <t xml:space="preserve">https://data.oecd.org/healtheqt/mammography-machines.htm</t>
  </si>
  <si>
    <t xml:space="preserve">https://data.oecd.org/healtheqt/radiotherapy-equipment.htm</t>
  </si>
  <si>
    <t xml:space="preserve">Figure 10.19. Rate of LTC workers per 100 elderly, 2019 and 2011 (or nearest year)</t>
  </si>
  <si>
    <t xml:space="preserve">Note: 1. Break in time series. 2. Data for Sweden cover only the public providers. In 2016, 20% of beds in LTC for the elderly were provided by private companies (but publicly financed).</t>
  </si>
  <si>
    <t xml:space="preserve">Source: OECD Health Statistics 2021, complemented with EU-LFS.</t>
  </si>
  <si>
    <t xml:space="preserve">This document, as well as any data and any map included herein, are without prejudice to the status of or sovereignty over any territory, to the delimitation of international frontiers and boundaries and to the name of any territory, city or area.</t>
  </si>
  <si>
    <t xml:space="preserve">Information on data for Israel: http://oe.cd/israel-disclaimer</t>
  </si>
  <si>
    <t xml:space="preserve">Source</t>
  </si>
  <si>
    <t xml:space="preserve">Year</t>
  </si>
  <si>
    <t xml:space="preserve">Break in time series</t>
  </si>
  <si>
    <t xml:space="preserve">Norway</t>
  </si>
  <si>
    <t xml:space="preserve">OECD Health Statistics</t>
  </si>
  <si>
    <t xml:space="preserve">Sweden²</t>
  </si>
  <si>
    <t xml:space="preserve">Iceland</t>
  </si>
  <si>
    <t xml:space="preserve">EU-LFS</t>
  </si>
  <si>
    <t xml:space="preserve">Israel</t>
  </si>
  <si>
    <t xml:space="preserve">Switzerland</t>
  </si>
  <si>
    <t xml:space="preserve">Netherlands¹</t>
  </si>
  <si>
    <t xml:space="preserve">Finland</t>
  </si>
  <si>
    <t xml:space="preserve">Denmark</t>
  </si>
  <si>
    <t xml:space="preserve">Luxembourg</t>
  </si>
  <si>
    <t xml:space="preserve">New Zealand</t>
  </si>
  <si>
    <t xml:space="preserve">Japan¹</t>
  </si>
  <si>
    <t xml:space="preserve">Australia</t>
  </si>
  <si>
    <t xml:space="preserve">2016, 2012</t>
  </si>
  <si>
    <t xml:space="preserve">Belgium¹</t>
  </si>
  <si>
    <t xml:space="preserve">Estonia</t>
  </si>
  <si>
    <t xml:space="preserve">Germany</t>
  </si>
  <si>
    <t xml:space="preserve">United States</t>
  </si>
  <si>
    <t xml:space="preserve">OECD32</t>
  </si>
  <si>
    <t xml:space="preserve">Spain</t>
  </si>
  <si>
    <t xml:space="preserve">Korea</t>
  </si>
  <si>
    <t xml:space="preserve">Austria</t>
  </si>
  <si>
    <t xml:space="preserve">Ireland</t>
  </si>
  <si>
    <t xml:space="preserve">Cezch Republic</t>
  </si>
  <si>
    <t xml:space="preserve">Italy</t>
  </si>
  <si>
    <t xml:space="preserve">Canada</t>
  </si>
  <si>
    <t xml:space="preserve">France¹</t>
  </si>
  <si>
    <t xml:space="preserve">Slovenia</t>
  </si>
  <si>
    <t xml:space="preserve">Hungary</t>
  </si>
  <si>
    <t xml:space="preserve">Slovak Republic</t>
  </si>
  <si>
    <t xml:space="preserve">Latvia</t>
  </si>
  <si>
    <t xml:space="preserve">Lithuania</t>
  </si>
  <si>
    <t xml:space="preserve">Portugal</t>
  </si>
  <si>
    <t xml:space="preserve">Poland</t>
  </si>
  <si>
    <t xml:space="preserve">Greece</t>
  </si>
  <si>
    <t xml:space="preserve">This Excel file contains the data for the following figure or table:</t>
  </si>
  <si>
    <t xml:space="preserve">Health at a Glance 2021 - © OECD 2022</t>
  </si>
  <si>
    <t xml:space="preserve">Ageing and long-term care - Figure 10.19. Long-term care workers per 100 people aged 65 and over, 2011 and 2019 (or nearest year)</t>
  </si>
  <si>
    <t xml:space="preserve">Version 1 - Last updated: 09-Nov-2021</t>
  </si>
  <si>
    <t xml:space="preserve">Permanent location of this file: https://stat.link/45bwo2</t>
  </si>
  <si>
    <t xml:space="preserve">CHW</t>
  </si>
  <si>
    <t xml:space="preserve">USA</t>
  </si>
  <si>
    <t xml:space="preserve">AUS</t>
  </si>
  <si>
    <t xml:space="preserve">SWE</t>
  </si>
  <si>
    <t xml:space="preserve">ISL</t>
  </si>
  <si>
    <t xml:space="preserve">CAN</t>
  </si>
  <si>
    <t xml:space="preserve">NZL</t>
  </si>
  <si>
    <t xml:space="preserve">GBR</t>
  </si>
  <si>
    <t xml:space="preserve">CZE</t>
  </si>
  <si>
    <t xml:space="preserve">JPN</t>
  </si>
  <si>
    <t xml:space="preserve">ISR</t>
  </si>
  <si>
    <t xml:space="preserve">KOR</t>
  </si>
  <si>
    <t xml:space="preserve">OECD</t>
  </si>
  <si>
    <t xml:space="preserve">ESP</t>
  </si>
  <si>
    <t xml:space="preserve">PRT</t>
  </si>
  <si>
    <t xml:space="preserve">IRL</t>
  </si>
  <si>
    <t xml:space="preserve">TUR</t>
  </si>
  <si>
    <t xml:space="preserve">HUN</t>
  </si>
  <si>
    <t xml:space="preserve">EST</t>
  </si>
  <si>
    <t xml:space="preserve">ITA</t>
  </si>
  <si>
    <t xml:space="preserve">SVK</t>
  </si>
  <si>
    <t xml:space="preserve">LTU</t>
  </si>
  <si>
    <t xml:space="preserve">MEX</t>
  </si>
  <si>
    <t xml:space="preserve">COL</t>
  </si>
  <si>
    <t xml:space="preserve">CHL</t>
  </si>
  <si>
    <t xml:space="preserve">GRC</t>
  </si>
  <si>
    <t xml:space="preserve">POL</t>
  </si>
  <si>
    <t xml:space="preserve">IDN</t>
  </si>
  <si>
    <t xml:space="preserve">ZAF</t>
  </si>
  <si>
    <t xml:space="preserve">CHN</t>
  </si>
  <si>
    <t xml:space="preserve">IND</t>
  </si>
  <si>
    <t xml:space="preserve">CRI</t>
  </si>
  <si>
    <t xml:space="preserve">ROU</t>
  </si>
  <si>
    <t xml:space="preserve">RUS</t>
  </si>
</sst>
</file>

<file path=xl/styles.xml><?xml version="1.0" encoding="utf-8"?>
<styleSheet xmlns="http://schemas.openxmlformats.org/spreadsheetml/2006/main">
  <numFmts count="9">
    <numFmt numFmtId="164" formatCode="General"/>
    <numFmt numFmtId="165" formatCode="0%"/>
    <numFmt numFmtId="166" formatCode="0.00%"/>
    <numFmt numFmtId="167" formatCode="0.00"/>
    <numFmt numFmtId="168" formatCode="#,##0.00"/>
    <numFmt numFmtId="169" formatCode="#,##0.0"/>
    <numFmt numFmtId="170" formatCode="0.0"/>
    <numFmt numFmtId="171" formatCode="0"/>
    <numFmt numFmtId="172" formatCode="#,##0.000"/>
  </numFmts>
  <fonts count="23">
    <font>
      <sz val="10"/>
      <color rgb="FF000000"/>
      <name val="Arial"/>
      <family val="2"/>
      <charset val="1"/>
    </font>
    <font>
      <sz val="10"/>
      <name val="Arial"/>
      <family val="0"/>
    </font>
    <font>
      <sz val="10"/>
      <name val="Arial"/>
      <family val="0"/>
    </font>
    <font>
      <sz val="10"/>
      <name val="Arial"/>
      <family val="0"/>
    </font>
    <font>
      <sz val="10"/>
      <name val="Arial"/>
      <family val="2"/>
      <charset val="1"/>
    </font>
    <font>
      <sz val="10"/>
      <color rgb="FF000000"/>
      <name val="Arial Narrow"/>
      <family val="2"/>
      <charset val="1"/>
    </font>
    <font>
      <u val="single"/>
      <sz val="10"/>
      <color rgb="FF0563C1"/>
      <name val="Arial"/>
      <family val="2"/>
      <charset val="1"/>
    </font>
    <font>
      <sz val="10"/>
      <color rgb="FF010000"/>
      <name val="Arial"/>
      <family val="2"/>
      <charset val="1"/>
    </font>
    <font>
      <b val="true"/>
      <sz val="10"/>
      <color rgb="FF000000"/>
      <name val="Arial Narrow"/>
      <family val="2"/>
      <charset val="1"/>
    </font>
    <font>
      <b val="true"/>
      <sz val="10"/>
      <color rgb="FF000000"/>
      <name val="Arial"/>
      <family val="2"/>
      <charset val="1"/>
    </font>
    <font>
      <sz val="7.5"/>
      <color rgb="FF000000"/>
      <name val="Arial Narrow"/>
      <family val="2"/>
    </font>
    <font>
      <sz val="9"/>
      <color rgb="FF000000"/>
      <name val="Arial Narrow"/>
      <family val="2"/>
      <charset val="1"/>
    </font>
    <font>
      <i val="true"/>
      <sz val="10"/>
      <color rgb="FF000000"/>
      <name val="Arial Narrow"/>
      <family val="2"/>
      <charset val="1"/>
    </font>
    <font>
      <sz val="10"/>
      <color rgb="FFFF0000"/>
      <name val="Arial Narrow"/>
      <family val="2"/>
      <charset val="1"/>
    </font>
    <font>
      <sz val="8"/>
      <name val="Arial Narrow"/>
      <family val="2"/>
      <charset val="1"/>
    </font>
    <font>
      <sz val="11"/>
      <name val="Arial Narrow"/>
      <family val="2"/>
      <charset val="1"/>
    </font>
    <font>
      <sz val="11"/>
      <color rgb="FF000000"/>
      <name val="Arial Narrow"/>
      <family val="2"/>
      <charset val="1"/>
    </font>
    <font>
      <i val="true"/>
      <sz val="8"/>
      <name val="Arial Narrow"/>
      <family val="2"/>
      <charset val="1"/>
    </font>
    <font>
      <b val="true"/>
      <sz val="8"/>
      <name val="Arial Narrow"/>
      <family val="2"/>
      <charset val="1"/>
    </font>
    <font>
      <b val="true"/>
      <sz val="11"/>
      <name val="Arial Narrow"/>
      <family val="2"/>
      <charset val="1"/>
    </font>
    <font>
      <sz val="8"/>
      <color rgb="FF000000"/>
      <name val="Arial Narrow"/>
      <family val="2"/>
    </font>
    <font>
      <b val="true"/>
      <u val="single"/>
      <sz val="11"/>
      <color rgb="FF0000FF"/>
      <name val="Arial"/>
      <family val="2"/>
      <charset val="1"/>
    </font>
    <font>
      <u val="single"/>
      <sz val="10"/>
      <color rgb="FF0000FF"/>
      <name val="Arial"/>
      <family val="2"/>
      <charset val="1"/>
    </font>
  </fonts>
  <fills count="3">
    <fill>
      <patternFill patternType="none"/>
    </fill>
    <fill>
      <patternFill patternType="gray125"/>
    </fill>
    <fill>
      <patternFill patternType="solid">
        <fgColor rgb="FFFFFFFF"/>
        <bgColor rgb="FFF4FFFF"/>
      </patternFill>
    </fill>
  </fills>
  <borders count="5">
    <border diagonalUp="false" diagonalDown="false">
      <left/>
      <right/>
      <top/>
      <bottom/>
      <diagonal/>
    </border>
    <border diagonalUp="false" diagonalDown="false">
      <left/>
      <right/>
      <top/>
      <bottom style="thin">
        <color rgb="FF9DC3E6"/>
      </bottom>
      <diagonal/>
    </border>
    <border diagonalUp="false" diagonalDown="false">
      <left style="thin"/>
      <right style="thin"/>
      <top style="thin"/>
      <bottom style="thin"/>
      <diagonal/>
    </border>
    <border diagonalUp="false" diagonalDown="false">
      <left/>
      <right/>
      <top style="thin"/>
      <bottom style="medium"/>
      <diagonal/>
    </border>
    <border diagonalUp="false" diagonalDown="false">
      <left style="thin">
        <color rgb="FFC0C0C0"/>
      </left>
      <right style="thin">
        <color rgb="FFC0C0C0"/>
      </right>
      <top style="thin">
        <color rgb="FFC0C0C0"/>
      </top>
      <bottom style="thin">
        <color rgb="FFC0C0C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5" fontId="8" fillId="0" borderId="1"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5" fontId="5" fillId="0" borderId="0" xfId="19" applyFont="true" applyBorder="true" applyAlignment="true" applyProtection="true">
      <alignment horizontal="left" vertical="bottom" textRotation="0" wrapText="false" indent="0" shrinkToFit="false"/>
      <protection locked="true" hidden="false"/>
    </xf>
    <xf numFmtId="165" fontId="5" fillId="0" borderId="0" xfId="19" applyFont="true" applyBorder="true" applyAlignment="true" applyProtection="true">
      <alignment horizontal="general" vertical="bottom" textRotation="0" wrapText="false" indent="0" shrinkToFit="false"/>
      <protection locked="true" hidden="false"/>
    </xf>
    <xf numFmtId="166" fontId="5" fillId="0" borderId="0"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7" fontId="5" fillId="0" borderId="2" xfId="0" applyFont="true" applyBorder="true" applyAlignment="false" applyProtection="false">
      <alignment horizontal="general" vertical="bottom" textRotation="0" wrapText="false" indent="0" shrinkToFit="false"/>
      <protection locked="true" hidden="false"/>
    </xf>
    <xf numFmtId="168" fontId="5"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7" fontId="5" fillId="0" borderId="0" xfId="0" applyFont="true" applyBorder="true" applyAlignment="false" applyProtection="false">
      <alignment horizontal="general" vertical="bottom" textRotation="0" wrapText="false" indent="0" shrinkToFit="false"/>
      <protection locked="true" hidden="false"/>
    </xf>
    <xf numFmtId="169" fontId="8" fillId="0" borderId="0" xfId="0" applyFont="true" applyBorder="true" applyAlignment="false" applyProtection="false">
      <alignment horizontal="general" vertical="bottom" textRotation="0" wrapText="fals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7" fontId="8" fillId="0" borderId="2" xfId="0" applyFont="true" applyBorder="true" applyAlignment="false" applyProtection="false">
      <alignment horizontal="general" vertical="bottom" textRotation="0" wrapText="false" indent="0" shrinkToFit="false"/>
      <protection locked="true" hidden="false"/>
    </xf>
    <xf numFmtId="170" fontId="5" fillId="0" borderId="0" xfId="0" applyFont="true" applyBorder="true" applyAlignment="true" applyProtection="false">
      <alignment horizontal="right" vertical="bottom" textRotation="0" wrapText="false" indent="0" shrinkToFit="false"/>
      <protection locked="true" hidden="false"/>
    </xf>
    <xf numFmtId="171" fontId="5" fillId="0" borderId="0" xfId="0" applyFont="true" applyBorder="true" applyAlignment="true" applyProtection="false">
      <alignment horizontal="right" vertical="bottom" textRotation="0" wrapText="false" indent="0" shrinkToFit="false"/>
      <protection locked="true" hidden="false"/>
    </xf>
    <xf numFmtId="172" fontId="5"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tru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71" fontId="14" fillId="0" borderId="4" xfId="0" applyFont="true" applyBorder="true" applyAlignment="true" applyProtection="false">
      <alignment horizontal="right" vertical="bottom" textRotation="0" wrapText="false" indent="0" shrinkToFit="false"/>
      <protection locked="true" hidden="false"/>
    </xf>
    <xf numFmtId="168" fontId="15" fillId="0" borderId="4" xfId="0" applyFont="true" applyBorder="true" applyAlignment="true" applyProtection="false">
      <alignment horizontal="right"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4" fillId="0" borderId="4" xfId="0" applyFont="true" applyBorder="true" applyAlignment="true" applyProtection="false">
      <alignment horizontal="right" vertical="bottom" textRotation="0" wrapText="false" indent="0" shrinkToFit="false"/>
      <protection locked="true" hidden="false"/>
    </xf>
    <xf numFmtId="171" fontId="14" fillId="0" borderId="0" xfId="0" applyFont="true" applyBorder="false" applyAlignment="true" applyProtection="true">
      <alignment horizontal="right" vertical="bottom" textRotation="0" wrapText="false" indent="0" shrinkToFit="false"/>
      <protection locked="true" hidden="false"/>
    </xf>
    <xf numFmtId="168" fontId="15" fillId="0" borderId="0" xfId="0" applyFont="true" applyBorder="false" applyAlignment="true" applyProtection="true">
      <alignment horizontal="right"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71" fontId="5" fillId="0" borderId="4" xfId="0" applyFont="true" applyBorder="true" applyAlignment="false" applyProtection="false">
      <alignment horizontal="general" vertical="bottom" textRotation="0" wrapText="false" indent="0" shrinkToFit="false"/>
      <protection locked="true" hidden="false"/>
    </xf>
    <xf numFmtId="168" fontId="16" fillId="0" borderId="4"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true">
      <alignment horizontal="right" vertical="bottom" textRotation="0" wrapText="false" indent="0" shrinkToFit="false"/>
      <protection locked="true" hidden="false"/>
    </xf>
    <xf numFmtId="164" fontId="17" fillId="0" borderId="4" xfId="0" applyFont="true" applyBorder="true" applyAlignment="true" applyProtection="false">
      <alignment horizontal="right" vertical="bottom" textRotation="0" wrapText="false" indent="0" shrinkToFit="false"/>
      <protection locked="true" hidden="false"/>
    </xf>
    <xf numFmtId="168" fontId="1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70" fontId="18" fillId="0" borderId="4" xfId="0" applyFont="true" applyBorder="true" applyAlignment="true" applyProtection="false">
      <alignment horizontal="right" vertical="bottom" textRotation="0" wrapText="false" indent="0" shrinkToFit="false"/>
      <protection locked="true" hidden="false"/>
    </xf>
    <xf numFmtId="168" fontId="19" fillId="0" borderId="4" xfId="0" applyFont="true" applyBorder="true" applyAlignment="true" applyProtection="false">
      <alignment horizontal="right"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top" textRotation="0" wrapText="tru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false"/>
    </xf>
    <xf numFmtId="170" fontId="14" fillId="0" borderId="0" xfId="0" applyFont="true" applyBorder="false" applyAlignment="true" applyProtection="true">
      <alignment horizontal="right" vertical="bottom" textRotation="0" wrapText="false" indent="0" shrinkToFit="false"/>
      <protection locked="true" hidden="false"/>
    </xf>
    <xf numFmtId="170"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5" fontId="5" fillId="0" borderId="1" xfId="19"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2">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4FFFF"/>
      <rgbColor rgb="FFEAEAEA"/>
      <rgbColor rgb="FF660066"/>
      <rgbColor rgb="FFFF8080"/>
      <rgbColor rgb="FF0563C1"/>
      <rgbColor rgb="FF9DC3E6"/>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DAF18"/>
      <rgbColor rgb="FFFF6600"/>
      <rgbColor rgb="FF4F81BD"/>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externalLink" Target="externalLinks/externalLink4.xml"/><Relationship Id="rId10" Type="http://schemas.openxmlformats.org/officeDocument/2006/relationships/externalLink" Target="externalLinks/externalLink5.xml"/><Relationship Id="rId11" Type="http://schemas.openxmlformats.org/officeDocument/2006/relationships/sharedStrings" Target="sharedStrings.xml"/>
</Relationships>
</file>

<file path=xl/charts/_rels/chart427.xml.rels><?xml version="1.0" encoding="UTF-8"?>
<Relationships xmlns="http://schemas.openxmlformats.org/package/2006/relationships"><Relationship Id="rId1" Type="http://schemas.openxmlformats.org/officeDocument/2006/relationships/chartUserShapes" Target="../drawings/drawing2.xml"/>
</Relationships>
</file>

<file path=xl/charts/_rels/chart428.xml.rels><?xml version="1.0" encoding="UTF-8"?>
<Relationships xmlns="http://schemas.openxmlformats.org/package/2006/relationships"><Relationship Id="rId1" Type="http://schemas.openxmlformats.org/officeDocument/2006/relationships/chartUserShapes" Target="../drawings/drawing4.xml"/>
</Relationships>
</file>

<file path=xl/charts/_rels/chart429.xml.rels><?xml version="1.0" encoding="UTF-8"?>
<Relationships xmlns="http://schemas.openxmlformats.org/package/2006/relationships"><Relationship Id="rId1" Type="http://schemas.openxmlformats.org/officeDocument/2006/relationships/chartUserShapes" Target="../drawings/drawing6.xml"/>
</Relationships>
</file>

<file path=xl/charts/chart42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'10'!$C$27</c:f>
              <c:strCache>
                <c:ptCount val="1"/>
                <c:pt idx="0">
                  <c:v>2020</c:v>
                </c:pt>
              </c:strCache>
            </c:strRef>
          </c:tx>
          <c:spPr>
            <a:solidFill>
              <a:srgbClr val="4f81bd"/>
            </a:solidFill>
            <a:ln w="6480">
              <a:solidFill>
                <a:srgbClr val="000000"/>
              </a:solidFill>
              <a:round/>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'10'!$B$28:$B$37</c:f>
              <c:strCache>
                <c:ptCount val="10"/>
                <c:pt idx="0">
                  <c:v>AUT</c:v>
                </c:pt>
                <c:pt idx="1">
                  <c:v>BEL</c:v>
                </c:pt>
                <c:pt idx="2">
                  <c:v>CHE</c:v>
                </c:pt>
                <c:pt idx="3">
                  <c:v>DEU</c:v>
                </c:pt>
                <c:pt idx="4">
                  <c:v>DNK</c:v>
                </c:pt>
                <c:pt idx="5">
                  <c:v>FIN</c:v>
                </c:pt>
                <c:pt idx="6">
                  <c:v>LUX</c:v>
                </c:pt>
                <c:pt idx="7">
                  <c:v>NLD</c:v>
                </c:pt>
                <c:pt idx="8">
                  <c:v>NOR</c:v>
                </c:pt>
                <c:pt idx="9">
                  <c:v>SVN</c:v>
                </c:pt>
              </c:strCache>
            </c:strRef>
          </c:cat>
          <c:val>
            <c:numRef>
              <c:f>'10'!$C$28:$C$37</c:f>
              <c:numCache>
                <c:formatCode>General</c:formatCode>
                <c:ptCount val="10"/>
                <c:pt idx="0">
                  <c:v>0.859584961908849</c:v>
                </c:pt>
                <c:pt idx="1">
                  <c:v>0.921752119804706</c:v>
                </c:pt>
                <c:pt idx="2">
                  <c:v>0.913332821427007</c:v>
                </c:pt>
                <c:pt idx="3">
                  <c:v>0.853444725772568</c:v>
                </c:pt>
                <c:pt idx="4">
                  <c:v>0.886094056337353</c:v>
                </c:pt>
                <c:pt idx="5">
                  <c:v>0.852398062723457</c:v>
                </c:pt>
                <c:pt idx="6">
                  <c:v>0.854791103434709</c:v>
                </c:pt>
                <c:pt idx="7">
                  <c:v>0.920215682578149</c:v>
                </c:pt>
                <c:pt idx="8">
                  <c:v>0.925408774642738</c:v>
                </c:pt>
                <c:pt idx="9">
                  <c:v>0.854933623451311</c:v>
                </c:pt>
              </c:numCache>
            </c:numRef>
          </c:val>
        </c:ser>
        <c:gapWidth val="150"/>
        <c:overlap val="0"/>
        <c:axId val="54692236"/>
        <c:axId val="72850095"/>
      </c:barChart>
      <c:lineChart>
        <c:grouping val="standard"/>
        <c:varyColors val="0"/>
        <c:ser>
          <c:idx val="1"/>
          <c:order val="1"/>
          <c:tx>
            <c:strRef>
              <c:f>'10'!$D$27</c:f>
              <c:strCache>
                <c:ptCount val="1"/>
                <c:pt idx="0">
                  <c:v>2010</c:v>
                </c:pt>
              </c:strCache>
            </c:strRef>
          </c:tx>
          <c:spPr>
            <a:solidFill>
              <a:srgbClr val="ffffff"/>
            </a:solidFill>
            <a:ln w="28440">
              <a:noFill/>
            </a:ln>
          </c:spPr>
          <c:marker>
            <c:symbol val="diamond"/>
            <c:size val="5"/>
            <c:spPr>
              <a:solidFill>
                <a:srgbClr val="ffff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'10'!$B$28:$B$37</c:f>
              <c:strCache>
                <c:ptCount val="10"/>
                <c:pt idx="0">
                  <c:v>AUT</c:v>
                </c:pt>
                <c:pt idx="1">
                  <c:v>BEL</c:v>
                </c:pt>
                <c:pt idx="2">
                  <c:v>CHE</c:v>
                </c:pt>
                <c:pt idx="3">
                  <c:v>DEU</c:v>
                </c:pt>
                <c:pt idx="4">
                  <c:v>DNK</c:v>
                </c:pt>
                <c:pt idx="5">
                  <c:v>FIN</c:v>
                </c:pt>
                <c:pt idx="6">
                  <c:v>LUX</c:v>
                </c:pt>
                <c:pt idx="7">
                  <c:v>NLD</c:v>
                </c:pt>
                <c:pt idx="8">
                  <c:v>NOR</c:v>
                </c:pt>
                <c:pt idx="9">
                  <c:v>SVN</c:v>
                </c:pt>
              </c:strCache>
            </c:strRef>
          </c:cat>
          <c:val>
            <c:numRef>
              <c:f>'10'!$D$28:$D$37</c:f>
              <c:numCache>
                <c:formatCode>General</c:formatCode>
                <c:ptCount val="10"/>
                <c:pt idx="0">
                  <c:v>0.930438277881594</c:v>
                </c:pt>
                <c:pt idx="1">
                  <c:v>0.908226648487968</c:v>
                </c:pt>
                <c:pt idx="2">
                  <c:v>0.93684134700691</c:v>
                </c:pt>
                <c:pt idx="3">
                  <c:v>0.878120474800514</c:v>
                </c:pt>
                <c:pt idx="4">
                  <c:v>0.846429642130661</c:v>
                </c:pt>
                <c:pt idx="5">
                  <c:v>0.66421569418319</c:v>
                </c:pt>
                <c:pt idx="6">
                  <c:v>0.903305475400303</c:v>
                </c:pt>
                <c:pt idx="7">
                  <c:v>0.895197297275221</c:v>
                </c:pt>
                <c:pt idx="8">
                  <c:v>0.822352291705342</c:v>
                </c:pt>
                <c:pt idx="9">
                  <c:v>0.807556136548992</c:v>
                </c:pt>
              </c:numCache>
            </c:numRef>
          </c:val>
          <c:smooth val="0"/>
        </c:ser>
        <c:hiLowLines>
          <c:spPr>
            <a:ln w="0">
              <a:noFill/>
            </a:ln>
          </c:spPr>
        </c:hiLowLines>
        <c:marker val="1"/>
        <c:axId val="54692236"/>
        <c:axId val="72850095"/>
      </c:lineChart>
      <c:catAx>
        <c:axId val="54692236"/>
        <c:scaling>
          <c:orientation val="minMax"/>
        </c:scaling>
        <c:delete val="0"/>
        <c:axPos val="b"/>
        <c:majorGridlines>
          <c:spPr>
            <a:ln w="9360">
              <a:solidFill>
                <a:srgbClr val="ffffff"/>
              </a:solidFill>
              <a:round/>
            </a:ln>
          </c:spPr>
        </c:majorGridlines>
        <c:numFmt formatCode="General" sourceLinked="0"/>
        <c:majorTickMark val="in"/>
        <c:minorTickMark val="none"/>
        <c:tickLblPos val="low"/>
        <c:spPr>
          <a:ln w="9360">
            <a:solidFill>
              <a:srgbClr val="000000"/>
            </a:solidFill>
            <a:round/>
          </a:ln>
        </c:spPr>
        <c:txPr>
          <a:bodyPr rot="-2700000"/>
          <a:lstStyle/>
          <a:p>
            <a:pPr>
              <a:defRPr b="0" sz="750" spc="-1" strike="noStrike">
                <a:solidFill>
                  <a:srgbClr val="000000"/>
                </a:solidFill>
                <a:latin typeface="Arial Narrow"/>
                <a:ea typeface="Arial Narrow"/>
              </a:defRPr>
            </a:pPr>
          </a:p>
        </c:txPr>
        <c:crossAx val="72850095"/>
        <c:crosses val="autoZero"/>
        <c:auto val="1"/>
        <c:lblAlgn val="ctr"/>
        <c:lblOffset val="100"/>
        <c:noMultiLvlLbl val="0"/>
      </c:catAx>
      <c:valAx>
        <c:axId val="72850095"/>
        <c:scaling>
          <c:orientation val="minMax"/>
        </c:scaling>
        <c:delete val="0"/>
        <c:axPos val="l"/>
        <c:majorGridlines>
          <c:spPr>
            <a:ln w="9360">
              <a:solidFill>
                <a:srgbClr val="ffffff"/>
              </a:solidFill>
              <a:round/>
            </a:ln>
          </c:spPr>
        </c:majorGridlines>
        <c:numFmt formatCode="0%" sourceLinked="0"/>
        <c:majorTickMark val="in"/>
        <c:minorTickMark val="none"/>
        <c:tickLblPos val="nextTo"/>
        <c:spPr>
          <a:ln w="9360">
            <a:solidFill>
              <a:srgbClr val="000000"/>
            </a:solidFill>
            <a:round/>
          </a:ln>
        </c:spPr>
        <c:txPr>
          <a:bodyPr/>
          <a:lstStyle/>
          <a:p>
            <a:pPr>
              <a:defRPr b="0" sz="750" spc="-1" strike="noStrike">
                <a:solidFill>
                  <a:srgbClr val="000000"/>
                </a:solidFill>
                <a:latin typeface="Arial Narrow"/>
                <a:ea typeface="Arial Narrow"/>
              </a:defRPr>
            </a:pPr>
          </a:p>
        </c:txPr>
        <c:crossAx val="54692236"/>
        <c:crosses val="autoZero"/>
        <c:crossBetween val="between"/>
      </c:valAx>
      <c:spPr>
        <a:solidFill>
          <a:srgbClr val="f4ffff"/>
        </a:solidFill>
        <a:ln w="9360">
          <a:solidFill>
            <a:srgbClr val="000000"/>
          </a:solidFill>
          <a:round/>
        </a:ln>
      </c:spPr>
    </c:plotArea>
    <c:legend>
      <c:legendPos val="r"/>
      <c:layout>
        <c:manualLayout>
          <c:xMode val="edge"/>
          <c:yMode val="edge"/>
          <c:x val="0.0765671575388175"/>
          <c:y val="0.0185185185185185"/>
          <c:w val="0.888725751913152"/>
          <c:h val="0.0693790800060726"/>
        </c:manualLayout>
      </c:layout>
      <c:overlay val="1"/>
      <c:spPr>
        <a:solidFill>
          <a:srgbClr val="eaeaea"/>
        </a:solidFill>
        <a:ln w="0">
          <a:noFill/>
        </a:ln>
      </c:spPr>
      <c:txPr>
        <a:bodyPr/>
        <a:lstStyle/>
        <a:p>
          <a:pPr>
            <a:defRPr b="0" sz="750" spc="-1" strike="noStrike">
              <a:solidFill>
                <a:srgbClr val="000000"/>
              </a:solidFill>
              <a:latin typeface="Arial Narrow"/>
              <a:ea typeface="Arial Narrow"/>
            </a:defRPr>
          </a:pPr>
        </a:p>
      </c:txPr>
    </c:legend>
    <c:plotVisOnly val="1"/>
    <c:dispBlanksAs val="gap"/>
  </c:chart>
  <c:spPr>
    <a:noFill/>
    <a:ln w="9360">
      <a:noFill/>
    </a:ln>
  </c:spPr>
  <c:userShapes r:id="rId1"/>
</c:chartSpace>
</file>

<file path=xl/charts/chart42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304929429113124"/>
          <c:y val="0.15"/>
          <c:w val="0.967242468927744"/>
          <c:h val="0.532363636363636"/>
        </c:manualLayout>
      </c:layout>
      <c:lineChart>
        <c:grouping val="standard"/>
        <c:varyColors val="0"/>
        <c:ser>
          <c:idx val="0"/>
          <c:order val="0"/>
          <c:tx>
            <c:strRef>
              <c:f>LTC!$B$21</c:f>
              <c:strCache>
                <c:ptCount val="1"/>
                <c:pt idx="0">
                  <c:v>2019</c:v>
                </c:pt>
              </c:strCache>
            </c:strRef>
          </c:tx>
          <c:spPr>
            <a:solidFill>
              <a:srgbClr val="fdaf18"/>
            </a:solidFill>
            <a:ln w="25560">
              <a:noFill/>
            </a:ln>
          </c:spPr>
          <c:marker>
            <c:symbol val="diamond"/>
            <c:size val="6"/>
            <c:spPr>
              <a:solidFill>
                <a:srgbClr val="fdaf18"/>
              </a:solidFill>
            </c:spPr>
          </c:marker>
          <c:dPt>
            <c:idx val="16"/>
            <c:marker>
              <c:symbol val="diamond"/>
              <c:size val="6"/>
              <c:spPr>
                <a:solidFill>
                  <a:srgbClr val="fdaf18"/>
                </a:solidFill>
              </c:spPr>
            </c:marker>
          </c:dPt>
          <c:dLbls>
            <c:dLbl>
              <c:idx val="16"/>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LTC!$A$22:$A$54</c:f>
              <c:strCache>
                <c:ptCount val="33"/>
                <c:pt idx="0">
                  <c:v>Norway</c:v>
                </c:pt>
                <c:pt idx="1">
                  <c:v>Sweden²</c:v>
                </c:pt>
                <c:pt idx="2">
                  <c:v>Iceland</c:v>
                </c:pt>
                <c:pt idx="3">
                  <c:v>Israel</c:v>
                </c:pt>
                <c:pt idx="4">
                  <c:v>Switzerland</c:v>
                </c:pt>
                <c:pt idx="5">
                  <c:v>Netherlands¹</c:v>
                </c:pt>
                <c:pt idx="6">
                  <c:v>Finland</c:v>
                </c:pt>
                <c:pt idx="7">
                  <c:v>Denmark</c:v>
                </c:pt>
                <c:pt idx="8">
                  <c:v>Luxembourg</c:v>
                </c:pt>
                <c:pt idx="9">
                  <c:v>New Zealand</c:v>
                </c:pt>
                <c:pt idx="10">
                  <c:v>Japan¹</c:v>
                </c:pt>
                <c:pt idx="11">
                  <c:v>Australia</c:v>
                </c:pt>
                <c:pt idx="12">
                  <c:v>Belgium¹</c:v>
                </c:pt>
                <c:pt idx="13">
                  <c:v>Estonia</c:v>
                </c:pt>
                <c:pt idx="14">
                  <c:v>Germany</c:v>
                </c:pt>
                <c:pt idx="15">
                  <c:v>United States</c:v>
                </c:pt>
                <c:pt idx="16">
                  <c:v>OECD32</c:v>
                </c:pt>
                <c:pt idx="17">
                  <c:v>Spain</c:v>
                </c:pt>
                <c:pt idx="18">
                  <c:v>Korea</c:v>
                </c:pt>
                <c:pt idx="19">
                  <c:v>Austria</c:v>
                </c:pt>
                <c:pt idx="20">
                  <c:v>Ireland</c:v>
                </c:pt>
                <c:pt idx="21">
                  <c:v>Cezch Republic</c:v>
                </c:pt>
                <c:pt idx="22">
                  <c:v>Italy</c:v>
                </c:pt>
                <c:pt idx="23">
                  <c:v>Canada</c:v>
                </c:pt>
                <c:pt idx="24">
                  <c:v>France¹</c:v>
                </c:pt>
                <c:pt idx="25">
                  <c:v>Slovenia</c:v>
                </c:pt>
                <c:pt idx="26">
                  <c:v>Hungary</c:v>
                </c:pt>
                <c:pt idx="27">
                  <c:v>Slovak Republic</c:v>
                </c:pt>
                <c:pt idx="28">
                  <c:v>Latvia</c:v>
                </c:pt>
                <c:pt idx="29">
                  <c:v>Lithuania</c:v>
                </c:pt>
                <c:pt idx="30">
                  <c:v>Portugal</c:v>
                </c:pt>
                <c:pt idx="31">
                  <c:v>Poland</c:v>
                </c:pt>
                <c:pt idx="32">
                  <c:v>Greece</c:v>
                </c:pt>
              </c:strCache>
            </c:strRef>
          </c:cat>
          <c:val>
            <c:numRef>
              <c:f>LTC!$B$22:$B$54</c:f>
              <c:numCache>
                <c:formatCode>General</c:formatCode>
                <c:ptCount val="33"/>
                <c:pt idx="0">
                  <c:v>12.4</c:v>
                </c:pt>
                <c:pt idx="1">
                  <c:v>11.9</c:v>
                </c:pt>
                <c:pt idx="2">
                  <c:v>11.4818984220907</c:v>
                </c:pt>
                <c:pt idx="3">
                  <c:v>9.7</c:v>
                </c:pt>
                <c:pt idx="4">
                  <c:v>8.3</c:v>
                </c:pt>
                <c:pt idx="5">
                  <c:v>8</c:v>
                </c:pt>
                <c:pt idx="6">
                  <c:v>7.91279776726428</c:v>
                </c:pt>
                <c:pt idx="7">
                  <c:v>7.8</c:v>
                </c:pt>
                <c:pt idx="8">
                  <c:v>7.3</c:v>
                </c:pt>
                <c:pt idx="9">
                  <c:v>6.8</c:v>
                </c:pt>
                <c:pt idx="10">
                  <c:v>6.7</c:v>
                </c:pt>
                <c:pt idx="11">
                  <c:v>6.2</c:v>
                </c:pt>
                <c:pt idx="12">
                  <c:v>5.51228145924729</c:v>
                </c:pt>
                <c:pt idx="13">
                  <c:v>5.4</c:v>
                </c:pt>
                <c:pt idx="14">
                  <c:v>5.4</c:v>
                </c:pt>
                <c:pt idx="15">
                  <c:v>5.2</c:v>
                </c:pt>
                <c:pt idx="16">
                  <c:v>5.19509414362196</c:v>
                </c:pt>
                <c:pt idx="17">
                  <c:v>4.8</c:v>
                </c:pt>
                <c:pt idx="18">
                  <c:v>4.3</c:v>
                </c:pt>
                <c:pt idx="19">
                  <c:v>4.2</c:v>
                </c:pt>
                <c:pt idx="20">
                  <c:v>3.8</c:v>
                </c:pt>
                <c:pt idx="21">
                  <c:v>3.78551315537238</c:v>
                </c:pt>
                <c:pt idx="22">
                  <c:v>3.73534853013726</c:v>
                </c:pt>
                <c:pt idx="23">
                  <c:v>3.4</c:v>
                </c:pt>
                <c:pt idx="24">
                  <c:v>2.42361649134008</c:v>
                </c:pt>
                <c:pt idx="25">
                  <c:v>2.3729883805374</c:v>
                </c:pt>
                <c:pt idx="26">
                  <c:v>1.9</c:v>
                </c:pt>
                <c:pt idx="27">
                  <c:v>1.4</c:v>
                </c:pt>
                <c:pt idx="28">
                  <c:v>1.29848329048843</c:v>
                </c:pt>
                <c:pt idx="29">
                  <c:v>1.10634820782042</c:v>
                </c:pt>
                <c:pt idx="30">
                  <c:v>0.8</c:v>
                </c:pt>
                <c:pt idx="31">
                  <c:v>0.568268267223382</c:v>
                </c:pt>
                <c:pt idx="32">
                  <c:v>0.345468624381162</c:v>
                </c:pt>
              </c:numCache>
            </c:numRef>
          </c:val>
          <c:smooth val="0"/>
        </c:ser>
        <c:ser>
          <c:idx val="1"/>
          <c:order val="1"/>
          <c:tx>
            <c:strRef>
              <c:f>LTC!$C$21</c:f>
              <c:strCache>
                <c:ptCount val="1"/>
                <c:pt idx="0">
                  <c:v>2011</c:v>
                </c:pt>
              </c:strCache>
            </c:strRef>
          </c:tx>
          <c:spPr>
            <a:solidFill>
              <a:srgbClr val="fdaf18"/>
            </a:solidFill>
            <a:ln w="25560">
              <a:noFill/>
            </a:ln>
          </c:spPr>
          <c:marker>
            <c:symbol val="dash"/>
            <c:size val="7"/>
            <c:spPr>
              <a:solidFill>
                <a:srgbClr val="fdaf18"/>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LTC!$A$22:$A$54</c:f>
              <c:strCache>
                <c:ptCount val="33"/>
                <c:pt idx="0">
                  <c:v>Norway</c:v>
                </c:pt>
                <c:pt idx="1">
                  <c:v>Sweden²</c:v>
                </c:pt>
                <c:pt idx="2">
                  <c:v>Iceland</c:v>
                </c:pt>
                <c:pt idx="3">
                  <c:v>Israel</c:v>
                </c:pt>
                <c:pt idx="4">
                  <c:v>Switzerland</c:v>
                </c:pt>
                <c:pt idx="5">
                  <c:v>Netherlands¹</c:v>
                </c:pt>
                <c:pt idx="6">
                  <c:v>Finland</c:v>
                </c:pt>
                <c:pt idx="7">
                  <c:v>Denmark</c:v>
                </c:pt>
                <c:pt idx="8">
                  <c:v>Luxembourg</c:v>
                </c:pt>
                <c:pt idx="9">
                  <c:v>New Zealand</c:v>
                </c:pt>
                <c:pt idx="10">
                  <c:v>Japan¹</c:v>
                </c:pt>
                <c:pt idx="11">
                  <c:v>Australia</c:v>
                </c:pt>
                <c:pt idx="12">
                  <c:v>Belgium¹</c:v>
                </c:pt>
                <c:pt idx="13">
                  <c:v>Estonia</c:v>
                </c:pt>
                <c:pt idx="14">
                  <c:v>Germany</c:v>
                </c:pt>
                <c:pt idx="15">
                  <c:v>United States</c:v>
                </c:pt>
                <c:pt idx="16">
                  <c:v>OECD32</c:v>
                </c:pt>
                <c:pt idx="17">
                  <c:v>Spain</c:v>
                </c:pt>
                <c:pt idx="18">
                  <c:v>Korea</c:v>
                </c:pt>
                <c:pt idx="19">
                  <c:v>Austria</c:v>
                </c:pt>
                <c:pt idx="20">
                  <c:v>Ireland</c:v>
                </c:pt>
                <c:pt idx="21">
                  <c:v>Cezch Republic</c:v>
                </c:pt>
                <c:pt idx="22">
                  <c:v>Italy</c:v>
                </c:pt>
                <c:pt idx="23">
                  <c:v>Canada</c:v>
                </c:pt>
                <c:pt idx="24">
                  <c:v>France¹</c:v>
                </c:pt>
                <c:pt idx="25">
                  <c:v>Slovenia</c:v>
                </c:pt>
                <c:pt idx="26">
                  <c:v>Hungary</c:v>
                </c:pt>
                <c:pt idx="27">
                  <c:v>Slovak Republic</c:v>
                </c:pt>
                <c:pt idx="28">
                  <c:v>Latvia</c:v>
                </c:pt>
                <c:pt idx="29">
                  <c:v>Lithuania</c:v>
                </c:pt>
                <c:pt idx="30">
                  <c:v>Portugal</c:v>
                </c:pt>
                <c:pt idx="31">
                  <c:v>Poland</c:v>
                </c:pt>
                <c:pt idx="32">
                  <c:v>Greece</c:v>
                </c:pt>
              </c:strCache>
            </c:strRef>
          </c:cat>
          <c:val>
            <c:numRef>
              <c:f>LTC!$C$22:$C$54</c:f>
              <c:numCache>
                <c:formatCode>General</c:formatCode>
                <c:ptCount val="33"/>
                <c:pt idx="0">
                  <c:v>13.2</c:v>
                </c:pt>
                <c:pt idx="1">
                  <c:v>12.8</c:v>
                </c:pt>
                <c:pt idx="3">
                  <c:v>9.9</c:v>
                </c:pt>
                <c:pt idx="4">
                  <c:v>7.8</c:v>
                </c:pt>
                <c:pt idx="5">
                  <c:v>11.1</c:v>
                </c:pt>
                <c:pt idx="6">
                  <c:v>8.43096519659936</c:v>
                </c:pt>
                <c:pt idx="7">
                  <c:v>8.6</c:v>
                </c:pt>
                <c:pt idx="8">
                  <c:v>7.4</c:v>
                </c:pt>
                <c:pt idx="10">
                  <c:v>5.5</c:v>
                </c:pt>
                <c:pt idx="11">
                  <c:v>7.1</c:v>
                </c:pt>
                <c:pt idx="12">
                  <c:v>5.51228145924729</c:v>
                </c:pt>
                <c:pt idx="13">
                  <c:v>6.8</c:v>
                </c:pt>
                <c:pt idx="14">
                  <c:v>4.5</c:v>
                </c:pt>
                <c:pt idx="15">
                  <c:v>5.8</c:v>
                </c:pt>
                <c:pt idx="16">
                  <c:v>5.34605680554303</c:v>
                </c:pt>
                <c:pt idx="17">
                  <c:v>4.2</c:v>
                </c:pt>
                <c:pt idx="18">
                  <c:v>3.1</c:v>
                </c:pt>
                <c:pt idx="19">
                  <c:v>4.1</c:v>
                </c:pt>
                <c:pt idx="20">
                  <c:v>4.6</c:v>
                </c:pt>
                <c:pt idx="21">
                  <c:v>3.39222403787416</c:v>
                </c:pt>
                <c:pt idx="22">
                  <c:v>2.82147593108378</c:v>
                </c:pt>
                <c:pt idx="23">
                  <c:v>4.1</c:v>
                </c:pt>
                <c:pt idx="24">
                  <c:v>2.42361649134008</c:v>
                </c:pt>
                <c:pt idx="25">
                  <c:v>2.61102021245205</c:v>
                </c:pt>
                <c:pt idx="26">
                  <c:v>2.3</c:v>
                </c:pt>
                <c:pt idx="27">
                  <c:v>1.6</c:v>
                </c:pt>
                <c:pt idx="28">
                  <c:v>0.676418918918919</c:v>
                </c:pt>
                <c:pt idx="30">
                  <c:v>0.5</c:v>
                </c:pt>
                <c:pt idx="31">
                  <c:v>0.88995672102673</c:v>
                </c:pt>
                <c:pt idx="32">
                  <c:v>0.576031365055693</c:v>
                </c:pt>
              </c:numCache>
            </c:numRef>
          </c:val>
          <c:smooth val="0"/>
        </c:ser>
        <c:hiLowLines>
          <c:spPr>
            <a:ln w="0">
              <a:noFill/>
            </a:ln>
          </c:spPr>
        </c:hiLowLines>
        <c:marker val="1"/>
        <c:axId val="27301721"/>
        <c:axId val="14661877"/>
      </c:lineChart>
      <c:catAx>
        <c:axId val="27301721"/>
        <c:scaling>
          <c:orientation val="minMax"/>
        </c:scaling>
        <c:delete val="0"/>
        <c:axPos val="b"/>
        <c:majorGridlines>
          <c:spPr>
            <a:ln w="9360">
              <a:solidFill>
                <a:srgbClr val="ffffff"/>
              </a:solidFill>
              <a:round/>
            </a:ln>
          </c:spPr>
        </c:majorGridlines>
        <c:numFmt formatCode="General" sourceLinked="0"/>
        <c:majorTickMark val="in"/>
        <c:minorTickMark val="none"/>
        <c:tickLblPos val="low"/>
        <c:spPr>
          <a:ln w="9360">
            <a:solidFill>
              <a:srgbClr val="000000"/>
            </a:solidFill>
            <a:round/>
          </a:ln>
        </c:spPr>
        <c:txPr>
          <a:bodyPr rot="-2700000"/>
          <a:lstStyle/>
          <a:p>
            <a:pPr>
              <a:defRPr b="0" sz="800" spc="-1" strike="noStrike">
                <a:solidFill>
                  <a:srgbClr val="000000"/>
                </a:solidFill>
                <a:latin typeface="Arial Narrow"/>
                <a:ea typeface="Arial Narrow"/>
              </a:defRPr>
            </a:pPr>
          </a:p>
        </c:txPr>
        <c:crossAx val="14661877"/>
        <c:crosses val="autoZero"/>
        <c:auto val="1"/>
        <c:lblAlgn val="ctr"/>
        <c:lblOffset val="100"/>
        <c:noMultiLvlLbl val="0"/>
      </c:catAx>
      <c:valAx>
        <c:axId val="14661877"/>
        <c:scaling>
          <c:orientation val="minMax"/>
        </c:scaling>
        <c:delete val="0"/>
        <c:axPos val="l"/>
        <c:majorGridlines>
          <c:spPr>
            <a:ln w="9360">
              <a:solidFill>
                <a:srgbClr val="ffffff"/>
              </a:solidFill>
              <a:round/>
            </a:ln>
          </c:spPr>
        </c:majorGridlines>
        <c:numFmt formatCode="General" sourceLinked="0"/>
        <c:majorTickMark val="in"/>
        <c:minorTickMark val="none"/>
        <c:tickLblPos val="nextTo"/>
        <c:spPr>
          <a:ln w="9360">
            <a:solidFill>
              <a:srgbClr val="000000"/>
            </a:solidFill>
            <a:round/>
          </a:ln>
        </c:spPr>
        <c:txPr>
          <a:bodyPr/>
          <a:lstStyle/>
          <a:p>
            <a:pPr>
              <a:defRPr b="0" sz="800" spc="-1" strike="noStrike">
                <a:solidFill>
                  <a:srgbClr val="000000"/>
                </a:solidFill>
                <a:latin typeface="Arial Narrow"/>
                <a:ea typeface="Arial Narrow"/>
              </a:defRPr>
            </a:pPr>
          </a:p>
        </c:txPr>
        <c:crossAx val="27301721"/>
        <c:crosses val="autoZero"/>
        <c:crossBetween val="between"/>
      </c:valAx>
      <c:spPr>
        <a:solidFill>
          <a:srgbClr val="eaeaea"/>
        </a:solidFill>
        <a:ln w="0">
          <a:noFill/>
        </a:ln>
      </c:spPr>
    </c:plotArea>
    <c:legend>
      <c:legendPos val="b"/>
      <c:layout>
        <c:manualLayout>
          <c:xMode val="edge"/>
          <c:yMode val="edge"/>
          <c:x val="0.0432378344217401"/>
          <c:y val="0.0198181818181818"/>
          <c:w val="0.942434297150682"/>
          <c:h val="0.0745590107292235"/>
        </c:manualLayout>
      </c:layout>
      <c:overlay val="1"/>
      <c:spPr>
        <a:solidFill>
          <a:srgbClr val="eaeaea"/>
        </a:solidFill>
        <a:ln w="0">
          <a:noFill/>
        </a:ln>
      </c:spPr>
      <c:txPr>
        <a:bodyPr/>
        <a:lstStyle/>
        <a:p>
          <a:pPr>
            <a:defRPr b="0" sz="800" spc="-1" strike="noStrike">
              <a:solidFill>
                <a:srgbClr val="000000"/>
              </a:solidFill>
              <a:latin typeface="Arial Narrow"/>
              <a:ea typeface="Arial Narrow"/>
            </a:defRPr>
          </a:pPr>
        </a:p>
      </c:txPr>
    </c:legend>
    <c:plotVisOnly val="1"/>
    <c:dispBlanksAs val="gap"/>
  </c:chart>
  <c:spPr>
    <a:noFill/>
    <a:ln w="9360">
      <a:noFill/>
    </a:ln>
  </c:spPr>
  <c:userShapes r:id="rId1"/>
</c:chartSpace>
</file>

<file path=xl/charts/chart42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'14.1'!$C$27:$C$27</c:f>
              <c:strCache>
                <c:ptCount val="1"/>
                <c:pt idx="0">
                  <c:v>2020</c:v>
                </c:pt>
              </c:strCache>
            </c:strRef>
          </c:tx>
          <c:spPr>
            <a:solidFill>
              <a:srgbClr val="4f81bd"/>
            </a:solidFill>
            <a:ln w="6480">
              <a:solidFill>
                <a:srgbClr val="000000"/>
              </a:solidFill>
              <a:round/>
            </a:ln>
          </c:spPr>
          <c:invertIfNegative val="0"/>
          <c:dPt>
            <c:idx val="21"/>
            <c:invertIfNegative val="0"/>
            <c:spPr>
              <a:solidFill>
                <a:srgbClr val="000000"/>
              </a:solidFill>
              <a:ln w="6480">
                <a:solidFill>
                  <a:srgbClr val="000000"/>
                </a:solidFill>
                <a:round/>
              </a:ln>
            </c:spPr>
          </c:dPt>
          <c:dLbls>
            <c:dLbl>
              <c:idx val="2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'14.1'!$B$28:$B$73</c:f>
              <c:strCache>
                <c:ptCount val="46"/>
                <c:pt idx="0">
                  <c:v>NOR</c:v>
                </c:pt>
                <c:pt idx="1">
                  <c:v>BEL</c:v>
                </c:pt>
                <c:pt idx="2">
                  <c:v>NLD</c:v>
                </c:pt>
                <c:pt idx="3">
                  <c:v>CHE</c:v>
                </c:pt>
                <c:pt idx="4">
                  <c:v>DNK</c:v>
                </c:pt>
                <c:pt idx="5">
                  <c:v>AUT</c:v>
                </c:pt>
                <c:pt idx="6">
                  <c:v>SVN</c:v>
                </c:pt>
                <c:pt idx="7">
                  <c:v>LUX</c:v>
                </c:pt>
                <c:pt idx="8">
                  <c:v>DEU</c:v>
                </c:pt>
                <c:pt idx="9">
                  <c:v>FIN</c:v>
                </c:pt>
                <c:pt idx="10">
                  <c:v>USA</c:v>
                </c:pt>
                <c:pt idx="11">
                  <c:v>AUS</c:v>
                </c:pt>
                <c:pt idx="12">
                  <c:v>SWE</c:v>
                </c:pt>
                <c:pt idx="13">
                  <c:v>ISL</c:v>
                </c:pt>
                <c:pt idx="14">
                  <c:v>CAN</c:v>
                </c:pt>
                <c:pt idx="15">
                  <c:v>NZL</c:v>
                </c:pt>
                <c:pt idx="16">
                  <c:v>GBR</c:v>
                </c:pt>
                <c:pt idx="17">
                  <c:v>CZE</c:v>
                </c:pt>
                <c:pt idx="18">
                  <c:v>JPN</c:v>
                </c:pt>
                <c:pt idx="19">
                  <c:v>ISR</c:v>
                </c:pt>
                <c:pt idx="20">
                  <c:v>KOR</c:v>
                </c:pt>
                <c:pt idx="21">
                  <c:v>OECD</c:v>
                </c:pt>
                <c:pt idx="22">
                  <c:v>FRA</c:v>
                </c:pt>
                <c:pt idx="23">
                  <c:v>ESP</c:v>
                </c:pt>
                <c:pt idx="24">
                  <c:v>PRT</c:v>
                </c:pt>
                <c:pt idx="25">
                  <c:v>IRL</c:v>
                </c:pt>
                <c:pt idx="26">
                  <c:v>TUR</c:v>
                </c:pt>
                <c:pt idx="27">
                  <c:v>HUN</c:v>
                </c:pt>
                <c:pt idx="28">
                  <c:v>EST</c:v>
                </c:pt>
                <c:pt idx="29">
                  <c:v>ITA</c:v>
                </c:pt>
                <c:pt idx="30">
                  <c:v>SVK</c:v>
                </c:pt>
                <c:pt idx="31">
                  <c:v>LTU</c:v>
                </c:pt>
                <c:pt idx="32">
                  <c:v>MEX</c:v>
                </c:pt>
                <c:pt idx="33">
                  <c:v>COL</c:v>
                </c:pt>
                <c:pt idx="34">
                  <c:v>CHL</c:v>
                </c:pt>
                <c:pt idx="35">
                  <c:v>GRC</c:v>
                </c:pt>
                <c:pt idx="36">
                  <c:v>POL</c:v>
                </c:pt>
                <c:pt idx="37">
                  <c:v/>
                </c:pt>
                <c:pt idx="38">
                  <c:v>IDN</c:v>
                </c:pt>
                <c:pt idx="39">
                  <c:v>ZAF</c:v>
                </c:pt>
                <c:pt idx="40">
                  <c:v>CHN</c:v>
                </c:pt>
                <c:pt idx="41">
                  <c:v>IND</c:v>
                </c:pt>
                <c:pt idx="42">
                  <c:v>CRI</c:v>
                </c:pt>
                <c:pt idx="43">
                  <c:v>ROU</c:v>
                </c:pt>
                <c:pt idx="44">
                  <c:v>RUS</c:v>
                </c:pt>
                <c:pt idx="45">
                  <c:v>BRA</c:v>
                </c:pt>
              </c:strCache>
            </c:strRef>
          </c:cat>
          <c:val>
            <c:numRef>
              <c:f>'14.1'!$C$28:$C$73</c:f>
              <c:numCache>
                <c:formatCode>General</c:formatCode>
                <c:ptCount val="46"/>
                <c:pt idx="0">
                  <c:v>0.925408774642738</c:v>
                </c:pt>
                <c:pt idx="1">
                  <c:v>0.921752119804706</c:v>
                </c:pt>
                <c:pt idx="2">
                  <c:v>0.920215682578149</c:v>
                </c:pt>
                <c:pt idx="3">
                  <c:v>0.913332821427007</c:v>
                </c:pt>
                <c:pt idx="4">
                  <c:v>0.886094056337353</c:v>
                </c:pt>
                <c:pt idx="5">
                  <c:v>0.859584961908849</c:v>
                </c:pt>
                <c:pt idx="6">
                  <c:v>0.854933623451311</c:v>
                </c:pt>
                <c:pt idx="7">
                  <c:v>0.854791103434709</c:v>
                </c:pt>
                <c:pt idx="8">
                  <c:v>0.853444725772568</c:v>
                </c:pt>
                <c:pt idx="9">
                  <c:v>0.852398062723457</c:v>
                </c:pt>
                <c:pt idx="10">
                  <c:v>0.828740199444829</c:v>
                </c:pt>
                <c:pt idx="11">
                  <c:v>0.827701366043457</c:v>
                </c:pt>
                <c:pt idx="12">
                  <c:v>0.815377743478298</c:v>
                </c:pt>
                <c:pt idx="13">
                  <c:v>0.805227376968162</c:v>
                </c:pt>
                <c:pt idx="14">
                  <c:v>0.78390306602936</c:v>
                </c:pt>
                <c:pt idx="15">
                  <c:v>0.774522863976157</c:v>
                </c:pt>
                <c:pt idx="16">
                  <c:v>0.754629841658673</c:v>
                </c:pt>
                <c:pt idx="17">
                  <c:v>0.749061785636323</c:v>
                </c:pt>
                <c:pt idx="18">
                  <c:v>0.73294469044209</c:v>
                </c:pt>
                <c:pt idx="19">
                  <c:v>0.722034993217976</c:v>
                </c:pt>
                <c:pt idx="20">
                  <c:v>0.713646842421207</c:v>
                </c:pt>
                <c:pt idx="21">
                  <c:v>0.711778320257813</c:v>
                </c:pt>
                <c:pt idx="22">
                  <c:v>0.709141552469325</c:v>
                </c:pt>
                <c:pt idx="23">
                  <c:v>0.699903962100954</c:v>
                </c:pt>
                <c:pt idx="24">
                  <c:v>0.670924161329186</c:v>
                </c:pt>
                <c:pt idx="25">
                  <c:v>0.656289843686921</c:v>
                </c:pt>
                <c:pt idx="26">
                  <c:v>0.623509604977116</c:v>
                </c:pt>
                <c:pt idx="27">
                  <c:v>0.618092860382414</c:v>
                </c:pt>
                <c:pt idx="28">
                  <c:v>0.609855842457023</c:v>
                </c:pt>
                <c:pt idx="29">
                  <c:v>0.607546994910461</c:v>
                </c:pt>
                <c:pt idx="30">
                  <c:v>0.583373541429194</c:v>
                </c:pt>
                <c:pt idx="31">
                  <c:v>0.50670450364269</c:v>
                </c:pt>
                <c:pt idx="32">
                  <c:v>0.482848321108789</c:v>
                </c:pt>
                <c:pt idx="33">
                  <c:v>0.472883799608617</c:v>
                </c:pt>
                <c:pt idx="34">
                  <c:v>0.393620256191396</c:v>
                </c:pt>
                <c:pt idx="35">
                  <c:v>0.375764366159053</c:v>
                </c:pt>
                <c:pt idx="36">
                  <c:v>0.263813217430736</c:v>
                </c:pt>
                <c:pt idx="38">
                  <c:v>0.795858513168012</c:v>
                </c:pt>
                <c:pt idx="39">
                  <c:v>0.713646842421207</c:v>
                </c:pt>
                <c:pt idx="40">
                  <c:v>0.707573903856075</c:v>
                </c:pt>
                <c:pt idx="41">
                  <c:v>0.703105940227569</c:v>
                </c:pt>
                <c:pt idx="42">
                  <c:v>0.629985081725376</c:v>
                </c:pt>
                <c:pt idx="43">
                  <c:v>0.529182894593865</c:v>
                </c:pt>
                <c:pt idx="44">
                  <c:v>0.366378708178512</c:v>
                </c:pt>
                <c:pt idx="45">
                  <c:v>0.338126891885644</c:v>
                </c:pt>
              </c:numCache>
            </c:numRef>
          </c:val>
        </c:ser>
        <c:gapWidth val="150"/>
        <c:overlap val="0"/>
        <c:axId val="5418422"/>
        <c:axId val="47921449"/>
      </c:barChart>
      <c:lineChart>
        <c:grouping val="standard"/>
        <c:varyColors val="0"/>
        <c:ser>
          <c:idx val="1"/>
          <c:order val="1"/>
          <c:tx>
            <c:strRef>
              <c:f>'14.1'!$D$27:$D$27</c:f>
              <c:strCache>
                <c:ptCount val="1"/>
                <c:pt idx="0">
                  <c:v>2010</c:v>
                </c:pt>
              </c:strCache>
            </c:strRef>
          </c:tx>
          <c:spPr>
            <a:solidFill>
              <a:srgbClr val="ffffff"/>
            </a:solidFill>
            <a:ln w="28440">
              <a:noFill/>
            </a:ln>
          </c:spPr>
          <c:marker>
            <c:symbol val="diamond"/>
            <c:size val="5"/>
            <c:spPr>
              <a:solidFill>
                <a:srgbClr val="ffffff"/>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'14.1'!$B$28:$B$73</c:f>
              <c:strCache>
                <c:ptCount val="46"/>
                <c:pt idx="0">
                  <c:v>NOR</c:v>
                </c:pt>
                <c:pt idx="1">
                  <c:v>BEL</c:v>
                </c:pt>
                <c:pt idx="2">
                  <c:v>NLD</c:v>
                </c:pt>
                <c:pt idx="3">
                  <c:v>CHE</c:v>
                </c:pt>
                <c:pt idx="4">
                  <c:v>DNK</c:v>
                </c:pt>
                <c:pt idx="5">
                  <c:v>AUT</c:v>
                </c:pt>
                <c:pt idx="6">
                  <c:v>SVN</c:v>
                </c:pt>
                <c:pt idx="7">
                  <c:v>LUX</c:v>
                </c:pt>
                <c:pt idx="8">
                  <c:v>DEU</c:v>
                </c:pt>
                <c:pt idx="9">
                  <c:v>FIN</c:v>
                </c:pt>
                <c:pt idx="10">
                  <c:v>USA</c:v>
                </c:pt>
                <c:pt idx="11">
                  <c:v>AUS</c:v>
                </c:pt>
                <c:pt idx="12">
                  <c:v>SWE</c:v>
                </c:pt>
                <c:pt idx="13">
                  <c:v>ISL</c:v>
                </c:pt>
                <c:pt idx="14">
                  <c:v>CAN</c:v>
                </c:pt>
                <c:pt idx="15">
                  <c:v>NZL</c:v>
                </c:pt>
                <c:pt idx="16">
                  <c:v>GBR</c:v>
                </c:pt>
                <c:pt idx="17">
                  <c:v>CZE</c:v>
                </c:pt>
                <c:pt idx="18">
                  <c:v>JPN</c:v>
                </c:pt>
                <c:pt idx="19">
                  <c:v>ISR</c:v>
                </c:pt>
                <c:pt idx="20">
                  <c:v>KOR</c:v>
                </c:pt>
                <c:pt idx="21">
                  <c:v>OECD</c:v>
                </c:pt>
                <c:pt idx="22">
                  <c:v>FRA</c:v>
                </c:pt>
                <c:pt idx="23">
                  <c:v>ESP</c:v>
                </c:pt>
                <c:pt idx="24">
                  <c:v>PRT</c:v>
                </c:pt>
                <c:pt idx="25">
                  <c:v>IRL</c:v>
                </c:pt>
                <c:pt idx="26">
                  <c:v>TUR</c:v>
                </c:pt>
                <c:pt idx="27">
                  <c:v>HUN</c:v>
                </c:pt>
                <c:pt idx="28">
                  <c:v>EST</c:v>
                </c:pt>
                <c:pt idx="29">
                  <c:v>ITA</c:v>
                </c:pt>
                <c:pt idx="30">
                  <c:v>SVK</c:v>
                </c:pt>
                <c:pt idx="31">
                  <c:v>LTU</c:v>
                </c:pt>
                <c:pt idx="32">
                  <c:v>MEX</c:v>
                </c:pt>
                <c:pt idx="33">
                  <c:v>COL</c:v>
                </c:pt>
                <c:pt idx="34">
                  <c:v>CHL</c:v>
                </c:pt>
                <c:pt idx="35">
                  <c:v>GRC</c:v>
                </c:pt>
                <c:pt idx="36">
                  <c:v>POL</c:v>
                </c:pt>
                <c:pt idx="37">
                  <c:v/>
                </c:pt>
                <c:pt idx="38">
                  <c:v>IDN</c:v>
                </c:pt>
                <c:pt idx="39">
                  <c:v>ZAF</c:v>
                </c:pt>
                <c:pt idx="40">
                  <c:v>CHN</c:v>
                </c:pt>
                <c:pt idx="41">
                  <c:v>IND</c:v>
                </c:pt>
                <c:pt idx="42">
                  <c:v>CRI</c:v>
                </c:pt>
                <c:pt idx="43">
                  <c:v>ROU</c:v>
                </c:pt>
                <c:pt idx="44">
                  <c:v>RUS</c:v>
                </c:pt>
                <c:pt idx="45">
                  <c:v>BRA</c:v>
                </c:pt>
              </c:strCache>
            </c:strRef>
          </c:cat>
          <c:val>
            <c:numRef>
              <c:f>'14.1'!$D$28:$D$73</c:f>
              <c:numCache>
                <c:formatCode>General</c:formatCode>
                <c:ptCount val="46"/>
                <c:pt idx="0">
                  <c:v>0.822352291705342</c:v>
                </c:pt>
                <c:pt idx="1">
                  <c:v>0.908226648487968</c:v>
                </c:pt>
                <c:pt idx="2">
                  <c:v>0.895197297275221</c:v>
                </c:pt>
                <c:pt idx="3">
                  <c:v>0.93684134700691</c:v>
                </c:pt>
                <c:pt idx="4">
                  <c:v>0.846429642130661</c:v>
                </c:pt>
                <c:pt idx="5">
                  <c:v>0.930438277881594</c:v>
                </c:pt>
                <c:pt idx="6">
                  <c:v>0.807556136548992</c:v>
                </c:pt>
                <c:pt idx="7">
                  <c:v>0.903305475400303</c:v>
                </c:pt>
                <c:pt idx="8">
                  <c:v>0.878120474800514</c:v>
                </c:pt>
                <c:pt idx="9">
                  <c:v>0.66421569418319</c:v>
                </c:pt>
                <c:pt idx="10">
                  <c:v>0.786213070087216</c:v>
                </c:pt>
                <c:pt idx="11">
                  <c:v>0.792264387100951</c:v>
                </c:pt>
                <c:pt idx="12">
                  <c:v>0.823543688751562</c:v>
                </c:pt>
                <c:pt idx="13">
                  <c:v>0.787531498319898</c:v>
                </c:pt>
                <c:pt idx="14">
                  <c:v>0.742677946631441</c:v>
                </c:pt>
                <c:pt idx="15">
                  <c:v>0.791022636890859</c:v>
                </c:pt>
                <c:pt idx="16">
                  <c:v>0.876003262198768</c:v>
                </c:pt>
                <c:pt idx="17">
                  <c:v>0.6874220660896</c:v>
                </c:pt>
                <c:pt idx="18">
                  <c:v>0.68257600150937</c:v>
                </c:pt>
                <c:pt idx="19">
                  <c:v>0.607024864962795</c:v>
                </c:pt>
                <c:pt idx="20">
                  <c:v>0.710195286222963</c:v>
                </c:pt>
                <c:pt idx="21">
                  <c:v>0.705296956716549</c:v>
                </c:pt>
                <c:pt idx="22">
                  <c:v>0.812839992807115</c:v>
                </c:pt>
                <c:pt idx="23">
                  <c:v>0.753626525927435</c:v>
                </c:pt>
                <c:pt idx="24">
                  <c:v>0.583713684856124</c:v>
                </c:pt>
                <c:pt idx="25">
                  <c:v>0.679971834114168</c:v>
                </c:pt>
                <c:pt idx="26">
                  <c:v>0.607902776041836</c:v>
                </c:pt>
                <c:pt idx="27">
                  <c:v>0.680058093303827</c:v>
                </c:pt>
                <c:pt idx="28">
                  <c:v>0.443677544679694</c:v>
                </c:pt>
                <c:pt idx="29">
                  <c:v>0.584508399767854</c:v>
                </c:pt>
                <c:pt idx="30">
                  <c:v>0.579021925192272</c:v>
                </c:pt>
                <c:pt idx="31">
                  <c:v>0.39210116006675</c:v>
                </c:pt>
                <c:pt idx="32">
                  <c:v>0.606339151910161</c:v>
                </c:pt>
                <c:pt idx="33">
                  <c:v>0.538489591773493</c:v>
                </c:pt>
                <c:pt idx="34">
                  <c:v>0.403620548304356</c:v>
                </c:pt>
                <c:pt idx="35">
                  <c:v>0.360165435972917</c:v>
                </c:pt>
                <c:pt idx="36">
                  <c:v>0.485495782891626</c:v>
                </c:pt>
                <c:pt idx="38">
                  <c:v>0.646439417334449</c:v>
                </c:pt>
                <c:pt idx="39">
                  <c:v>0.508087547338864</c:v>
                </c:pt>
                <c:pt idx="40">
                  <c:v>0.580552940376211</c:v>
                </c:pt>
                <c:pt idx="41">
                  <c:v>0.442553262233078</c:v>
                </c:pt>
                <c:pt idx="42">
                  <c:v>0.738129681000113</c:v>
                </c:pt>
                <c:pt idx="43">
                  <c:v>0.409936873255134</c:v>
                </c:pt>
                <c:pt idx="44">
                  <c:v>0.336500622947685</c:v>
                </c:pt>
                <c:pt idx="45">
                  <c:v>0.407074999918478</c:v>
                </c:pt>
              </c:numCache>
            </c:numRef>
          </c:val>
          <c:smooth val="0"/>
        </c:ser>
        <c:hiLowLines>
          <c:spPr>
            <a:ln w="0">
              <a:noFill/>
            </a:ln>
          </c:spPr>
        </c:hiLowLines>
        <c:marker val="1"/>
        <c:axId val="5418422"/>
        <c:axId val="47921449"/>
      </c:lineChart>
      <c:catAx>
        <c:axId val="5418422"/>
        <c:scaling>
          <c:orientation val="minMax"/>
        </c:scaling>
        <c:delete val="0"/>
        <c:axPos val="b"/>
        <c:majorGridlines>
          <c:spPr>
            <a:ln w="9360">
              <a:solidFill>
                <a:srgbClr val="ffffff"/>
              </a:solidFill>
              <a:round/>
            </a:ln>
          </c:spPr>
        </c:majorGridlines>
        <c:numFmt formatCode="General" sourceLinked="0"/>
        <c:majorTickMark val="in"/>
        <c:minorTickMark val="none"/>
        <c:tickLblPos val="low"/>
        <c:spPr>
          <a:ln w="9360">
            <a:solidFill>
              <a:srgbClr val="000000"/>
            </a:solidFill>
            <a:round/>
          </a:ln>
        </c:spPr>
        <c:txPr>
          <a:bodyPr rot="-2700000"/>
          <a:lstStyle/>
          <a:p>
            <a:pPr>
              <a:defRPr b="0" sz="750" spc="-1" strike="noStrike">
                <a:solidFill>
                  <a:srgbClr val="000000"/>
                </a:solidFill>
                <a:latin typeface="Arial Narrow"/>
                <a:ea typeface="Arial Narrow"/>
              </a:defRPr>
            </a:pPr>
          </a:p>
        </c:txPr>
        <c:crossAx val="47921449"/>
        <c:crosses val="autoZero"/>
        <c:auto val="1"/>
        <c:lblAlgn val="ctr"/>
        <c:lblOffset val="100"/>
        <c:noMultiLvlLbl val="0"/>
      </c:catAx>
      <c:valAx>
        <c:axId val="47921449"/>
        <c:scaling>
          <c:orientation val="minMax"/>
        </c:scaling>
        <c:delete val="0"/>
        <c:axPos val="l"/>
        <c:majorGridlines>
          <c:spPr>
            <a:ln w="9360">
              <a:solidFill>
                <a:srgbClr val="ffffff"/>
              </a:solidFill>
              <a:round/>
            </a:ln>
          </c:spPr>
        </c:majorGridlines>
        <c:numFmt formatCode="0%" sourceLinked="0"/>
        <c:majorTickMark val="in"/>
        <c:minorTickMark val="none"/>
        <c:tickLblPos val="nextTo"/>
        <c:spPr>
          <a:ln w="9360">
            <a:solidFill>
              <a:srgbClr val="000000"/>
            </a:solidFill>
            <a:round/>
          </a:ln>
        </c:spPr>
        <c:txPr>
          <a:bodyPr/>
          <a:lstStyle/>
          <a:p>
            <a:pPr>
              <a:defRPr b="0" sz="750" spc="-1" strike="noStrike">
                <a:solidFill>
                  <a:srgbClr val="000000"/>
                </a:solidFill>
                <a:latin typeface="Arial Narrow"/>
                <a:ea typeface="Arial Narrow"/>
              </a:defRPr>
            </a:pPr>
          </a:p>
        </c:txPr>
        <c:crossAx val="5418422"/>
        <c:crosses val="autoZero"/>
        <c:crossBetween val="between"/>
      </c:valAx>
      <c:spPr>
        <a:solidFill>
          <a:srgbClr val="f4ffff"/>
        </a:solidFill>
        <a:ln w="9360">
          <a:solidFill>
            <a:srgbClr val="000000"/>
          </a:solidFill>
          <a:round/>
        </a:ln>
      </c:spPr>
    </c:plotArea>
    <c:legend>
      <c:legendPos val="r"/>
      <c:layout>
        <c:manualLayout>
          <c:xMode val="edge"/>
          <c:yMode val="edge"/>
          <c:x val="0.0765671575388175"/>
          <c:y val="0.0185185185185185"/>
          <c:w val="0.888725751913152"/>
          <c:h val="0.0693790800060726"/>
        </c:manualLayout>
      </c:layout>
      <c:overlay val="1"/>
      <c:spPr>
        <a:solidFill>
          <a:srgbClr val="eaeaea"/>
        </a:solidFill>
        <a:ln w="0">
          <a:noFill/>
        </a:ln>
      </c:spPr>
      <c:txPr>
        <a:bodyPr/>
        <a:lstStyle/>
        <a:p>
          <a:pPr>
            <a:defRPr b="0" sz="750" spc="-1" strike="noStrike">
              <a:solidFill>
                <a:srgbClr val="000000"/>
              </a:solidFill>
              <a:latin typeface="Arial Narrow"/>
              <a:ea typeface="Arial Narrow"/>
            </a:defRPr>
          </a:pPr>
        </a:p>
      </c:txPr>
    </c:legend>
    <c:plotVisOnly val="1"/>
    <c:dispBlanksAs val="gap"/>
  </c:chart>
  <c:spPr>
    <a:noFill/>
    <a:ln w="9360">
      <a:noFill/>
    </a:ln>
  </c:spPr>
  <c:userShapes r:id="rId1"/>
</c:chartSpace>
</file>

<file path=xl/drawings/_rels/drawing1.xml.rels><?xml version="1.0" encoding="UTF-8"?>
<Relationships xmlns="http://schemas.openxmlformats.org/package/2006/relationships"><Relationship Id="rId1" Type="http://schemas.openxmlformats.org/officeDocument/2006/relationships/chart" Target="../charts/chart427.xml"/>
</Relationships>
</file>

<file path=xl/drawings/_rels/drawing3.xml.rels><?xml version="1.0" encoding="UTF-8"?>
<Relationships xmlns="http://schemas.openxmlformats.org/package/2006/relationships"><Relationship Id="rId1" Type="http://schemas.openxmlformats.org/officeDocument/2006/relationships/chart" Target="../charts/chart428.xml"/>
</Relationships>
</file>

<file path=xl/drawings/_rels/drawing5.xml.rels><?xml version="1.0" encoding="UTF-8"?>
<Relationships xmlns="http://schemas.openxmlformats.org/package/2006/relationships"><Relationship Id="rId1" Type="http://schemas.openxmlformats.org/officeDocument/2006/relationships/chart" Target="../charts/chart42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6</xdr:row>
      <xdr:rowOff>0</xdr:rowOff>
    </xdr:from>
    <xdr:to>
      <xdr:col>13</xdr:col>
      <xdr:colOff>313920</xdr:colOff>
      <xdr:row>20</xdr:row>
      <xdr:rowOff>104400</xdr:rowOff>
    </xdr:to>
    <xdr:graphicFrame>
      <xdr:nvGraphicFramePr>
        <xdr:cNvPr id="0" name="Chart 1"/>
        <xdr:cNvGraphicFramePr/>
      </xdr:nvGraphicFramePr>
      <xdr:xfrm>
        <a:off x="299880" y="971640"/>
        <a:ext cx="8055720" cy="2371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0.349468345419762</cdr:x>
      <cdr:y>0.0414389799635701</cdr:y>
    </cdr:from>
    <cdr:to>
      <cdr:x>0.364906348712017</cdr:x>
      <cdr:y>0.0683060109289618</cdr:y>
    </cdr:to>
    <cdr:sp>
      <cdr:nvSpPr>
        <cdr:cNvPr id="1" name="xlamShapesMarker"/>
        <cdr:cNvSpPr/>
      </cdr:nvSpPr>
      <cdr:spPr>
        <a:xfrm>
          <a:off x="2827800" y="98280"/>
          <a:ext cx="124920" cy="63720"/>
        </a:xfrm>
        <a:prstGeom prst="rect">
          <a:avLst/>
        </a:prstGeom>
        <a:solidFill>
          <a:srgbClr val="eaeaea"/>
        </a:solidFill>
        <a:ln w="6480">
          <a:noFill/>
        </a:ln>
      </cdr:spPr>
      <cdr:style>
        <a:lnRef idx="0"/>
        <a:fillRef idx="0"/>
        <a:effectRef idx="0"/>
        <a:fontRef idx="minor"/>
      </cdr:style>
    </cdr:sp>
  </cdr:relSizeAnchor>
  <cdr:relSizeAnchor>
    <cdr:from>
      <cdr:x>0.32931441028607</cdr:x>
      <cdr:y>0.0396174863387978</cdr:y>
    </cdr:from>
    <cdr:to>
      <cdr:x>0.359434088179027</cdr:x>
      <cdr:y>0.065725561627201</cdr:y>
    </cdr:to>
    <cdr:sp>
      <cdr:nvSpPr>
        <cdr:cNvPr id="2" name="xlamShapesMarker"/>
        <cdr:cNvSpPr/>
      </cdr:nvSpPr>
      <cdr:spPr>
        <a:xfrm>
          <a:off x="2664720" y="93960"/>
          <a:ext cx="243720" cy="61920"/>
        </a:xfrm>
        <a:prstGeom prst="rect">
          <a:avLst/>
        </a:prstGeom>
        <a:solidFill>
          <a:srgbClr val="4f81bd"/>
        </a:solidFill>
        <a:ln w="6480">
          <a:solidFill>
            <a:srgbClr val="000000"/>
          </a:solidFill>
          <a:miter/>
        </a:ln>
      </cdr:spPr>
      <cdr:style>
        <a:lnRef idx="0"/>
        <a:fillRef idx="0"/>
        <a:effectRef idx="0"/>
        <a:fontRef idx="minor"/>
      </cdr:style>
    </cdr:sp>
  </cdr:relSizeAnchor>
</c:userShape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0</xdr:rowOff>
    </xdr:from>
    <xdr:to>
      <xdr:col>9</xdr:col>
      <xdr:colOff>374040</xdr:colOff>
      <xdr:row>14</xdr:row>
      <xdr:rowOff>46080</xdr:rowOff>
    </xdr:to>
    <xdr:graphicFrame>
      <xdr:nvGraphicFramePr>
        <xdr:cNvPr id="3" name="Chart 2"/>
        <xdr:cNvGraphicFramePr/>
      </xdr:nvGraphicFramePr>
      <xdr:xfrm>
        <a:off x="0" y="324000"/>
        <a:ext cx="6835320" cy="197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0.0317042342532125</cdr:x>
      <cdr:y>0.0783636363636364</cdr:y>
    </cdr:from>
    <cdr:to>
      <cdr:x>0.68911944385928</cdr:x>
      <cdr:y>0.169818181818182</cdr:y>
    </cdr:to>
    <cdr:sp>
      <cdr:nvSpPr>
        <cdr:cNvPr id="4" name="TextBox 1"/>
        <cdr:cNvSpPr/>
      </cdr:nvSpPr>
      <cdr:spPr>
        <a:xfrm>
          <a:off x="216720" y="155160"/>
          <a:ext cx="4493880" cy="181080"/>
        </a:xfrm>
        <a:prstGeom prst="rect">
          <a:avLst/>
        </a:prstGeom>
        <a:noFill/>
        <a:ln w="0">
          <a:noFill/>
        </a:ln>
      </cdr:spPr>
      <cdr:style>
        <a:lnRef idx="0"/>
        <a:fillRef idx="0"/>
        <a:effectRef idx="0"/>
        <a:fontRef idx="minor"/>
      </cdr:style>
      <cdr:txBody>
        <a:bodyPr lIns="90000" rIns="90000" tIns="45000" bIns="45000" anchor="t">
          <a:noAutofit/>
        </a:bodyPr>
        <a:p>
          <a:pPr>
            <a:lnSpc>
              <a:spcPct val="100000"/>
            </a:lnSpc>
          </a:pPr>
          <a:r>
            <a:rPr b="0" lang="en-GB" sz="800" spc="-1" strike="noStrike">
              <a:solidFill>
                <a:srgbClr val="000000"/>
              </a:solidFill>
              <a:latin typeface="Arial Narrow"/>
            </a:rPr>
            <a:t>LTC workers per 100 people aged 65 and over</a:t>
          </a:r>
          <a:endParaRPr b="0" sz="800" spc="-1" strike="noStrike">
            <a:latin typeface="Times New Roman"/>
          </a:endParaRPr>
        </a:p>
      </cdr:txBody>
    </cdr:sp>
  </cdr:relSizeAnchor>
</c:userShape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609480</xdr:colOff>
      <xdr:row>6</xdr:row>
      <xdr:rowOff>0</xdr:rowOff>
    </xdr:from>
    <xdr:to>
      <xdr:col>13</xdr:col>
      <xdr:colOff>313920</xdr:colOff>
      <xdr:row>20</xdr:row>
      <xdr:rowOff>104400</xdr:rowOff>
    </xdr:to>
    <xdr:graphicFrame>
      <xdr:nvGraphicFramePr>
        <xdr:cNvPr id="5" name="Chart 2"/>
        <xdr:cNvGraphicFramePr/>
      </xdr:nvGraphicFramePr>
      <xdr:xfrm>
        <a:off x="609480" y="971640"/>
        <a:ext cx="8091360" cy="2371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0.349468345419762</cdr:x>
      <cdr:y>0.0414389799635701</cdr:y>
    </cdr:from>
    <cdr:to>
      <cdr:x>0.364906348712017</cdr:x>
      <cdr:y>0.0683060109289618</cdr:y>
    </cdr:to>
    <cdr:sp>
      <cdr:nvSpPr>
        <cdr:cNvPr id="6" name="xlamShapesMarker"/>
        <cdr:cNvSpPr/>
      </cdr:nvSpPr>
      <cdr:spPr>
        <a:xfrm>
          <a:off x="2827800" y="98280"/>
          <a:ext cx="124920" cy="63720"/>
        </a:xfrm>
        <a:prstGeom prst="rect">
          <a:avLst/>
        </a:prstGeom>
        <a:solidFill>
          <a:srgbClr val="eaeaea"/>
        </a:solidFill>
        <a:ln w="6480">
          <a:noFill/>
        </a:ln>
      </cdr:spPr>
      <cdr:style>
        <a:lnRef idx="0"/>
        <a:fillRef idx="0"/>
        <a:effectRef idx="0"/>
        <a:fontRef idx="minor"/>
      </cdr:style>
    </cdr:sp>
  </cdr:relSizeAnchor>
  <cdr:relSizeAnchor>
    <cdr:from>
      <cdr:x>0.32931441028607</cdr:x>
      <cdr:y>0.0396174863387978</cdr:y>
    </cdr:from>
    <cdr:to>
      <cdr:x>0.359434088179027</cdr:x>
      <cdr:y>0.065725561627201</cdr:y>
    </cdr:to>
    <cdr:sp>
      <cdr:nvSpPr>
        <cdr:cNvPr id="7" name="xlamShapesMarker"/>
        <cdr:cNvSpPr/>
      </cdr:nvSpPr>
      <cdr:spPr>
        <a:xfrm>
          <a:off x="2664720" y="93960"/>
          <a:ext cx="243720" cy="61920"/>
        </a:xfrm>
        <a:prstGeom prst="rect">
          <a:avLst/>
        </a:prstGeom>
        <a:solidFill>
          <a:srgbClr val="4f81bd"/>
        </a:solidFill>
        <a:ln w="6480">
          <a:solidFill>
            <a:srgbClr val="000000"/>
          </a:solidFill>
          <a:miter/>
        </a:ln>
      </cdr:spPr>
      <cdr:style>
        <a:lnRef idx="0"/>
        <a:fillRef idx="0"/>
        <a:effectRef idx="0"/>
        <a:fontRef idx="minor"/>
      </cdr:style>
    </cdr:sp>
  </cdr:relSizeAnchor>
</c:userShapes>
</file>

<file path=xl/externalLinks/_rels/externalLink1.xml.rels><?xml version="1.0" encoding="UTF-8"?>
<Relationships xmlns="http://schemas.openxmlformats.org/package/2006/relationships"><Relationship Id="rId1" Type="http://schemas.openxmlformats.org/officeDocument/2006/relationships/externalLinkPath" Target="https://oecdemeamicrosoftonlinecom-1.sharepoint.emea.microsoftonline.com/applic/uoe/ind2002/calcul_B1.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https://oecdemeamicrosoftonlinecom-1.sharepoint.emea.microsoftonline.com/NWB/POpula.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https://oecdemeamicrosoftonlinecom-1.sharepoint.emea.microsoftonline.com/AS/CD%20Australia/PISA%20Plus/PISA%20Plus%20Final%20Charts/IRPISAPlus_Chap5_ChartCorrect.xls"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file://LS5/sdataELS/TEMP/SUBSNEU.XLS"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file://LS5/sdataELS/Q_ISC3.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SC01"/>
    </sheetNames>
    <sheetDataSet>
      <sheetData sheetId="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Q_ISC3"/>
    </sheetNames>
    <sheetDataSet>
      <sheetData sheetId="0"/>
    </sheetDataSet>
  </externalBook>
</externalLink>
</file>

<file path=xl/worksheets/_rels/sheet1.xml.rels><?xml version="1.0" encoding="UTF-8"?>
<Relationships xmlns="http://schemas.openxmlformats.org/package/2006/relationships"><Relationship Id="rId1" Type="http://schemas.openxmlformats.org/officeDocument/2006/relationships/hyperlink" Target="https://doi.org/10.1787/1c258f55-en" TargetMode="External"/><Relationship Id="rId2" Type="http://schemas.openxmlformats.org/officeDocument/2006/relationships/hyperlink" Target="http://oe.cd/disclaimer" TargetMode="External"/><Relationship Id="rId3" Type="http://schemas.openxmlformats.org/officeDocument/2006/relationships/hyperlink" Target="https://data.oecd.org/healtheqt/computed-tomography-ct-scanners.htm" TargetMode="External"/><Relationship Id="rId4" Type="http://schemas.openxmlformats.org/officeDocument/2006/relationships/hyperlink" Target="https://data.oecd.org/healtheqt/magnetic-resonance-imaging-mri-units.htm" TargetMode="External"/><Relationship Id="rId5" Type="http://schemas.openxmlformats.org/officeDocument/2006/relationships/hyperlink" Target="https://data.oecd.org/healtheqt/mammography-machines.htm" TargetMode="External"/><Relationship Id="rId6" Type="http://schemas.openxmlformats.org/officeDocument/2006/relationships/hyperlink" Target="https://data.oecd.org/healtheqt/radiotherapy-equipment.htm"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3.xml"/>
</Relationships>
</file>

<file path=xl/worksheets/_rels/sheet3.xml.rels><?xml version="1.0" encoding="UTF-8"?>
<Relationships xmlns="http://schemas.openxmlformats.org/package/2006/relationships"><Relationship Id="rId1" Type="http://schemas.openxmlformats.org/officeDocument/2006/relationships/hyperlink" Target="https://doi.org/10.1787/ae3016b9-en" TargetMode="External"/><Relationship Id="rId2" Type="http://schemas.openxmlformats.org/officeDocument/2006/relationships/hyperlink" Target="http://oe.cd/disclaimer" TargetMode="External"/><Relationship Id="rId3" Type="http://schemas.openxmlformats.org/officeDocument/2006/relationships/hyperlink" Target="https://stat.link/45bwo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doi.org/10.1787/1c258f55-en" TargetMode="External"/><Relationship Id="rId2" Type="http://schemas.openxmlformats.org/officeDocument/2006/relationships/hyperlink" Target="http://oe.cd/disclaimer" TargetMode="External"/><Relationship Id="rId3"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8" colorId="64" zoomScale="160" zoomScaleNormal="160" zoomScalePageLayoutView="100" workbookViewId="0">
      <selection pane="topLeft" activeCell="I44" activeCellId="0" sqref="I44:Q54"/>
    </sheetView>
  </sheetViews>
  <sheetFormatPr defaultColWidth="9.15625" defaultRowHeight="12.75" zeroHeight="false" outlineLevelRow="0" outlineLevelCol="0"/>
  <cols>
    <col collapsed="false" customWidth="true" hidden="false" outlineLevel="0" max="1" min="1" style="1" width="4.25"/>
    <col collapsed="false" customWidth="false" hidden="false" outlineLevel="0" max="1024" min="2" style="1" width="9.14"/>
  </cols>
  <sheetData>
    <row r="1" s="3" customFormat="true" ht="12.75" hidden="false" customHeight="false" outlineLevel="0" collapsed="false">
      <c r="A1" s="2" t="s">
        <v>0</v>
      </c>
    </row>
    <row r="2" s="3" customFormat="true" ht="12.75" hidden="false" customHeight="false" outlineLevel="0" collapsed="false">
      <c r="A2" s="3" t="s">
        <v>1</v>
      </c>
      <c r="B2" s="3" t="s">
        <v>2</v>
      </c>
    </row>
    <row r="3" s="3" customFormat="true" ht="12.75" hidden="false" customHeight="false" outlineLevel="0" collapsed="false">
      <c r="A3" s="3" t="s">
        <v>3</v>
      </c>
    </row>
    <row r="4" s="3" customFormat="true" ht="12.75" hidden="false" customHeight="false" outlineLevel="0" collapsed="false">
      <c r="A4" s="2" t="s">
        <v>4</v>
      </c>
    </row>
    <row r="5" s="3" customFormat="true" ht="12.75" hidden="false" customHeight="false" outlineLevel="0" collapsed="false"/>
    <row r="6" customFormat="false" ht="12.75" hidden="false" customHeight="false" outlineLevel="0" collapsed="false">
      <c r="B6" s="4" t="s">
        <v>5</v>
      </c>
    </row>
    <row r="22" customFormat="false" ht="12.75" hidden="false" customHeight="false" outlineLevel="0" collapsed="false">
      <c r="B22" s="1" t="s">
        <v>6</v>
      </c>
    </row>
    <row r="23" customFormat="false" ht="12.75" hidden="false" customHeight="false" outlineLevel="0" collapsed="false">
      <c r="B23" s="1" t="s">
        <v>7</v>
      </c>
    </row>
    <row r="25" customFormat="false" ht="12.75" hidden="false" customHeight="false" outlineLevel="0" collapsed="false">
      <c r="K25" s="1" t="n">
        <v>0.373</v>
      </c>
    </row>
    <row r="26" customFormat="false" ht="12.75" hidden="false" customHeight="false" outlineLevel="0" collapsed="false">
      <c r="E26" s="1" t="s">
        <v>8</v>
      </c>
      <c r="F26" s="1" t="s">
        <v>8</v>
      </c>
      <c r="I26" s="1" t="s">
        <v>9</v>
      </c>
      <c r="J26" s="0"/>
      <c r="K26" s="0"/>
      <c r="L26" s="0"/>
      <c r="M26" s="1" t="s">
        <v>10</v>
      </c>
      <c r="N26" s="0"/>
      <c r="O26" s="0"/>
      <c r="P26" s="0"/>
      <c r="Q26" s="0"/>
    </row>
    <row r="27" customFormat="false" ht="12.75" hidden="false" customHeight="false" outlineLevel="0" collapsed="false">
      <c r="B27" s="5" t="s">
        <v>11</v>
      </c>
      <c r="C27" s="5" t="s">
        <v>12</v>
      </c>
      <c r="D27" s="5" t="s">
        <v>13</v>
      </c>
      <c r="E27" s="6" t="s">
        <v>14</v>
      </c>
      <c r="F27" s="4" t="s">
        <v>15</v>
      </c>
      <c r="G27" s="4"/>
      <c r="H27" s="4"/>
      <c r="I27" s="7" t="s">
        <v>16</v>
      </c>
      <c r="J27" s="7" t="s">
        <v>17</v>
      </c>
      <c r="K27" s="7" t="s">
        <v>18</v>
      </c>
      <c r="L27" s="7" t="s">
        <v>19</v>
      </c>
      <c r="M27" s="7" t="s">
        <v>20</v>
      </c>
      <c r="N27" s="7" t="s">
        <v>21</v>
      </c>
      <c r="O27" s="7" t="s">
        <v>22</v>
      </c>
      <c r="P27" s="7" t="s">
        <v>23</v>
      </c>
      <c r="Q27" s="7" t="s">
        <v>24</v>
      </c>
    </row>
    <row r="28" customFormat="false" ht="12.75" hidden="false" customHeight="false" outlineLevel="0" collapsed="false">
      <c r="B28" s="8" t="s">
        <v>25</v>
      </c>
      <c r="C28" s="9" t="n">
        <v>0.859584961908849</v>
      </c>
      <c r="D28" s="9" t="n">
        <v>0.930438277881594</v>
      </c>
      <c r="E28" s="1" t="n">
        <v>12.2</v>
      </c>
      <c r="F28" s="1" t="n">
        <v>9.6</v>
      </c>
      <c r="G28" s="10" t="n">
        <f aca="false">F28/E28</f>
        <v>0.786885245901639</v>
      </c>
      <c r="I28" s="11" t="n">
        <v>5.45</v>
      </c>
      <c r="J28" s="11" t="n">
        <v>10.48</v>
      </c>
      <c r="K28" s="12" t="n">
        <f aca="false">SUM(I28:J28)*$K$25</f>
        <v>5.94189</v>
      </c>
      <c r="L28" s="13" t="n">
        <f aca="false">((LTC!C41*0.2)*10)*$P$46</f>
        <v>2.73333333333333</v>
      </c>
      <c r="M28" s="11" t="n">
        <v>7</v>
      </c>
      <c r="N28" s="11" t="n">
        <v>28.5</v>
      </c>
      <c r="O28" s="11" t="n">
        <v>25.4</v>
      </c>
      <c r="P28" s="11" t="n">
        <v>21.6</v>
      </c>
      <c r="Q28" s="11" t="n">
        <v>5.7</v>
      </c>
    </row>
    <row r="29" customFormat="false" ht="12.75" hidden="false" customHeight="false" outlineLevel="0" collapsed="false">
      <c r="B29" s="8" t="s">
        <v>26</v>
      </c>
      <c r="C29" s="9" t="n">
        <v>0.921752119804706</v>
      </c>
      <c r="D29" s="9" t="n">
        <v>0.908226648487968</v>
      </c>
      <c r="E29" s="1" t="n">
        <v>11.1</v>
      </c>
      <c r="F29" s="1" t="n">
        <v>8.8</v>
      </c>
      <c r="G29" s="10" t="n">
        <f aca="false">F29/E29</f>
        <v>0.792792792792793</v>
      </c>
      <c r="I29" s="11" t="n">
        <v>3.21</v>
      </c>
      <c r="J29" s="11" t="n">
        <v>11.07</v>
      </c>
      <c r="K29" s="12" t="n">
        <f aca="false">SUM(I29:J29)*$K$25</f>
        <v>5.32644</v>
      </c>
      <c r="L29" s="13" t="n">
        <f aca="false">((LTC!C34*0.2)*10)*$P$46</f>
        <v>3.67485430616486</v>
      </c>
      <c r="M29" s="11" t="n">
        <v>5.5</v>
      </c>
      <c r="N29" s="11" t="n">
        <v>24.6</v>
      </c>
      <c r="O29" s="11" t="n">
        <v>11.4</v>
      </c>
      <c r="P29" s="11" t="n">
        <v>36.4</v>
      </c>
      <c r="Q29" s="11" t="n">
        <v>18.4</v>
      </c>
    </row>
    <row r="30" customFormat="false" ht="12.75" hidden="false" customHeight="false" outlineLevel="0" collapsed="false">
      <c r="B30" s="8" t="s">
        <v>27</v>
      </c>
      <c r="C30" s="9" t="n">
        <v>0.913332821427007</v>
      </c>
      <c r="D30" s="9" t="n">
        <v>0.93684134700691</v>
      </c>
      <c r="E30" s="1" t="n">
        <v>11.8</v>
      </c>
      <c r="F30" s="1" t="n">
        <v>8.2</v>
      </c>
      <c r="G30" s="10" t="n">
        <f aca="false">F30/E30</f>
        <v>0.694915254237288</v>
      </c>
      <c r="I30" s="11" t="n">
        <v>4.45</v>
      </c>
      <c r="J30" s="11" t="n">
        <v>18.37</v>
      </c>
      <c r="K30" s="12" t="n">
        <f aca="false">SUM(I30:J30)*$K$25</f>
        <v>8.51186</v>
      </c>
      <c r="L30" s="13" t="n">
        <f aca="false">((LTC!C26*0.2)*10)*$P$46</f>
        <v>5.2</v>
      </c>
      <c r="M30" s="11" t="n">
        <v>4.5</v>
      </c>
      <c r="N30" s="11" t="n">
        <v>39.6</v>
      </c>
      <c r="O30" s="11" t="n">
        <v>25.6</v>
      </c>
      <c r="P30" s="11" t="n">
        <v>29.6</v>
      </c>
      <c r="Q30" s="11" t="n">
        <v>18.8</v>
      </c>
    </row>
    <row r="31" customFormat="false" ht="12.75" hidden="false" customHeight="false" outlineLevel="0" collapsed="false">
      <c r="B31" s="8" t="s">
        <v>28</v>
      </c>
      <c r="C31" s="9" t="n">
        <v>0.853444725772568</v>
      </c>
      <c r="D31" s="9" t="n">
        <v>0.878120474800514</v>
      </c>
      <c r="E31" s="1" t="n">
        <v>12.8</v>
      </c>
      <c r="F31" s="1" t="n">
        <v>11</v>
      </c>
      <c r="G31" s="10" t="n">
        <f aca="false">F31/E31</f>
        <v>0.859375</v>
      </c>
      <c r="I31" s="11" t="n">
        <v>4.53</v>
      </c>
      <c r="J31" s="11" t="n">
        <v>12.06</v>
      </c>
      <c r="K31" s="12" t="n">
        <f aca="false">SUM(I31:J31)*$K$25</f>
        <v>6.18807</v>
      </c>
      <c r="L31" s="13" t="n">
        <f aca="false">((LTC!C36*0.2)*10)*$P$46</f>
        <v>3</v>
      </c>
      <c r="M31" s="11" t="n">
        <v>7.8</v>
      </c>
      <c r="N31" s="11" t="n">
        <v>35.3</v>
      </c>
      <c r="O31" s="11" t="n">
        <v>34.5</v>
      </c>
      <c r="P31" s="11" t="n">
        <v>4.9</v>
      </c>
      <c r="Q31" s="11" t="n">
        <v>4.2</v>
      </c>
    </row>
    <row r="32" customFormat="false" ht="12.75" hidden="false" customHeight="false" outlineLevel="0" collapsed="false">
      <c r="B32" s="8" t="s">
        <v>29</v>
      </c>
      <c r="C32" s="9" t="n">
        <v>0.886094056337353</v>
      </c>
      <c r="D32" s="9" t="n">
        <v>0.846429642130661</v>
      </c>
      <c r="E32" s="1" t="n">
        <v>10.8</v>
      </c>
      <c r="F32" s="1" t="n">
        <v>9.3</v>
      </c>
      <c r="G32" s="10" t="n">
        <f aca="false">F32/E32</f>
        <v>0.861111111111111</v>
      </c>
      <c r="I32" s="11" t="n">
        <v>4.25</v>
      </c>
      <c r="J32" s="11" t="n">
        <v>10.13</v>
      </c>
      <c r="K32" s="12" t="n">
        <f aca="false">SUM(I32:J32)*$K$25</f>
        <v>5.36374</v>
      </c>
      <c r="L32" s="13" t="n">
        <f aca="false">((LTC!C29*0.2)*10)*$P$46</f>
        <v>5.73333333333333</v>
      </c>
      <c r="M32" s="11" t="n">
        <v>2.5</v>
      </c>
      <c r="N32" s="11" t="n">
        <v>43.7</v>
      </c>
      <c r="O32" s="11" t="n">
        <v>15.39</v>
      </c>
      <c r="P32" s="11" t="n">
        <v>15.9</v>
      </c>
      <c r="Q32" s="11" t="n">
        <v>12.2</v>
      </c>
    </row>
    <row r="33" customFormat="false" ht="12.75" hidden="false" customHeight="false" outlineLevel="0" collapsed="false">
      <c r="B33" s="8" t="s">
        <v>30</v>
      </c>
      <c r="C33" s="9" t="n">
        <v>0.852398062723457</v>
      </c>
      <c r="D33" s="9" t="n">
        <v>0.66421569418319</v>
      </c>
      <c r="E33" s="1" t="n">
        <v>9.6</v>
      </c>
      <c r="F33" s="1" t="n">
        <v>7.6</v>
      </c>
      <c r="G33" s="10" t="n">
        <f aca="false">F33/E33</f>
        <v>0.791666666666667</v>
      </c>
      <c r="I33" s="14" t="n">
        <v>3.48</v>
      </c>
      <c r="J33" s="11" t="n">
        <v>13.57</v>
      </c>
      <c r="K33" s="12" t="n">
        <f aca="false">SUM(I33:J33)*$K$25</f>
        <v>6.35965</v>
      </c>
      <c r="L33" s="13" t="n">
        <f aca="false">((LTC!C28*0.2)*10)*$P$46</f>
        <v>5.62064346439957</v>
      </c>
      <c r="M33" s="11" t="n">
        <v>2.8</v>
      </c>
      <c r="N33" s="11" t="n">
        <v>17</v>
      </c>
      <c r="O33" s="11" t="n">
        <v>30.9</v>
      </c>
      <c r="P33" s="11" t="n">
        <v>30.9</v>
      </c>
      <c r="Q33" s="11" t="n">
        <v>10.3</v>
      </c>
    </row>
    <row r="34" customFormat="false" ht="12.75" hidden="false" customHeight="false" outlineLevel="0" collapsed="false">
      <c r="B34" s="8" t="s">
        <v>31</v>
      </c>
      <c r="C34" s="9" t="n">
        <v>0.854791103434709</v>
      </c>
      <c r="D34" s="9" t="n">
        <v>0.903305475400303</v>
      </c>
      <c r="E34" s="1" t="n">
        <v>5.8</v>
      </c>
      <c r="F34" s="1" t="n">
        <v>5</v>
      </c>
      <c r="G34" s="10" t="n">
        <f aca="false">F34/E34</f>
        <v>0.862068965517241</v>
      </c>
      <c r="I34" s="11" t="n">
        <v>2.98</v>
      </c>
      <c r="J34" s="11" t="n">
        <v>11.72</v>
      </c>
      <c r="K34" s="12" t="n">
        <f aca="false">SUM(I34:J34)*$K$25</f>
        <v>5.4831</v>
      </c>
      <c r="L34" s="13" t="n">
        <f aca="false">((LTC!C30*0.2)*10)*$P$46</f>
        <v>4.93333333333333</v>
      </c>
      <c r="M34" s="11" t="n">
        <v>4.2</v>
      </c>
      <c r="N34" s="11" t="n">
        <v>22.1</v>
      </c>
      <c r="O34" s="11" t="n">
        <v>17.3</v>
      </c>
      <c r="P34" s="11" t="n">
        <v>11</v>
      </c>
      <c r="Q34" s="11" t="n">
        <v>9.4</v>
      </c>
    </row>
    <row r="35" customFormat="false" ht="12.75" hidden="false" customHeight="false" outlineLevel="0" collapsed="false">
      <c r="B35" s="8" t="s">
        <v>32</v>
      </c>
      <c r="C35" s="9" t="n">
        <v>0.920215682578149</v>
      </c>
      <c r="D35" s="9" t="n">
        <v>0.895197297275221</v>
      </c>
      <c r="E35" s="1" t="n">
        <v>11.2</v>
      </c>
      <c r="F35" s="1" t="n">
        <v>9.6</v>
      </c>
      <c r="G35" s="10" t="n">
        <f aca="false">F35/E35</f>
        <v>0.857142857142857</v>
      </c>
      <c r="I35" s="11" t="n">
        <v>3.83</v>
      </c>
      <c r="J35" s="11" t="n">
        <v>11.08</v>
      </c>
      <c r="K35" s="12" t="n">
        <f aca="false">SUM(I35:J35)*$K$25</f>
        <v>5.56143</v>
      </c>
      <c r="L35" s="13" t="n">
        <f aca="false">((LTC!C27*0.2)*10)*$P$46</f>
        <v>7.4</v>
      </c>
      <c r="M35" s="11" t="n">
        <v>2.9</v>
      </c>
      <c r="N35" s="11" t="n">
        <v>14.7</v>
      </c>
      <c r="O35" s="11" t="n">
        <v>13.4</v>
      </c>
      <c r="P35" s="11" t="n">
        <f aca="false">20/2</f>
        <v>10</v>
      </c>
      <c r="Q35" s="11" t="n">
        <v>7.7</v>
      </c>
    </row>
    <row r="36" customFormat="false" ht="12.75" hidden="false" customHeight="false" outlineLevel="0" collapsed="false">
      <c r="B36" s="8" t="s">
        <v>33</v>
      </c>
      <c r="C36" s="9" t="n">
        <v>0.925408774642738</v>
      </c>
      <c r="D36" s="9" t="n">
        <v>0.822352291705342</v>
      </c>
      <c r="E36" s="1" t="n">
        <v>10.1</v>
      </c>
      <c r="F36" s="1" t="n">
        <v>8.6</v>
      </c>
      <c r="G36" s="10" t="n">
        <f aca="false">F36/E36</f>
        <v>0.851485148514851</v>
      </c>
      <c r="I36" s="11" t="n">
        <v>5.18</v>
      </c>
      <c r="J36" s="11" t="n">
        <v>18.37</v>
      </c>
      <c r="K36" s="12" t="n">
        <f aca="false">SUM(I36:J36)*$K$25</f>
        <v>8.78415</v>
      </c>
      <c r="L36" s="13" t="n">
        <f aca="false">((LTC!C22*0.2)*10)*$P$46</f>
        <v>8.8</v>
      </c>
      <c r="M36" s="14" t="n">
        <v>3.4</v>
      </c>
      <c r="N36" s="11" t="n">
        <v>30.1</v>
      </c>
      <c r="O36" s="11" t="n">
        <v>31.2</v>
      </c>
      <c r="P36" s="11" t="n">
        <v>11.9</v>
      </c>
      <c r="Q36" s="11" t="n">
        <v>11.7</v>
      </c>
    </row>
    <row r="37" customFormat="false" ht="12.75" hidden="false" customHeight="false" outlineLevel="0" collapsed="false">
      <c r="B37" s="8" t="s">
        <v>34</v>
      </c>
      <c r="C37" s="9" t="n">
        <v>0.854933623451311</v>
      </c>
      <c r="D37" s="9" t="n">
        <v>0.807556136548992</v>
      </c>
      <c r="E37" s="1" t="n">
        <v>9.2</v>
      </c>
      <c r="F37" s="1" t="n">
        <v>6.8</v>
      </c>
      <c r="G37" s="10" t="n">
        <f aca="false">F37/E37</f>
        <v>0.739130434782609</v>
      </c>
      <c r="I37" s="11" t="n">
        <v>3.3</v>
      </c>
      <c r="J37" s="11" t="n">
        <v>10.47</v>
      </c>
      <c r="K37" s="12" t="n">
        <f aca="false">SUM(I37:J37)*$K$25</f>
        <v>5.13621</v>
      </c>
      <c r="L37" s="13" t="n">
        <f aca="false">((LTC!C47*0.2)*10)*$P$46</f>
        <v>1.7406801416347</v>
      </c>
      <c r="M37" s="11" t="n">
        <v>4.3</v>
      </c>
      <c r="N37" s="11" t="n">
        <v>10</v>
      </c>
      <c r="O37" s="11" t="n">
        <v>13.3</v>
      </c>
      <c r="P37" s="11" t="n">
        <v>14.7</v>
      </c>
      <c r="Q37" s="11" t="n">
        <v>6.6</v>
      </c>
    </row>
    <row r="38" customFormat="false" ht="12.75" hidden="false" customHeight="false" outlineLevel="0" collapsed="false">
      <c r="B38" s="8"/>
      <c r="C38" s="9"/>
      <c r="D38" s="9"/>
      <c r="G38" s="10"/>
      <c r="K38" s="15"/>
    </row>
    <row r="39" customFormat="false" ht="12.75" hidden="false" customHeight="false" outlineLevel="0" collapsed="false">
      <c r="B39" s="8" t="s">
        <v>35</v>
      </c>
      <c r="C39" s="9"/>
      <c r="D39" s="9"/>
      <c r="E39" s="16" t="n">
        <f aca="false">AVERAGE(E28:E37)</f>
        <v>10.46</v>
      </c>
      <c r="F39" s="16" t="n">
        <f aca="false">AVERAGE(F28:F37)</f>
        <v>8.45</v>
      </c>
      <c r="G39" s="17" t="n">
        <f aca="false">AVERAGE(G28:G37)</f>
        <v>0.809657347666706</v>
      </c>
      <c r="I39" s="18" t="n">
        <f aca="false">AVERAGE(I28:I37)</f>
        <v>4.066</v>
      </c>
      <c r="J39" s="18" t="n">
        <f aca="false">AVERAGE(J28:J37)</f>
        <v>12.732</v>
      </c>
      <c r="K39" s="18" t="n">
        <f aca="false">AVERAGE(K28:K37)</f>
        <v>6.265654</v>
      </c>
      <c r="L39" s="18" t="n">
        <f aca="false">AVERAGE(L28:L37)</f>
        <v>4.88361779121991</v>
      </c>
      <c r="M39" s="18" t="n">
        <f aca="false">AVERAGE(M28:M37)</f>
        <v>4.49</v>
      </c>
      <c r="N39" s="18" t="n">
        <f aca="false">AVERAGE(N28:N37)</f>
        <v>26.56</v>
      </c>
      <c r="O39" s="18" t="n">
        <f aca="false">AVERAGE(O28:O37)</f>
        <v>21.839</v>
      </c>
      <c r="P39" s="18" t="n">
        <f aca="false">AVERAGE(P28:P37)</f>
        <v>18.69</v>
      </c>
      <c r="Q39" s="18" t="n">
        <f aca="false">AVERAGE(Q28:Q37)</f>
        <v>10.5</v>
      </c>
    </row>
    <row r="40" customFormat="false" ht="12.75" hidden="false" customHeight="false" outlineLevel="0" collapsed="false">
      <c r="B40" s="8"/>
      <c r="C40" s="9"/>
      <c r="D40" s="9"/>
    </row>
    <row r="41" customFormat="false" ht="12.75" hidden="false" customHeight="false" outlineLevel="0" collapsed="false">
      <c r="B41" s="1" t="s">
        <v>36</v>
      </c>
      <c r="C41" s="19" t="n">
        <v>1498</v>
      </c>
      <c r="D41" s="20" t="n">
        <v>612</v>
      </c>
      <c r="E41" s="1" t="n">
        <v>9.6</v>
      </c>
      <c r="F41" s="1" t="n">
        <v>3.9</v>
      </c>
      <c r="G41" s="10" t="n">
        <f aca="false">F41/E41</f>
        <v>0.40625</v>
      </c>
      <c r="I41" s="14" t="n">
        <v>2.15</v>
      </c>
      <c r="J41" s="11" t="n">
        <v>1.6</v>
      </c>
      <c r="K41" s="12" t="n">
        <f aca="false">SUM(I41:J41)*$K$25</f>
        <v>1.39875</v>
      </c>
      <c r="L41" s="13" t="n">
        <f aca="false">(256223/208000000)*1000</f>
        <v>1.23184134615385</v>
      </c>
      <c r="M41" s="11" t="n">
        <v>2.45</v>
      </c>
      <c r="N41" s="11" t="n">
        <v>28</v>
      </c>
      <c r="O41" s="11" t="n">
        <v>14.5</v>
      </c>
      <c r="P41" s="13" t="n">
        <f aca="false">(6424/208000000)*1000</f>
        <v>0.0308846153846154</v>
      </c>
      <c r="Q41" s="21" t="n">
        <f aca="false">(376/208000000)*1000</f>
        <v>0.00180769230769231</v>
      </c>
    </row>
    <row r="42" customFormat="false" ht="12.75" hidden="false" customHeight="false" outlineLevel="0" collapsed="false">
      <c r="B42" s="1" t="s">
        <v>37</v>
      </c>
      <c r="E42" s="1" t="n">
        <v>12.4</v>
      </c>
      <c r="F42" s="1" t="n">
        <v>10.3</v>
      </c>
      <c r="G42" s="10" t="n">
        <f aca="false">F42/E42</f>
        <v>0.830645161290323</v>
      </c>
      <c r="I42" s="11" t="n">
        <v>3.17</v>
      </c>
      <c r="J42" s="11" t="n">
        <v>11.3</v>
      </c>
      <c r="K42" s="12" t="n">
        <f aca="false">SUM(I42:J42)*$K$25</f>
        <v>5.39731</v>
      </c>
      <c r="L42" s="13" t="n">
        <f aca="false">((LTC!C46*0.2)*10)*$P$46</f>
        <v>1.61574432756005</v>
      </c>
      <c r="M42" s="11" t="n">
        <v>5.7</v>
      </c>
      <c r="N42" s="11" t="n">
        <v>18.9</v>
      </c>
      <c r="O42" s="11" t="n">
        <v>16.3</v>
      </c>
      <c r="P42" s="11" t="n">
        <v>7</v>
      </c>
      <c r="Q42" s="11" t="n">
        <v>11.3</v>
      </c>
    </row>
    <row r="44" customFormat="false" ht="12.75" hidden="false" customHeight="false" outlineLevel="0" collapsed="false">
      <c r="E44" s="1" t="s">
        <v>38</v>
      </c>
      <c r="I44" s="1" t="s">
        <v>39</v>
      </c>
    </row>
    <row r="45" customFormat="false" ht="12.75" hidden="false" customHeight="false" outlineLevel="0" collapsed="false">
      <c r="I45" s="1" t="s">
        <v>40</v>
      </c>
    </row>
    <row r="46" customFormat="false" ht="12.75" hidden="false" customHeight="false" outlineLevel="0" collapsed="false">
      <c r="H46" s="1" t="s">
        <v>41</v>
      </c>
      <c r="I46" s="1" t="s">
        <v>42</v>
      </c>
      <c r="M46" s="1" t="s">
        <v>43</v>
      </c>
      <c r="N46" s="10" t="n">
        <f aca="false">8000/12000</f>
        <v>0.666666666666667</v>
      </c>
      <c r="O46" s="1" t="s">
        <v>44</v>
      </c>
      <c r="P46" s="10" t="n">
        <f aca="false">1-N46</f>
        <v>0.333333333333333</v>
      </c>
    </row>
    <row r="47" customFormat="false" ht="12.75" hidden="false" customHeight="false" outlineLevel="0" collapsed="false">
      <c r="I47" s="1" t="s">
        <v>45</v>
      </c>
    </row>
    <row r="48" customFormat="false" ht="12.75" hidden="false" customHeight="false" outlineLevel="0" collapsed="false">
      <c r="I48" s="1" t="s">
        <v>46</v>
      </c>
    </row>
    <row r="49" customFormat="false" ht="12.75" hidden="false" customHeight="false" outlineLevel="0" collapsed="false">
      <c r="I49" s="1" t="s">
        <v>47</v>
      </c>
    </row>
    <row r="50" customFormat="false" ht="12.75" hidden="false" customHeight="false" outlineLevel="0" collapsed="false">
      <c r="I50" s="1" t="s">
        <v>48</v>
      </c>
    </row>
    <row r="51" customFormat="false" ht="12.75" hidden="false" customHeight="false" outlineLevel="0" collapsed="false">
      <c r="I51" s="1" t="s">
        <v>49</v>
      </c>
    </row>
    <row r="52" customFormat="false" ht="12.75" hidden="false" customHeight="false" outlineLevel="0" collapsed="false">
      <c r="I52" s="1" t="s">
        <v>50</v>
      </c>
    </row>
    <row r="53" customFormat="false" ht="12.75" hidden="false" customHeight="false" outlineLevel="0" collapsed="false">
      <c r="I53" s="1" t="s">
        <v>51</v>
      </c>
    </row>
    <row r="54" customFormat="false" ht="12.75" hidden="false" customHeight="false" outlineLevel="0" collapsed="false">
      <c r="I54" s="1" t="s">
        <v>52</v>
      </c>
    </row>
    <row r="55" customFormat="false" ht="12.75" hidden="false" customHeight="false" outlineLevel="0" collapsed="false">
      <c r="I55" s="0"/>
    </row>
    <row r="58" customFormat="false" ht="12.8" hidden="false" customHeight="false" outlineLevel="0" collapsed="false">
      <c r="I58" s="0"/>
    </row>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B27:Q37"/>
  <hyperlinks>
    <hyperlink ref="A1" r:id="rId1" display="Government at a Glance 2021 - © OECD 2021"/>
    <hyperlink ref="A4" r:id="rId2" display="Disclaimer: http://oe.cd/disclaimer"/>
    <hyperlink ref="I51" r:id="rId3" display="https://data.oecd.org/healtheqt/computed-tomography-ct-scanners.htm"/>
    <hyperlink ref="I52" r:id="rId4" display="https://data.oecd.org/healtheqt/magnetic-resonance-imaging-mri-units.htm"/>
    <hyperlink ref="I53" r:id="rId5" display="https://data.oecd.org/healtheqt/mammography-machines.htm"/>
    <hyperlink ref="I54" r:id="rId6" display="https://data.oecd.org/healtheqt/radiotherapy-equipment.ht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0"/>
  <sheetViews>
    <sheetView showFormulas="false" showGridLines="true" showRowColHeaders="true" showZeros="true" rightToLeft="false" tabSelected="false" showOutlineSymbols="true" defaultGridColor="true" view="normal" topLeftCell="A25" colorId="64" zoomScale="160" zoomScaleNormal="160" zoomScalePageLayoutView="100" workbookViewId="0">
      <selection pane="topLeft" activeCell="C46" activeCellId="1" sqref="I44:Q54 C46"/>
    </sheetView>
  </sheetViews>
  <sheetFormatPr defaultColWidth="9.15625" defaultRowHeight="12.75" zeroHeight="false" outlineLevelRow="0" outlineLevelCol="0"/>
  <cols>
    <col collapsed="false" customWidth="false" hidden="false" outlineLevel="0" max="3" min="1" style="22" width="9.14"/>
    <col collapsed="false" customWidth="true" hidden="false" outlineLevel="0" max="4" min="4" style="22" width="18.42"/>
    <col collapsed="false" customWidth="false" hidden="false" outlineLevel="0" max="9" min="5" style="22" width="9.14"/>
    <col collapsed="false" customWidth="true" hidden="false" outlineLevel="0" max="10" min="10" style="22" width="5.7"/>
    <col collapsed="false" customWidth="false" hidden="false" outlineLevel="0" max="15" min="11" style="22" width="9.14"/>
    <col collapsed="false" customWidth="false" hidden="false" outlineLevel="0" max="1024" min="17" style="22" width="9.14"/>
  </cols>
  <sheetData>
    <row r="1" customFormat="false" ht="12.75" hidden="false" customHeight="false" outlineLevel="0" collapsed="false">
      <c r="A1" s="23" t="s">
        <v>53</v>
      </c>
    </row>
    <row r="9" customFormat="false" ht="12.75" hidden="false" customHeight="false" outlineLevel="0" collapsed="false">
      <c r="K9" s="0"/>
      <c r="L9" s="0"/>
      <c r="M9" s="0"/>
      <c r="N9" s="0"/>
      <c r="O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4" customFormat="false" ht="12" hidden="false" customHeight="true" outlineLevel="0" collapsed="false"/>
    <row r="16" customFormat="false" ht="13.5" hidden="false" customHeight="true" outlineLevel="0" collapsed="false">
      <c r="A16" s="24" t="s">
        <v>54</v>
      </c>
      <c r="B16" s="24"/>
      <c r="C16" s="24"/>
      <c r="D16" s="24"/>
      <c r="E16" s="24"/>
      <c r="F16" s="24"/>
      <c r="G16" s="24"/>
      <c r="H16" s="25"/>
      <c r="I16" s="25"/>
    </row>
    <row r="17" customFormat="false" ht="13.5" hidden="false" customHeight="true" outlineLevel="0" collapsed="false">
      <c r="A17" s="25" t="s">
        <v>55</v>
      </c>
      <c r="B17" s="25"/>
      <c r="C17" s="25"/>
      <c r="D17" s="25"/>
      <c r="E17" s="25"/>
      <c r="F17" s="25"/>
      <c r="G17" s="25"/>
      <c r="H17" s="25"/>
      <c r="I17" s="25"/>
    </row>
    <row r="18" customFormat="false" ht="24" hidden="false" customHeight="true" outlineLevel="0" collapsed="false">
      <c r="A18" s="26" t="s">
        <v>56</v>
      </c>
      <c r="B18" s="26"/>
      <c r="C18" s="26"/>
      <c r="D18" s="26"/>
      <c r="E18" s="26"/>
      <c r="F18" s="26"/>
      <c r="G18" s="26"/>
      <c r="H18" s="26"/>
      <c r="I18" s="26"/>
    </row>
    <row r="19" customFormat="false" ht="13.5" hidden="false" customHeight="true" outlineLevel="0" collapsed="false">
      <c r="A19" s="25" t="s">
        <v>57</v>
      </c>
      <c r="B19" s="25"/>
      <c r="C19" s="25"/>
      <c r="D19" s="25"/>
      <c r="E19" s="25"/>
      <c r="F19" s="25"/>
      <c r="G19" s="25"/>
      <c r="H19" s="25"/>
      <c r="I19" s="25"/>
    </row>
    <row r="21" customFormat="false" ht="13.5" hidden="false" customHeight="true" outlineLevel="0" collapsed="false">
      <c r="B21" s="27" t="n">
        <v>2019</v>
      </c>
      <c r="C21" s="27" t="n">
        <v>2011</v>
      </c>
      <c r="D21" s="28" t="s">
        <v>58</v>
      </c>
      <c r="E21" s="28" t="s">
        <v>59</v>
      </c>
      <c r="F21" s="28" t="s">
        <v>60</v>
      </c>
      <c r="G21" s="29"/>
    </row>
    <row r="22" customFormat="false" ht="13.5" hidden="false" customHeight="true" outlineLevel="0" collapsed="false">
      <c r="A22" s="22" t="s">
        <v>61</v>
      </c>
      <c r="B22" s="30" t="n">
        <v>12.4</v>
      </c>
      <c r="C22" s="31" t="n">
        <v>13.2</v>
      </c>
      <c r="D22" s="28" t="s">
        <v>62</v>
      </c>
      <c r="E22" s="28"/>
      <c r="F22" s="32"/>
      <c r="G22" s="33"/>
      <c r="H22" s="33"/>
      <c r="I22" s="33"/>
    </row>
    <row r="23" customFormat="false" ht="13.5" hidden="false" customHeight="true" outlineLevel="0" collapsed="false">
      <c r="A23" s="22" t="s">
        <v>63</v>
      </c>
      <c r="B23" s="34" t="n">
        <v>11.9</v>
      </c>
      <c r="C23" s="35" t="n">
        <v>12.8</v>
      </c>
      <c r="D23" s="28" t="s">
        <v>62</v>
      </c>
      <c r="E23" s="28"/>
      <c r="F23" s="36"/>
      <c r="G23" s="33"/>
      <c r="H23" s="33"/>
      <c r="I23" s="33"/>
    </row>
    <row r="24" customFormat="false" ht="13.5" hidden="false" customHeight="true" outlineLevel="0" collapsed="false">
      <c r="A24" s="22" t="s">
        <v>64</v>
      </c>
      <c r="B24" s="37" t="n">
        <v>11.4818984220907</v>
      </c>
      <c r="C24" s="38"/>
      <c r="D24" s="28" t="s">
        <v>65</v>
      </c>
      <c r="E24" s="28"/>
      <c r="F24" s="39"/>
      <c r="G24" s="33"/>
      <c r="H24" s="33"/>
      <c r="I24" s="33"/>
      <c r="J24" s="33"/>
      <c r="K24" s="33"/>
      <c r="L24" s="33"/>
      <c r="M24" s="33"/>
      <c r="N24" s="33"/>
    </row>
    <row r="25" customFormat="false" ht="13.5" hidden="false" customHeight="true" outlineLevel="0" collapsed="false">
      <c r="A25" s="22" t="s">
        <v>66</v>
      </c>
      <c r="B25" s="34" t="n">
        <v>9.7</v>
      </c>
      <c r="C25" s="35" t="n">
        <v>9.9</v>
      </c>
      <c r="D25" s="28" t="s">
        <v>62</v>
      </c>
      <c r="F25" s="32"/>
      <c r="G25" s="33"/>
      <c r="H25" s="33"/>
      <c r="I25" s="33"/>
      <c r="J25" s="33"/>
      <c r="K25" s="33"/>
      <c r="L25" s="33"/>
      <c r="M25" s="33"/>
      <c r="N25" s="33"/>
    </row>
    <row r="26" customFormat="false" ht="13.5" hidden="false" customHeight="true" outlineLevel="0" collapsed="false">
      <c r="A26" s="22" t="s">
        <v>67</v>
      </c>
      <c r="B26" s="30" t="n">
        <v>8.3</v>
      </c>
      <c r="C26" s="35" t="n">
        <v>7.8</v>
      </c>
      <c r="D26" s="28" t="s">
        <v>62</v>
      </c>
      <c r="E26" s="28"/>
      <c r="F26" s="36"/>
      <c r="G26" s="33"/>
      <c r="H26" s="33"/>
      <c r="I26" s="33"/>
      <c r="J26" s="33"/>
      <c r="K26" s="33"/>
      <c r="L26" s="33"/>
      <c r="M26" s="33"/>
      <c r="N26" s="33"/>
    </row>
    <row r="27" customFormat="false" ht="13.5" hidden="false" customHeight="true" outlineLevel="0" collapsed="false">
      <c r="A27" s="22" t="s">
        <v>68</v>
      </c>
      <c r="B27" s="30" t="n">
        <v>8</v>
      </c>
      <c r="C27" s="31" t="n">
        <v>11.1</v>
      </c>
      <c r="D27" s="28" t="s">
        <v>62</v>
      </c>
      <c r="F27" s="32" t="s">
        <v>60</v>
      </c>
      <c r="G27" s="33"/>
      <c r="H27" s="33"/>
      <c r="I27" s="33"/>
      <c r="J27" s="33"/>
      <c r="K27" s="33"/>
      <c r="L27" s="33"/>
      <c r="M27" s="33"/>
      <c r="N27" s="33"/>
    </row>
    <row r="28" customFormat="false" ht="13.5" hidden="false" customHeight="true" outlineLevel="0" collapsed="false">
      <c r="A28" s="22" t="s">
        <v>69</v>
      </c>
      <c r="B28" s="37" t="n">
        <v>7.91279776726428</v>
      </c>
      <c r="C28" s="38" t="n">
        <v>8.43096519659936</v>
      </c>
      <c r="D28" s="28" t="s">
        <v>65</v>
      </c>
      <c r="E28" s="28"/>
      <c r="F28" s="40"/>
      <c r="G28" s="33"/>
      <c r="H28" s="33"/>
      <c r="I28" s="33"/>
      <c r="J28" s="33"/>
      <c r="K28" s="33"/>
      <c r="L28" s="33"/>
      <c r="M28" s="33"/>
      <c r="N28" s="33"/>
    </row>
    <row r="29" customFormat="false" ht="13.5" hidden="false" customHeight="true" outlineLevel="0" collapsed="false">
      <c r="A29" s="22" t="s">
        <v>70</v>
      </c>
      <c r="B29" s="30" t="n">
        <v>7.8</v>
      </c>
      <c r="C29" s="35" t="n">
        <v>8.6</v>
      </c>
      <c r="D29" s="28" t="s">
        <v>62</v>
      </c>
      <c r="E29" s="28" t="n">
        <v>2018</v>
      </c>
      <c r="F29" s="40"/>
      <c r="G29" s="33"/>
      <c r="H29" s="33"/>
      <c r="I29" s="33"/>
      <c r="J29" s="33"/>
      <c r="K29" s="33"/>
      <c r="L29" s="33"/>
      <c r="M29" s="33"/>
      <c r="N29" s="33"/>
    </row>
    <row r="30" customFormat="false" ht="13.5" hidden="false" customHeight="true" outlineLevel="0" collapsed="false">
      <c r="A30" s="22" t="s">
        <v>71</v>
      </c>
      <c r="B30" s="34" t="n">
        <v>7.3</v>
      </c>
      <c r="C30" s="35" t="n">
        <v>7.4</v>
      </c>
      <c r="D30" s="28" t="s">
        <v>62</v>
      </c>
      <c r="E30" s="28"/>
      <c r="F30" s="39"/>
      <c r="G30" s="33"/>
      <c r="H30" s="33"/>
      <c r="I30" s="33"/>
      <c r="J30" s="33"/>
      <c r="K30" s="33"/>
      <c r="L30" s="33"/>
      <c r="M30" s="33"/>
      <c r="N30" s="33"/>
    </row>
    <row r="31" customFormat="false" ht="13.5" hidden="false" customHeight="true" outlineLevel="0" collapsed="false">
      <c r="A31" s="22" t="s">
        <v>72</v>
      </c>
      <c r="B31" s="34" t="n">
        <v>6.8</v>
      </c>
      <c r="C31" s="35"/>
      <c r="D31" s="28" t="s">
        <v>62</v>
      </c>
      <c r="E31" s="28" t="n">
        <v>2018</v>
      </c>
      <c r="F31" s="32"/>
      <c r="G31" s="33"/>
      <c r="H31" s="33"/>
      <c r="I31" s="33"/>
      <c r="J31" s="33"/>
      <c r="K31" s="33"/>
      <c r="L31" s="33"/>
      <c r="M31" s="33"/>
      <c r="N31" s="33"/>
    </row>
    <row r="32" customFormat="false" ht="13.5" hidden="false" customHeight="true" outlineLevel="0" collapsed="false">
      <c r="A32" s="22" t="s">
        <v>73</v>
      </c>
      <c r="B32" s="34" t="n">
        <v>6.7</v>
      </c>
      <c r="C32" s="35" t="n">
        <v>5.5</v>
      </c>
      <c r="D32" s="28" t="s">
        <v>62</v>
      </c>
      <c r="F32" s="32" t="s">
        <v>60</v>
      </c>
      <c r="G32" s="33"/>
      <c r="H32" s="33"/>
      <c r="I32" s="33"/>
      <c r="J32" s="33"/>
      <c r="K32" s="33"/>
      <c r="L32" s="33"/>
      <c r="M32" s="33"/>
      <c r="N32" s="33"/>
    </row>
    <row r="33" customFormat="false" ht="13.5" hidden="false" customHeight="true" outlineLevel="0" collapsed="false">
      <c r="A33" s="22" t="s">
        <v>74</v>
      </c>
      <c r="B33" s="30" t="n">
        <v>6.2</v>
      </c>
      <c r="C33" s="31" t="n">
        <v>7.1</v>
      </c>
      <c r="D33" s="28" t="s">
        <v>62</v>
      </c>
      <c r="E33" s="28" t="s">
        <v>75</v>
      </c>
      <c r="F33" s="33"/>
      <c r="G33" s="33"/>
      <c r="H33" s="33"/>
      <c r="I33" s="33"/>
      <c r="J33" s="33"/>
      <c r="K33" s="33"/>
      <c r="L33" s="33"/>
      <c r="M33" s="33"/>
      <c r="N33" s="33"/>
    </row>
    <row r="34" customFormat="false" ht="13.5" hidden="false" customHeight="true" outlineLevel="0" collapsed="false">
      <c r="A34" s="22" t="s">
        <v>76</v>
      </c>
      <c r="B34" s="37" t="n">
        <v>5.51228145924729</v>
      </c>
      <c r="C34" s="41" t="n">
        <f aca="false">B34</f>
        <v>5.51228145924729</v>
      </c>
      <c r="D34" s="28" t="s">
        <v>65</v>
      </c>
      <c r="E34" s="42"/>
      <c r="F34" s="32" t="s">
        <v>60</v>
      </c>
      <c r="G34" s="33"/>
      <c r="H34" s="33"/>
      <c r="I34" s="33"/>
      <c r="J34" s="33"/>
      <c r="K34" s="33"/>
      <c r="L34" s="33"/>
      <c r="M34" s="33"/>
      <c r="N34" s="33"/>
    </row>
    <row r="35" customFormat="false" ht="13.5" hidden="false" customHeight="true" outlineLevel="0" collapsed="false">
      <c r="A35" s="22" t="s">
        <v>77</v>
      </c>
      <c r="B35" s="34" t="n">
        <v>5.4</v>
      </c>
      <c r="C35" s="35" t="n">
        <v>6.8</v>
      </c>
      <c r="D35" s="28" t="s">
        <v>62</v>
      </c>
      <c r="E35" s="28"/>
      <c r="F35" s="40"/>
      <c r="G35" s="33"/>
      <c r="H35" s="33"/>
      <c r="I35" s="33"/>
      <c r="J35" s="33"/>
      <c r="K35" s="33"/>
      <c r="L35" s="33"/>
      <c r="M35" s="33"/>
      <c r="N35" s="33"/>
    </row>
    <row r="36" customFormat="false" ht="13.5" hidden="false" customHeight="true" outlineLevel="0" collapsed="false">
      <c r="A36" s="22" t="s">
        <v>78</v>
      </c>
      <c r="B36" s="34" t="n">
        <v>5.4</v>
      </c>
      <c r="C36" s="35" t="n">
        <v>4.5</v>
      </c>
      <c r="D36" s="28" t="s">
        <v>62</v>
      </c>
      <c r="E36" s="28"/>
      <c r="F36" s="39"/>
      <c r="G36" s="33"/>
      <c r="H36" s="33"/>
      <c r="I36" s="33"/>
      <c r="J36" s="33"/>
      <c r="K36" s="33"/>
      <c r="L36" s="33"/>
      <c r="M36" s="33"/>
      <c r="N36" s="33"/>
    </row>
    <row r="37" customFormat="false" ht="13.5" hidden="false" customHeight="true" outlineLevel="0" collapsed="false">
      <c r="A37" s="22" t="s">
        <v>79</v>
      </c>
      <c r="B37" s="34" t="n">
        <v>5.2</v>
      </c>
      <c r="C37" s="35" t="n">
        <v>5.8</v>
      </c>
      <c r="D37" s="28" t="s">
        <v>62</v>
      </c>
      <c r="E37" s="28"/>
      <c r="F37" s="36"/>
      <c r="G37" s="33"/>
      <c r="H37" s="33"/>
      <c r="I37" s="33"/>
      <c r="J37" s="33"/>
      <c r="K37" s="33"/>
      <c r="L37" s="33"/>
      <c r="M37" s="33"/>
      <c r="N37" s="33"/>
    </row>
    <row r="38" customFormat="false" ht="13.5" hidden="false" customHeight="true" outlineLevel="0" collapsed="false">
      <c r="A38" s="43" t="s">
        <v>80</v>
      </c>
      <c r="B38" s="44" t="n">
        <v>5.19509414362196</v>
      </c>
      <c r="C38" s="45" t="n">
        <v>5.34605680554303</v>
      </c>
      <c r="D38" s="28"/>
      <c r="E38" s="28"/>
      <c r="G38" s="33"/>
      <c r="H38" s="33"/>
      <c r="I38" s="33"/>
      <c r="J38" s="33"/>
      <c r="K38" s="33"/>
      <c r="L38" s="33"/>
      <c r="M38" s="33"/>
      <c r="N38" s="33"/>
    </row>
    <row r="39" customFormat="false" ht="13.5" hidden="false" customHeight="true" outlineLevel="0" collapsed="false">
      <c r="A39" s="22" t="s">
        <v>81</v>
      </c>
      <c r="B39" s="34" t="n">
        <v>4.8</v>
      </c>
      <c r="C39" s="35" t="n">
        <v>4.2</v>
      </c>
      <c r="D39" s="28" t="s">
        <v>62</v>
      </c>
      <c r="E39" s="28"/>
      <c r="F39" s="36"/>
      <c r="G39" s="33"/>
      <c r="H39" s="33"/>
      <c r="I39" s="33"/>
      <c r="J39" s="33"/>
      <c r="K39" s="33"/>
      <c r="L39" s="33"/>
      <c r="M39" s="33"/>
      <c r="N39" s="33"/>
    </row>
    <row r="40" customFormat="false" ht="13.5" hidden="false" customHeight="true" outlineLevel="0" collapsed="false">
      <c r="A40" s="22" t="s">
        <v>82</v>
      </c>
      <c r="B40" s="30" t="n">
        <v>4.3</v>
      </c>
      <c r="C40" s="35" t="n">
        <v>3.1</v>
      </c>
      <c r="D40" s="28" t="s">
        <v>62</v>
      </c>
      <c r="E40" s="28"/>
      <c r="F40" s="40"/>
      <c r="G40" s="33"/>
      <c r="H40" s="33"/>
      <c r="I40" s="33"/>
      <c r="J40" s="33"/>
      <c r="K40" s="33"/>
      <c r="L40" s="33"/>
      <c r="M40" s="33"/>
      <c r="N40" s="33"/>
    </row>
    <row r="41" customFormat="false" ht="13.5" hidden="false" customHeight="true" outlineLevel="0" collapsed="false">
      <c r="A41" s="22" t="s">
        <v>83</v>
      </c>
      <c r="B41" s="30" t="n">
        <v>4.2</v>
      </c>
      <c r="C41" s="31" t="n">
        <v>4.1</v>
      </c>
      <c r="D41" s="28" t="s">
        <v>62</v>
      </c>
      <c r="E41" s="28" t="n">
        <v>2011</v>
      </c>
      <c r="F41" s="33"/>
      <c r="G41" s="33"/>
      <c r="H41" s="33"/>
      <c r="I41" s="33"/>
      <c r="J41" s="33"/>
      <c r="K41" s="33"/>
      <c r="L41" s="33"/>
      <c r="M41" s="33"/>
      <c r="N41" s="33"/>
    </row>
    <row r="42" customFormat="false" ht="13.5" hidden="false" customHeight="true" outlineLevel="0" collapsed="false">
      <c r="A42" s="22" t="s">
        <v>84</v>
      </c>
      <c r="B42" s="34" t="n">
        <v>3.8</v>
      </c>
      <c r="C42" s="35" t="n">
        <v>4.6</v>
      </c>
      <c r="D42" s="28" t="s">
        <v>62</v>
      </c>
      <c r="F42" s="40"/>
      <c r="G42" s="33"/>
      <c r="H42" s="33"/>
      <c r="I42" s="33"/>
      <c r="J42" s="33"/>
      <c r="K42" s="33"/>
      <c r="L42" s="33"/>
      <c r="M42" s="33"/>
      <c r="N42" s="33"/>
    </row>
    <row r="43" customFormat="false" ht="13.5" hidden="false" customHeight="true" outlineLevel="0" collapsed="false">
      <c r="A43" s="22" t="s">
        <v>85</v>
      </c>
      <c r="B43" s="37" t="n">
        <v>3.78551315537238</v>
      </c>
      <c r="C43" s="38" t="n">
        <v>3.39222403787416</v>
      </c>
      <c r="D43" s="28" t="s">
        <v>65</v>
      </c>
      <c r="E43" s="28"/>
      <c r="F43" s="39"/>
      <c r="G43" s="33"/>
      <c r="H43" s="33"/>
      <c r="I43" s="33"/>
      <c r="J43" s="33"/>
      <c r="K43" s="33"/>
      <c r="L43" s="33"/>
      <c r="M43" s="33"/>
      <c r="N43" s="33"/>
    </row>
    <row r="44" customFormat="false" ht="13.5" hidden="false" customHeight="true" outlineLevel="0" collapsed="false">
      <c r="A44" s="22" t="s">
        <v>86</v>
      </c>
      <c r="B44" s="37" t="n">
        <v>3.73534853013726</v>
      </c>
      <c r="C44" s="38" t="n">
        <v>2.82147593108378</v>
      </c>
      <c r="D44" s="28" t="s">
        <v>65</v>
      </c>
      <c r="E44" s="28"/>
      <c r="F44" s="39"/>
    </row>
    <row r="45" customFormat="false" ht="13.5" hidden="false" customHeight="true" outlineLevel="0" collapsed="false">
      <c r="A45" s="22" t="s">
        <v>87</v>
      </c>
      <c r="B45" s="34" t="n">
        <v>3.4</v>
      </c>
      <c r="C45" s="35" t="n">
        <v>4.1</v>
      </c>
      <c r="D45" s="28" t="s">
        <v>62</v>
      </c>
      <c r="E45" s="28"/>
      <c r="F45" s="39"/>
    </row>
    <row r="46" customFormat="false" ht="13.8" hidden="false" customHeight="false" outlineLevel="0" collapsed="false">
      <c r="A46" s="22" t="s">
        <v>88</v>
      </c>
      <c r="B46" s="37" t="n">
        <v>2.42361649134008</v>
      </c>
      <c r="C46" s="41" t="n">
        <f aca="false">B46</f>
        <v>2.42361649134008</v>
      </c>
      <c r="D46" s="28" t="s">
        <v>65</v>
      </c>
      <c r="E46" s="28"/>
      <c r="F46" s="28" t="s">
        <v>60</v>
      </c>
    </row>
    <row r="47" customFormat="false" ht="13.8" hidden="false" customHeight="false" outlineLevel="0" collapsed="false">
      <c r="A47" s="22" t="s">
        <v>89</v>
      </c>
      <c r="B47" s="46" t="n">
        <v>2.3729883805374</v>
      </c>
      <c r="C47" s="41" t="n">
        <v>2.61102021245205</v>
      </c>
      <c r="D47" s="28" t="s">
        <v>65</v>
      </c>
      <c r="E47" s="28"/>
    </row>
    <row r="48" customFormat="false" ht="13.5" hidden="false" customHeight="true" outlineLevel="0" collapsed="false">
      <c r="A48" s="22" t="s">
        <v>90</v>
      </c>
      <c r="B48" s="30" t="n">
        <v>1.9</v>
      </c>
      <c r="C48" s="31" t="n">
        <v>2.3</v>
      </c>
      <c r="D48" s="28" t="s">
        <v>62</v>
      </c>
      <c r="E48" s="28"/>
      <c r="F48" s="39"/>
    </row>
    <row r="49" customFormat="false" ht="13.5" hidden="false" customHeight="true" outlineLevel="0" collapsed="false">
      <c r="A49" s="22" t="s">
        <v>91</v>
      </c>
      <c r="B49" s="30" t="n">
        <v>1.4</v>
      </c>
      <c r="C49" s="35" t="n">
        <v>1.6</v>
      </c>
      <c r="D49" s="28" t="s">
        <v>62</v>
      </c>
      <c r="E49" s="28"/>
      <c r="F49" s="28"/>
    </row>
    <row r="50" customFormat="false" ht="13.5" hidden="false" customHeight="true" outlineLevel="0" collapsed="false">
      <c r="A50" s="22" t="s">
        <v>92</v>
      </c>
      <c r="B50" s="37" t="n">
        <v>1.29848329048843</v>
      </c>
      <c r="C50" s="38" t="n">
        <v>0.676418918918919</v>
      </c>
      <c r="D50" s="28" t="s">
        <v>65</v>
      </c>
      <c r="E50" s="28"/>
      <c r="F50" s="39"/>
    </row>
    <row r="51" customFormat="false" ht="13.5" hidden="false" customHeight="true" outlineLevel="0" collapsed="false">
      <c r="A51" s="22" t="s">
        <v>93</v>
      </c>
      <c r="B51" s="37" t="n">
        <v>1.10634820782042</v>
      </c>
      <c r="C51" s="38"/>
      <c r="D51" s="28" t="s">
        <v>65</v>
      </c>
      <c r="E51" s="28"/>
      <c r="F51" s="39"/>
    </row>
    <row r="52" customFormat="false" ht="13.5" hidden="false" customHeight="true" outlineLevel="0" collapsed="false">
      <c r="A52" s="22" t="s">
        <v>94</v>
      </c>
      <c r="B52" s="30" t="n">
        <v>0.8</v>
      </c>
      <c r="C52" s="31" t="n">
        <v>0.5</v>
      </c>
      <c r="D52" s="28" t="s">
        <v>62</v>
      </c>
      <c r="E52" s="28" t="n">
        <v>2012</v>
      </c>
      <c r="F52" s="28"/>
    </row>
    <row r="53" customFormat="false" ht="13.8" hidden="false" customHeight="false" outlineLevel="0" collapsed="false">
      <c r="A53" s="22" t="s">
        <v>95</v>
      </c>
      <c r="B53" s="37" t="n">
        <v>0.568268267223382</v>
      </c>
      <c r="C53" s="38" t="n">
        <v>0.88995672102673</v>
      </c>
      <c r="D53" s="28" t="s">
        <v>65</v>
      </c>
      <c r="E53" s="28"/>
      <c r="F53" s="28"/>
    </row>
    <row r="54" customFormat="false" ht="13.5" hidden="false" customHeight="true" outlineLevel="0" collapsed="false">
      <c r="A54" s="22" t="s">
        <v>96</v>
      </c>
      <c r="B54" s="46" t="n">
        <v>0.345468624381162</v>
      </c>
      <c r="C54" s="41" t="n">
        <v>0.576031365055693</v>
      </c>
      <c r="D54" s="28" t="s">
        <v>65</v>
      </c>
      <c r="E54" s="28"/>
      <c r="F54" s="39"/>
    </row>
    <row r="55" customFormat="false" ht="13.5" hidden="false" customHeight="true" outlineLevel="0" collapsed="false">
      <c r="A55" s="47"/>
      <c r="B55" s="48"/>
      <c r="C55" s="48"/>
      <c r="D55" s="28"/>
      <c r="E55" s="28"/>
    </row>
    <row r="56" customFormat="false" ht="13.5" hidden="false" customHeight="true" outlineLevel="0" collapsed="false">
      <c r="A56" s="47"/>
      <c r="B56" s="49"/>
      <c r="C56" s="49"/>
      <c r="D56" s="28"/>
      <c r="E56" s="28"/>
    </row>
    <row r="57" customFormat="false" ht="13.5" hidden="false" customHeight="true" outlineLevel="0" collapsed="false">
      <c r="A57" s="47"/>
      <c r="B57" s="48"/>
      <c r="C57" s="48"/>
      <c r="D57" s="28"/>
      <c r="E57" s="28"/>
    </row>
    <row r="58" customFormat="false" ht="13.5" hidden="false" customHeight="true" outlineLevel="0" collapsed="false">
      <c r="A58" s="47"/>
      <c r="B58" s="48"/>
      <c r="C58" s="48"/>
      <c r="D58" s="28"/>
      <c r="E58" s="28"/>
    </row>
    <row r="59" customFormat="false" ht="12.75" hidden="false" customHeight="false" outlineLevel="0" collapsed="false">
      <c r="B59" s="50"/>
    </row>
    <row r="60" customFormat="false" ht="12.75" hidden="false" customHeight="false" outlineLevel="0" collapsed="false">
      <c r="B60" s="50"/>
    </row>
  </sheetData>
  <mergeCells count="1">
    <mergeCell ref="A18:I18"/>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B3:B1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1" sqref="I44:Q54 A1"/>
    </sheetView>
  </sheetViews>
  <sheetFormatPr defaultColWidth="8.6875" defaultRowHeight="15" zeroHeight="false" outlineLevelRow="0" outlineLevelCol="0"/>
  <cols>
    <col collapsed="false" customWidth="true" hidden="false" outlineLevel="0" max="1" min="1" style="0" width="9.14"/>
    <col collapsed="false" customWidth="true" hidden="false" outlineLevel="0" max="2" min="2" style="0" width="114.82"/>
  </cols>
  <sheetData>
    <row r="3" customFormat="false" ht="15" hidden="false" customHeight="false" outlineLevel="0" collapsed="false">
      <c r="B3" s="51" t="s">
        <v>97</v>
      </c>
    </row>
    <row r="4" customFormat="false" ht="15" hidden="false" customHeight="false" outlineLevel="0" collapsed="false">
      <c r="B4" s="51"/>
    </row>
    <row r="5" customFormat="false" ht="15" hidden="false" customHeight="false" outlineLevel="0" collapsed="false">
      <c r="B5" s="52" t="s">
        <v>98</v>
      </c>
    </row>
    <row r="6" customFormat="false" ht="15" hidden="false" customHeight="false" outlineLevel="0" collapsed="false">
      <c r="B6" s="51" t="s">
        <v>99</v>
      </c>
    </row>
    <row r="7" customFormat="false" ht="15" hidden="false" customHeight="false" outlineLevel="0" collapsed="false">
      <c r="B7" s="51" t="s">
        <v>100</v>
      </c>
    </row>
    <row r="8" customFormat="false" ht="15" hidden="false" customHeight="false" outlineLevel="0" collapsed="false">
      <c r="B8" s="53" t="s">
        <v>4</v>
      </c>
    </row>
    <row r="9" customFormat="false" ht="15" hidden="false" customHeight="false" outlineLevel="0" collapsed="false">
      <c r="B9" s="51"/>
    </row>
    <row r="10" customFormat="false" ht="15" hidden="false" customHeight="false" outlineLevel="0" collapsed="false">
      <c r="B10" s="53" t="s">
        <v>101</v>
      </c>
    </row>
  </sheetData>
  <hyperlinks>
    <hyperlink ref="B5" r:id="rId1" display="Health at a Glance 2021 - © OECD 2022"/>
    <hyperlink ref="B8" r:id="rId2" display="Disclaimer: http://oe.cd/disclaimer"/>
    <hyperlink ref="B10" r:id="rId3" display="Permanent location of this file: https://stat.link/45bwo2"/>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5"/>
  <sheetViews>
    <sheetView showFormulas="false" showGridLines="true" showRowColHeaders="true" showZeros="true" rightToLeft="false" tabSelected="false" showOutlineSymbols="true" defaultGridColor="true" view="normal" topLeftCell="B19" colorId="64" zoomScale="160" zoomScaleNormal="160" zoomScalePageLayoutView="100" workbookViewId="0">
      <selection pane="topLeft" activeCell="E37" activeCellId="1" sqref="I44:Q54 E37"/>
    </sheetView>
  </sheetViews>
  <sheetFormatPr defaultColWidth="9.15625" defaultRowHeight="12.75" zeroHeight="false" outlineLevelRow="0" outlineLevelCol="0"/>
  <cols>
    <col collapsed="false" customWidth="false" hidden="false" outlineLevel="0" max="1024" min="1" style="1" width="9.14"/>
  </cols>
  <sheetData>
    <row r="1" s="3" customFormat="true" ht="12.75" hidden="false" customHeight="false" outlineLevel="0" collapsed="false">
      <c r="A1" s="2" t="s">
        <v>0</v>
      </c>
    </row>
    <row r="2" s="3" customFormat="true" ht="12.75" hidden="false" customHeight="false" outlineLevel="0" collapsed="false">
      <c r="A2" s="3" t="s">
        <v>1</v>
      </c>
      <c r="B2" s="3" t="s">
        <v>2</v>
      </c>
    </row>
    <row r="3" s="3" customFormat="true" ht="12.75" hidden="false" customHeight="false" outlineLevel="0" collapsed="false">
      <c r="A3" s="3" t="s">
        <v>3</v>
      </c>
    </row>
    <row r="4" s="3" customFormat="true" ht="12.75" hidden="false" customHeight="false" outlineLevel="0" collapsed="false">
      <c r="A4" s="2" t="s">
        <v>4</v>
      </c>
    </row>
    <row r="5" s="3" customFormat="true" ht="12.75" hidden="false" customHeight="false" outlineLevel="0" collapsed="false"/>
    <row r="6" customFormat="false" ht="12.75" hidden="false" customHeight="false" outlineLevel="0" collapsed="false">
      <c r="B6" s="4" t="s">
        <v>5</v>
      </c>
    </row>
    <row r="22" customFormat="false" ht="12.75" hidden="false" customHeight="false" outlineLevel="0" collapsed="false">
      <c r="B22" s="1" t="s">
        <v>6</v>
      </c>
    </row>
    <row r="23" customFormat="false" ht="12.75" hidden="false" customHeight="false" outlineLevel="0" collapsed="false">
      <c r="B23" s="1" t="s">
        <v>7</v>
      </c>
    </row>
    <row r="26" customFormat="false" ht="12.75" hidden="false" customHeight="false" outlineLevel="0" collapsed="false">
      <c r="E26" s="1" t="s">
        <v>8</v>
      </c>
      <c r="F26" s="1" t="s">
        <v>8</v>
      </c>
      <c r="I26" s="1" t="s">
        <v>9</v>
      </c>
      <c r="J26" s="0"/>
      <c r="K26" s="0"/>
      <c r="L26" s="0"/>
      <c r="M26" s="1" t="s">
        <v>10</v>
      </c>
      <c r="N26" s="0"/>
      <c r="O26" s="0"/>
      <c r="P26" s="0"/>
      <c r="Q26" s="0"/>
    </row>
    <row r="27" customFormat="false" ht="12.75" hidden="false" customHeight="false" outlineLevel="0" collapsed="false">
      <c r="B27" s="54"/>
      <c r="C27" s="54" t="s">
        <v>12</v>
      </c>
      <c r="D27" s="54" t="s">
        <v>13</v>
      </c>
      <c r="E27" s="0" t="s">
        <v>14</v>
      </c>
      <c r="F27" s="1" t="s">
        <v>15</v>
      </c>
      <c r="I27" s="1" t="s">
        <v>16</v>
      </c>
      <c r="J27" s="1" t="s">
        <v>17</v>
      </c>
      <c r="K27" s="1" t="s">
        <v>18</v>
      </c>
      <c r="L27" s="1" t="s">
        <v>102</v>
      </c>
      <c r="M27" s="1" t="s">
        <v>20</v>
      </c>
      <c r="N27" s="1" t="s">
        <v>21</v>
      </c>
      <c r="O27" s="1" t="s">
        <v>22</v>
      </c>
      <c r="P27" s="1" t="s">
        <v>23</v>
      </c>
      <c r="Q27" s="1" t="s">
        <v>24</v>
      </c>
    </row>
    <row r="28" customFormat="false" ht="12.75" hidden="false" customHeight="false" outlineLevel="0" collapsed="false">
      <c r="B28" s="8" t="s">
        <v>33</v>
      </c>
      <c r="C28" s="9" t="n">
        <v>0.925408774642738</v>
      </c>
      <c r="D28" s="9" t="n">
        <v>0.822352291705342</v>
      </c>
      <c r="E28" s="1" t="n">
        <v>10.1</v>
      </c>
      <c r="F28" s="1" t="n">
        <v>8.6</v>
      </c>
      <c r="G28" s="10" t="n">
        <f aca="false">F28/E28</f>
        <v>0.851485148514851</v>
      </c>
      <c r="M28" s="0"/>
    </row>
    <row r="29" customFormat="false" ht="12.75" hidden="false" customHeight="false" outlineLevel="0" collapsed="false">
      <c r="B29" s="8" t="s">
        <v>26</v>
      </c>
      <c r="C29" s="9" t="n">
        <v>0.921752119804706</v>
      </c>
      <c r="D29" s="9" t="n">
        <v>0.908226648487968</v>
      </c>
      <c r="E29" s="1" t="n">
        <v>11.1</v>
      </c>
      <c r="F29" s="1" t="n">
        <v>8.8</v>
      </c>
      <c r="G29" s="10" t="n">
        <f aca="false">F29/E29</f>
        <v>0.792792792792793</v>
      </c>
    </row>
    <row r="30" customFormat="false" ht="12.75" hidden="false" customHeight="false" outlineLevel="0" collapsed="false">
      <c r="B30" s="8" t="s">
        <v>32</v>
      </c>
      <c r="C30" s="9" t="n">
        <v>0.920215682578149</v>
      </c>
      <c r="D30" s="9" t="n">
        <v>0.895197297275221</v>
      </c>
      <c r="E30" s="1" t="n">
        <v>11.2</v>
      </c>
      <c r="F30" s="1" t="n">
        <v>9.6</v>
      </c>
      <c r="G30" s="10" t="n">
        <f aca="false">F30/E30</f>
        <v>0.857142857142857</v>
      </c>
    </row>
    <row r="31" customFormat="false" ht="12.75" hidden="false" customHeight="false" outlineLevel="0" collapsed="false">
      <c r="B31" s="8" t="s">
        <v>27</v>
      </c>
      <c r="C31" s="9" t="n">
        <v>0.913332821427007</v>
      </c>
      <c r="D31" s="9" t="n">
        <v>0.93684134700691</v>
      </c>
      <c r="E31" s="1" t="n">
        <v>11.8</v>
      </c>
      <c r="F31" s="1" t="n">
        <v>8.2</v>
      </c>
      <c r="G31" s="10" t="n">
        <f aca="false">F31/E31</f>
        <v>0.694915254237288</v>
      </c>
    </row>
    <row r="32" customFormat="false" ht="12.75" hidden="false" customHeight="false" outlineLevel="0" collapsed="false">
      <c r="B32" s="8" t="s">
        <v>29</v>
      </c>
      <c r="C32" s="9" t="n">
        <v>0.886094056337353</v>
      </c>
      <c r="D32" s="9" t="n">
        <v>0.846429642130661</v>
      </c>
      <c r="E32" s="1" t="n">
        <v>10.8</v>
      </c>
      <c r="F32" s="1" t="n">
        <v>9.3</v>
      </c>
      <c r="G32" s="10" t="n">
        <f aca="false">F32/E32</f>
        <v>0.861111111111111</v>
      </c>
    </row>
    <row r="33" customFormat="false" ht="12.75" hidden="false" customHeight="false" outlineLevel="0" collapsed="false">
      <c r="B33" s="8" t="s">
        <v>25</v>
      </c>
      <c r="C33" s="9" t="n">
        <v>0.859584961908849</v>
      </c>
      <c r="D33" s="9" t="n">
        <v>0.930438277881594</v>
      </c>
      <c r="E33" s="1" t="n">
        <v>12.2</v>
      </c>
      <c r="F33" s="1" t="n">
        <v>9.6</v>
      </c>
      <c r="G33" s="10" t="n">
        <f aca="false">F33/E33</f>
        <v>0.786885245901639</v>
      </c>
    </row>
    <row r="34" customFormat="false" ht="12.75" hidden="false" customHeight="false" outlineLevel="0" collapsed="false">
      <c r="B34" s="8" t="s">
        <v>34</v>
      </c>
      <c r="C34" s="9" t="n">
        <v>0.854933623451311</v>
      </c>
      <c r="D34" s="9" t="n">
        <v>0.807556136548992</v>
      </c>
      <c r="E34" s="1" t="n">
        <v>9.2</v>
      </c>
      <c r="F34" s="1" t="n">
        <v>6.8</v>
      </c>
      <c r="G34" s="10" t="n">
        <f aca="false">F34/E34</f>
        <v>0.739130434782609</v>
      </c>
    </row>
    <row r="35" customFormat="false" ht="12.75" hidden="false" customHeight="false" outlineLevel="0" collapsed="false">
      <c r="B35" s="8" t="s">
        <v>31</v>
      </c>
      <c r="C35" s="9" t="n">
        <v>0.854791103434709</v>
      </c>
      <c r="D35" s="9" t="n">
        <v>0.903305475400303</v>
      </c>
      <c r="E35" s="1" t="n">
        <v>5.8</v>
      </c>
      <c r="F35" s="1" t="n">
        <v>5</v>
      </c>
      <c r="G35" s="10" t="n">
        <f aca="false">F35/E35</f>
        <v>0.862068965517241</v>
      </c>
    </row>
    <row r="36" customFormat="false" ht="12.75" hidden="false" customHeight="false" outlineLevel="0" collapsed="false">
      <c r="B36" s="8" t="s">
        <v>28</v>
      </c>
      <c r="C36" s="9" t="n">
        <v>0.853444725772568</v>
      </c>
      <c r="D36" s="9" t="n">
        <v>0.878120474800514</v>
      </c>
      <c r="E36" s="1" t="n">
        <v>12.8</v>
      </c>
      <c r="F36" s="1" t="n">
        <v>11</v>
      </c>
      <c r="G36" s="10" t="n">
        <f aca="false">F36/E36</f>
        <v>0.859375</v>
      </c>
    </row>
    <row r="37" customFormat="false" ht="12.75" hidden="false" customHeight="false" outlineLevel="0" collapsed="false">
      <c r="B37" s="8" t="s">
        <v>30</v>
      </c>
      <c r="C37" s="9" t="n">
        <v>0.852398062723457</v>
      </c>
      <c r="D37" s="9" t="n">
        <v>0.66421569418319</v>
      </c>
      <c r="E37" s="1" t="n">
        <v>9.6</v>
      </c>
      <c r="F37" s="1" t="n">
        <v>7.6</v>
      </c>
      <c r="G37" s="10" t="n">
        <f aca="false">F37/E37</f>
        <v>0.791666666666667</v>
      </c>
    </row>
    <row r="38" customFormat="false" ht="12.75" hidden="false" customHeight="false" outlineLevel="0" collapsed="false">
      <c r="B38" s="8" t="s">
        <v>103</v>
      </c>
      <c r="C38" s="9" t="n">
        <v>0.828740199444829</v>
      </c>
      <c r="D38" s="9" t="n">
        <v>0.786213070087216</v>
      </c>
      <c r="E38" s="16" t="n">
        <f aca="false">AVERAGE(E28:E37)</f>
        <v>10.46</v>
      </c>
      <c r="F38" s="16" t="n">
        <f aca="false">AVERAGE(F28:F37)</f>
        <v>8.45</v>
      </c>
      <c r="G38" s="17" t="n">
        <f aca="false">AVERAGE(G28:G37)</f>
        <v>0.809657347666706</v>
      </c>
    </row>
    <row r="39" customFormat="false" ht="12.75" hidden="false" customHeight="false" outlineLevel="0" collapsed="false">
      <c r="B39" s="8" t="s">
        <v>104</v>
      </c>
      <c r="C39" s="9" t="n">
        <v>0.827701366043457</v>
      </c>
      <c r="D39" s="9" t="n">
        <v>0.792264387100951</v>
      </c>
      <c r="I39" s="1" t="s">
        <v>39</v>
      </c>
    </row>
    <row r="40" customFormat="false" ht="12.75" hidden="false" customHeight="false" outlineLevel="0" collapsed="false">
      <c r="B40" s="8" t="s">
        <v>105</v>
      </c>
      <c r="C40" s="9" t="n">
        <v>0.815377743478298</v>
      </c>
      <c r="D40" s="9" t="n">
        <v>0.823543688751562</v>
      </c>
    </row>
    <row r="41" customFormat="false" ht="12.75" hidden="false" customHeight="false" outlineLevel="0" collapsed="false">
      <c r="B41" s="8" t="s">
        <v>106</v>
      </c>
      <c r="C41" s="9" t="n">
        <v>0.805227376968162</v>
      </c>
      <c r="D41" s="9" t="n">
        <v>0.787531498319898</v>
      </c>
    </row>
    <row r="42" customFormat="false" ht="12.75" hidden="false" customHeight="false" outlineLevel="0" collapsed="false">
      <c r="B42" s="8" t="s">
        <v>107</v>
      </c>
      <c r="C42" s="9" t="n">
        <v>0.78390306602936</v>
      </c>
      <c r="D42" s="9" t="n">
        <v>0.742677946631441</v>
      </c>
    </row>
    <row r="43" customFormat="false" ht="12.75" hidden="false" customHeight="false" outlineLevel="0" collapsed="false">
      <c r="B43" s="8" t="s">
        <v>108</v>
      </c>
      <c r="C43" s="9" t="n">
        <v>0.774522863976157</v>
      </c>
      <c r="D43" s="9" t="n">
        <v>0.791022636890859</v>
      </c>
    </row>
    <row r="44" customFormat="false" ht="12.75" hidden="false" customHeight="false" outlineLevel="0" collapsed="false">
      <c r="B44" s="8" t="s">
        <v>109</v>
      </c>
      <c r="C44" s="9" t="n">
        <v>0.754629841658673</v>
      </c>
      <c r="D44" s="9" t="n">
        <v>0.876003262198768</v>
      </c>
    </row>
    <row r="45" customFormat="false" ht="12.75" hidden="false" customHeight="false" outlineLevel="0" collapsed="false">
      <c r="B45" s="8" t="s">
        <v>110</v>
      </c>
      <c r="C45" s="9" t="n">
        <v>0.749061785636323</v>
      </c>
      <c r="D45" s="9" t="n">
        <v>0.6874220660896</v>
      </c>
    </row>
    <row r="46" customFormat="false" ht="12.75" hidden="false" customHeight="false" outlineLevel="0" collapsed="false">
      <c r="B46" s="8" t="s">
        <v>111</v>
      </c>
      <c r="C46" s="9" t="n">
        <v>0.73294469044209</v>
      </c>
      <c r="D46" s="9" t="n">
        <v>0.68257600150937</v>
      </c>
    </row>
    <row r="47" customFormat="false" ht="12.75" hidden="false" customHeight="false" outlineLevel="0" collapsed="false">
      <c r="B47" s="8" t="s">
        <v>112</v>
      </c>
      <c r="C47" s="9" t="n">
        <v>0.722034993217976</v>
      </c>
      <c r="D47" s="9" t="n">
        <v>0.607024864962795</v>
      </c>
    </row>
    <row r="48" customFormat="false" ht="12.75" hidden="false" customHeight="false" outlineLevel="0" collapsed="false">
      <c r="B48" s="8" t="s">
        <v>113</v>
      </c>
      <c r="C48" s="9" t="n">
        <v>0.713646842421207</v>
      </c>
      <c r="D48" s="9" t="n">
        <v>0.710195286222963</v>
      </c>
    </row>
    <row r="49" customFormat="false" ht="12.75" hidden="false" customHeight="false" outlineLevel="0" collapsed="false">
      <c r="B49" s="8" t="s">
        <v>114</v>
      </c>
      <c r="C49" s="9" t="n">
        <v>0.711778320257813</v>
      </c>
      <c r="D49" s="9" t="n">
        <v>0.705296956716549</v>
      </c>
    </row>
    <row r="50" customFormat="false" ht="12.75" hidden="false" customHeight="false" outlineLevel="0" collapsed="false">
      <c r="B50" s="8" t="s">
        <v>37</v>
      </c>
      <c r="C50" s="9" t="n">
        <v>0.709141552469325</v>
      </c>
      <c r="D50" s="9" t="n">
        <v>0.812839992807115</v>
      </c>
    </row>
    <row r="51" customFormat="false" ht="12.75" hidden="false" customHeight="false" outlineLevel="0" collapsed="false">
      <c r="B51" s="8" t="s">
        <v>115</v>
      </c>
      <c r="C51" s="9" t="n">
        <v>0.699903962100954</v>
      </c>
      <c r="D51" s="9" t="n">
        <v>0.753626525927435</v>
      </c>
    </row>
    <row r="52" customFormat="false" ht="12.75" hidden="false" customHeight="false" outlineLevel="0" collapsed="false">
      <c r="B52" s="8" t="s">
        <v>116</v>
      </c>
      <c r="C52" s="9" t="n">
        <v>0.670924161329186</v>
      </c>
      <c r="D52" s="9" t="n">
        <v>0.583713684856124</v>
      </c>
    </row>
    <row r="53" customFormat="false" ht="12.75" hidden="false" customHeight="false" outlineLevel="0" collapsed="false">
      <c r="B53" s="8" t="s">
        <v>117</v>
      </c>
      <c r="C53" s="9" t="n">
        <v>0.656289843686921</v>
      </c>
      <c r="D53" s="9" t="n">
        <v>0.679971834114168</v>
      </c>
    </row>
    <row r="54" customFormat="false" ht="12.75" hidden="false" customHeight="false" outlineLevel="0" collapsed="false">
      <c r="B54" s="8" t="s">
        <v>118</v>
      </c>
      <c r="C54" s="9" t="n">
        <v>0.623509604977116</v>
      </c>
      <c r="D54" s="9" t="n">
        <v>0.607902776041836</v>
      </c>
    </row>
    <row r="55" customFormat="false" ht="12.75" hidden="false" customHeight="false" outlineLevel="0" collapsed="false">
      <c r="B55" s="8" t="s">
        <v>119</v>
      </c>
      <c r="C55" s="9" t="n">
        <v>0.618092860382414</v>
      </c>
      <c r="D55" s="9" t="n">
        <v>0.680058093303827</v>
      </c>
    </row>
    <row r="56" customFormat="false" ht="12.75" hidden="false" customHeight="false" outlineLevel="0" collapsed="false">
      <c r="B56" s="8" t="s">
        <v>120</v>
      </c>
      <c r="C56" s="9" t="n">
        <v>0.609855842457023</v>
      </c>
      <c r="D56" s="9" t="n">
        <v>0.443677544679694</v>
      </c>
    </row>
    <row r="57" customFormat="false" ht="12.75" hidden="false" customHeight="false" outlineLevel="0" collapsed="false">
      <c r="B57" s="8" t="s">
        <v>121</v>
      </c>
      <c r="C57" s="9" t="n">
        <v>0.607546994910461</v>
      </c>
      <c r="D57" s="9" t="n">
        <v>0.584508399767854</v>
      </c>
    </row>
    <row r="58" customFormat="false" ht="12.75" hidden="false" customHeight="false" outlineLevel="0" collapsed="false">
      <c r="B58" s="8" t="s">
        <v>122</v>
      </c>
      <c r="C58" s="9" t="n">
        <v>0.583373541429194</v>
      </c>
      <c r="D58" s="9" t="n">
        <v>0.579021925192272</v>
      </c>
    </row>
    <row r="59" customFormat="false" ht="12.75" hidden="false" customHeight="false" outlineLevel="0" collapsed="false">
      <c r="B59" s="8" t="s">
        <v>123</v>
      </c>
      <c r="C59" s="9" t="n">
        <v>0.50670450364269</v>
      </c>
      <c r="D59" s="9" t="n">
        <v>0.39210116006675</v>
      </c>
    </row>
    <row r="60" customFormat="false" ht="12.75" hidden="false" customHeight="false" outlineLevel="0" collapsed="false">
      <c r="B60" s="8" t="s">
        <v>124</v>
      </c>
      <c r="C60" s="9" t="n">
        <v>0.482848321108789</v>
      </c>
      <c r="D60" s="9" t="n">
        <v>0.606339151910161</v>
      </c>
    </row>
    <row r="61" customFormat="false" ht="12.75" hidden="false" customHeight="false" outlineLevel="0" collapsed="false">
      <c r="B61" s="8" t="s">
        <v>125</v>
      </c>
      <c r="C61" s="9" t="n">
        <v>0.472883799608617</v>
      </c>
      <c r="D61" s="9" t="n">
        <v>0.538489591773493</v>
      </c>
    </row>
    <row r="62" customFormat="false" ht="12.75" hidden="false" customHeight="false" outlineLevel="0" collapsed="false">
      <c r="B62" s="8" t="s">
        <v>126</v>
      </c>
      <c r="C62" s="9" t="n">
        <v>0.393620256191396</v>
      </c>
      <c r="D62" s="9" t="n">
        <v>0.403620548304356</v>
      </c>
    </row>
    <row r="63" customFormat="false" ht="12.75" hidden="false" customHeight="false" outlineLevel="0" collapsed="false">
      <c r="B63" s="8" t="s">
        <v>127</v>
      </c>
      <c r="C63" s="9" t="n">
        <v>0.375764366159053</v>
      </c>
      <c r="D63" s="9" t="n">
        <v>0.360165435972917</v>
      </c>
    </row>
    <row r="64" customFormat="false" ht="12.75" hidden="false" customHeight="false" outlineLevel="0" collapsed="false">
      <c r="B64" s="8" t="s">
        <v>128</v>
      </c>
      <c r="C64" s="9" t="n">
        <v>0.263813217430736</v>
      </c>
      <c r="D64" s="9" t="n">
        <v>0.485495782891626</v>
      </c>
    </row>
    <row r="65" customFormat="false" ht="12.75" hidden="false" customHeight="false" outlineLevel="0" collapsed="false">
      <c r="B65" s="8"/>
      <c r="C65" s="9"/>
      <c r="D65" s="9"/>
    </row>
    <row r="66" customFormat="false" ht="12.75" hidden="false" customHeight="false" outlineLevel="0" collapsed="false">
      <c r="B66" s="8" t="s">
        <v>129</v>
      </c>
      <c r="C66" s="9" t="n">
        <v>0.795858513168012</v>
      </c>
      <c r="D66" s="9" t="n">
        <v>0.646439417334449</v>
      </c>
    </row>
    <row r="67" customFormat="false" ht="12.75" hidden="false" customHeight="false" outlineLevel="0" collapsed="false">
      <c r="B67" s="8" t="s">
        <v>130</v>
      </c>
      <c r="C67" s="9" t="n">
        <v>0.713646842421207</v>
      </c>
      <c r="D67" s="9" t="n">
        <v>0.508087547338864</v>
      </c>
    </row>
    <row r="68" customFormat="false" ht="12.75" hidden="false" customHeight="false" outlineLevel="0" collapsed="false">
      <c r="B68" s="8" t="s">
        <v>131</v>
      </c>
      <c r="C68" s="9" t="n">
        <v>0.707573903856075</v>
      </c>
      <c r="D68" s="9" t="n">
        <v>0.580552940376211</v>
      </c>
    </row>
    <row r="69" customFormat="false" ht="12.75" hidden="false" customHeight="false" outlineLevel="0" collapsed="false">
      <c r="B69" s="8" t="s">
        <v>132</v>
      </c>
      <c r="C69" s="9" t="n">
        <v>0.703105940227569</v>
      </c>
      <c r="D69" s="9" t="n">
        <v>0.442553262233078</v>
      </c>
    </row>
    <row r="70" customFormat="false" ht="12.75" hidden="false" customHeight="false" outlineLevel="0" collapsed="false">
      <c r="B70" s="8" t="s">
        <v>133</v>
      </c>
      <c r="C70" s="9" t="n">
        <v>0.629985081725376</v>
      </c>
      <c r="D70" s="9" t="n">
        <v>0.738129681000113</v>
      </c>
    </row>
    <row r="71" customFormat="false" ht="12.75" hidden="false" customHeight="false" outlineLevel="0" collapsed="false">
      <c r="B71" s="8" t="s">
        <v>134</v>
      </c>
      <c r="C71" s="9" t="n">
        <v>0.529182894593865</v>
      </c>
      <c r="D71" s="9" t="n">
        <v>0.409936873255134</v>
      </c>
    </row>
    <row r="72" customFormat="false" ht="12.75" hidden="false" customHeight="false" outlineLevel="0" collapsed="false">
      <c r="B72" s="8" t="s">
        <v>135</v>
      </c>
      <c r="C72" s="9" t="n">
        <v>0.366378708178512</v>
      </c>
      <c r="D72" s="9" t="n">
        <v>0.336500622947685</v>
      </c>
    </row>
    <row r="73" customFormat="false" ht="12.75" hidden="false" customHeight="false" outlineLevel="0" collapsed="false">
      <c r="B73" s="8" t="s">
        <v>36</v>
      </c>
      <c r="C73" s="9" t="n">
        <v>0.338126891885644</v>
      </c>
      <c r="D73" s="9" t="n">
        <v>0.407074999918478</v>
      </c>
    </row>
    <row r="74" customFormat="false" ht="12.75" hidden="false" customHeight="false" outlineLevel="0" collapsed="false">
      <c r="B74" s="8"/>
      <c r="C74" s="9"/>
      <c r="D74" s="9"/>
    </row>
    <row r="75" customFormat="false" ht="12.75" hidden="false" customHeight="false" outlineLevel="0" collapsed="false">
      <c r="C75" s="19"/>
      <c r="D75" s="20"/>
    </row>
  </sheetData>
  <hyperlinks>
    <hyperlink ref="A1" r:id="rId1" display="Government at a Glance 2021 - © OECD 2021"/>
    <hyperlink ref="A4" r:id="rId2" display="Disclaimer: http://oe.cd/disclaimer"/>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3011</TotalTime>
  <Application>LibreOffice/7.3.1.3$Windows_X86_64 LibreOffice_project/a69ca51ded25f3eefd52d7bf9a5fad8c90b87951</Application>
  <AppVersion>15.0000</AppVersion>
  <Company>OECD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2021-02-15T15:52:01Z</dcterms:created>
  <dc:creator>OECD</dc:creator>
  <dc:description/>
  <dc:language>en-US</dc:language>
  <cp:lastModifiedBy/>
  <dcterms:modified xsi:type="dcterms:W3CDTF">2022-12-29T16:22:10Z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