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OMP" sheetId="1" r:id="rId1"/>
    <sheet name="MPIvsSEQ" sheetId="2" r:id="rId2"/>
    <sheet name="MPIvsOMP" sheetId="4" r:id="rId3"/>
    <sheet name="MPI&amp;OMPvsSEQ" sheetId="5" r:id="rId4"/>
    <sheet name="MPI&amp;OMPvsOMP" sheetId="8" r:id="rId5"/>
    <sheet name="All" sheetId="9" r:id="rId6"/>
    <sheet name="OPS" sheetId="10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F11" i="10" l="1"/>
  <c r="F10" i="10"/>
  <c r="F9" i="10"/>
  <c r="F8" i="10"/>
  <c r="F7" i="10"/>
  <c r="F6" i="10"/>
  <c r="F5" i="10"/>
  <c r="F4" i="10"/>
  <c r="N6" i="9" l="1"/>
  <c r="N7" i="9"/>
  <c r="N8" i="9"/>
  <c r="N9" i="9"/>
  <c r="N10" i="9"/>
  <c r="N11" i="9"/>
  <c r="N12" i="9"/>
  <c r="N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P5" i="9"/>
  <c r="Q5" i="9"/>
  <c r="R5" i="9"/>
  <c r="S5" i="9"/>
  <c r="T5" i="9"/>
  <c r="U5" i="9"/>
  <c r="V5" i="9"/>
  <c r="O5" i="9"/>
  <c r="M12" i="8"/>
  <c r="L12" i="8"/>
  <c r="K12" i="8"/>
  <c r="J12" i="8"/>
  <c r="M11" i="8"/>
  <c r="L11" i="8"/>
  <c r="K11" i="8"/>
  <c r="J11" i="8"/>
  <c r="M10" i="8"/>
  <c r="L10" i="8"/>
  <c r="K10" i="8"/>
  <c r="J10" i="8"/>
  <c r="M9" i="8"/>
  <c r="L9" i="8"/>
  <c r="K9" i="8"/>
  <c r="J9" i="8"/>
  <c r="M8" i="8"/>
  <c r="L8" i="8"/>
  <c r="K8" i="8"/>
  <c r="J8" i="8"/>
  <c r="M7" i="8"/>
  <c r="L7" i="8"/>
  <c r="K7" i="8"/>
  <c r="J7" i="8"/>
  <c r="M6" i="8"/>
  <c r="L6" i="8"/>
  <c r="K6" i="8"/>
  <c r="J6" i="8"/>
  <c r="M5" i="8"/>
  <c r="L5" i="8"/>
  <c r="K5" i="8"/>
  <c r="J5" i="8"/>
  <c r="M7" i="5"/>
  <c r="J6" i="5"/>
  <c r="K6" i="5"/>
  <c r="L6" i="5"/>
  <c r="M6" i="5"/>
  <c r="J7" i="5"/>
  <c r="K7" i="5"/>
  <c r="L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K5" i="5"/>
  <c r="L5" i="5"/>
  <c r="M5" i="5"/>
  <c r="J5" i="5"/>
  <c r="U11" i="4" l="1"/>
  <c r="T11" i="4"/>
  <c r="S11" i="4"/>
  <c r="R11" i="4"/>
  <c r="Q11" i="4"/>
  <c r="M11" i="4"/>
  <c r="L11" i="4"/>
  <c r="K11" i="4"/>
  <c r="J11" i="4"/>
  <c r="U10" i="4"/>
  <c r="T10" i="4"/>
  <c r="S10" i="4"/>
  <c r="R10" i="4"/>
  <c r="Q10" i="4"/>
  <c r="M10" i="4"/>
  <c r="L10" i="4"/>
  <c r="K10" i="4"/>
  <c r="J10" i="4"/>
  <c r="U9" i="4"/>
  <c r="T9" i="4"/>
  <c r="S9" i="4"/>
  <c r="R9" i="4"/>
  <c r="Q9" i="4"/>
  <c r="M9" i="4"/>
  <c r="L9" i="4"/>
  <c r="K9" i="4"/>
  <c r="J9" i="4"/>
  <c r="U8" i="4"/>
  <c r="T8" i="4"/>
  <c r="S8" i="4"/>
  <c r="R8" i="4"/>
  <c r="Q8" i="4"/>
  <c r="M8" i="4"/>
  <c r="L8" i="4"/>
  <c r="K8" i="4"/>
  <c r="J8" i="4"/>
  <c r="U7" i="4"/>
  <c r="T7" i="4"/>
  <c r="S7" i="4"/>
  <c r="R7" i="4"/>
  <c r="Q7" i="4"/>
  <c r="M7" i="4"/>
  <c r="L7" i="4"/>
  <c r="K7" i="4"/>
  <c r="J7" i="4"/>
  <c r="U6" i="4"/>
  <c r="T6" i="4"/>
  <c r="S6" i="4"/>
  <c r="R6" i="4"/>
  <c r="Q6" i="4"/>
  <c r="M6" i="4"/>
  <c r="L6" i="4"/>
  <c r="K6" i="4"/>
  <c r="J6" i="4"/>
  <c r="U5" i="4"/>
  <c r="T5" i="4"/>
  <c r="S5" i="4"/>
  <c r="R5" i="4"/>
  <c r="Q5" i="4"/>
  <c r="M5" i="4"/>
  <c r="L5" i="4"/>
  <c r="K5" i="4"/>
  <c r="J5" i="4"/>
  <c r="U4" i="4"/>
  <c r="U16" i="4" s="1"/>
  <c r="T4" i="4"/>
  <c r="T16" i="4" s="1"/>
  <c r="S4" i="4"/>
  <c r="S16" i="4" s="1"/>
  <c r="R4" i="4"/>
  <c r="R16" i="4" s="1"/>
  <c r="Q4" i="4"/>
  <c r="Q16" i="4" s="1"/>
  <c r="Q17" i="4" s="1"/>
  <c r="M4" i="4"/>
  <c r="L4" i="4"/>
  <c r="K4" i="4"/>
  <c r="J4" i="4"/>
  <c r="Y16" i="1"/>
  <c r="Q17" i="2"/>
  <c r="S17" i="2"/>
  <c r="T17" i="2"/>
  <c r="U17" i="2"/>
  <c r="R17" i="2"/>
  <c r="S4" i="2"/>
  <c r="Q5" i="2"/>
  <c r="Q4" i="2"/>
  <c r="R16" i="2"/>
  <c r="S16" i="2"/>
  <c r="T16" i="2"/>
  <c r="U16" i="2"/>
  <c r="Q16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T4" i="2"/>
  <c r="U4" i="2"/>
  <c r="R4" i="2"/>
  <c r="Q6" i="2"/>
  <c r="Q7" i="2"/>
  <c r="Q8" i="2"/>
  <c r="Q9" i="2"/>
  <c r="Q10" i="2"/>
  <c r="Q11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K4" i="2"/>
  <c r="L4" i="2"/>
  <c r="M4" i="2"/>
  <c r="J4" i="2"/>
  <c r="S17" i="4" l="1"/>
  <c r="T17" i="4"/>
  <c r="U17" i="4"/>
  <c r="R17" i="4"/>
  <c r="AA16" i="1"/>
  <c r="AB16" i="1"/>
  <c r="AC16" i="1"/>
  <c r="AD16" i="1"/>
  <c r="AE16" i="1"/>
  <c r="AF16" i="1"/>
  <c r="AG16" i="1"/>
  <c r="Z16" i="1"/>
  <c r="Z15" i="1"/>
  <c r="AA15" i="1"/>
  <c r="AB15" i="1"/>
  <c r="AC15" i="1"/>
  <c r="AD15" i="1"/>
  <c r="AE15" i="1"/>
  <c r="AF15" i="1"/>
  <c r="AG15" i="1"/>
  <c r="Y15" i="1"/>
  <c r="Y5" i="1"/>
  <c r="Y6" i="1"/>
  <c r="Y7" i="1"/>
  <c r="Y8" i="1"/>
  <c r="Y9" i="1"/>
  <c r="Y10" i="1"/>
  <c r="Y11" i="1"/>
  <c r="Y4" i="1"/>
  <c r="Z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AA4" i="1"/>
  <c r="AB4" i="1"/>
  <c r="AC4" i="1"/>
  <c r="AD4" i="1"/>
  <c r="AE4" i="1"/>
  <c r="AF4" i="1"/>
  <c r="AG4" i="1"/>
  <c r="R10" i="1"/>
  <c r="N10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O10" i="1"/>
  <c r="P10" i="1"/>
  <c r="Q10" i="1"/>
  <c r="S10" i="1"/>
  <c r="T10" i="1"/>
  <c r="U10" i="1"/>
  <c r="N11" i="1"/>
  <c r="O11" i="1"/>
  <c r="P11" i="1"/>
  <c r="Q11" i="1"/>
  <c r="R11" i="1"/>
  <c r="S11" i="1"/>
  <c r="T11" i="1"/>
  <c r="U11" i="1"/>
  <c r="O4" i="1"/>
  <c r="P4" i="1"/>
  <c r="Q4" i="1"/>
  <c r="R4" i="1"/>
  <c r="S4" i="1"/>
  <c r="T4" i="1"/>
  <c r="U4" i="1"/>
  <c r="N4" i="1"/>
</calcChain>
</file>

<file path=xl/sharedStrings.xml><?xml version="1.0" encoding="utf-8"?>
<sst xmlns="http://schemas.openxmlformats.org/spreadsheetml/2006/main" count="198" uniqueCount="31">
  <si>
    <t>exp</t>
  </si>
  <si>
    <t>Single Core</t>
  </si>
  <si>
    <t>OpenMP</t>
  </si>
  <si>
    <t>Threads</t>
  </si>
  <si>
    <t>1 core</t>
  </si>
  <si>
    <t>time (s)</t>
  </si>
  <si>
    <t>OpenMP SPEEDUP</t>
  </si>
  <si>
    <t>n</t>
  </si>
  <si>
    <t>2cores</t>
  </si>
  <si>
    <t>4cores</t>
  </si>
  <si>
    <t>8cores</t>
  </si>
  <si>
    <t>16proc</t>
  </si>
  <si>
    <t>8proc</t>
  </si>
  <si>
    <t>32proc</t>
  </si>
  <si>
    <t>4proc</t>
  </si>
  <si>
    <t>1core</t>
  </si>
  <si>
    <t>MPI</t>
  </si>
  <si>
    <t>MPI SPEEDUP</t>
  </si>
  <si>
    <t>Numbers / sec</t>
  </si>
  <si>
    <t>Numbers / sec Mean SPEEDUP</t>
  </si>
  <si>
    <t>OMP</t>
  </si>
  <si>
    <t>3 Threads</t>
  </si>
  <si>
    <t>threads</t>
  </si>
  <si>
    <t>cores</t>
  </si>
  <si>
    <t>proc</t>
  </si>
  <si>
    <t>MPI &amp; OMP on 4 comps</t>
  </si>
  <si>
    <t>3threads</t>
  </si>
  <si>
    <t>2threads</t>
  </si>
  <si>
    <t>1thread</t>
  </si>
  <si>
    <t>MPI &amp; OMP</t>
  </si>
  <si>
    <t>MOPS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</si>
</sst>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0" borderId="6" xfId="0" applyBorder="1"/>
    <xf numFmtId="0" fontId="0" fillId="5" borderId="7" xfId="0" applyFill="1" applyBorder="1"/>
    <xf numFmtId="0" fontId="0" fillId="0" borderId="0" xfId="0" applyBorder="1"/>
    <xf numFmtId="0" fontId="0" fillId="4" borderId="0" xfId="0" applyFill="1" applyBorder="1"/>
    <xf numFmtId="0" fontId="0" fillId="0" borderId="9" xfId="0" applyBorder="1"/>
    <xf numFmtId="0" fontId="0" fillId="5" borderId="10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9" fontId="0" fillId="0" borderId="0" xfId="0" applyNumberFormat="1"/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9" fontId="0" fillId="6" borderId="7" xfId="0" applyNumberFormat="1" applyFill="1" applyBorder="1"/>
    <xf numFmtId="9" fontId="0" fillId="0" borderId="0" xfId="0" applyNumberFormat="1" applyBorder="1"/>
    <xf numFmtId="9" fontId="0" fillId="4" borderId="0" xfId="0" applyNumberFormat="1" applyFill="1" applyBorder="1"/>
    <xf numFmtId="9" fontId="0" fillId="5" borderId="8" xfId="0" applyNumberFormat="1" applyFill="1" applyBorder="1"/>
    <xf numFmtId="9" fontId="0" fillId="0" borderId="8" xfId="0" applyNumberFormat="1" applyBorder="1"/>
    <xf numFmtId="9" fontId="0" fillId="6" borderId="10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0" borderId="1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10" xfId="0" applyNumberFormat="1" applyFill="1" applyBorder="1"/>
    <xf numFmtId="11" fontId="0" fillId="0" borderId="1" xfId="0" applyNumberFormat="1" applyFill="1" applyBorder="1"/>
    <xf numFmtId="11" fontId="0" fillId="0" borderId="11" xfId="0" applyNumberFormat="1" applyFill="1" applyBorder="1"/>
    <xf numFmtId="11" fontId="0" fillId="0" borderId="0" xfId="0" applyNumberFormat="1"/>
    <xf numFmtId="11" fontId="0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9" fontId="0" fillId="0" borderId="7" xfId="0" applyNumberFormat="1" applyBorder="1"/>
    <xf numFmtId="9" fontId="0" fillId="0" borderId="10" xfId="0" applyNumberFormat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4" xfId="0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for OMP on 1 computer VS 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23685851423264E-2"/>
          <c:y val="0.11254444566829669"/>
          <c:w val="0.78435973956294125"/>
          <c:h val="0.75066746163240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OMP!$N$3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OMP!$N$4:$N$11</c:f>
              <c:numCache>
                <c:formatCode>0%</c:formatCode>
                <c:ptCount val="8"/>
                <c:pt idx="0">
                  <c:v>1.0890054890628376</c:v>
                </c:pt>
                <c:pt idx="1">
                  <c:v>0.99921071071465128</c:v>
                </c:pt>
                <c:pt idx="2">
                  <c:v>0.97996777848594296</c:v>
                </c:pt>
                <c:pt idx="3">
                  <c:v>0.99138811602750687</c:v>
                </c:pt>
                <c:pt idx="4">
                  <c:v>0.99474247287177131</c:v>
                </c:pt>
                <c:pt idx="5">
                  <c:v>0.99848690286702435</c:v>
                </c:pt>
                <c:pt idx="6">
                  <c:v>1.0000519868426028</c:v>
                </c:pt>
                <c:pt idx="7">
                  <c:v>1.002820512820513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OMP!$O$3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OMP!$O$4:$O$11</c:f>
              <c:numCache>
                <c:formatCode>0%</c:formatCode>
                <c:ptCount val="8"/>
                <c:pt idx="0">
                  <c:v>1.3375733541903938</c:v>
                </c:pt>
                <c:pt idx="1">
                  <c:v>1.1631846427393042</c:v>
                </c:pt>
                <c:pt idx="2">
                  <c:v>1.1717741150170837</c:v>
                </c:pt>
                <c:pt idx="3">
                  <c:v>1.2265634501393319</c:v>
                </c:pt>
                <c:pt idx="4">
                  <c:v>1.234032494962952</c:v>
                </c:pt>
                <c:pt idx="5">
                  <c:v>1.2460426644302049</c:v>
                </c:pt>
                <c:pt idx="6">
                  <c:v>1.2461749567142908</c:v>
                </c:pt>
                <c:pt idx="7">
                  <c:v>1.2368648232830464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OMP!$P$3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OMP!$P$4:$P$11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OMP!$Q$3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OMP!$Q$4:$Q$11</c:f>
              <c:numCache>
                <c:formatCode>0%</c:formatCode>
                <c:ptCount val="8"/>
                <c:pt idx="0">
                  <c:v>1.6884042909435226</c:v>
                </c:pt>
                <c:pt idx="1">
                  <c:v>1.264549829616787</c:v>
                </c:pt>
                <c:pt idx="2">
                  <c:v>1.2683309655836124</c:v>
                </c:pt>
                <c:pt idx="3">
                  <c:v>1.250338236641674</c:v>
                </c:pt>
                <c:pt idx="4">
                  <c:v>1.1632609291408009</c:v>
                </c:pt>
                <c:pt idx="5">
                  <c:v>1.2593998939181383</c:v>
                </c:pt>
                <c:pt idx="6">
                  <c:v>1.2497150383000337</c:v>
                </c:pt>
                <c:pt idx="7">
                  <c:v>1.2448984858912595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OMP!$R$3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OMP!$R$4:$R$11</c:f>
              <c:numCache>
                <c:formatCode>0%</c:formatCode>
                <c:ptCount val="8"/>
                <c:pt idx="0">
                  <c:v>1.4002691029582173</c:v>
                </c:pt>
                <c:pt idx="1">
                  <c:v>1.1616780854832287</c:v>
                </c:pt>
                <c:pt idx="2">
                  <c:v>1.217921002632659</c:v>
                </c:pt>
                <c:pt idx="3">
                  <c:v>1.1563163614248826</c:v>
                </c:pt>
                <c:pt idx="4">
                  <c:v>1.1764996517342188</c:v>
                </c:pt>
                <c:pt idx="5">
                  <c:v>1.1824980422410492</c:v>
                </c:pt>
                <c:pt idx="6">
                  <c:v>1.2094640938293058</c:v>
                </c:pt>
                <c:pt idx="7">
                  <c:v>1.2016391990566717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OMP!$S$3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OMP!$S$4:$S$11</c:f>
              <c:numCache>
                <c:formatCode>0%</c:formatCode>
                <c:ptCount val="8"/>
                <c:pt idx="0">
                  <c:v>1.4109844829582738</c:v>
                </c:pt>
                <c:pt idx="1">
                  <c:v>1.1709519602709801</c:v>
                </c:pt>
                <c:pt idx="2">
                  <c:v>1.2164756325772186</c:v>
                </c:pt>
                <c:pt idx="3">
                  <c:v>1.211034655584676</c:v>
                </c:pt>
                <c:pt idx="4">
                  <c:v>1.218218435553426</c:v>
                </c:pt>
                <c:pt idx="5">
                  <c:v>1.2207380357486066</c:v>
                </c:pt>
                <c:pt idx="6">
                  <c:v>1.2373503768719338</c:v>
                </c:pt>
                <c:pt idx="7">
                  <c:v>1.2200133208555699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OMP!$T$3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OMP!$T$4:$T$11</c:f>
              <c:numCache>
                <c:formatCode>0%</c:formatCode>
                <c:ptCount val="8"/>
                <c:pt idx="0">
                  <c:v>1.2927989460794067</c:v>
                </c:pt>
                <c:pt idx="1">
                  <c:v>1.159775196189301</c:v>
                </c:pt>
                <c:pt idx="2">
                  <c:v>1.1962624699597157</c:v>
                </c:pt>
                <c:pt idx="3">
                  <c:v>1.1726309936051362</c:v>
                </c:pt>
                <c:pt idx="4">
                  <c:v>1.2023690472085247</c:v>
                </c:pt>
                <c:pt idx="5">
                  <c:v>1.2371595875485435</c:v>
                </c:pt>
                <c:pt idx="6">
                  <c:v>1.2514963330967588</c:v>
                </c:pt>
                <c:pt idx="7">
                  <c:v>1.2320277668200124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OMP!$U$3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OMP!$U$4:$U$11</c:f>
              <c:numCache>
                <c:formatCode>0%</c:formatCode>
                <c:ptCount val="8"/>
                <c:pt idx="0">
                  <c:v>0.78441391926653736</c:v>
                </c:pt>
                <c:pt idx="1">
                  <c:v>1.154975496776131</c:v>
                </c:pt>
                <c:pt idx="2">
                  <c:v>1.1078409984729098</c:v>
                </c:pt>
                <c:pt idx="3">
                  <c:v>1.1458860259247552</c:v>
                </c:pt>
                <c:pt idx="4">
                  <c:v>1.195791964607233</c:v>
                </c:pt>
                <c:pt idx="5">
                  <c:v>1.2038091086453595</c:v>
                </c:pt>
                <c:pt idx="6">
                  <c:v>1.2227005350683569</c:v>
                </c:pt>
                <c:pt idx="7">
                  <c:v>1.2136794430931814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7584"/>
        <c:axId val="74348160"/>
      </c:scatterChart>
      <c:valAx>
        <c:axId val="74347584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48160"/>
        <c:crosses val="autoZero"/>
        <c:crossBetween val="midCat"/>
      </c:valAx>
      <c:valAx>
        <c:axId val="74348160"/>
        <c:scaling>
          <c:orientation val="minMax"/>
          <c:max val="1.700000000000000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4347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39226519337014"/>
          <c:y val="0.35063422807696287"/>
          <c:w val="5.1668508287292816E-2"/>
          <c:h val="0.3869295669760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3 threads / MPI / MPI&amp;OMP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All!$N$2:$N$4</c:f>
              <c:strCache>
                <c:ptCount val="1"/>
                <c:pt idx="0">
                  <c:v>OMP 3 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All!$N$5:$N$12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All!$O$2:$O$4</c:f>
              <c:strCache>
                <c:ptCount val="1"/>
                <c:pt idx="0">
                  <c:v>MPI 4proc 1core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All!$O$5:$O$12</c:f>
              <c:numCache>
                <c:formatCode>0%</c:formatCode>
                <c:ptCount val="8"/>
                <c:pt idx="0">
                  <c:v>7.6768899191187865</c:v>
                </c:pt>
                <c:pt idx="1">
                  <c:v>3.2029060486949277</c:v>
                </c:pt>
                <c:pt idx="2">
                  <c:v>2.6672240198334207</c:v>
                </c:pt>
                <c:pt idx="3">
                  <c:v>2.4964780205883779</c:v>
                </c:pt>
                <c:pt idx="4">
                  <c:v>2.4553712897433191</c:v>
                </c:pt>
                <c:pt idx="5">
                  <c:v>2.4360683088665369</c:v>
                </c:pt>
                <c:pt idx="6">
                  <c:v>2.4596105361898197</c:v>
                </c:pt>
                <c:pt idx="7">
                  <c:v>2.4618407621640013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All!$P$2:$P$4</c:f>
              <c:strCache>
                <c:ptCount val="1"/>
                <c:pt idx="0">
                  <c:v>MPI 8proc 2cores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All!$P$5:$P$12</c:f>
              <c:numCache>
                <c:formatCode>0%</c:formatCode>
                <c:ptCount val="8"/>
                <c:pt idx="0">
                  <c:v>6.8960597649866404</c:v>
                </c:pt>
                <c:pt idx="1">
                  <c:v>2.9097250482899342</c:v>
                </c:pt>
                <c:pt idx="2">
                  <c:v>2.6963076623313365</c:v>
                </c:pt>
                <c:pt idx="3">
                  <c:v>2.5223924255588459</c:v>
                </c:pt>
                <c:pt idx="4">
                  <c:v>2.2909323859449868</c:v>
                </c:pt>
                <c:pt idx="5">
                  <c:v>2.5592634285527209</c:v>
                </c:pt>
                <c:pt idx="6">
                  <c:v>2.5582365343882079</c:v>
                </c:pt>
                <c:pt idx="7">
                  <c:v>2.5480472372545107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All!$Q$2:$Q$4</c:f>
              <c:strCache>
                <c:ptCount val="1"/>
                <c:pt idx="0">
                  <c:v>MPI 16proc 4cores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All!$Q$5:$Q$12</c:f>
              <c:numCache>
                <c:formatCode>0%</c:formatCode>
                <c:ptCount val="8"/>
                <c:pt idx="0">
                  <c:v>4.9215821901785466</c:v>
                </c:pt>
                <c:pt idx="1">
                  <c:v>2.8881221127369541</c:v>
                </c:pt>
                <c:pt idx="2">
                  <c:v>2.390463625351158</c:v>
                </c:pt>
                <c:pt idx="3">
                  <c:v>2.2141575350311178</c:v>
                </c:pt>
                <c:pt idx="4">
                  <c:v>2.1457488988720583</c:v>
                </c:pt>
                <c:pt idx="5">
                  <c:v>2.2032351289650491</c:v>
                </c:pt>
                <c:pt idx="6">
                  <c:v>2.2018973926200021</c:v>
                </c:pt>
                <c:pt idx="7">
                  <c:v>2.2681821981650607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All!$R$2:$R$4</c:f>
              <c:strCache>
                <c:ptCount val="1"/>
                <c:pt idx="0">
                  <c:v>MPI 32proc 8cores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All!$R$5:$R$12</c:f>
              <c:numCache>
                <c:formatCode>0%</c:formatCode>
                <c:ptCount val="8"/>
                <c:pt idx="0">
                  <c:v>3.9753487189734931</c:v>
                </c:pt>
                <c:pt idx="1">
                  <c:v>2.8251645899303797</c:v>
                </c:pt>
                <c:pt idx="2">
                  <c:v>2.1887369166103201</c:v>
                </c:pt>
                <c:pt idx="3">
                  <c:v>1.9857891312536384</c:v>
                </c:pt>
                <c:pt idx="4">
                  <c:v>1.950263087452107</c:v>
                </c:pt>
                <c:pt idx="5">
                  <c:v>1.9413195180704479</c:v>
                </c:pt>
                <c:pt idx="6">
                  <c:v>1.9983661982472043</c:v>
                </c:pt>
                <c:pt idx="7">
                  <c:v>2.0051129986559326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All!$S$2:$S$4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All!$S$5:$S$12</c:f>
              <c:numCache>
                <c:formatCode>0%</c:formatCode>
                <c:ptCount val="8"/>
                <c:pt idx="0">
                  <c:v>8.1119053761293305</c:v>
                </c:pt>
                <c:pt idx="1">
                  <c:v>3.7251407060619175</c:v>
                </c:pt>
                <c:pt idx="2">
                  <c:v>3.3699741860068677</c:v>
                </c:pt>
                <c:pt idx="3">
                  <c:v>3.1015044631157842</c:v>
                </c:pt>
                <c:pt idx="4">
                  <c:v>3.1146196890133799</c:v>
                </c:pt>
                <c:pt idx="5">
                  <c:v>3.1319709189978826</c:v>
                </c:pt>
                <c:pt idx="6">
                  <c:v>3.1761778033949799</c:v>
                </c:pt>
                <c:pt idx="7">
                  <c:v>3.1826352792827137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All!$T$2:$T$4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All!$T$5:$T$12</c:f>
              <c:numCache>
                <c:formatCode>0%</c:formatCode>
                <c:ptCount val="8"/>
                <c:pt idx="0">
                  <c:v>12.356808741691632</c:v>
                </c:pt>
                <c:pt idx="1">
                  <c:v>2.4923826964714428</c:v>
                </c:pt>
                <c:pt idx="2">
                  <c:v>2.8513109771802405</c:v>
                </c:pt>
                <c:pt idx="3">
                  <c:v>2.6476976864433963</c:v>
                </c:pt>
                <c:pt idx="4">
                  <c:v>2.4892022131001252</c:v>
                </c:pt>
                <c:pt idx="5">
                  <c:v>2.6571769978376314</c:v>
                </c:pt>
                <c:pt idx="6">
                  <c:v>2.5320025750436157</c:v>
                </c:pt>
                <c:pt idx="7">
                  <c:v>2.6608214375463524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All!$U$2:$U$4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All!$U$5:$U$12</c:f>
              <c:numCache>
                <c:formatCode>0%</c:formatCode>
                <c:ptCount val="8"/>
                <c:pt idx="0">
                  <c:v>2.6807010789355479</c:v>
                </c:pt>
                <c:pt idx="1">
                  <c:v>3.4338794339673693</c:v>
                </c:pt>
                <c:pt idx="2">
                  <c:v>2.4717061593385865</c:v>
                </c:pt>
                <c:pt idx="3">
                  <c:v>2.2836946462677457</c:v>
                </c:pt>
                <c:pt idx="4">
                  <c:v>2.221132714209662</c:v>
                </c:pt>
                <c:pt idx="5">
                  <c:v>2.2296428587100086</c:v>
                </c:pt>
                <c:pt idx="6">
                  <c:v>2.2592313810904163</c:v>
                </c:pt>
                <c:pt idx="7">
                  <c:v>2.2713507630971752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All!$V$2:$V$4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All!$V$5:$V$12</c:f>
              <c:numCache>
                <c:formatCode>0%</c:formatCode>
                <c:ptCount val="8"/>
                <c:pt idx="0">
                  <c:v>4.4577758604657545</c:v>
                </c:pt>
                <c:pt idx="1">
                  <c:v>2.4418624786550902</c:v>
                </c:pt>
                <c:pt idx="2">
                  <c:v>2.2222289133650897</c:v>
                </c:pt>
                <c:pt idx="3">
                  <c:v>1.9587749001460868</c:v>
                </c:pt>
                <c:pt idx="4">
                  <c:v>1.990608586435259</c:v>
                </c:pt>
                <c:pt idx="5">
                  <c:v>1.9787991370111611</c:v>
                </c:pt>
                <c:pt idx="6">
                  <c:v>1.9790222870663936</c:v>
                </c:pt>
                <c:pt idx="7">
                  <c:v>2.0060117369807311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29472"/>
        <c:axId val="227930048"/>
      </c:scatterChart>
      <c:valAx>
        <c:axId val="2279294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pt-PT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30048"/>
        <c:crosses val="autoZero"/>
        <c:crossBetween val="midCat"/>
      </c:valAx>
      <c:valAx>
        <c:axId val="22793004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79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Sequencial</a:t>
            </a:r>
            <a:r>
              <a:rPr lang="pt-PT" baseline="0"/>
              <a:t> version performance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OPS!$E$4:$E$11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OPS!$F$4:$F$11</c:f>
              <c:numCache>
                <c:formatCode>General</c:formatCode>
                <c:ptCount val="8"/>
                <c:pt idx="0">
                  <c:v>114.74150494981791</c:v>
                </c:pt>
                <c:pt idx="1">
                  <c:v>132.19488191690749</c:v>
                </c:pt>
                <c:pt idx="2">
                  <c:v>121.23908405221083</c:v>
                </c:pt>
                <c:pt idx="3">
                  <c:v>115.72289493197219</c:v>
                </c:pt>
                <c:pt idx="4">
                  <c:v>109.98185211361378</c:v>
                </c:pt>
                <c:pt idx="5">
                  <c:v>105.65829174210816</c:v>
                </c:pt>
                <c:pt idx="6">
                  <c:v>101.48644622240705</c:v>
                </c:pt>
                <c:pt idx="7">
                  <c:v>98.934796888425112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2384"/>
        <c:axId val="214792960"/>
      </c:scatterChart>
      <c:valAx>
        <c:axId val="214792384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 (2^Exp)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92960"/>
        <c:crosses val="autoZero"/>
        <c:crossBetween val="midCat"/>
      </c:valAx>
      <c:valAx>
        <c:axId val="214792960"/>
        <c:scaling>
          <c:orientation val="minMax"/>
          <c:max val="135"/>
          <c:min val="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9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Numbers processed per second (Mean of N) - OMP on 1 computer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OMP!$Z$15:$AG$15</c:f>
              <c:numCache>
                <c:formatCode>0.00E+00</c:formatCode>
                <c:ptCount val="8"/>
                <c:pt idx="0">
                  <c:v>113273621.90486951</c:v>
                </c:pt>
                <c:pt idx="1">
                  <c:v>138432910.79347843</c:v>
                </c:pt>
                <c:pt idx="2">
                  <c:v>144467549.70559773</c:v>
                </c:pt>
                <c:pt idx="3">
                  <c:v>146294707.42594656</c:v>
                </c:pt>
                <c:pt idx="4">
                  <c:v>136458907.72512588</c:v>
                </c:pt>
                <c:pt idx="5">
                  <c:v>139195030.59377518</c:v>
                </c:pt>
                <c:pt idx="6">
                  <c:v>136780417.09230149</c:v>
                </c:pt>
                <c:pt idx="7">
                  <c:v>126559506.17843254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2224"/>
        <c:axId val="213172800"/>
      </c:scatterChart>
      <c:valAx>
        <c:axId val="213172224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2800"/>
        <c:crosses val="autoZero"/>
        <c:crossBetween val="midCat"/>
        <c:majorUnit val="1"/>
      </c:valAx>
      <c:valAx>
        <c:axId val="213172800"/>
        <c:scaling>
          <c:orientation val="minMax"/>
          <c:max val="150000000"/>
          <c:min val="110000000.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Numbers/Sec (Mean)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1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on 1 computer VS sequencial (Mean of N)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OMP!$Z$16:$AG$16</c:f>
              <c:numCache>
                <c:formatCode>0%</c:formatCode>
                <c:ptCount val="8"/>
                <c:pt idx="0">
                  <c:v>1.0069216677768</c:v>
                </c:pt>
                <c:pt idx="1">
                  <c:v>1.2305697925721049</c:v>
                </c:pt>
                <c:pt idx="2">
                  <c:v>1.284213426241072</c:v>
                </c:pt>
                <c:pt idx="3">
                  <c:v>1.300455554532953</c:v>
                </c:pt>
                <c:pt idx="4">
                  <c:v>1.2130223139238863</c:v>
                </c:pt>
                <c:pt idx="5">
                  <c:v>1.2373444937554483</c:v>
                </c:pt>
                <c:pt idx="6">
                  <c:v>1.2158803027721126</c:v>
                </c:pt>
                <c:pt idx="7">
                  <c:v>1.1250236982906716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5104"/>
        <c:axId val="213175680"/>
      </c:scatterChart>
      <c:valAx>
        <c:axId val="213175104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5680"/>
        <c:crosses val="autoZero"/>
        <c:crossBetween val="midCat"/>
      </c:valAx>
      <c:valAx>
        <c:axId val="2131756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317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MPIvsSEQ!$J$2:$J$3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MPIvsSEQ!$J$4:$J$11</c:f>
              <c:numCache>
                <c:formatCode>0%</c:formatCode>
                <c:ptCount val="8"/>
                <c:pt idx="0">
                  <c:v>7.6768899191187865</c:v>
                </c:pt>
                <c:pt idx="1">
                  <c:v>3.2029060486949277</c:v>
                </c:pt>
                <c:pt idx="2">
                  <c:v>2.6672240198334207</c:v>
                </c:pt>
                <c:pt idx="3">
                  <c:v>2.4964780205883779</c:v>
                </c:pt>
                <c:pt idx="4">
                  <c:v>2.4553712897433191</c:v>
                </c:pt>
                <c:pt idx="5">
                  <c:v>2.4360683088665369</c:v>
                </c:pt>
                <c:pt idx="6">
                  <c:v>2.4596105361898197</c:v>
                </c:pt>
                <c:pt idx="7">
                  <c:v>2.4618407621640013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MPIvsSEQ!$K$2:$K$3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MPIvsSEQ!$K$4:$K$11</c:f>
              <c:numCache>
                <c:formatCode>0%</c:formatCode>
                <c:ptCount val="8"/>
                <c:pt idx="0">
                  <c:v>6.8960597649866404</c:v>
                </c:pt>
                <c:pt idx="1">
                  <c:v>2.9097250482899342</c:v>
                </c:pt>
                <c:pt idx="2">
                  <c:v>2.6963076623313365</c:v>
                </c:pt>
                <c:pt idx="3">
                  <c:v>2.5223924255588459</c:v>
                </c:pt>
                <c:pt idx="4">
                  <c:v>2.2909323859449868</c:v>
                </c:pt>
                <c:pt idx="5">
                  <c:v>2.5592634285527209</c:v>
                </c:pt>
                <c:pt idx="6">
                  <c:v>2.5582365343882079</c:v>
                </c:pt>
                <c:pt idx="7">
                  <c:v>2.5480472372545107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MPIvsSEQ!$L$2:$L$3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MPIvsSEQ!$L$4:$L$11</c:f>
              <c:numCache>
                <c:formatCode>0%</c:formatCode>
                <c:ptCount val="8"/>
                <c:pt idx="0">
                  <c:v>4.9215821901785466</c:v>
                </c:pt>
                <c:pt idx="1">
                  <c:v>2.8881221127369541</c:v>
                </c:pt>
                <c:pt idx="2">
                  <c:v>2.390463625351158</c:v>
                </c:pt>
                <c:pt idx="3">
                  <c:v>2.2141575350311178</c:v>
                </c:pt>
                <c:pt idx="4">
                  <c:v>2.1457488988720583</c:v>
                </c:pt>
                <c:pt idx="5">
                  <c:v>2.2032351289650491</c:v>
                </c:pt>
                <c:pt idx="6">
                  <c:v>2.2018973926200021</c:v>
                </c:pt>
                <c:pt idx="7">
                  <c:v>2.2681821981650607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MPIvsSEQ!$M$2:$M$3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MPIvsSEQ!$M$4:$M$11</c:f>
              <c:numCache>
                <c:formatCode>0%</c:formatCode>
                <c:ptCount val="8"/>
                <c:pt idx="0">
                  <c:v>3.9753487189734931</c:v>
                </c:pt>
                <c:pt idx="1">
                  <c:v>2.8251645899303797</c:v>
                </c:pt>
                <c:pt idx="2">
                  <c:v>2.1887369166103201</c:v>
                </c:pt>
                <c:pt idx="3">
                  <c:v>1.9857891312536384</c:v>
                </c:pt>
                <c:pt idx="4">
                  <c:v>1.950263087452107</c:v>
                </c:pt>
                <c:pt idx="5">
                  <c:v>1.9413195180704479</c:v>
                </c:pt>
                <c:pt idx="6">
                  <c:v>1.9983661982472043</c:v>
                </c:pt>
                <c:pt idx="7">
                  <c:v>2.0051129986559326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7984"/>
        <c:axId val="213178560"/>
      </c:scatterChart>
      <c:valAx>
        <c:axId val="213177984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pt-PT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8560"/>
        <c:crosses val="autoZero"/>
        <c:crossBetween val="midCat"/>
      </c:valAx>
      <c:valAx>
        <c:axId val="213178560"/>
        <c:scaling>
          <c:orientation val="minMax"/>
          <c:max val="8"/>
          <c:min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1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MPIvsSEQ!$R$14:$U$14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MPIvsSEQ!$R$17:$U$17</c:f>
              <c:numCache>
                <c:formatCode>0%</c:formatCode>
                <c:ptCount val="4"/>
                <c:pt idx="0">
                  <c:v>3.2636493882085831</c:v>
                </c:pt>
                <c:pt idx="1">
                  <c:v>3.1432480287251514</c:v>
                </c:pt>
                <c:pt idx="2">
                  <c:v>2.6770079729019969</c:v>
                </c:pt>
                <c:pt idx="3">
                  <c:v>2.3840667260923709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2496"/>
        <c:axId val="215123072"/>
      </c:scatterChart>
      <c:valAx>
        <c:axId val="215122496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123072"/>
        <c:crosses val="autoZero"/>
        <c:crossBetween val="midCat"/>
        <c:majorUnit val="4"/>
      </c:valAx>
      <c:valAx>
        <c:axId val="215123072"/>
        <c:scaling>
          <c:orientation val="minMax"/>
          <c:max val="3.3"/>
          <c:min val="2.29999999999999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512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MPIvsOMP!$J$2:$J$3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MPIvsOMP!$J$4:$J$11</c:f>
              <c:numCache>
                <c:formatCode>0%</c:formatCode>
                <c:ptCount val="8"/>
                <c:pt idx="0">
                  <c:v>5.2997540224031257</c:v>
                </c:pt>
                <c:pt idx="1">
                  <c:v>2.5746922654687472</c:v>
                </c:pt>
                <c:pt idx="2">
                  <c:v>2.0993935772677008</c:v>
                </c:pt>
                <c:pt idx="3">
                  <c:v>1.9658510598225287</c:v>
                </c:pt>
                <c:pt idx="4">
                  <c:v>1.958079946883158</c:v>
                </c:pt>
                <c:pt idx="5">
                  <c:v>1.9369480587970198</c:v>
                </c:pt>
                <c:pt idx="6">
                  <c:v>1.9415769413619033</c:v>
                </c:pt>
                <c:pt idx="7">
                  <c:v>1.9527050017012588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MPIvsOMP!$K$2:$K$3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MPIvsOMP!$K$4:$K$11</c:f>
              <c:numCache>
                <c:formatCode>0%</c:formatCode>
                <c:ptCount val="8"/>
                <c:pt idx="0">
                  <c:v>4.7607065964566422</c:v>
                </c:pt>
                <c:pt idx="1">
                  <c:v>2.3390154011933491</c:v>
                </c:pt>
                <c:pt idx="2">
                  <c:v>2.1222855472745872</c:v>
                </c:pt>
                <c:pt idx="3">
                  <c:v>1.9862573522295648</c:v>
                </c:pt>
                <c:pt idx="4">
                  <c:v>1.8269451888284516</c:v>
                </c:pt>
                <c:pt idx="5">
                  <c:v>2.0349020230027475</c:v>
                </c:pt>
                <c:pt idx="6">
                  <c:v>2.0194307158124825</c:v>
                </c:pt>
                <c:pt idx="7">
                  <c:v>2.021083029100684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MPIvsOMP!$L$2:$L$3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MPIvsOMP!$L$4:$L$11</c:f>
              <c:numCache>
                <c:formatCode>0%</c:formatCode>
                <c:ptCount val="8"/>
                <c:pt idx="0">
                  <c:v>3.3976226419539914</c:v>
                </c:pt>
                <c:pt idx="1">
                  <c:v>2.3216496370297888</c:v>
                </c:pt>
                <c:pt idx="2">
                  <c:v>1.8815532345377244</c:v>
                </c:pt>
                <c:pt idx="3">
                  <c:v>1.7435378565155972</c:v>
                </c:pt>
                <c:pt idx="4">
                  <c:v>1.7111660087738578</c:v>
                </c:pt>
                <c:pt idx="5">
                  <c:v>1.7518195161398722</c:v>
                </c:pt>
                <c:pt idx="6">
                  <c:v>1.7381423367044642</c:v>
                </c:pt>
                <c:pt idx="7">
                  <c:v>1.7990971598152519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MPIvsOMP!$M$2:$M$3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MPIvsOMP!$M$4:$M$11</c:f>
              <c:numCache>
                <c:formatCode>0%</c:formatCode>
                <c:ptCount val="8"/>
                <c:pt idx="0">
                  <c:v>2.7443887545352839</c:v>
                </c:pt>
                <c:pt idx="1">
                  <c:v>2.2710405200095725</c:v>
                </c:pt>
                <c:pt idx="2">
                  <c:v>1.7227725121294442</c:v>
                </c:pt>
                <c:pt idx="3">
                  <c:v>1.5637092079580865</c:v>
                </c:pt>
                <c:pt idx="4">
                  <c:v>1.5552723364642804</c:v>
                </c:pt>
                <c:pt idx="5">
                  <c:v>1.543567172704158</c:v>
                </c:pt>
                <c:pt idx="6">
                  <c:v>1.5774780900574192</c:v>
                </c:pt>
                <c:pt idx="7">
                  <c:v>1.590433565658385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4800"/>
        <c:axId val="215125952"/>
      </c:scatterChart>
      <c:valAx>
        <c:axId val="215124800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pt-PT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125952"/>
        <c:crosses val="autoZero"/>
        <c:crossBetween val="midCat"/>
      </c:valAx>
      <c:valAx>
        <c:axId val="215125952"/>
        <c:scaling>
          <c:orientation val="minMax"/>
          <c:max val="5.5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51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MPIvsOMP!$R$14:$U$14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MPIvsOMP!$R$17:$U$17</c:f>
              <c:numCache>
                <c:formatCode>0%</c:formatCode>
                <c:ptCount val="4"/>
                <c:pt idx="0">
                  <c:v>2.5413605881394452</c:v>
                </c:pt>
                <c:pt idx="1">
                  <c:v>2.4476056428762969</c:v>
                </c:pt>
                <c:pt idx="2">
                  <c:v>2.0845506815309292</c:v>
                </c:pt>
                <c:pt idx="3">
                  <c:v>1.8564412093639289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02592"/>
        <c:axId val="227903168"/>
      </c:scatterChart>
      <c:valAx>
        <c:axId val="22790259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03168"/>
        <c:crosses val="autoZero"/>
        <c:crossBetween val="midCat"/>
        <c:majorUnit val="4"/>
      </c:valAx>
      <c:valAx>
        <c:axId val="227903168"/>
        <c:scaling>
          <c:orientation val="minMax"/>
          <c:max val="2.6"/>
          <c:min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790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MPI&amp;OMP on 4 computer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'MPI&amp;OMPvsSEQ'!$J$2:$J$4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'MPI&amp;OMPvsSEQ'!$J$5:$J$12</c:f>
              <c:numCache>
                <c:formatCode>0%</c:formatCode>
                <c:ptCount val="8"/>
                <c:pt idx="0">
                  <c:v>8.1119053761293305</c:v>
                </c:pt>
                <c:pt idx="1">
                  <c:v>3.7251407060619175</c:v>
                </c:pt>
                <c:pt idx="2">
                  <c:v>3.3699741860068677</c:v>
                </c:pt>
                <c:pt idx="3">
                  <c:v>3.1015044631157842</c:v>
                </c:pt>
                <c:pt idx="4">
                  <c:v>3.1146196890133799</c:v>
                </c:pt>
                <c:pt idx="5">
                  <c:v>3.1319709189978826</c:v>
                </c:pt>
                <c:pt idx="6">
                  <c:v>3.1761778033949799</c:v>
                </c:pt>
                <c:pt idx="7">
                  <c:v>3.1826352792827137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'MPI&amp;OMPvsSEQ'!$K$2:$K$4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'MPI&amp;OMPvsSEQ'!$K$5:$K$12</c:f>
              <c:numCache>
                <c:formatCode>0%</c:formatCode>
                <c:ptCount val="8"/>
                <c:pt idx="0">
                  <c:v>12.356808741691632</c:v>
                </c:pt>
                <c:pt idx="1">
                  <c:v>2.4923826964714428</c:v>
                </c:pt>
                <c:pt idx="2">
                  <c:v>2.8513109771802405</c:v>
                </c:pt>
                <c:pt idx="3">
                  <c:v>2.6476976864433963</c:v>
                </c:pt>
                <c:pt idx="4">
                  <c:v>2.4892022131001252</c:v>
                </c:pt>
                <c:pt idx="5">
                  <c:v>2.6571769978376314</c:v>
                </c:pt>
                <c:pt idx="6">
                  <c:v>2.5320025750436157</c:v>
                </c:pt>
                <c:pt idx="7">
                  <c:v>2.6608214375463524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'MPI&amp;OMPvsSEQ'!$L$2:$L$4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'MPI&amp;OMPvsSEQ'!$L$5:$L$12</c:f>
              <c:numCache>
                <c:formatCode>0%</c:formatCode>
                <c:ptCount val="8"/>
                <c:pt idx="0">
                  <c:v>2.6807010789355479</c:v>
                </c:pt>
                <c:pt idx="1">
                  <c:v>3.4338794339673693</c:v>
                </c:pt>
                <c:pt idx="2">
                  <c:v>2.4717061593385865</c:v>
                </c:pt>
                <c:pt idx="3">
                  <c:v>2.2836946462677457</c:v>
                </c:pt>
                <c:pt idx="4">
                  <c:v>2.221132714209662</c:v>
                </c:pt>
                <c:pt idx="5">
                  <c:v>2.2296428587100086</c:v>
                </c:pt>
                <c:pt idx="6">
                  <c:v>2.2592313810904163</c:v>
                </c:pt>
                <c:pt idx="7">
                  <c:v>2.2713507630971752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'MPI&amp;OMPvsSEQ'!$M$2:$M$4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'MPI&amp;OMPvsSEQ'!$M$5:$M$12</c:f>
              <c:numCache>
                <c:formatCode>0%</c:formatCode>
                <c:ptCount val="8"/>
                <c:pt idx="0">
                  <c:v>4.4577758604657545</c:v>
                </c:pt>
                <c:pt idx="1">
                  <c:v>2.4418624786550902</c:v>
                </c:pt>
                <c:pt idx="2">
                  <c:v>2.2222289133650897</c:v>
                </c:pt>
                <c:pt idx="3">
                  <c:v>1.9587749001460868</c:v>
                </c:pt>
                <c:pt idx="4">
                  <c:v>1.990608586435259</c:v>
                </c:pt>
                <c:pt idx="5">
                  <c:v>1.9787991370111611</c:v>
                </c:pt>
                <c:pt idx="6">
                  <c:v>1.9790222870663936</c:v>
                </c:pt>
                <c:pt idx="7">
                  <c:v>2.0060117369807311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04896"/>
        <c:axId val="227905472"/>
      </c:scatterChart>
      <c:valAx>
        <c:axId val="227904896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pt-PT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05472"/>
        <c:crosses val="autoZero"/>
        <c:crossBetween val="midCat"/>
        <c:majorUnit val="1"/>
      </c:valAx>
      <c:valAx>
        <c:axId val="227905472"/>
        <c:scaling>
          <c:orientation val="minMax"/>
          <c:max val="1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79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MPI&amp;OMP on 4 computer VS OMP 3 threads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'MPI&amp;OMPvsOMP'!$J$2:$J$4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'MPI&amp;OMPvsOMP'!$J$5:$J$12</c:f>
              <c:numCache>
                <c:formatCode>0%</c:formatCode>
                <c:ptCount val="8"/>
                <c:pt idx="0">
                  <c:v>5.6000676835847889</c:v>
                </c:pt>
                <c:pt idx="1">
                  <c:v>2.9944965034451889</c:v>
                </c:pt>
                <c:pt idx="2">
                  <c:v>2.6525339113070161</c:v>
                </c:pt>
                <c:pt idx="3">
                  <c:v>2.4422789968819694</c:v>
                </c:pt>
                <c:pt idx="4">
                  <c:v>2.4838094265825288</c:v>
                </c:pt>
                <c:pt idx="5">
                  <c:v>2.4902688359277967</c:v>
                </c:pt>
                <c:pt idx="6">
                  <c:v>2.5072236006478352</c:v>
                </c:pt>
                <c:pt idx="7">
                  <c:v>2.5244312808369318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'MPI&amp;OMPvsOMP'!$K$2:$K$4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'MPI&amp;OMPvsOMP'!$K$5:$K$12</c:f>
              <c:numCache>
                <c:formatCode>0%</c:formatCode>
                <c:ptCount val="8"/>
                <c:pt idx="0">
                  <c:v>8.5305439471982893</c:v>
                </c:pt>
                <c:pt idx="1">
                  <c:v>2.0035300298015035</c:v>
                </c:pt>
                <c:pt idx="2">
                  <c:v>2.2442899088239838</c:v>
                </c:pt>
                <c:pt idx="3">
                  <c:v>2.0849289519311216</c:v>
                </c:pt>
                <c:pt idx="4">
                  <c:v>1.98505902450218</c:v>
                </c:pt>
                <c:pt idx="5">
                  <c:v>2.1127543136244902</c:v>
                </c:pt>
                <c:pt idx="6">
                  <c:v>1.998722050845146</c:v>
                </c:pt>
                <c:pt idx="7">
                  <c:v>2.1105342837704484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'MPI&amp;OMPvsOMP'!$L$2:$L$4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'MPI&amp;OMPvsOMP'!$L$5:$L$12</c:f>
              <c:numCache>
                <c:formatCode>0%</c:formatCode>
                <c:ptCount val="8"/>
                <c:pt idx="0">
                  <c:v>1.8506265526313377</c:v>
                </c:pt>
                <c:pt idx="1">
                  <c:v>2.7603628344922755</c:v>
                </c:pt>
                <c:pt idx="2">
                  <c:v>1.9454998894815458</c:v>
                </c:pt>
                <c:pt idx="3">
                  <c:v>1.7982948392305116</c:v>
                </c:pt>
                <c:pt idx="4">
                  <c:v>1.7712821866198305</c:v>
                </c:pt>
                <c:pt idx="5">
                  <c:v>1.7728166288565248</c:v>
                </c:pt>
                <c:pt idx="6">
                  <c:v>1.7834008637487124</c:v>
                </c:pt>
                <c:pt idx="7">
                  <c:v>1.8016104306515495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'MPI&amp;OMPvsOMP'!$M$2:$M$4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'MPI&amp;OMPvsOMP'!$M$5:$M$12</c:f>
              <c:numCache>
                <c:formatCode>0%</c:formatCode>
                <c:ptCount val="8"/>
                <c:pt idx="0">
                  <c:v>3.077433152797743</c:v>
                </c:pt>
                <c:pt idx="1">
                  <c:v>1.9629187811154671</c:v>
                </c:pt>
                <c:pt idx="2">
                  <c:v>1.7491343333915463</c:v>
                </c:pt>
                <c:pt idx="3">
                  <c:v>1.5424368577050067</c:v>
                </c:pt>
                <c:pt idx="4">
                  <c:v>1.5874465794538868</c:v>
                </c:pt>
                <c:pt idx="5">
                  <c:v>1.5733676815353099</c:v>
                </c:pt>
                <c:pt idx="6">
                  <c:v>1.5622083181354809</c:v>
                </c:pt>
                <c:pt idx="7">
                  <c:v>1.5911464350076245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07776"/>
        <c:axId val="227908352"/>
      </c:scatterChart>
      <c:valAx>
        <c:axId val="227907776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(2^Exp)</a:t>
                </a:r>
                <a:endParaRPr lang="pt-PT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08352"/>
        <c:crosses val="autoZero"/>
        <c:crossBetween val="midCat"/>
        <c:majorUnit val="1"/>
      </c:valAx>
      <c:valAx>
        <c:axId val="227908352"/>
        <c:scaling>
          <c:orientation val="minMax"/>
          <c:max val="9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790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11</xdr:row>
      <xdr:rowOff>71436</xdr:rowOff>
    </xdr:from>
    <xdr:to>
      <xdr:col>20</xdr:col>
      <xdr:colOff>581024</xdr:colOff>
      <xdr:row>36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17</xdr:row>
      <xdr:rowOff>4762</xdr:rowOff>
    </xdr:from>
    <xdr:to>
      <xdr:col>34</xdr:col>
      <xdr:colOff>523875</xdr:colOff>
      <xdr:row>40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40</xdr:row>
      <xdr:rowOff>90487</xdr:rowOff>
    </xdr:from>
    <xdr:to>
      <xdr:col>35</xdr:col>
      <xdr:colOff>47625</xdr:colOff>
      <xdr:row>62</xdr:row>
      <xdr:rowOff>104775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0.89613</cdr:x>
      <cdr:y>0.30391</cdr:y>
    </cdr:from>
    <cdr:to>
      <cdr:x>0.99006</cdr:x>
      <cdr:y>0.35406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724776" y="1443039"/>
          <a:ext cx="809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Threads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14</xdr:row>
      <xdr:rowOff>119061</xdr:rowOff>
    </xdr:from>
    <xdr:to>
      <xdr:col>14</xdr:col>
      <xdr:colOff>628649</xdr:colOff>
      <xdr:row>39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171451</xdr:rowOff>
    </xdr:from>
    <xdr:to>
      <xdr:col>24</xdr:col>
      <xdr:colOff>219075</xdr:colOff>
      <xdr:row>40</xdr:row>
      <xdr:rowOff>76201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119061</xdr:rowOff>
    </xdr:from>
    <xdr:to>
      <xdr:col>11</xdr:col>
      <xdr:colOff>333374</xdr:colOff>
      <xdr:row>38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114301</xdr:rowOff>
    </xdr:from>
    <xdr:to>
      <xdr:col>21</xdr:col>
      <xdr:colOff>85725</xdr:colOff>
      <xdr:row>40</xdr:row>
      <xdr:rowOff>19051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66675</xdr:rowOff>
    </xdr:from>
    <xdr:to>
      <xdr:col>13</xdr:col>
      <xdr:colOff>561975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171450</xdr:rowOff>
    </xdr:from>
    <xdr:to>
      <xdr:col>12</xdr:col>
      <xdr:colOff>352425</xdr:colOff>
      <xdr:row>36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15</xdr:row>
      <xdr:rowOff>142875</xdr:rowOff>
    </xdr:from>
    <xdr:to>
      <xdr:col>21</xdr:col>
      <xdr:colOff>352424</xdr:colOff>
      <xdr:row>39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142875</xdr:rowOff>
    </xdr:from>
    <xdr:to>
      <xdr:col>18</xdr:col>
      <xdr:colOff>381000</xdr:colOff>
      <xdr:row>20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Up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"/>
      <sheetName val="MPIvsSEQ"/>
      <sheetName val="MPIvsOMP"/>
      <sheetName val="MPI&amp;OMPvsSEQ"/>
      <sheetName val="MPI&amp;OMPvsOMP"/>
      <sheetName val="All"/>
      <sheetName val="O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E4">
            <v>25</v>
          </cell>
          <cell r="F4">
            <v>114.74150494981791</v>
          </cell>
        </row>
        <row r="5">
          <cell r="E5">
            <v>26</v>
          </cell>
          <cell r="F5">
            <v>132.19488191690749</v>
          </cell>
        </row>
        <row r="6">
          <cell r="E6">
            <v>27</v>
          </cell>
          <cell r="F6">
            <v>121.23908405221083</v>
          </cell>
        </row>
        <row r="7">
          <cell r="E7">
            <v>28</v>
          </cell>
          <cell r="F7">
            <v>115.72289493197219</v>
          </cell>
        </row>
        <row r="8">
          <cell r="E8">
            <v>29</v>
          </cell>
          <cell r="F8">
            <v>109.98185211361378</v>
          </cell>
        </row>
        <row r="9">
          <cell r="E9">
            <v>30</v>
          </cell>
          <cell r="F9">
            <v>105.65829174210816</v>
          </cell>
        </row>
        <row r="10">
          <cell r="E10">
            <v>31</v>
          </cell>
          <cell r="F10">
            <v>101.48644622240705</v>
          </cell>
        </row>
        <row r="11">
          <cell r="E11">
            <v>32</v>
          </cell>
          <cell r="F11">
            <v>98.934796888425112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opLeftCell="A13" workbookViewId="0">
      <selection activeCell="D34" sqref="D34"/>
    </sheetView>
  </sheetViews>
  <sheetFormatPr defaultRowHeight="15" x14ac:dyDescent="0.25"/>
  <cols>
    <col min="1" max="1" width="4.28515625" bestFit="1" customWidth="1"/>
    <col min="2" max="2" width="11" bestFit="1" customWidth="1"/>
    <col min="13" max="13" width="4.28515625" bestFit="1" customWidth="1"/>
    <col min="23" max="23" width="11" bestFit="1" customWidth="1"/>
    <col min="24" max="25" width="11" customWidth="1"/>
  </cols>
  <sheetData>
    <row r="1" spans="1:36" s="33" customFormat="1" x14ac:dyDescent="0.25">
      <c r="A1" s="1" t="s">
        <v>0</v>
      </c>
      <c r="B1" s="69" t="s">
        <v>1</v>
      </c>
      <c r="C1" s="70" t="s">
        <v>2</v>
      </c>
      <c r="D1" s="70"/>
      <c r="E1" s="70"/>
      <c r="F1" s="70"/>
      <c r="G1" s="70"/>
      <c r="H1" s="70"/>
      <c r="I1" s="70"/>
      <c r="J1" s="70"/>
      <c r="K1" s="1"/>
      <c r="L1" s="1"/>
      <c r="M1" s="1" t="s">
        <v>0</v>
      </c>
      <c r="N1" s="74" t="s">
        <v>6</v>
      </c>
      <c r="O1" s="74"/>
      <c r="P1" s="74"/>
      <c r="Q1" s="74"/>
      <c r="R1" s="74"/>
      <c r="S1" s="74"/>
      <c r="T1" s="74"/>
      <c r="U1" s="74"/>
      <c r="W1" s="1" t="s">
        <v>7</v>
      </c>
      <c r="X1" s="1" t="s">
        <v>0</v>
      </c>
      <c r="Y1" s="69" t="s">
        <v>1</v>
      </c>
      <c r="Z1" s="74" t="s">
        <v>6</v>
      </c>
      <c r="AA1" s="74"/>
      <c r="AB1" s="74"/>
      <c r="AC1" s="74"/>
      <c r="AD1" s="74"/>
      <c r="AE1" s="74"/>
      <c r="AF1" s="74"/>
      <c r="AG1" s="74"/>
      <c r="AI1" s="1"/>
    </row>
    <row r="2" spans="1:36" s="33" customFormat="1" x14ac:dyDescent="0.25">
      <c r="A2" s="1"/>
      <c r="B2" s="69"/>
      <c r="C2" s="70" t="s">
        <v>3</v>
      </c>
      <c r="D2" s="70"/>
      <c r="E2" s="70"/>
      <c r="F2" s="70"/>
      <c r="G2" s="70"/>
      <c r="H2" s="70"/>
      <c r="I2" s="70"/>
      <c r="J2" s="70"/>
      <c r="K2" s="1"/>
      <c r="L2" s="1"/>
      <c r="M2" s="1"/>
      <c r="N2" s="75" t="s">
        <v>3</v>
      </c>
      <c r="O2" s="76"/>
      <c r="P2" s="76"/>
      <c r="Q2" s="76"/>
      <c r="R2" s="76"/>
      <c r="S2" s="76"/>
      <c r="T2" s="76"/>
      <c r="U2" s="77"/>
      <c r="W2" s="1"/>
      <c r="X2" s="1"/>
      <c r="Y2" s="69"/>
      <c r="Z2" s="75" t="s">
        <v>3</v>
      </c>
      <c r="AA2" s="76"/>
      <c r="AB2" s="76"/>
      <c r="AC2" s="76"/>
      <c r="AD2" s="76"/>
      <c r="AE2" s="76"/>
      <c r="AF2" s="76"/>
      <c r="AG2" s="77"/>
      <c r="AI2" s="1"/>
    </row>
    <row r="3" spans="1:36" s="33" customFormat="1" x14ac:dyDescent="0.25">
      <c r="A3" s="1"/>
      <c r="B3" s="2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/>
      <c r="L3" s="1"/>
      <c r="M3" s="1"/>
      <c r="N3" s="20">
        <v>1</v>
      </c>
      <c r="O3" s="21">
        <v>2</v>
      </c>
      <c r="P3" s="21">
        <v>3</v>
      </c>
      <c r="Q3" s="21">
        <v>4</v>
      </c>
      <c r="R3" s="21">
        <v>5</v>
      </c>
      <c r="S3" s="21">
        <v>6</v>
      </c>
      <c r="T3" s="21">
        <v>7</v>
      </c>
      <c r="U3" s="22">
        <v>8</v>
      </c>
      <c r="W3" s="1"/>
      <c r="X3" s="1"/>
      <c r="Y3" s="2" t="s">
        <v>4</v>
      </c>
      <c r="Z3" s="20">
        <v>1</v>
      </c>
      <c r="AA3" s="21">
        <v>2</v>
      </c>
      <c r="AB3" s="21">
        <v>3</v>
      </c>
      <c r="AC3" s="21">
        <v>4</v>
      </c>
      <c r="AD3" s="21">
        <v>5</v>
      </c>
      <c r="AE3" s="21">
        <v>6</v>
      </c>
      <c r="AF3" s="21">
        <v>7</v>
      </c>
      <c r="AG3" s="22">
        <v>8</v>
      </c>
      <c r="AI3" s="1"/>
    </row>
    <row r="4" spans="1:36" x14ac:dyDescent="0.25">
      <c r="A4" s="4">
        <v>25</v>
      </c>
      <c r="B4" s="5">
        <v>0.292435</v>
      </c>
      <c r="C4" s="6">
        <v>0.26853399999999999</v>
      </c>
      <c r="D4" s="7">
        <v>0.21863099999999999</v>
      </c>
      <c r="E4" s="7">
        <v>0.20188300000000001</v>
      </c>
      <c r="F4" s="8">
        <v>0.17320199999999999</v>
      </c>
      <c r="G4" s="7">
        <v>0.208842</v>
      </c>
      <c r="H4" s="7">
        <v>0.207256</v>
      </c>
      <c r="I4" s="7">
        <v>0.22620299999999999</v>
      </c>
      <c r="J4" s="9">
        <v>0.372807</v>
      </c>
      <c r="K4" s="71" t="s">
        <v>5</v>
      </c>
      <c r="L4" s="32"/>
      <c r="M4" s="4">
        <v>25</v>
      </c>
      <c r="N4" s="23">
        <f t="shared" ref="N4:N11" si="0">$B4/C4</f>
        <v>1.0890054890628376</v>
      </c>
      <c r="O4" s="24">
        <f t="shared" ref="O4:U4" si="1">$B4/D4</f>
        <v>1.3375733541903938</v>
      </c>
      <c r="P4" s="24">
        <f t="shared" si="1"/>
        <v>1.448537023919795</v>
      </c>
      <c r="Q4" s="25">
        <f t="shared" si="1"/>
        <v>1.6884042909435226</v>
      </c>
      <c r="R4" s="24">
        <f t="shared" si="1"/>
        <v>1.4002691029582173</v>
      </c>
      <c r="S4" s="24">
        <f t="shared" si="1"/>
        <v>1.4109844829582738</v>
      </c>
      <c r="T4" s="24">
        <f t="shared" si="1"/>
        <v>1.2927989460794067</v>
      </c>
      <c r="U4" s="26">
        <f t="shared" si="1"/>
        <v>0.78441391926653736</v>
      </c>
      <c r="W4">
        <v>33554432</v>
      </c>
      <c r="X4" s="4">
        <v>25</v>
      </c>
      <c r="Y4" s="41">
        <f>W4/B4</f>
        <v>114741504.94981791</v>
      </c>
      <c r="Z4" s="35">
        <f>$W4/C4</f>
        <v>124954128.71368244</v>
      </c>
      <c r="AA4" s="34">
        <f t="shared" ref="AA4:AG4" si="2">$W4/D4</f>
        <v>153475179.64058164</v>
      </c>
      <c r="AB4" s="34">
        <f t="shared" si="2"/>
        <v>166207318.10008767</v>
      </c>
      <c r="AC4" s="34">
        <f t="shared" si="2"/>
        <v>193730049.30658999</v>
      </c>
      <c r="AD4" s="34">
        <f t="shared" si="2"/>
        <v>160668984.20815736</v>
      </c>
      <c r="AE4" s="34">
        <f t="shared" si="2"/>
        <v>161898483.03547305</v>
      </c>
      <c r="AF4" s="34">
        <f t="shared" si="2"/>
        <v>148337696.67068961</v>
      </c>
      <c r="AG4" s="36">
        <f t="shared" si="2"/>
        <v>90004833.60022746</v>
      </c>
      <c r="AI4" s="4"/>
      <c r="AJ4" s="40"/>
    </row>
    <row r="5" spans="1:36" x14ac:dyDescent="0.25">
      <c r="A5" s="4">
        <v>26</v>
      </c>
      <c r="B5" s="10">
        <v>0.50765099999999996</v>
      </c>
      <c r="C5" s="11">
        <v>0.50805199999999995</v>
      </c>
      <c r="D5" s="12">
        <v>0.43643199999999999</v>
      </c>
      <c r="E5" s="12">
        <v>0.40808100000000003</v>
      </c>
      <c r="F5" s="13">
        <v>0.40144800000000003</v>
      </c>
      <c r="G5" s="12">
        <v>0.436998</v>
      </c>
      <c r="H5" s="12">
        <v>0.43353700000000001</v>
      </c>
      <c r="I5" s="12">
        <v>0.43771500000000002</v>
      </c>
      <c r="J5" s="12">
        <v>0.43953399999999998</v>
      </c>
      <c r="K5" s="72"/>
      <c r="L5" s="32"/>
      <c r="M5" s="4">
        <v>26</v>
      </c>
      <c r="N5" s="23">
        <f t="shared" si="0"/>
        <v>0.99921071071465128</v>
      </c>
      <c r="O5" s="24">
        <f t="shared" ref="O5:U11" si="3">$B5/D5</f>
        <v>1.1631846427393042</v>
      </c>
      <c r="P5" s="24">
        <f t="shared" si="3"/>
        <v>1.2439956773287655</v>
      </c>
      <c r="Q5" s="25">
        <f t="shared" si="3"/>
        <v>1.264549829616787</v>
      </c>
      <c r="R5" s="24">
        <f t="shared" si="3"/>
        <v>1.1616780854832287</v>
      </c>
      <c r="S5" s="24">
        <f t="shared" si="3"/>
        <v>1.1709519602709801</v>
      </c>
      <c r="T5" s="24">
        <f t="shared" si="3"/>
        <v>1.159775196189301</v>
      </c>
      <c r="U5" s="27">
        <f t="shared" si="3"/>
        <v>1.154975496776131</v>
      </c>
      <c r="W5">
        <v>67108864</v>
      </c>
      <c r="X5" s="4">
        <v>26</v>
      </c>
      <c r="Y5" s="41">
        <f t="shared" ref="Y5:Y11" si="4">W5/B5</f>
        <v>132194881.91690749</v>
      </c>
      <c r="Z5" s="35">
        <f t="shared" ref="Z5:Z11" si="5">$W5/C5</f>
        <v>132090541.91303253</v>
      </c>
      <c r="AA5" s="34">
        <f t="shared" ref="AA5:AA11" si="6">$W5/D5</f>
        <v>153767056.49448255</v>
      </c>
      <c r="AB5" s="34">
        <f t="shared" ref="AB5:AB11" si="7">$W5/E5</f>
        <v>164449861.6696195</v>
      </c>
      <c r="AC5" s="34">
        <f t="shared" ref="AC5:AC11" si="8">$W5/F5</f>
        <v>167167015.40423664</v>
      </c>
      <c r="AD5" s="34">
        <f t="shared" ref="AD5:AD11" si="9">$W5/G5</f>
        <v>153567897.33591458</v>
      </c>
      <c r="AE5" s="34">
        <f t="shared" ref="AE5:AE11" si="10">$W5/H5</f>
        <v>154793856.11839357</v>
      </c>
      <c r="AF5" s="34">
        <f t="shared" ref="AF5:AF11" si="11">$W5/I5</f>
        <v>153316345.11040288</v>
      </c>
      <c r="AG5" s="36">
        <f t="shared" ref="AG5:AG11" si="12">$W5/J5</f>
        <v>152681849.41324222</v>
      </c>
      <c r="AI5" s="4"/>
      <c r="AJ5" s="40"/>
    </row>
    <row r="6" spans="1:36" x14ac:dyDescent="0.25">
      <c r="A6" s="4">
        <v>27</v>
      </c>
      <c r="B6" s="10">
        <v>1.1070500000000001</v>
      </c>
      <c r="C6" s="11">
        <v>1.12968</v>
      </c>
      <c r="D6" s="12">
        <v>0.94476400000000005</v>
      </c>
      <c r="E6" s="13">
        <v>0.87136800000000003</v>
      </c>
      <c r="F6" s="12">
        <v>0.87283999999999995</v>
      </c>
      <c r="G6" s="12">
        <v>0.90896699999999997</v>
      </c>
      <c r="H6" s="12">
        <v>0.91004700000000005</v>
      </c>
      <c r="I6" s="12">
        <v>0.92542400000000002</v>
      </c>
      <c r="J6" s="12">
        <v>0.99928600000000001</v>
      </c>
      <c r="K6" s="72"/>
      <c r="L6" s="32"/>
      <c r="M6" s="4">
        <v>27</v>
      </c>
      <c r="N6" s="23">
        <f t="shared" si="0"/>
        <v>0.97996777848594296</v>
      </c>
      <c r="O6" s="24">
        <f t="shared" si="3"/>
        <v>1.1717741150170837</v>
      </c>
      <c r="P6" s="25">
        <f t="shared" si="3"/>
        <v>1.270473554227376</v>
      </c>
      <c r="Q6" s="25">
        <f t="shared" si="3"/>
        <v>1.2683309655836124</v>
      </c>
      <c r="R6" s="24">
        <f t="shared" si="3"/>
        <v>1.217921002632659</v>
      </c>
      <c r="S6" s="24">
        <f t="shared" si="3"/>
        <v>1.2164756325772186</v>
      </c>
      <c r="T6" s="24">
        <f t="shared" si="3"/>
        <v>1.1962624699597157</v>
      </c>
      <c r="U6" s="27">
        <f t="shared" si="3"/>
        <v>1.1078409984729098</v>
      </c>
      <c r="W6">
        <v>134217728</v>
      </c>
      <c r="X6" s="4">
        <v>27</v>
      </c>
      <c r="Y6" s="41">
        <f t="shared" si="4"/>
        <v>121239084.05221082</v>
      </c>
      <c r="Z6" s="35">
        <f t="shared" si="5"/>
        <v>118810395.86431555</v>
      </c>
      <c r="AA6" s="34">
        <f t="shared" si="6"/>
        <v>142064820.42076117</v>
      </c>
      <c r="AB6" s="34">
        <f t="shared" si="7"/>
        <v>154031050.02708384</v>
      </c>
      <c r="AC6" s="34">
        <f t="shared" si="8"/>
        <v>153771284.54241329</v>
      </c>
      <c r="AD6" s="34">
        <f t="shared" si="9"/>
        <v>147659626.80713382</v>
      </c>
      <c r="AE6" s="34">
        <f t="shared" si="10"/>
        <v>147484391.46549574</v>
      </c>
      <c r="AF6" s="34">
        <f t="shared" si="11"/>
        <v>145033766.1439513</v>
      </c>
      <c r="AG6" s="36">
        <f t="shared" si="12"/>
        <v>134313627.93034226</v>
      </c>
      <c r="AI6" s="4"/>
      <c r="AJ6" s="40"/>
    </row>
    <row r="7" spans="1:36" x14ac:dyDescent="0.25">
      <c r="A7" s="4">
        <v>28</v>
      </c>
      <c r="B7" s="10">
        <v>2.3196400000000001</v>
      </c>
      <c r="C7" s="11">
        <v>2.3397899999999998</v>
      </c>
      <c r="D7" s="12">
        <v>1.89117</v>
      </c>
      <c r="E7" s="13">
        <v>1.8266</v>
      </c>
      <c r="F7" s="12">
        <v>1.85521</v>
      </c>
      <c r="G7" s="12">
        <v>2.0060600000000002</v>
      </c>
      <c r="H7" s="12">
        <v>1.9154199999999999</v>
      </c>
      <c r="I7" s="12">
        <v>1.9781500000000001</v>
      </c>
      <c r="J7" s="12">
        <v>2.0243199999999999</v>
      </c>
      <c r="K7" s="72"/>
      <c r="L7" s="32"/>
      <c r="M7" s="4">
        <v>28</v>
      </c>
      <c r="N7" s="23">
        <f t="shared" si="0"/>
        <v>0.99138811602750687</v>
      </c>
      <c r="O7" s="24">
        <f t="shared" si="3"/>
        <v>1.2265634501393319</v>
      </c>
      <c r="P7" s="25">
        <f t="shared" si="3"/>
        <v>1.2699222599364941</v>
      </c>
      <c r="Q7" s="24">
        <f t="shared" si="3"/>
        <v>1.250338236641674</v>
      </c>
      <c r="R7" s="24">
        <f t="shared" si="3"/>
        <v>1.1563163614248826</v>
      </c>
      <c r="S7" s="24">
        <f t="shared" si="3"/>
        <v>1.211034655584676</v>
      </c>
      <c r="T7" s="24">
        <f t="shared" si="3"/>
        <v>1.1726309936051362</v>
      </c>
      <c r="U7" s="27">
        <f t="shared" si="3"/>
        <v>1.1458860259247552</v>
      </c>
      <c r="W7">
        <v>268435456</v>
      </c>
      <c r="X7" s="4">
        <v>28</v>
      </c>
      <c r="Y7" s="41">
        <f t="shared" si="4"/>
        <v>115722894.93197219</v>
      </c>
      <c r="Z7" s="35">
        <f t="shared" si="5"/>
        <v>114726302.78785704</v>
      </c>
      <c r="AA7" s="34">
        <f t="shared" si="6"/>
        <v>141941473.2678712</v>
      </c>
      <c r="AB7" s="34">
        <f t="shared" si="7"/>
        <v>146959080.2584036</v>
      </c>
      <c r="AC7" s="34">
        <f t="shared" si="8"/>
        <v>144692760.38831183</v>
      </c>
      <c r="AD7" s="34">
        <f t="shared" si="9"/>
        <v>133812276.80129208</v>
      </c>
      <c r="AE7" s="34">
        <f t="shared" si="10"/>
        <v>140144436.20720261</v>
      </c>
      <c r="AF7" s="34">
        <f t="shared" si="11"/>
        <v>135700253.26694134</v>
      </c>
      <c r="AG7" s="36">
        <f t="shared" si="12"/>
        <v>132605248.1821056</v>
      </c>
      <c r="AI7" s="4"/>
      <c r="AJ7" s="40"/>
    </row>
    <row r="8" spans="1:36" x14ac:dyDescent="0.25">
      <c r="A8" s="4">
        <v>29</v>
      </c>
      <c r="B8" s="10">
        <v>4.8814500000000001</v>
      </c>
      <c r="C8" s="11">
        <v>4.9072500000000003</v>
      </c>
      <c r="D8" s="12">
        <v>3.9556900000000002</v>
      </c>
      <c r="E8" s="13">
        <v>3.8927999999999998</v>
      </c>
      <c r="F8" s="12">
        <v>4.1963499999999998</v>
      </c>
      <c r="G8" s="12">
        <v>4.1491300000000004</v>
      </c>
      <c r="H8" s="12">
        <v>4.0070399999999999</v>
      </c>
      <c r="I8" s="12">
        <v>4.0598599999999996</v>
      </c>
      <c r="J8" s="12">
        <v>4.0821899999999998</v>
      </c>
      <c r="K8" s="72"/>
      <c r="L8" s="32"/>
      <c r="M8" s="4">
        <v>29</v>
      </c>
      <c r="N8" s="23">
        <f t="shared" si="0"/>
        <v>0.99474247287177131</v>
      </c>
      <c r="O8" s="24">
        <f t="shared" si="3"/>
        <v>1.234032494962952</v>
      </c>
      <c r="P8" s="25">
        <f t="shared" si="3"/>
        <v>1.2539688655980272</v>
      </c>
      <c r="Q8" s="24">
        <f t="shared" si="3"/>
        <v>1.1632609291408009</v>
      </c>
      <c r="R8" s="24">
        <f t="shared" si="3"/>
        <v>1.1764996517342188</v>
      </c>
      <c r="S8" s="24">
        <f t="shared" si="3"/>
        <v>1.218218435553426</v>
      </c>
      <c r="T8" s="24">
        <f t="shared" si="3"/>
        <v>1.2023690472085247</v>
      </c>
      <c r="U8" s="27">
        <f t="shared" si="3"/>
        <v>1.195791964607233</v>
      </c>
      <c r="W8">
        <v>536870912</v>
      </c>
      <c r="X8" s="4">
        <v>29</v>
      </c>
      <c r="Y8" s="41">
        <f t="shared" si="4"/>
        <v>109981852.11361378</v>
      </c>
      <c r="Z8" s="35">
        <f t="shared" si="5"/>
        <v>109403619.54251362</v>
      </c>
      <c r="AA8" s="34">
        <f t="shared" si="6"/>
        <v>135721179.36440924</v>
      </c>
      <c r="AB8" s="34">
        <f t="shared" si="7"/>
        <v>137913818.33127826</v>
      </c>
      <c r="AC8" s="34">
        <f t="shared" si="8"/>
        <v>127937591.47830853</v>
      </c>
      <c r="AD8" s="34">
        <f t="shared" si="9"/>
        <v>129393610.70875098</v>
      </c>
      <c r="AE8" s="34">
        <f t="shared" si="10"/>
        <v>133981919.82111484</v>
      </c>
      <c r="AF8" s="34">
        <f t="shared" si="11"/>
        <v>132238774.73607466</v>
      </c>
      <c r="AG8" s="36">
        <f t="shared" si="12"/>
        <v>131515415.01008038</v>
      </c>
      <c r="AI8" s="4"/>
      <c r="AJ8" s="40"/>
    </row>
    <row r="9" spans="1:36" x14ac:dyDescent="0.25">
      <c r="A9" s="4">
        <v>30</v>
      </c>
      <c r="B9" s="10">
        <v>10.1624</v>
      </c>
      <c r="C9" s="11">
        <v>10.1778</v>
      </c>
      <c r="D9" s="12">
        <v>8.1557399999999998</v>
      </c>
      <c r="E9" s="12">
        <v>8.0802499999999995</v>
      </c>
      <c r="F9" s="13">
        <v>8.0692400000000006</v>
      </c>
      <c r="G9" s="12">
        <v>8.5940100000000008</v>
      </c>
      <c r="H9" s="12">
        <v>8.3247999999999998</v>
      </c>
      <c r="I9" s="12">
        <v>8.2142999999999997</v>
      </c>
      <c r="J9" s="12">
        <v>8.4418699999999998</v>
      </c>
      <c r="K9" s="72"/>
      <c r="L9" s="32"/>
      <c r="M9" s="4">
        <v>30</v>
      </c>
      <c r="N9" s="23">
        <f t="shared" si="0"/>
        <v>0.99848690286702435</v>
      </c>
      <c r="O9" s="24">
        <f t="shared" si="3"/>
        <v>1.2460426644302049</v>
      </c>
      <c r="P9" s="25">
        <f t="shared" si="3"/>
        <v>1.2576838587914978</v>
      </c>
      <c r="Q9" s="25">
        <f t="shared" si="3"/>
        <v>1.2593998939181383</v>
      </c>
      <c r="R9" s="24">
        <f t="shared" si="3"/>
        <v>1.1824980422410492</v>
      </c>
      <c r="S9" s="24">
        <f t="shared" si="3"/>
        <v>1.2207380357486066</v>
      </c>
      <c r="T9" s="24">
        <f t="shared" si="3"/>
        <v>1.2371595875485435</v>
      </c>
      <c r="U9" s="27">
        <f t="shared" si="3"/>
        <v>1.2038091086453595</v>
      </c>
      <c r="W9">
        <v>1073741824</v>
      </c>
      <c r="X9" s="4">
        <v>30</v>
      </c>
      <c r="Y9" s="41">
        <f t="shared" si="4"/>
        <v>105658291.74210817</v>
      </c>
      <c r="Z9" s="35">
        <f t="shared" si="5"/>
        <v>105498420.48379807</v>
      </c>
      <c r="AA9" s="34">
        <f t="shared" si="6"/>
        <v>131654739.36148039</v>
      </c>
      <c r="AB9" s="34">
        <f t="shared" si="7"/>
        <v>132884728.07153244</v>
      </c>
      <c r="AC9" s="34">
        <f t="shared" si="8"/>
        <v>133066041.41158274</v>
      </c>
      <c r="AD9" s="34">
        <f t="shared" si="9"/>
        <v>124940723.13157652</v>
      </c>
      <c r="AE9" s="34">
        <f t="shared" si="10"/>
        <v>128981095.52181435</v>
      </c>
      <c r="AF9" s="34">
        <f t="shared" si="11"/>
        <v>130716168.63275021</v>
      </c>
      <c r="AG9" s="36">
        <f t="shared" si="12"/>
        <v>127192414.00305857</v>
      </c>
      <c r="AI9" s="4"/>
      <c r="AJ9" s="40"/>
    </row>
    <row r="10" spans="1:36" x14ac:dyDescent="0.25">
      <c r="A10" s="4">
        <v>31</v>
      </c>
      <c r="B10" s="10">
        <v>21.160299999999999</v>
      </c>
      <c r="C10" s="11">
        <v>21.159199999999998</v>
      </c>
      <c r="D10" s="12">
        <v>16.9802</v>
      </c>
      <c r="E10" s="13">
        <v>16.703600000000002</v>
      </c>
      <c r="F10" s="12">
        <v>16.932099999999998</v>
      </c>
      <c r="G10" s="12">
        <v>17.4956</v>
      </c>
      <c r="H10" s="12">
        <v>17.101299999999998</v>
      </c>
      <c r="I10" s="12">
        <v>16.908000000000001</v>
      </c>
      <c r="J10" s="12">
        <v>17.3062</v>
      </c>
      <c r="K10" s="72"/>
      <c r="L10" s="32"/>
      <c r="M10" s="4">
        <v>31</v>
      </c>
      <c r="N10" s="23">
        <f t="shared" si="0"/>
        <v>1.0000519868426028</v>
      </c>
      <c r="O10" s="24">
        <f t="shared" si="3"/>
        <v>1.2461749567142908</v>
      </c>
      <c r="P10" s="25">
        <f t="shared" si="3"/>
        <v>1.2668107473837973</v>
      </c>
      <c r="Q10" s="24">
        <f t="shared" si="3"/>
        <v>1.2497150383000337</v>
      </c>
      <c r="R10" s="24">
        <f t="shared" si="3"/>
        <v>1.2094640938293058</v>
      </c>
      <c r="S10" s="24">
        <f t="shared" si="3"/>
        <v>1.2373503768719338</v>
      </c>
      <c r="T10" s="24">
        <f t="shared" si="3"/>
        <v>1.2514963330967588</v>
      </c>
      <c r="U10" s="27">
        <f t="shared" si="3"/>
        <v>1.2227005350683569</v>
      </c>
      <c r="W10">
        <v>2147483648</v>
      </c>
      <c r="X10" s="4">
        <v>31</v>
      </c>
      <c r="Y10" s="41">
        <f t="shared" si="4"/>
        <v>101486446.22240706</v>
      </c>
      <c r="Z10" s="35">
        <f t="shared" si="5"/>
        <v>101491722.18231314</v>
      </c>
      <c r="AA10" s="34">
        <f t="shared" si="6"/>
        <v>126469867.72829531</v>
      </c>
      <c r="AB10" s="34">
        <f t="shared" si="7"/>
        <v>128564120.78833304</v>
      </c>
      <c r="AC10" s="34">
        <f t="shared" si="8"/>
        <v>126829138.02776974</v>
      </c>
      <c r="AD10" s="34">
        <f t="shared" si="9"/>
        <v>122744212.71634011</v>
      </c>
      <c r="AE10" s="34">
        <f t="shared" si="10"/>
        <v>125574292.48068862</v>
      </c>
      <c r="AF10" s="34">
        <f t="shared" si="11"/>
        <v>127009915.30636384</v>
      </c>
      <c r="AG10" s="36">
        <f t="shared" si="12"/>
        <v>124087532.09832314</v>
      </c>
      <c r="AI10" s="4"/>
      <c r="AJ10" s="40"/>
    </row>
    <row r="11" spans="1:36" x14ac:dyDescent="0.25">
      <c r="A11" s="4">
        <v>32</v>
      </c>
      <c r="B11" s="14">
        <v>43.412100000000002</v>
      </c>
      <c r="C11" s="15">
        <v>43.29</v>
      </c>
      <c r="D11" s="16">
        <v>35.098500000000001</v>
      </c>
      <c r="E11" s="17">
        <v>34.433999999999997</v>
      </c>
      <c r="F11" s="18">
        <v>34.872</v>
      </c>
      <c r="G11" s="16">
        <v>36.127400000000002</v>
      </c>
      <c r="H11" s="16">
        <v>35.583300000000001</v>
      </c>
      <c r="I11" s="16">
        <v>35.2363</v>
      </c>
      <c r="J11" s="16">
        <v>35.768999999999998</v>
      </c>
      <c r="K11" s="73"/>
      <c r="L11" s="32"/>
      <c r="M11" s="4">
        <v>32</v>
      </c>
      <c r="N11" s="28">
        <f t="shared" si="0"/>
        <v>1.002820512820513</v>
      </c>
      <c r="O11" s="29">
        <f t="shared" si="3"/>
        <v>1.2368648232830464</v>
      </c>
      <c r="P11" s="30">
        <f t="shared" si="3"/>
        <v>1.2607335772782717</v>
      </c>
      <c r="Q11" s="29">
        <f t="shared" si="3"/>
        <v>1.2448984858912595</v>
      </c>
      <c r="R11" s="29">
        <f t="shared" si="3"/>
        <v>1.2016391990566717</v>
      </c>
      <c r="S11" s="29">
        <f t="shared" si="3"/>
        <v>1.2200133208555699</v>
      </c>
      <c r="T11" s="29">
        <f t="shared" si="3"/>
        <v>1.2320277668200124</v>
      </c>
      <c r="U11" s="31">
        <f t="shared" si="3"/>
        <v>1.2136794430931814</v>
      </c>
      <c r="W11">
        <v>4294967296</v>
      </c>
      <c r="X11" s="4">
        <v>32</v>
      </c>
      <c r="Y11" s="41">
        <f t="shared" si="4"/>
        <v>98934796.888425112</v>
      </c>
      <c r="Z11" s="37">
        <f t="shared" si="5"/>
        <v>99213843.751443759</v>
      </c>
      <c r="AA11" s="38">
        <f t="shared" si="6"/>
        <v>122368970.06994601</v>
      </c>
      <c r="AB11" s="38">
        <f t="shared" si="7"/>
        <v>124730420.3984434</v>
      </c>
      <c r="AC11" s="38">
        <f t="shared" si="8"/>
        <v>123163778.84835972</v>
      </c>
      <c r="AD11" s="38">
        <f t="shared" si="9"/>
        <v>118883930.09184164</v>
      </c>
      <c r="AE11" s="38">
        <f t="shared" si="10"/>
        <v>120701770.10001883</v>
      </c>
      <c r="AF11" s="38">
        <f t="shared" si="11"/>
        <v>121890416.8712379</v>
      </c>
      <c r="AG11" s="39">
        <f t="shared" si="12"/>
        <v>120075129.19008081</v>
      </c>
      <c r="AI11" s="4"/>
      <c r="AJ11" s="40"/>
    </row>
    <row r="13" spans="1:36" x14ac:dyDescent="0.25">
      <c r="Z13" s="68" t="s">
        <v>19</v>
      </c>
      <c r="AA13" s="68"/>
      <c r="AB13" s="68"/>
      <c r="AC13" s="68"/>
      <c r="AD13" s="68"/>
      <c r="AE13" s="68"/>
      <c r="AF13" s="68"/>
      <c r="AG13" s="68"/>
    </row>
    <row r="14" spans="1:36" x14ac:dyDescent="0.25">
      <c r="Y14" s="2" t="s">
        <v>4</v>
      </c>
      <c r="Z14" s="20">
        <v>1</v>
      </c>
      <c r="AA14" s="21">
        <v>2</v>
      </c>
      <c r="AB14" s="21">
        <v>3</v>
      </c>
      <c r="AC14" s="21">
        <v>4</v>
      </c>
      <c r="AD14" s="21">
        <v>5</v>
      </c>
      <c r="AE14" s="21">
        <v>6</v>
      </c>
      <c r="AF14" s="21">
        <v>7</v>
      </c>
      <c r="AG14" s="22">
        <v>8</v>
      </c>
    </row>
    <row r="15" spans="1:36" x14ac:dyDescent="0.25">
      <c r="Y15" s="40">
        <f t="shared" ref="Y15:AG15" si="13">SUM(Y4:Y11)/8</f>
        <v>112494969.10218281</v>
      </c>
      <c r="Z15" s="40">
        <f t="shared" si="13"/>
        <v>113273621.90486951</v>
      </c>
      <c r="AA15" s="40">
        <f t="shared" si="13"/>
        <v>138432910.79347843</v>
      </c>
      <c r="AB15" s="40">
        <f t="shared" si="13"/>
        <v>144467549.70559773</v>
      </c>
      <c r="AC15" s="40">
        <f t="shared" si="13"/>
        <v>146294707.42594656</v>
      </c>
      <c r="AD15" s="40">
        <f t="shared" si="13"/>
        <v>136458907.72512588</v>
      </c>
      <c r="AE15" s="40">
        <f t="shared" si="13"/>
        <v>139195030.59377518</v>
      </c>
      <c r="AF15" s="40">
        <f t="shared" si="13"/>
        <v>136780417.09230149</v>
      </c>
      <c r="AG15" s="40">
        <f t="shared" si="13"/>
        <v>126559506.17843254</v>
      </c>
    </row>
    <row r="16" spans="1:36" x14ac:dyDescent="0.25">
      <c r="Y16" s="19">
        <f t="shared" ref="Y16:AG16" si="14">Y15/$Y15</f>
        <v>1</v>
      </c>
      <c r="Z16" s="19">
        <f t="shared" si="14"/>
        <v>1.0069216677768</v>
      </c>
      <c r="AA16" s="19">
        <f t="shared" si="14"/>
        <v>1.2305697925721049</v>
      </c>
      <c r="AB16" s="19">
        <f t="shared" si="14"/>
        <v>1.284213426241072</v>
      </c>
      <c r="AC16" s="19">
        <f t="shared" si="14"/>
        <v>1.300455554532953</v>
      </c>
      <c r="AD16" s="19">
        <f t="shared" si="14"/>
        <v>1.2130223139238863</v>
      </c>
      <c r="AE16" s="19">
        <f t="shared" si="14"/>
        <v>1.2373444937554483</v>
      </c>
      <c r="AF16" s="19">
        <f t="shared" si="14"/>
        <v>1.2158803027721126</v>
      </c>
      <c r="AG16" s="19">
        <f t="shared" si="14"/>
        <v>1.1250236982906716</v>
      </c>
    </row>
  </sheetData>
  <mergeCells count="10">
    <mergeCell ref="Z13:AG13"/>
    <mergeCell ref="B1:B2"/>
    <mergeCell ref="C1:J1"/>
    <mergeCell ref="C2:J2"/>
    <mergeCell ref="K4:K11"/>
    <mergeCell ref="N1:U1"/>
    <mergeCell ref="N2:U2"/>
    <mergeCell ref="Z1:AG1"/>
    <mergeCell ref="Z2:AG2"/>
    <mergeCell ref="Y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16" workbookViewId="0">
      <selection activeCell="D1" sqref="D1:G11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69" t="s">
        <v>1</v>
      </c>
      <c r="D1" s="68" t="s">
        <v>16</v>
      </c>
      <c r="E1" s="68"/>
      <c r="F1" s="68"/>
      <c r="G1" s="68"/>
      <c r="I1" s="1" t="s">
        <v>0</v>
      </c>
      <c r="J1" s="68" t="s">
        <v>17</v>
      </c>
      <c r="K1" s="68"/>
      <c r="L1" s="68"/>
      <c r="M1" s="68"/>
      <c r="O1" s="1" t="s">
        <v>7</v>
      </c>
      <c r="P1" s="1" t="s">
        <v>0</v>
      </c>
      <c r="Q1" s="69" t="s">
        <v>1</v>
      </c>
      <c r="R1" s="68" t="s">
        <v>18</v>
      </c>
      <c r="S1" s="68"/>
      <c r="T1" s="68"/>
      <c r="U1" s="68"/>
    </row>
    <row r="2" spans="1:21" s="1" customFormat="1" x14ac:dyDescent="0.25">
      <c r="B2" s="69"/>
      <c r="D2" s="49" t="s">
        <v>14</v>
      </c>
      <c r="E2" s="50" t="s">
        <v>12</v>
      </c>
      <c r="F2" s="50" t="s">
        <v>11</v>
      </c>
      <c r="G2" s="51" t="s">
        <v>13</v>
      </c>
      <c r="J2" s="49" t="s">
        <v>14</v>
      </c>
      <c r="K2" s="50" t="s">
        <v>12</v>
      </c>
      <c r="L2" s="50" t="s">
        <v>11</v>
      </c>
      <c r="M2" s="51" t="s">
        <v>13</v>
      </c>
      <c r="Q2" s="69"/>
      <c r="R2" s="49" t="s">
        <v>14</v>
      </c>
      <c r="S2" s="50" t="s">
        <v>12</v>
      </c>
      <c r="T2" s="50" t="s">
        <v>11</v>
      </c>
      <c r="U2" s="51" t="s">
        <v>13</v>
      </c>
    </row>
    <row r="3" spans="1:21" s="1" customFormat="1" x14ac:dyDescent="0.25">
      <c r="B3" s="2" t="s">
        <v>4</v>
      </c>
      <c r="D3" s="52" t="s">
        <v>15</v>
      </c>
      <c r="E3" s="53" t="s">
        <v>8</v>
      </c>
      <c r="F3" s="53" t="s">
        <v>9</v>
      </c>
      <c r="G3" s="54" t="s">
        <v>10</v>
      </c>
      <c r="J3" s="52" t="s">
        <v>15</v>
      </c>
      <c r="K3" s="53" t="s">
        <v>8</v>
      </c>
      <c r="L3" s="53" t="s">
        <v>9</v>
      </c>
      <c r="M3" s="54" t="s">
        <v>10</v>
      </c>
      <c r="Q3" s="2" t="s">
        <v>4</v>
      </c>
      <c r="R3" s="52" t="s">
        <v>15</v>
      </c>
      <c r="S3" s="53" t="s">
        <v>8</v>
      </c>
      <c r="T3" s="53" t="s">
        <v>9</v>
      </c>
      <c r="U3" s="54" t="s">
        <v>10</v>
      </c>
    </row>
    <row r="4" spans="1:21" x14ac:dyDescent="0.25">
      <c r="A4" s="4">
        <v>25</v>
      </c>
      <c r="B4" s="5">
        <v>0.292435</v>
      </c>
      <c r="D4" s="45">
        <v>3.8092899999999999E-2</v>
      </c>
      <c r="E4" s="44">
        <v>4.2406100000000002E-2</v>
      </c>
      <c r="F4" s="44">
        <v>5.9418899999999997E-2</v>
      </c>
      <c r="G4" s="46">
        <v>7.3562100000000005E-2</v>
      </c>
      <c r="I4" s="4">
        <v>25</v>
      </c>
      <c r="J4" s="55">
        <f>$B4/D4</f>
        <v>7.6768899191187865</v>
      </c>
      <c r="K4" s="24">
        <f t="shared" ref="K4:M4" si="0">$B4/E4</f>
        <v>6.8960597649866404</v>
      </c>
      <c r="L4" s="24">
        <f t="shared" si="0"/>
        <v>4.9215821901785466</v>
      </c>
      <c r="M4" s="27">
        <f t="shared" si="0"/>
        <v>3.9753487189734931</v>
      </c>
      <c r="O4">
        <v>33554432</v>
      </c>
      <c r="P4" s="4">
        <v>25</v>
      </c>
      <c r="Q4" s="40">
        <f>O4/B4</f>
        <v>114741504.94981791</v>
      </c>
      <c r="R4" s="40">
        <f>$O4/D4</f>
        <v>880857902.65377545</v>
      </c>
      <c r="S4" s="40">
        <f>$O4/E4</f>
        <v>791264275.65845478</v>
      </c>
      <c r="T4" s="40">
        <f t="shared" ref="T4:U4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0">
        <v>0.50765099999999996</v>
      </c>
      <c r="D5" s="45">
        <v>0.158497</v>
      </c>
      <c r="E5" s="44">
        <v>0.17446700000000001</v>
      </c>
      <c r="F5" s="44">
        <v>0.17577200000000001</v>
      </c>
      <c r="G5" s="46">
        <v>0.17968899999999999</v>
      </c>
      <c r="I5" s="4">
        <v>26</v>
      </c>
      <c r="J5" s="55">
        <f t="shared" ref="J5:J11" si="2">$B5/D5</f>
        <v>3.2029060486949277</v>
      </c>
      <c r="K5" s="24">
        <f t="shared" ref="K5:K11" si="3">$B5/E5</f>
        <v>2.9097250482899342</v>
      </c>
      <c r="L5" s="24">
        <f t="shared" ref="L5:L11" si="4">$B5/F5</f>
        <v>2.8881221127369541</v>
      </c>
      <c r="M5" s="27">
        <f t="shared" ref="M5:M11" si="5">$B5/G5</f>
        <v>2.8251645899303797</v>
      </c>
      <c r="O5">
        <v>67108864</v>
      </c>
      <c r="P5" s="4">
        <v>26</v>
      </c>
      <c r="Q5" s="40">
        <f>O5/B5</f>
        <v>132194881.91690749</v>
      </c>
      <c r="R5" s="40">
        <f t="shared" ref="R5:R11" si="6">$O5/D5</f>
        <v>423407786.8981747</v>
      </c>
      <c r="S5" s="40">
        <f t="shared" ref="S5:S11" si="7">$O5/E5</f>
        <v>384650759.16935581</v>
      </c>
      <c r="T5" s="40">
        <f t="shared" ref="T5:T11" si="8">$O5/F5</f>
        <v>381794961.65487105</v>
      </c>
      <c r="U5" s="40">
        <f t="shared" ref="U5:U11" si="9">$O5/G5</f>
        <v>373472299.3616749</v>
      </c>
    </row>
    <row r="6" spans="1:21" x14ac:dyDescent="0.25">
      <c r="A6" s="4">
        <v>27</v>
      </c>
      <c r="B6" s="10">
        <v>1.1070500000000001</v>
      </c>
      <c r="D6" s="45">
        <v>0.41505700000000001</v>
      </c>
      <c r="E6" s="44">
        <v>0.41058</v>
      </c>
      <c r="F6" s="44">
        <v>0.46311099999999999</v>
      </c>
      <c r="G6" s="46">
        <v>0.50579399999999997</v>
      </c>
      <c r="I6" s="4">
        <v>27</v>
      </c>
      <c r="J6" s="55">
        <f t="shared" si="2"/>
        <v>2.6672240198334207</v>
      </c>
      <c r="K6" s="24">
        <f t="shared" si="3"/>
        <v>2.6963076623313365</v>
      </c>
      <c r="L6" s="24">
        <f t="shared" si="4"/>
        <v>2.390463625351158</v>
      </c>
      <c r="M6" s="27">
        <f t="shared" si="5"/>
        <v>2.1887369166103201</v>
      </c>
      <c r="O6">
        <v>134217728</v>
      </c>
      <c r="P6" s="4">
        <v>27</v>
      </c>
      <c r="Q6" s="40">
        <f t="shared" ref="Q6:Q11" si="10">O6/B6</f>
        <v>121239084.05221082</v>
      </c>
      <c r="R6" s="40">
        <f t="shared" si="6"/>
        <v>323371797.12665969</v>
      </c>
      <c r="S6" s="40">
        <f t="shared" si="7"/>
        <v>326897871.30400896</v>
      </c>
      <c r="T6" s="40">
        <f t="shared" si="8"/>
        <v>289817620.39770162</v>
      </c>
      <c r="U6" s="40">
        <f t="shared" si="9"/>
        <v>265360459.00109532</v>
      </c>
    </row>
    <row r="7" spans="1:21" x14ac:dyDescent="0.25">
      <c r="A7" s="4">
        <v>28</v>
      </c>
      <c r="B7" s="10">
        <v>2.3196400000000001</v>
      </c>
      <c r="D7" s="45">
        <v>0.92916500000000002</v>
      </c>
      <c r="E7" s="44">
        <v>0.91961899999999996</v>
      </c>
      <c r="F7" s="44">
        <v>1.0476399999999999</v>
      </c>
      <c r="G7" s="46">
        <v>1.16812</v>
      </c>
      <c r="I7" s="4">
        <v>28</v>
      </c>
      <c r="J7" s="55">
        <f t="shared" si="2"/>
        <v>2.4964780205883779</v>
      </c>
      <c r="K7" s="24">
        <f t="shared" si="3"/>
        <v>2.5223924255588459</v>
      </c>
      <c r="L7" s="24">
        <f t="shared" si="4"/>
        <v>2.2141575350311178</v>
      </c>
      <c r="M7" s="27">
        <f t="shared" si="5"/>
        <v>1.9857891312536384</v>
      </c>
      <c r="O7">
        <v>268435456</v>
      </c>
      <c r="P7" s="4">
        <v>28</v>
      </c>
      <c r="Q7" s="40">
        <f t="shared" si="10"/>
        <v>115722894.93197219</v>
      </c>
      <c r="R7" s="40">
        <f t="shared" si="6"/>
        <v>288899663.67652678</v>
      </c>
      <c r="S7" s="40">
        <f t="shared" si="7"/>
        <v>291898553.64014882</v>
      </c>
      <c r="T7" s="40">
        <f t="shared" si="8"/>
        <v>256228719.7892406</v>
      </c>
      <c r="U7" s="40">
        <f t="shared" si="9"/>
        <v>229801266.99311712</v>
      </c>
    </row>
    <row r="8" spans="1:21" x14ac:dyDescent="0.25">
      <c r="A8" s="4">
        <v>29</v>
      </c>
      <c r="B8" s="10">
        <v>4.8814500000000001</v>
      </c>
      <c r="D8" s="45">
        <v>1.98807</v>
      </c>
      <c r="E8" s="44">
        <v>2.1307700000000001</v>
      </c>
      <c r="F8" s="44">
        <v>2.27494</v>
      </c>
      <c r="G8" s="46">
        <v>2.5029699999999999</v>
      </c>
      <c r="I8" s="4">
        <v>29</v>
      </c>
      <c r="J8" s="55">
        <f t="shared" si="2"/>
        <v>2.4553712897433191</v>
      </c>
      <c r="K8" s="24">
        <f t="shared" si="3"/>
        <v>2.2909323859449868</v>
      </c>
      <c r="L8" s="24">
        <f t="shared" si="4"/>
        <v>2.1457488988720583</v>
      </c>
      <c r="M8" s="27">
        <f t="shared" si="5"/>
        <v>1.950263087452107</v>
      </c>
      <c r="O8">
        <v>536870912</v>
      </c>
      <c r="P8" s="4">
        <v>29</v>
      </c>
      <c r="Q8" s="40">
        <f t="shared" si="10"/>
        <v>109981852.11361378</v>
      </c>
      <c r="R8" s="40">
        <f t="shared" si="6"/>
        <v>270046282.07256281</v>
      </c>
      <c r="S8" s="40">
        <f t="shared" si="7"/>
        <v>251960986.87328994</v>
      </c>
      <c r="T8" s="40">
        <f t="shared" si="8"/>
        <v>235993438.06869632</v>
      </c>
      <c r="U8" s="40">
        <f t="shared" si="9"/>
        <v>214493546.46679744</v>
      </c>
    </row>
    <row r="9" spans="1:21" x14ac:dyDescent="0.25">
      <c r="A9" s="4">
        <v>30</v>
      </c>
      <c r="B9" s="10">
        <v>10.1624</v>
      </c>
      <c r="D9" s="45">
        <v>4.17164</v>
      </c>
      <c r="E9" s="44">
        <v>3.9708299999999999</v>
      </c>
      <c r="F9" s="44">
        <v>4.6124900000000002</v>
      </c>
      <c r="G9" s="46">
        <v>5.2347900000000003</v>
      </c>
      <c r="I9" s="4">
        <v>30</v>
      </c>
      <c r="J9" s="55">
        <f t="shared" si="2"/>
        <v>2.4360683088665369</v>
      </c>
      <c r="K9" s="24">
        <f t="shared" si="3"/>
        <v>2.5592634285527209</v>
      </c>
      <c r="L9" s="24">
        <f t="shared" si="4"/>
        <v>2.2032351289650491</v>
      </c>
      <c r="M9" s="27">
        <f t="shared" si="5"/>
        <v>1.9413195180704479</v>
      </c>
      <c r="O9">
        <v>1073741824</v>
      </c>
      <c r="P9" s="4">
        <v>30</v>
      </c>
      <c r="Q9" s="40">
        <f t="shared" si="10"/>
        <v>105658291.74210817</v>
      </c>
      <c r="R9" s="40">
        <f t="shared" si="6"/>
        <v>257390816.08192462</v>
      </c>
      <c r="S9" s="40">
        <f t="shared" si="7"/>
        <v>270407401.97893137</v>
      </c>
      <c r="T9" s="40">
        <f t="shared" si="8"/>
        <v>232790060.03265047</v>
      </c>
      <c r="U9" s="40">
        <f t="shared" si="9"/>
        <v>205116504.00493619</v>
      </c>
    </row>
    <row r="10" spans="1:21" x14ac:dyDescent="0.25">
      <c r="A10" s="4">
        <v>31</v>
      </c>
      <c r="B10" s="10">
        <v>21.160299999999999</v>
      </c>
      <c r="D10" s="45">
        <v>8.6031099999999991</v>
      </c>
      <c r="E10" s="44">
        <v>8.2714400000000001</v>
      </c>
      <c r="F10" s="44">
        <v>9.6100300000000001</v>
      </c>
      <c r="G10" s="46">
        <v>10.588800000000001</v>
      </c>
      <c r="I10" s="4">
        <v>31</v>
      </c>
      <c r="J10" s="55">
        <f t="shared" si="2"/>
        <v>2.4596105361898197</v>
      </c>
      <c r="K10" s="24">
        <f t="shared" si="3"/>
        <v>2.5582365343882079</v>
      </c>
      <c r="L10" s="24">
        <f t="shared" si="4"/>
        <v>2.2018973926200021</v>
      </c>
      <c r="M10" s="27">
        <f t="shared" si="5"/>
        <v>1.9983661982472043</v>
      </c>
      <c r="O10">
        <v>2147483648</v>
      </c>
      <c r="P10" s="4">
        <v>31</v>
      </c>
      <c r="Q10" s="40">
        <f t="shared" si="10"/>
        <v>101486446.22240706</v>
      </c>
      <c r="R10" s="40">
        <f t="shared" si="6"/>
        <v>249617132.40909395</v>
      </c>
      <c r="S10" s="40">
        <f t="shared" si="7"/>
        <v>259626334.47138587</v>
      </c>
      <c r="T10" s="40">
        <f t="shared" si="8"/>
        <v>223462741.32338816</v>
      </c>
      <c r="U10" s="40">
        <f t="shared" si="9"/>
        <v>202807083.71109095</v>
      </c>
    </row>
    <row r="11" spans="1:21" x14ac:dyDescent="0.25">
      <c r="A11" s="4">
        <v>32</v>
      </c>
      <c r="B11" s="14">
        <v>43.412100000000002</v>
      </c>
      <c r="D11" s="47">
        <v>17.634</v>
      </c>
      <c r="E11" s="18">
        <v>17.037400000000002</v>
      </c>
      <c r="F11" s="18">
        <v>19.139600000000002</v>
      </c>
      <c r="G11" s="48">
        <v>21.650700000000001</v>
      </c>
      <c r="I11" s="4">
        <v>32</v>
      </c>
      <c r="J11" s="56">
        <f t="shared" si="2"/>
        <v>2.4618407621640013</v>
      </c>
      <c r="K11" s="29">
        <f t="shared" si="3"/>
        <v>2.5480472372545107</v>
      </c>
      <c r="L11" s="29">
        <f t="shared" si="4"/>
        <v>2.2681821981650607</v>
      </c>
      <c r="M11" s="31">
        <f t="shared" si="5"/>
        <v>2.0051129986559326</v>
      </c>
      <c r="O11">
        <v>4294967296</v>
      </c>
      <c r="P11" s="4">
        <v>32</v>
      </c>
      <c r="Q11" s="40">
        <f t="shared" si="10"/>
        <v>98934796.888425112</v>
      </c>
      <c r="R11" s="40">
        <f t="shared" si="6"/>
        <v>243561715.77634114</v>
      </c>
      <c r="S11" s="40">
        <f t="shared" si="7"/>
        <v>252090535.87988776</v>
      </c>
      <c r="T11" s="40">
        <f t="shared" si="8"/>
        <v>224402145.08140188</v>
      </c>
      <c r="U11" s="40">
        <f t="shared" si="9"/>
        <v>198375447.26036572</v>
      </c>
    </row>
    <row r="13" spans="1:21" x14ac:dyDescent="0.25">
      <c r="Q13" s="69" t="s">
        <v>1</v>
      </c>
      <c r="R13" s="68" t="s">
        <v>19</v>
      </c>
      <c r="S13" s="68"/>
      <c r="T13" s="68"/>
      <c r="U13" s="68"/>
    </row>
    <row r="14" spans="1:21" x14ac:dyDescent="0.25">
      <c r="Q14" s="69"/>
      <c r="R14" s="49">
        <v>4</v>
      </c>
      <c r="S14" s="50">
        <v>8</v>
      </c>
      <c r="T14" s="50">
        <v>16</v>
      </c>
      <c r="U14" s="51">
        <v>32</v>
      </c>
    </row>
    <row r="15" spans="1:21" x14ac:dyDescent="0.25">
      <c r="Q15" s="2" t="s">
        <v>4</v>
      </c>
      <c r="R15" s="52" t="s">
        <v>15</v>
      </c>
      <c r="S15" s="53" t="s">
        <v>8</v>
      </c>
      <c r="T15" s="53" t="s">
        <v>9</v>
      </c>
      <c r="U15" s="54" t="s">
        <v>10</v>
      </c>
    </row>
    <row r="16" spans="1:21" x14ac:dyDescent="0.25">
      <c r="Q16" s="40">
        <f>SUM(Q4:Q11)/8</f>
        <v>112494969.10218281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3.2636493882085831</v>
      </c>
      <c r="S17" s="19">
        <f>S16/$Q16</f>
        <v>3.1432480287251514</v>
      </c>
      <c r="T17" s="19">
        <f>T16/$Q16</f>
        <v>2.6770079729019969</v>
      </c>
      <c r="U17" s="19">
        <f>U16/$Q16</f>
        <v>2.3840667260923709</v>
      </c>
    </row>
  </sheetData>
  <mergeCells count="7">
    <mergeCell ref="R13:U13"/>
    <mergeCell ref="Q13:Q14"/>
    <mergeCell ref="B1:B2"/>
    <mergeCell ref="D1:G1"/>
    <mergeCell ref="J1:M1"/>
    <mergeCell ref="Q1:Q2"/>
    <mergeCell ref="R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16" workbookViewId="0">
      <selection activeCell="M14" sqref="M14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69" t="s">
        <v>20</v>
      </c>
      <c r="D1" s="68" t="s">
        <v>16</v>
      </c>
      <c r="E1" s="68"/>
      <c r="F1" s="68"/>
      <c r="G1" s="68"/>
      <c r="I1" s="1" t="s">
        <v>0</v>
      </c>
      <c r="J1" s="68" t="s">
        <v>17</v>
      </c>
      <c r="K1" s="68"/>
      <c r="L1" s="68"/>
      <c r="M1" s="68"/>
      <c r="O1" s="1" t="s">
        <v>7</v>
      </c>
      <c r="P1" s="1" t="s">
        <v>0</v>
      </c>
      <c r="Q1" s="69" t="s">
        <v>20</v>
      </c>
      <c r="R1" s="68" t="s">
        <v>18</v>
      </c>
      <c r="S1" s="68"/>
      <c r="T1" s="68"/>
      <c r="U1" s="68"/>
    </row>
    <row r="2" spans="1:21" s="1" customFormat="1" x14ac:dyDescent="0.25">
      <c r="B2" s="69"/>
      <c r="D2" s="49" t="s">
        <v>14</v>
      </c>
      <c r="E2" s="50" t="s">
        <v>12</v>
      </c>
      <c r="F2" s="50" t="s">
        <v>11</v>
      </c>
      <c r="G2" s="51" t="s">
        <v>13</v>
      </c>
      <c r="J2" s="49" t="s">
        <v>14</v>
      </c>
      <c r="K2" s="50" t="s">
        <v>12</v>
      </c>
      <c r="L2" s="50" t="s">
        <v>11</v>
      </c>
      <c r="M2" s="51" t="s">
        <v>13</v>
      </c>
      <c r="Q2" s="69"/>
      <c r="R2" s="49" t="s">
        <v>14</v>
      </c>
      <c r="S2" s="50" t="s">
        <v>12</v>
      </c>
      <c r="T2" s="50" t="s">
        <v>11</v>
      </c>
      <c r="U2" s="51" t="s">
        <v>13</v>
      </c>
    </row>
    <row r="3" spans="1:21" s="1" customFormat="1" x14ac:dyDescent="0.25">
      <c r="B3" s="2" t="s">
        <v>21</v>
      </c>
      <c r="D3" s="52" t="s">
        <v>15</v>
      </c>
      <c r="E3" s="53" t="s">
        <v>8</v>
      </c>
      <c r="F3" s="53" t="s">
        <v>9</v>
      </c>
      <c r="G3" s="54" t="s">
        <v>10</v>
      </c>
      <c r="J3" s="52" t="s">
        <v>15</v>
      </c>
      <c r="K3" s="53" t="s">
        <v>8</v>
      </c>
      <c r="L3" s="53" t="s">
        <v>9</v>
      </c>
      <c r="M3" s="54" t="s">
        <v>10</v>
      </c>
      <c r="Q3" s="2" t="s">
        <v>21</v>
      </c>
      <c r="R3" s="52" t="s">
        <v>15</v>
      </c>
      <c r="S3" s="53" t="s">
        <v>8</v>
      </c>
      <c r="T3" s="53" t="s">
        <v>9</v>
      </c>
      <c r="U3" s="54" t="s">
        <v>10</v>
      </c>
    </row>
    <row r="4" spans="1:21" x14ac:dyDescent="0.25">
      <c r="A4" s="4">
        <v>25</v>
      </c>
      <c r="B4" s="7">
        <v>0.20188300000000001</v>
      </c>
      <c r="D4" s="45">
        <v>3.8092899999999999E-2</v>
      </c>
      <c r="E4" s="44">
        <v>4.2406100000000002E-2</v>
      </c>
      <c r="F4" s="44">
        <v>5.9418899999999997E-2</v>
      </c>
      <c r="G4" s="46">
        <v>7.3562100000000005E-2</v>
      </c>
      <c r="I4" s="4">
        <v>25</v>
      </c>
      <c r="J4" s="55">
        <f>$B4/D4</f>
        <v>5.2997540224031257</v>
      </c>
      <c r="K4" s="24">
        <f t="shared" ref="K4:M11" si="0">$B4/E4</f>
        <v>4.7607065964566422</v>
      </c>
      <c r="L4" s="24">
        <f t="shared" si="0"/>
        <v>3.3976226419539914</v>
      </c>
      <c r="M4" s="27">
        <f t="shared" si="0"/>
        <v>2.7443887545352839</v>
      </c>
      <c r="O4">
        <v>33554432</v>
      </c>
      <c r="P4" s="4">
        <v>25</v>
      </c>
      <c r="Q4" s="40">
        <f>O4/B4</f>
        <v>166207318.10008767</v>
      </c>
      <c r="R4" s="40">
        <f>$O4/D4</f>
        <v>880857902.65377545</v>
      </c>
      <c r="S4" s="40">
        <f>$O4/E4</f>
        <v>791264275.65845478</v>
      </c>
      <c r="T4" s="40">
        <f t="shared" ref="T4:U11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2">
        <v>0.40808100000000003</v>
      </c>
      <c r="D5" s="45">
        <v>0.158497</v>
      </c>
      <c r="E5" s="44">
        <v>0.17446700000000001</v>
      </c>
      <c r="F5" s="44">
        <v>0.17577200000000001</v>
      </c>
      <c r="G5" s="46">
        <v>0.17968899999999999</v>
      </c>
      <c r="I5" s="4">
        <v>26</v>
      </c>
      <c r="J5" s="55">
        <f t="shared" ref="J5:J11" si="2">$B5/D5</f>
        <v>2.5746922654687472</v>
      </c>
      <c r="K5" s="24">
        <f t="shared" si="0"/>
        <v>2.3390154011933491</v>
      </c>
      <c r="L5" s="24">
        <f t="shared" si="0"/>
        <v>2.3216496370297888</v>
      </c>
      <c r="M5" s="27">
        <f t="shared" si="0"/>
        <v>2.2710405200095725</v>
      </c>
      <c r="O5">
        <v>67108864</v>
      </c>
      <c r="P5" s="4">
        <v>26</v>
      </c>
      <c r="Q5" s="40">
        <f>O5/B5</f>
        <v>164449861.6696195</v>
      </c>
      <c r="R5" s="40">
        <f t="shared" ref="R5:S11" si="3">$O5/D5</f>
        <v>423407786.8981747</v>
      </c>
      <c r="S5" s="40">
        <f t="shared" si="3"/>
        <v>384650759.16935581</v>
      </c>
      <c r="T5" s="40">
        <f t="shared" si="1"/>
        <v>381794961.65487105</v>
      </c>
      <c r="U5" s="40">
        <f t="shared" si="1"/>
        <v>373472299.3616749</v>
      </c>
    </row>
    <row r="6" spans="1:21" x14ac:dyDescent="0.25">
      <c r="A6" s="4">
        <v>27</v>
      </c>
      <c r="B6" s="13">
        <v>0.87136800000000003</v>
      </c>
      <c r="D6" s="45">
        <v>0.41505700000000001</v>
      </c>
      <c r="E6" s="44">
        <v>0.41058</v>
      </c>
      <c r="F6" s="44">
        <v>0.46311099999999999</v>
      </c>
      <c r="G6" s="46">
        <v>0.50579399999999997</v>
      </c>
      <c r="I6" s="4">
        <v>27</v>
      </c>
      <c r="J6" s="55">
        <f t="shared" si="2"/>
        <v>2.0993935772677008</v>
      </c>
      <c r="K6" s="24">
        <f t="shared" si="0"/>
        <v>2.1222855472745872</v>
      </c>
      <c r="L6" s="24">
        <f t="shared" si="0"/>
        <v>1.8815532345377244</v>
      </c>
      <c r="M6" s="27">
        <f t="shared" si="0"/>
        <v>1.7227725121294442</v>
      </c>
      <c r="O6">
        <v>134217728</v>
      </c>
      <c r="P6" s="4">
        <v>27</v>
      </c>
      <c r="Q6" s="40">
        <f t="shared" ref="Q6:Q11" si="4">O6/B6</f>
        <v>154031050.02708384</v>
      </c>
      <c r="R6" s="40">
        <f t="shared" si="3"/>
        <v>323371797.12665969</v>
      </c>
      <c r="S6" s="40">
        <f t="shared" si="3"/>
        <v>326897871.30400896</v>
      </c>
      <c r="T6" s="40">
        <f t="shared" si="1"/>
        <v>289817620.39770162</v>
      </c>
      <c r="U6" s="40">
        <f t="shared" si="1"/>
        <v>265360459.00109532</v>
      </c>
    </row>
    <row r="7" spans="1:21" x14ac:dyDescent="0.25">
      <c r="A7" s="4">
        <v>28</v>
      </c>
      <c r="B7" s="13">
        <v>1.8266</v>
      </c>
      <c r="D7" s="45">
        <v>0.92916500000000002</v>
      </c>
      <c r="E7" s="44">
        <v>0.91961899999999996</v>
      </c>
      <c r="F7" s="44">
        <v>1.0476399999999999</v>
      </c>
      <c r="G7" s="46">
        <v>1.16812</v>
      </c>
      <c r="I7" s="4">
        <v>28</v>
      </c>
      <c r="J7" s="55">
        <f t="shared" si="2"/>
        <v>1.9658510598225287</v>
      </c>
      <c r="K7" s="24">
        <f t="shared" si="0"/>
        <v>1.9862573522295648</v>
      </c>
      <c r="L7" s="24">
        <f t="shared" si="0"/>
        <v>1.7435378565155972</v>
      </c>
      <c r="M7" s="27">
        <f t="shared" si="0"/>
        <v>1.5637092079580865</v>
      </c>
      <c r="O7">
        <v>268435456</v>
      </c>
      <c r="P7" s="4">
        <v>28</v>
      </c>
      <c r="Q7" s="40">
        <f t="shared" si="4"/>
        <v>146959080.2584036</v>
      </c>
      <c r="R7" s="40">
        <f t="shared" si="3"/>
        <v>288899663.67652678</v>
      </c>
      <c r="S7" s="40">
        <f t="shared" si="3"/>
        <v>291898553.64014882</v>
      </c>
      <c r="T7" s="40">
        <f t="shared" si="1"/>
        <v>256228719.7892406</v>
      </c>
      <c r="U7" s="40">
        <f t="shared" si="1"/>
        <v>229801266.99311712</v>
      </c>
    </row>
    <row r="8" spans="1:21" x14ac:dyDescent="0.25">
      <c r="A8" s="4">
        <v>29</v>
      </c>
      <c r="B8" s="13">
        <v>3.8927999999999998</v>
      </c>
      <c r="D8" s="45">
        <v>1.98807</v>
      </c>
      <c r="E8" s="44">
        <v>2.1307700000000001</v>
      </c>
      <c r="F8" s="44">
        <v>2.27494</v>
      </c>
      <c r="G8" s="46">
        <v>2.5029699999999999</v>
      </c>
      <c r="I8" s="4">
        <v>29</v>
      </c>
      <c r="J8" s="55">
        <f t="shared" si="2"/>
        <v>1.958079946883158</v>
      </c>
      <c r="K8" s="24">
        <f t="shared" si="0"/>
        <v>1.8269451888284516</v>
      </c>
      <c r="L8" s="24">
        <f t="shared" si="0"/>
        <v>1.7111660087738578</v>
      </c>
      <c r="M8" s="27">
        <f t="shared" si="0"/>
        <v>1.5552723364642804</v>
      </c>
      <c r="O8">
        <v>536870912</v>
      </c>
      <c r="P8" s="4">
        <v>29</v>
      </c>
      <c r="Q8" s="40">
        <f t="shared" si="4"/>
        <v>137913818.33127826</v>
      </c>
      <c r="R8" s="40">
        <f t="shared" si="3"/>
        <v>270046282.07256281</v>
      </c>
      <c r="S8" s="40">
        <f t="shared" si="3"/>
        <v>251960986.87328994</v>
      </c>
      <c r="T8" s="40">
        <f t="shared" si="1"/>
        <v>235993438.06869632</v>
      </c>
      <c r="U8" s="40">
        <f t="shared" si="1"/>
        <v>214493546.46679744</v>
      </c>
    </row>
    <row r="9" spans="1:21" x14ac:dyDescent="0.25">
      <c r="A9" s="4">
        <v>30</v>
      </c>
      <c r="B9" s="12">
        <v>8.0802499999999995</v>
      </c>
      <c r="D9" s="45">
        <v>4.17164</v>
      </c>
      <c r="E9" s="44">
        <v>3.9708299999999999</v>
      </c>
      <c r="F9" s="44">
        <v>4.6124900000000002</v>
      </c>
      <c r="G9" s="46">
        <v>5.2347900000000003</v>
      </c>
      <c r="I9" s="4">
        <v>30</v>
      </c>
      <c r="J9" s="55">
        <f t="shared" si="2"/>
        <v>1.9369480587970198</v>
      </c>
      <c r="K9" s="24">
        <f t="shared" si="0"/>
        <v>2.0349020230027475</v>
      </c>
      <c r="L9" s="24">
        <f t="shared" si="0"/>
        <v>1.7518195161398722</v>
      </c>
      <c r="M9" s="27">
        <f t="shared" si="0"/>
        <v>1.543567172704158</v>
      </c>
      <c r="O9">
        <v>1073741824</v>
      </c>
      <c r="P9" s="4">
        <v>30</v>
      </c>
      <c r="Q9" s="40">
        <f t="shared" si="4"/>
        <v>132884728.07153244</v>
      </c>
      <c r="R9" s="40">
        <f t="shared" si="3"/>
        <v>257390816.08192462</v>
      </c>
      <c r="S9" s="40">
        <f t="shared" si="3"/>
        <v>270407401.97893137</v>
      </c>
      <c r="T9" s="40">
        <f t="shared" si="1"/>
        <v>232790060.03265047</v>
      </c>
      <c r="U9" s="40">
        <f t="shared" si="1"/>
        <v>205116504.00493619</v>
      </c>
    </row>
    <row r="10" spans="1:21" x14ac:dyDescent="0.25">
      <c r="A10" s="4">
        <v>31</v>
      </c>
      <c r="B10" s="13">
        <v>16.703600000000002</v>
      </c>
      <c r="D10" s="45">
        <v>8.6031099999999991</v>
      </c>
      <c r="E10" s="44">
        <v>8.2714400000000001</v>
      </c>
      <c r="F10" s="44">
        <v>9.6100300000000001</v>
      </c>
      <c r="G10" s="46">
        <v>10.588800000000001</v>
      </c>
      <c r="I10" s="4">
        <v>31</v>
      </c>
      <c r="J10" s="55">
        <f t="shared" si="2"/>
        <v>1.9415769413619033</v>
      </c>
      <c r="K10" s="24">
        <f t="shared" si="0"/>
        <v>2.0194307158124825</v>
      </c>
      <c r="L10" s="24">
        <f t="shared" si="0"/>
        <v>1.7381423367044642</v>
      </c>
      <c r="M10" s="27">
        <f t="shared" si="0"/>
        <v>1.5774780900574192</v>
      </c>
      <c r="O10">
        <v>2147483648</v>
      </c>
      <c r="P10" s="4">
        <v>31</v>
      </c>
      <c r="Q10" s="40">
        <f t="shared" si="4"/>
        <v>128564120.78833304</v>
      </c>
      <c r="R10" s="40">
        <f t="shared" si="3"/>
        <v>249617132.40909395</v>
      </c>
      <c r="S10" s="40">
        <f t="shared" si="3"/>
        <v>259626334.47138587</v>
      </c>
      <c r="T10" s="40">
        <f t="shared" si="1"/>
        <v>223462741.32338816</v>
      </c>
      <c r="U10" s="40">
        <f t="shared" si="1"/>
        <v>202807083.71109095</v>
      </c>
    </row>
    <row r="11" spans="1:21" x14ac:dyDescent="0.25">
      <c r="A11" s="4">
        <v>32</v>
      </c>
      <c r="B11" s="17">
        <v>34.433999999999997</v>
      </c>
      <c r="D11" s="47">
        <v>17.634</v>
      </c>
      <c r="E11" s="18">
        <v>17.037400000000002</v>
      </c>
      <c r="F11" s="18">
        <v>19.139600000000002</v>
      </c>
      <c r="G11" s="48">
        <v>21.650700000000001</v>
      </c>
      <c r="I11" s="4">
        <v>32</v>
      </c>
      <c r="J11" s="56">
        <f t="shared" si="2"/>
        <v>1.9527050017012588</v>
      </c>
      <c r="K11" s="29">
        <f t="shared" si="0"/>
        <v>2.021083029100684</v>
      </c>
      <c r="L11" s="29">
        <f t="shared" si="0"/>
        <v>1.7990971598152519</v>
      </c>
      <c r="M11" s="31">
        <f t="shared" si="0"/>
        <v>1.590433565658385</v>
      </c>
      <c r="O11">
        <v>4294967296</v>
      </c>
      <c r="P11" s="4">
        <v>32</v>
      </c>
      <c r="Q11" s="40">
        <f t="shared" si="4"/>
        <v>124730420.3984434</v>
      </c>
      <c r="R11" s="40">
        <f t="shared" si="3"/>
        <v>243561715.77634114</v>
      </c>
      <c r="S11" s="40">
        <f t="shared" si="3"/>
        <v>252090535.87988776</v>
      </c>
      <c r="T11" s="40">
        <f t="shared" si="1"/>
        <v>224402145.08140188</v>
      </c>
      <c r="U11" s="40">
        <f t="shared" si="1"/>
        <v>198375447.26036572</v>
      </c>
    </row>
    <row r="13" spans="1:21" x14ac:dyDescent="0.25">
      <c r="Q13" s="69" t="s">
        <v>20</v>
      </c>
      <c r="R13" s="68" t="s">
        <v>19</v>
      </c>
      <c r="S13" s="68"/>
      <c r="T13" s="68"/>
      <c r="U13" s="68"/>
    </row>
    <row r="14" spans="1:21" x14ac:dyDescent="0.25">
      <c r="Q14" s="69"/>
      <c r="R14" s="49">
        <v>4</v>
      </c>
      <c r="S14" s="50">
        <v>8</v>
      </c>
      <c r="T14" s="50">
        <v>16</v>
      </c>
      <c r="U14" s="51">
        <v>32</v>
      </c>
    </row>
    <row r="15" spans="1:21" x14ac:dyDescent="0.25">
      <c r="Q15" s="2" t="s">
        <v>21</v>
      </c>
      <c r="R15" s="52" t="s">
        <v>15</v>
      </c>
      <c r="S15" s="53" t="s">
        <v>8</v>
      </c>
      <c r="T15" s="53" t="s">
        <v>9</v>
      </c>
      <c r="U15" s="54" t="s">
        <v>10</v>
      </c>
    </row>
    <row r="16" spans="1:21" x14ac:dyDescent="0.25">
      <c r="Q16" s="40">
        <f>SUM(Q4:Q11)/8</f>
        <v>144467549.70559773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2.5413605881394452</v>
      </c>
      <c r="S17" s="19">
        <f>S16/$Q16</f>
        <v>2.4476056428762969</v>
      </c>
      <c r="T17" s="19">
        <f>T16/$Q16</f>
        <v>2.0845506815309292</v>
      </c>
      <c r="U17" s="19">
        <f>U16/$Q16</f>
        <v>1.8564412093639289</v>
      </c>
    </row>
  </sheetData>
  <mergeCells count="7">
    <mergeCell ref="Q13:Q14"/>
    <mergeCell ref="R13:U13"/>
    <mergeCell ref="B1:B2"/>
    <mergeCell ref="D1:G1"/>
    <mergeCell ref="J1:M1"/>
    <mergeCell ref="Q1:Q2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14" workbookViewId="0">
      <selection activeCell="O17" sqref="O17"/>
    </sheetView>
  </sheetViews>
  <sheetFormatPr defaultRowHeight="15" x14ac:dyDescent="0.25"/>
  <cols>
    <col min="2" max="2" width="11" bestFit="1" customWidth="1"/>
  </cols>
  <sheetData>
    <row r="1" spans="1:14" x14ac:dyDescent="0.25">
      <c r="C1" s="78" t="s">
        <v>25</v>
      </c>
      <c r="D1" s="79"/>
      <c r="E1" s="79"/>
      <c r="F1" s="80"/>
      <c r="J1" s="78" t="s">
        <v>25</v>
      </c>
      <c r="K1" s="79"/>
      <c r="L1" s="79"/>
      <c r="M1" s="80"/>
    </row>
    <row r="2" spans="1:14" x14ac:dyDescent="0.25">
      <c r="A2" s="1" t="s">
        <v>0</v>
      </c>
      <c r="B2" s="69" t="s">
        <v>1</v>
      </c>
      <c r="C2" s="52">
        <v>1</v>
      </c>
      <c r="D2" s="53">
        <v>2</v>
      </c>
      <c r="E2" s="53">
        <v>4</v>
      </c>
      <c r="F2" s="54">
        <v>8</v>
      </c>
      <c r="G2" s="42" t="s">
        <v>23</v>
      </c>
      <c r="I2" s="1" t="s">
        <v>0</v>
      </c>
      <c r="J2" s="52" t="s">
        <v>15</v>
      </c>
      <c r="K2" s="53" t="s">
        <v>8</v>
      </c>
      <c r="L2" s="53" t="s">
        <v>9</v>
      </c>
      <c r="M2" s="54" t="s">
        <v>10</v>
      </c>
      <c r="N2" s="42" t="s">
        <v>23</v>
      </c>
    </row>
    <row r="3" spans="1:14" x14ac:dyDescent="0.25">
      <c r="A3" s="1"/>
      <c r="B3" s="69"/>
      <c r="C3" s="20">
        <v>4</v>
      </c>
      <c r="D3" s="21">
        <v>8</v>
      </c>
      <c r="E3" s="21">
        <v>16</v>
      </c>
      <c r="F3" s="22">
        <v>32</v>
      </c>
      <c r="G3" s="43" t="s">
        <v>24</v>
      </c>
      <c r="I3" s="1"/>
      <c r="J3" s="20" t="s">
        <v>14</v>
      </c>
      <c r="K3" s="21" t="s">
        <v>12</v>
      </c>
      <c r="L3" s="21" t="s">
        <v>11</v>
      </c>
      <c r="M3" s="22" t="s">
        <v>13</v>
      </c>
      <c r="N3" s="43" t="s">
        <v>24</v>
      </c>
    </row>
    <row r="4" spans="1:14" x14ac:dyDescent="0.25">
      <c r="A4" s="1"/>
      <c r="B4" s="2" t="s">
        <v>4</v>
      </c>
      <c r="C4" s="62">
        <v>3</v>
      </c>
      <c r="D4" s="63">
        <v>2</v>
      </c>
      <c r="E4" s="64">
        <v>2</v>
      </c>
      <c r="F4" s="65">
        <v>1</v>
      </c>
      <c r="G4" s="66" t="s">
        <v>22</v>
      </c>
      <c r="I4" s="1"/>
      <c r="J4" s="62" t="s">
        <v>26</v>
      </c>
      <c r="K4" s="63" t="s">
        <v>27</v>
      </c>
      <c r="L4" s="64" t="s">
        <v>27</v>
      </c>
      <c r="M4" s="65" t="s">
        <v>28</v>
      </c>
      <c r="N4" s="66" t="s">
        <v>22</v>
      </c>
    </row>
    <row r="5" spans="1:14" x14ac:dyDescent="0.25">
      <c r="A5" s="4">
        <v>25</v>
      </c>
      <c r="B5" s="5">
        <v>0.292435</v>
      </c>
      <c r="C5" s="6">
        <v>3.6050100000000002E-2</v>
      </c>
      <c r="D5" s="7">
        <v>2.36659E-2</v>
      </c>
      <c r="E5" s="7">
        <v>0.10908900000000001</v>
      </c>
      <c r="F5" s="57">
        <v>6.5601099999999996E-2</v>
      </c>
      <c r="I5" s="4">
        <v>25</v>
      </c>
      <c r="J5" s="19">
        <f>$B5/C5</f>
        <v>8.1119053761293305</v>
      </c>
      <c r="K5" s="19">
        <f t="shared" ref="K5:M5" si="0">$B5/D5</f>
        <v>12.356808741691632</v>
      </c>
      <c r="L5" s="19">
        <f t="shared" si="0"/>
        <v>2.6807010789355479</v>
      </c>
      <c r="M5" s="19">
        <f t="shared" si="0"/>
        <v>4.4577758604657545</v>
      </c>
    </row>
    <row r="6" spans="1:14" x14ac:dyDescent="0.25">
      <c r="A6" s="4">
        <v>26</v>
      </c>
      <c r="B6" s="10">
        <v>0.50765099999999996</v>
      </c>
      <c r="C6" s="60">
        <v>0.13627700000000001</v>
      </c>
      <c r="D6" s="12">
        <v>0.203681</v>
      </c>
      <c r="E6" s="12">
        <v>0.147836</v>
      </c>
      <c r="F6" s="58">
        <v>0.207895</v>
      </c>
      <c r="I6" s="4">
        <v>26</v>
      </c>
      <c r="J6" s="19">
        <f t="shared" ref="J6:J12" si="1">$B6/C6</f>
        <v>3.7251407060619175</v>
      </c>
      <c r="K6" s="19">
        <f t="shared" ref="K6:K12" si="2">$B6/D6</f>
        <v>2.4923826964714428</v>
      </c>
      <c r="L6" s="19">
        <f t="shared" ref="L6:L12" si="3">$B6/E6</f>
        <v>3.4338794339673693</v>
      </c>
      <c r="M6" s="19">
        <f t="shared" ref="M6:M12" si="4">$B6/F6</f>
        <v>2.4418624786550902</v>
      </c>
    </row>
    <row r="7" spans="1:14" x14ac:dyDescent="0.25">
      <c r="A7" s="4">
        <v>27</v>
      </c>
      <c r="B7" s="10">
        <v>1.1070500000000001</v>
      </c>
      <c r="C7" s="60">
        <v>0.32850400000000002</v>
      </c>
      <c r="D7" s="12">
        <v>0.38825999999999999</v>
      </c>
      <c r="E7" s="12">
        <v>0.44788899999999998</v>
      </c>
      <c r="F7" s="58">
        <v>0.49817099999999997</v>
      </c>
      <c r="I7" s="4">
        <v>27</v>
      </c>
      <c r="J7" s="19">
        <f t="shared" si="1"/>
        <v>3.3699741860068677</v>
      </c>
      <c r="K7" s="19">
        <f t="shared" si="2"/>
        <v>2.8513109771802405</v>
      </c>
      <c r="L7" s="19">
        <f t="shared" si="3"/>
        <v>2.4717061593385865</v>
      </c>
      <c r="M7" s="19">
        <f>$B7/F7</f>
        <v>2.2222289133650897</v>
      </c>
    </row>
    <row r="8" spans="1:14" x14ac:dyDescent="0.25">
      <c r="A8" s="4">
        <v>28</v>
      </c>
      <c r="B8" s="10">
        <v>2.3196400000000001</v>
      </c>
      <c r="C8" s="60">
        <v>0.74790800000000002</v>
      </c>
      <c r="D8" s="12">
        <v>0.87609700000000001</v>
      </c>
      <c r="E8" s="12">
        <v>1.0157400000000001</v>
      </c>
      <c r="F8" s="58">
        <v>1.1842299999999999</v>
      </c>
      <c r="I8" s="4">
        <v>28</v>
      </c>
      <c r="J8" s="19">
        <f t="shared" si="1"/>
        <v>3.1015044631157842</v>
      </c>
      <c r="K8" s="19">
        <f t="shared" si="2"/>
        <v>2.6476976864433963</v>
      </c>
      <c r="L8" s="19">
        <f t="shared" si="3"/>
        <v>2.2836946462677457</v>
      </c>
      <c r="M8" s="19">
        <f t="shared" si="4"/>
        <v>1.9587749001460868</v>
      </c>
    </row>
    <row r="9" spans="1:14" x14ac:dyDescent="0.25">
      <c r="A9" s="4">
        <v>29</v>
      </c>
      <c r="B9" s="10">
        <v>4.8814500000000001</v>
      </c>
      <c r="C9" s="60">
        <v>1.5672699999999999</v>
      </c>
      <c r="D9" s="12">
        <v>1.96105</v>
      </c>
      <c r="E9" s="12">
        <v>2.19773</v>
      </c>
      <c r="F9" s="58">
        <v>2.4522400000000002</v>
      </c>
      <c r="I9" s="4">
        <v>29</v>
      </c>
      <c r="J9" s="19">
        <f t="shared" si="1"/>
        <v>3.1146196890133799</v>
      </c>
      <c r="K9" s="19">
        <f t="shared" si="2"/>
        <v>2.4892022131001252</v>
      </c>
      <c r="L9" s="19">
        <f t="shared" si="3"/>
        <v>2.221132714209662</v>
      </c>
      <c r="M9" s="19">
        <f t="shared" si="4"/>
        <v>1.990608586435259</v>
      </c>
    </row>
    <row r="10" spans="1:14" x14ac:dyDescent="0.25">
      <c r="A10" s="4">
        <v>30</v>
      </c>
      <c r="B10" s="10">
        <v>10.1624</v>
      </c>
      <c r="C10" s="60">
        <v>3.2447300000000001</v>
      </c>
      <c r="D10" s="12">
        <v>3.8245100000000001</v>
      </c>
      <c r="E10" s="12">
        <v>4.5578599999999998</v>
      </c>
      <c r="F10" s="58">
        <v>5.1356400000000004</v>
      </c>
      <c r="I10" s="4">
        <v>30</v>
      </c>
      <c r="J10" s="19">
        <f t="shared" si="1"/>
        <v>3.1319709189978826</v>
      </c>
      <c r="K10" s="19">
        <f t="shared" si="2"/>
        <v>2.6571769978376314</v>
      </c>
      <c r="L10" s="19">
        <f t="shared" si="3"/>
        <v>2.2296428587100086</v>
      </c>
      <c r="M10" s="19">
        <f t="shared" si="4"/>
        <v>1.9787991370111611</v>
      </c>
    </row>
    <row r="11" spans="1:14" x14ac:dyDescent="0.25">
      <c r="A11" s="4">
        <v>31</v>
      </c>
      <c r="B11" s="10">
        <v>21.160299999999999</v>
      </c>
      <c r="C11" s="60">
        <v>6.6621899999999998</v>
      </c>
      <c r="D11" s="12">
        <v>8.3571399999999993</v>
      </c>
      <c r="E11" s="12">
        <v>9.3661499999999993</v>
      </c>
      <c r="F11" s="58">
        <v>10.692299999999999</v>
      </c>
      <c r="I11" s="4">
        <v>31</v>
      </c>
      <c r="J11" s="19">
        <f t="shared" si="1"/>
        <v>3.1761778033949799</v>
      </c>
      <c r="K11" s="19">
        <f t="shared" si="2"/>
        <v>2.5320025750436157</v>
      </c>
      <c r="L11" s="19">
        <f t="shared" si="3"/>
        <v>2.2592313810904163</v>
      </c>
      <c r="M11" s="19">
        <f t="shared" si="4"/>
        <v>1.9790222870663936</v>
      </c>
    </row>
    <row r="12" spans="1:14" x14ac:dyDescent="0.25">
      <c r="A12" s="4">
        <v>32</v>
      </c>
      <c r="B12" s="14">
        <v>43.412100000000002</v>
      </c>
      <c r="C12" s="61">
        <v>13.6403</v>
      </c>
      <c r="D12" s="16">
        <v>16.315300000000001</v>
      </c>
      <c r="E12" s="16">
        <v>19.1129</v>
      </c>
      <c r="F12" s="59">
        <v>21.640999999999998</v>
      </c>
      <c r="I12" s="4">
        <v>32</v>
      </c>
      <c r="J12" s="19">
        <f t="shared" si="1"/>
        <v>3.1826352792827137</v>
      </c>
      <c r="K12" s="19">
        <f t="shared" si="2"/>
        <v>2.6608214375463524</v>
      </c>
      <c r="L12" s="19">
        <f t="shared" si="3"/>
        <v>2.2713507630971752</v>
      </c>
      <c r="M12" s="19">
        <f t="shared" si="4"/>
        <v>2.0060117369807311</v>
      </c>
    </row>
  </sheetData>
  <mergeCells count="3">
    <mergeCell ref="B2:B3"/>
    <mergeCell ref="C1:F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13" workbookViewId="0">
      <selection activeCell="B2" sqref="B2:B12"/>
    </sheetView>
  </sheetViews>
  <sheetFormatPr defaultRowHeight="15" x14ac:dyDescent="0.25"/>
  <cols>
    <col min="2" max="2" width="11" bestFit="1" customWidth="1"/>
  </cols>
  <sheetData>
    <row r="1" spans="1:14" x14ac:dyDescent="0.25">
      <c r="C1" s="78" t="s">
        <v>25</v>
      </c>
      <c r="D1" s="79"/>
      <c r="E1" s="79"/>
      <c r="F1" s="80"/>
      <c r="J1" s="78" t="s">
        <v>25</v>
      </c>
      <c r="K1" s="79"/>
      <c r="L1" s="79"/>
      <c r="M1" s="80"/>
    </row>
    <row r="2" spans="1:14" x14ac:dyDescent="0.25">
      <c r="A2" s="1" t="s">
        <v>0</v>
      </c>
      <c r="B2" s="69" t="s">
        <v>20</v>
      </c>
      <c r="C2" s="52">
        <v>1</v>
      </c>
      <c r="D2" s="53">
        <v>2</v>
      </c>
      <c r="E2" s="53">
        <v>4</v>
      </c>
      <c r="F2" s="54">
        <v>8</v>
      </c>
      <c r="G2" s="42" t="s">
        <v>23</v>
      </c>
      <c r="I2" s="1" t="s">
        <v>0</v>
      </c>
      <c r="J2" s="52" t="s">
        <v>15</v>
      </c>
      <c r="K2" s="53" t="s">
        <v>8</v>
      </c>
      <c r="L2" s="53" t="s">
        <v>9</v>
      </c>
      <c r="M2" s="54" t="s">
        <v>10</v>
      </c>
      <c r="N2" s="42" t="s">
        <v>23</v>
      </c>
    </row>
    <row r="3" spans="1:14" x14ac:dyDescent="0.25">
      <c r="A3" s="1"/>
      <c r="B3" s="69"/>
      <c r="C3" s="20">
        <v>4</v>
      </c>
      <c r="D3" s="21">
        <v>8</v>
      </c>
      <c r="E3" s="21">
        <v>16</v>
      </c>
      <c r="F3" s="22">
        <v>32</v>
      </c>
      <c r="G3" s="43" t="s">
        <v>24</v>
      </c>
      <c r="I3" s="1"/>
      <c r="J3" s="20" t="s">
        <v>14</v>
      </c>
      <c r="K3" s="21" t="s">
        <v>12</v>
      </c>
      <c r="L3" s="21" t="s">
        <v>11</v>
      </c>
      <c r="M3" s="22" t="s">
        <v>13</v>
      </c>
      <c r="N3" s="43" t="s">
        <v>24</v>
      </c>
    </row>
    <row r="4" spans="1:14" x14ac:dyDescent="0.25">
      <c r="A4" s="1"/>
      <c r="B4" s="2" t="s">
        <v>21</v>
      </c>
      <c r="C4" s="62">
        <v>3</v>
      </c>
      <c r="D4" s="63">
        <v>2</v>
      </c>
      <c r="E4" s="64">
        <v>2</v>
      </c>
      <c r="F4" s="65">
        <v>1</v>
      </c>
      <c r="G4" s="66" t="s">
        <v>22</v>
      </c>
      <c r="I4" s="1"/>
      <c r="J4" s="62" t="s">
        <v>26</v>
      </c>
      <c r="K4" s="63" t="s">
        <v>27</v>
      </c>
      <c r="L4" s="64" t="s">
        <v>27</v>
      </c>
      <c r="M4" s="65" t="s">
        <v>28</v>
      </c>
      <c r="N4" s="66" t="s">
        <v>22</v>
      </c>
    </row>
    <row r="5" spans="1:14" x14ac:dyDescent="0.25">
      <c r="A5" s="4">
        <v>25</v>
      </c>
      <c r="B5" s="67">
        <v>0.20188300000000001</v>
      </c>
      <c r="C5" s="6">
        <v>3.6050100000000002E-2</v>
      </c>
      <c r="D5" s="7">
        <v>2.36659E-2</v>
      </c>
      <c r="E5" s="7">
        <v>0.10908900000000001</v>
      </c>
      <c r="F5" s="57">
        <v>6.5601099999999996E-2</v>
      </c>
      <c r="I5" s="4">
        <v>25</v>
      </c>
      <c r="J5" s="19">
        <f>$B5/C5</f>
        <v>5.6000676835847889</v>
      </c>
      <c r="K5" s="19">
        <f t="shared" ref="K5:M12" si="0">$B5/D5</f>
        <v>8.5305439471982893</v>
      </c>
      <c r="L5" s="19">
        <f t="shared" si="0"/>
        <v>1.8506265526313377</v>
      </c>
      <c r="M5" s="19">
        <f t="shared" si="0"/>
        <v>3.077433152797743</v>
      </c>
    </row>
    <row r="6" spans="1:14" x14ac:dyDescent="0.25">
      <c r="A6" s="4">
        <v>26</v>
      </c>
      <c r="B6" s="44">
        <v>0.40808100000000003</v>
      </c>
      <c r="C6" s="60">
        <v>0.13627700000000001</v>
      </c>
      <c r="D6" s="12">
        <v>0.203681</v>
      </c>
      <c r="E6" s="12">
        <v>0.147836</v>
      </c>
      <c r="F6" s="58">
        <v>0.207895</v>
      </c>
      <c r="I6" s="4">
        <v>26</v>
      </c>
      <c r="J6" s="19">
        <f t="shared" ref="J6:J12" si="1">$B6/C6</f>
        <v>2.9944965034451889</v>
      </c>
      <c r="K6" s="19">
        <f t="shared" si="0"/>
        <v>2.0035300298015035</v>
      </c>
      <c r="L6" s="19">
        <f t="shared" si="0"/>
        <v>2.7603628344922755</v>
      </c>
      <c r="M6" s="19">
        <f t="shared" si="0"/>
        <v>1.9629187811154671</v>
      </c>
    </row>
    <row r="7" spans="1:14" x14ac:dyDescent="0.25">
      <c r="A7" s="4">
        <v>27</v>
      </c>
      <c r="B7" s="44">
        <v>0.87136800000000003</v>
      </c>
      <c r="C7" s="60">
        <v>0.32850400000000002</v>
      </c>
      <c r="D7" s="12">
        <v>0.38825999999999999</v>
      </c>
      <c r="E7" s="12">
        <v>0.44788899999999998</v>
      </c>
      <c r="F7" s="58">
        <v>0.49817099999999997</v>
      </c>
      <c r="I7" s="4">
        <v>27</v>
      </c>
      <c r="J7" s="19">
        <f t="shared" si="1"/>
        <v>2.6525339113070161</v>
      </c>
      <c r="K7" s="19">
        <f t="shared" si="0"/>
        <v>2.2442899088239838</v>
      </c>
      <c r="L7" s="19">
        <f t="shared" si="0"/>
        <v>1.9454998894815458</v>
      </c>
      <c r="M7" s="19">
        <f>$B7/F7</f>
        <v>1.7491343333915463</v>
      </c>
    </row>
    <row r="8" spans="1:14" x14ac:dyDescent="0.25">
      <c r="A8" s="4">
        <v>28</v>
      </c>
      <c r="B8" s="44">
        <v>1.8266</v>
      </c>
      <c r="C8" s="60">
        <v>0.74790800000000002</v>
      </c>
      <c r="D8" s="12">
        <v>0.87609700000000001</v>
      </c>
      <c r="E8" s="12">
        <v>1.0157400000000001</v>
      </c>
      <c r="F8" s="58">
        <v>1.1842299999999999</v>
      </c>
      <c r="I8" s="4">
        <v>28</v>
      </c>
      <c r="J8" s="19">
        <f t="shared" si="1"/>
        <v>2.4422789968819694</v>
      </c>
      <c r="K8" s="19">
        <f t="shared" si="0"/>
        <v>2.0849289519311216</v>
      </c>
      <c r="L8" s="19">
        <f t="shared" si="0"/>
        <v>1.7982948392305116</v>
      </c>
      <c r="M8" s="19">
        <f t="shared" si="0"/>
        <v>1.5424368577050067</v>
      </c>
    </row>
    <row r="9" spans="1:14" x14ac:dyDescent="0.25">
      <c r="A9" s="4">
        <v>29</v>
      </c>
      <c r="B9" s="44">
        <v>3.8927999999999998</v>
      </c>
      <c r="C9" s="60">
        <v>1.5672699999999999</v>
      </c>
      <c r="D9" s="12">
        <v>1.96105</v>
      </c>
      <c r="E9" s="12">
        <v>2.19773</v>
      </c>
      <c r="F9" s="58">
        <v>2.4522400000000002</v>
      </c>
      <c r="I9" s="4">
        <v>29</v>
      </c>
      <c r="J9" s="19">
        <f t="shared" si="1"/>
        <v>2.4838094265825288</v>
      </c>
      <c r="K9" s="19">
        <f t="shared" si="0"/>
        <v>1.98505902450218</v>
      </c>
      <c r="L9" s="19">
        <f t="shared" si="0"/>
        <v>1.7712821866198305</v>
      </c>
      <c r="M9" s="19">
        <f t="shared" si="0"/>
        <v>1.5874465794538868</v>
      </c>
    </row>
    <row r="10" spans="1:14" x14ac:dyDescent="0.25">
      <c r="A10" s="4">
        <v>30</v>
      </c>
      <c r="B10" s="44">
        <v>8.0802499999999995</v>
      </c>
      <c r="C10" s="60">
        <v>3.2447300000000001</v>
      </c>
      <c r="D10" s="12">
        <v>3.8245100000000001</v>
      </c>
      <c r="E10" s="12">
        <v>4.5578599999999998</v>
      </c>
      <c r="F10" s="58">
        <v>5.1356400000000004</v>
      </c>
      <c r="I10" s="4">
        <v>30</v>
      </c>
      <c r="J10" s="19">
        <f t="shared" si="1"/>
        <v>2.4902688359277967</v>
      </c>
      <c r="K10" s="19">
        <f t="shared" si="0"/>
        <v>2.1127543136244902</v>
      </c>
      <c r="L10" s="19">
        <f t="shared" si="0"/>
        <v>1.7728166288565248</v>
      </c>
      <c r="M10" s="19">
        <f t="shared" si="0"/>
        <v>1.5733676815353099</v>
      </c>
    </row>
    <row r="11" spans="1:14" x14ac:dyDescent="0.25">
      <c r="A11" s="4">
        <v>31</v>
      </c>
      <c r="B11" s="44">
        <v>16.703600000000002</v>
      </c>
      <c r="C11" s="60">
        <v>6.6621899999999998</v>
      </c>
      <c r="D11" s="12">
        <v>8.3571399999999993</v>
      </c>
      <c r="E11" s="12">
        <v>9.3661499999999993</v>
      </c>
      <c r="F11" s="58">
        <v>10.692299999999999</v>
      </c>
      <c r="I11" s="4">
        <v>31</v>
      </c>
      <c r="J11" s="19">
        <f t="shared" si="1"/>
        <v>2.5072236006478352</v>
      </c>
      <c r="K11" s="19">
        <f t="shared" si="0"/>
        <v>1.998722050845146</v>
      </c>
      <c r="L11" s="19">
        <f t="shared" si="0"/>
        <v>1.7834008637487124</v>
      </c>
      <c r="M11" s="19">
        <f t="shared" si="0"/>
        <v>1.5622083181354809</v>
      </c>
    </row>
    <row r="12" spans="1:14" x14ac:dyDescent="0.25">
      <c r="A12" s="4">
        <v>32</v>
      </c>
      <c r="B12" s="18">
        <v>34.433999999999997</v>
      </c>
      <c r="C12" s="61">
        <v>13.6403</v>
      </c>
      <c r="D12" s="16">
        <v>16.315300000000001</v>
      </c>
      <c r="E12" s="16">
        <v>19.1129</v>
      </c>
      <c r="F12" s="59">
        <v>21.640999999999998</v>
      </c>
      <c r="I12" s="4">
        <v>32</v>
      </c>
      <c r="J12" s="19">
        <f t="shared" si="1"/>
        <v>2.5244312808369318</v>
      </c>
      <c r="K12" s="19">
        <f t="shared" si="0"/>
        <v>2.1105342837704484</v>
      </c>
      <c r="L12" s="19">
        <f t="shared" si="0"/>
        <v>1.8016104306515495</v>
      </c>
      <c r="M12" s="19">
        <f t="shared" si="0"/>
        <v>1.5911464350076245</v>
      </c>
    </row>
  </sheetData>
  <mergeCells count="3">
    <mergeCell ref="C1:F1"/>
    <mergeCell ref="J1:M1"/>
    <mergeCell ref="B2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opLeftCell="C16" workbookViewId="0">
      <selection activeCell="N2" sqref="N2:N3"/>
    </sheetView>
  </sheetViews>
  <sheetFormatPr defaultRowHeight="15" x14ac:dyDescent="0.25"/>
  <cols>
    <col min="2" max="2" width="11" bestFit="1" customWidth="1"/>
    <col min="3" max="3" width="11" customWidth="1"/>
  </cols>
  <sheetData>
    <row r="1" spans="1:22" x14ac:dyDescent="0.25">
      <c r="H1" s="78" t="s">
        <v>25</v>
      </c>
      <c r="I1" s="79"/>
      <c r="J1" s="79"/>
      <c r="K1" s="80"/>
      <c r="M1" s="1" t="s">
        <v>0</v>
      </c>
      <c r="N1" s="1"/>
      <c r="O1" s="68" t="s">
        <v>16</v>
      </c>
      <c r="P1" s="68"/>
      <c r="Q1" s="68"/>
      <c r="R1" s="68"/>
      <c r="S1" s="78" t="s">
        <v>29</v>
      </c>
      <c r="T1" s="79"/>
      <c r="U1" s="79"/>
      <c r="V1" s="80"/>
    </row>
    <row r="2" spans="1:22" x14ac:dyDescent="0.25">
      <c r="A2" s="1" t="s">
        <v>0</v>
      </c>
      <c r="B2" s="69" t="s">
        <v>1</v>
      </c>
      <c r="C2" s="81" t="s">
        <v>20</v>
      </c>
      <c r="D2" s="68" t="s">
        <v>16</v>
      </c>
      <c r="E2" s="68"/>
      <c r="F2" s="68"/>
      <c r="G2" s="68"/>
      <c r="H2" s="52">
        <v>1</v>
      </c>
      <c r="I2" s="53">
        <v>2</v>
      </c>
      <c r="J2" s="53">
        <v>4</v>
      </c>
      <c r="K2" s="54">
        <v>8</v>
      </c>
      <c r="N2" s="81" t="s">
        <v>20</v>
      </c>
      <c r="O2" t="s">
        <v>16</v>
      </c>
      <c r="P2" t="s">
        <v>16</v>
      </c>
      <c r="Q2" t="s">
        <v>16</v>
      </c>
      <c r="R2" t="s">
        <v>16</v>
      </c>
      <c r="S2" s="52" t="s">
        <v>15</v>
      </c>
      <c r="T2" s="53" t="s">
        <v>8</v>
      </c>
      <c r="U2" s="53" t="s">
        <v>9</v>
      </c>
      <c r="V2" s="54" t="s">
        <v>10</v>
      </c>
    </row>
    <row r="3" spans="1:22" x14ac:dyDescent="0.25">
      <c r="A3" s="1"/>
      <c r="B3" s="69"/>
      <c r="C3" s="81"/>
      <c r="D3" s="49" t="s">
        <v>14</v>
      </c>
      <c r="E3" s="50" t="s">
        <v>12</v>
      </c>
      <c r="F3" s="50" t="s">
        <v>11</v>
      </c>
      <c r="G3" s="51" t="s">
        <v>13</v>
      </c>
      <c r="H3" s="20">
        <v>4</v>
      </c>
      <c r="I3" s="21">
        <v>8</v>
      </c>
      <c r="J3" s="21">
        <v>16</v>
      </c>
      <c r="K3" s="22">
        <v>32</v>
      </c>
      <c r="M3" s="1"/>
      <c r="N3" s="81"/>
      <c r="O3" s="49" t="s">
        <v>14</v>
      </c>
      <c r="P3" s="50" t="s">
        <v>12</v>
      </c>
      <c r="Q3" s="50" t="s">
        <v>11</v>
      </c>
      <c r="R3" s="51" t="s">
        <v>13</v>
      </c>
      <c r="S3" s="20" t="s">
        <v>14</v>
      </c>
      <c r="T3" s="21" t="s">
        <v>12</v>
      </c>
      <c r="U3" s="21" t="s">
        <v>11</v>
      </c>
      <c r="V3" s="22" t="s">
        <v>13</v>
      </c>
    </row>
    <row r="4" spans="1:22" x14ac:dyDescent="0.25">
      <c r="A4" s="1"/>
      <c r="B4" s="2" t="s">
        <v>4</v>
      </c>
      <c r="C4" s="64" t="s">
        <v>21</v>
      </c>
      <c r="D4" s="52" t="s">
        <v>15</v>
      </c>
      <c r="E4" s="53" t="s">
        <v>8</v>
      </c>
      <c r="F4" s="53" t="s">
        <v>9</v>
      </c>
      <c r="G4" s="54" t="s">
        <v>10</v>
      </c>
      <c r="H4" s="62">
        <v>3</v>
      </c>
      <c r="I4" s="63">
        <v>2</v>
      </c>
      <c r="J4" s="64">
        <v>2</v>
      </c>
      <c r="K4" s="65">
        <v>1</v>
      </c>
      <c r="M4" s="1"/>
      <c r="N4" s="64" t="s">
        <v>21</v>
      </c>
      <c r="O4" s="52" t="s">
        <v>15</v>
      </c>
      <c r="P4" s="53" t="s">
        <v>8</v>
      </c>
      <c r="Q4" s="53" t="s">
        <v>9</v>
      </c>
      <c r="R4" s="54" t="s">
        <v>10</v>
      </c>
      <c r="S4" s="62" t="s">
        <v>26</v>
      </c>
      <c r="T4" s="63" t="s">
        <v>27</v>
      </c>
      <c r="U4" s="64" t="s">
        <v>27</v>
      </c>
      <c r="V4" s="65" t="s">
        <v>28</v>
      </c>
    </row>
    <row r="5" spans="1:22" x14ac:dyDescent="0.25">
      <c r="A5" s="4">
        <v>25</v>
      </c>
      <c r="B5" s="5">
        <v>0.292435</v>
      </c>
      <c r="C5" s="67">
        <v>0.20188300000000001</v>
      </c>
      <c r="D5" s="45">
        <v>3.8092899999999999E-2</v>
      </c>
      <c r="E5" s="44">
        <v>4.2406100000000002E-2</v>
      </c>
      <c r="F5" s="44">
        <v>5.9418899999999997E-2</v>
      </c>
      <c r="G5" s="46">
        <v>7.3562100000000005E-2</v>
      </c>
      <c r="H5" s="6">
        <v>3.6050100000000002E-2</v>
      </c>
      <c r="I5" s="7">
        <v>2.36659E-2</v>
      </c>
      <c r="J5" s="7">
        <v>0.10908900000000001</v>
      </c>
      <c r="K5" s="57">
        <v>6.5601099999999996E-2</v>
      </c>
      <c r="M5" s="4">
        <v>25</v>
      </c>
      <c r="N5" s="19">
        <f>$B5/C5</f>
        <v>1.448537023919795</v>
      </c>
      <c r="O5" s="19">
        <f>$B5/D5</f>
        <v>7.6768899191187865</v>
      </c>
      <c r="P5" s="19">
        <f t="shared" ref="P5:V5" si="0">$B5/E5</f>
        <v>6.8960597649866404</v>
      </c>
      <c r="Q5" s="19">
        <f t="shared" si="0"/>
        <v>4.9215821901785466</v>
      </c>
      <c r="R5" s="19">
        <f t="shared" si="0"/>
        <v>3.9753487189734931</v>
      </c>
      <c r="S5" s="19">
        <f t="shared" si="0"/>
        <v>8.1119053761293305</v>
      </c>
      <c r="T5" s="19">
        <f t="shared" si="0"/>
        <v>12.356808741691632</v>
      </c>
      <c r="U5" s="19">
        <f t="shared" si="0"/>
        <v>2.6807010789355479</v>
      </c>
      <c r="V5" s="19">
        <f t="shared" si="0"/>
        <v>4.4577758604657545</v>
      </c>
    </row>
    <row r="6" spans="1:22" x14ac:dyDescent="0.25">
      <c r="A6" s="4">
        <v>26</v>
      </c>
      <c r="B6" s="10">
        <v>0.50765099999999996</v>
      </c>
      <c r="C6" s="44">
        <v>0.40808100000000003</v>
      </c>
      <c r="D6" s="45">
        <v>0.158497</v>
      </c>
      <c r="E6" s="44">
        <v>0.17446700000000001</v>
      </c>
      <c r="F6" s="44">
        <v>0.17577200000000001</v>
      </c>
      <c r="G6" s="46">
        <v>0.17968899999999999</v>
      </c>
      <c r="H6" s="60">
        <v>0.13627700000000001</v>
      </c>
      <c r="I6" s="12">
        <v>0.203681</v>
      </c>
      <c r="J6" s="12">
        <v>0.147836</v>
      </c>
      <c r="K6" s="58">
        <v>0.207895</v>
      </c>
      <c r="M6" s="4">
        <v>26</v>
      </c>
      <c r="N6" s="19">
        <f t="shared" ref="N6:N12" si="1">$B6/C6</f>
        <v>1.2439956773287655</v>
      </c>
      <c r="O6" s="19">
        <f t="shared" ref="O6:O12" si="2">$B6/D6</f>
        <v>3.2029060486949277</v>
      </c>
      <c r="P6" s="19">
        <f t="shared" ref="P6:P12" si="3">$B6/E6</f>
        <v>2.9097250482899342</v>
      </c>
      <c r="Q6" s="19">
        <f t="shared" ref="Q6:Q12" si="4">$B6/F6</f>
        <v>2.8881221127369541</v>
      </c>
      <c r="R6" s="19">
        <f t="shared" ref="R6:R12" si="5">$B6/G6</f>
        <v>2.8251645899303797</v>
      </c>
      <c r="S6" s="19">
        <f t="shared" ref="S6:S12" si="6">$B6/H6</f>
        <v>3.7251407060619175</v>
      </c>
      <c r="T6" s="19">
        <f t="shared" ref="T6:T12" si="7">$B6/I6</f>
        <v>2.4923826964714428</v>
      </c>
      <c r="U6" s="19">
        <f t="shared" ref="U6:U12" si="8">$B6/J6</f>
        <v>3.4338794339673693</v>
      </c>
      <c r="V6" s="19">
        <f t="shared" ref="V6:V12" si="9">$B6/K6</f>
        <v>2.4418624786550902</v>
      </c>
    </row>
    <row r="7" spans="1:22" x14ac:dyDescent="0.25">
      <c r="A7" s="4">
        <v>27</v>
      </c>
      <c r="B7" s="10">
        <v>1.1070500000000001</v>
      </c>
      <c r="C7" s="44">
        <v>0.87136800000000003</v>
      </c>
      <c r="D7" s="45">
        <v>0.41505700000000001</v>
      </c>
      <c r="E7" s="44">
        <v>0.41058</v>
      </c>
      <c r="F7" s="44">
        <v>0.46311099999999999</v>
      </c>
      <c r="G7" s="46">
        <v>0.50579399999999997</v>
      </c>
      <c r="H7" s="60">
        <v>0.32850400000000002</v>
      </c>
      <c r="I7" s="12">
        <v>0.38825999999999999</v>
      </c>
      <c r="J7" s="12">
        <v>0.44788899999999998</v>
      </c>
      <c r="K7" s="58">
        <v>0.49817099999999997</v>
      </c>
      <c r="M7" s="4">
        <v>27</v>
      </c>
      <c r="N7" s="19">
        <f t="shared" si="1"/>
        <v>1.270473554227376</v>
      </c>
      <c r="O7" s="19">
        <f t="shared" si="2"/>
        <v>2.6672240198334207</v>
      </c>
      <c r="P7" s="19">
        <f t="shared" si="3"/>
        <v>2.6963076623313365</v>
      </c>
      <c r="Q7" s="19">
        <f t="shared" si="4"/>
        <v>2.390463625351158</v>
      </c>
      <c r="R7" s="19">
        <f t="shared" si="5"/>
        <v>2.1887369166103201</v>
      </c>
      <c r="S7" s="19">
        <f t="shared" si="6"/>
        <v>3.3699741860068677</v>
      </c>
      <c r="T7" s="19">
        <f t="shared" si="7"/>
        <v>2.8513109771802405</v>
      </c>
      <c r="U7" s="19">
        <f t="shared" si="8"/>
        <v>2.4717061593385865</v>
      </c>
      <c r="V7" s="19">
        <f t="shared" si="9"/>
        <v>2.2222289133650897</v>
      </c>
    </row>
    <row r="8" spans="1:22" x14ac:dyDescent="0.25">
      <c r="A8" s="4">
        <v>28</v>
      </c>
      <c r="B8" s="10">
        <v>2.3196400000000001</v>
      </c>
      <c r="C8" s="44">
        <v>1.8266</v>
      </c>
      <c r="D8" s="45">
        <v>0.92916500000000002</v>
      </c>
      <c r="E8" s="44">
        <v>0.91961899999999996</v>
      </c>
      <c r="F8" s="44">
        <v>1.0476399999999999</v>
      </c>
      <c r="G8" s="46">
        <v>1.16812</v>
      </c>
      <c r="H8" s="60">
        <v>0.74790800000000002</v>
      </c>
      <c r="I8" s="12">
        <v>0.87609700000000001</v>
      </c>
      <c r="J8" s="12">
        <v>1.0157400000000001</v>
      </c>
      <c r="K8" s="58">
        <v>1.1842299999999999</v>
      </c>
      <c r="M8" s="4">
        <v>28</v>
      </c>
      <c r="N8" s="19">
        <f t="shared" si="1"/>
        <v>1.2699222599364941</v>
      </c>
      <c r="O8" s="19">
        <f t="shared" si="2"/>
        <v>2.4964780205883779</v>
      </c>
      <c r="P8" s="19">
        <f t="shared" si="3"/>
        <v>2.5223924255588459</v>
      </c>
      <c r="Q8" s="19">
        <f t="shared" si="4"/>
        <v>2.2141575350311178</v>
      </c>
      <c r="R8" s="19">
        <f t="shared" si="5"/>
        <v>1.9857891312536384</v>
      </c>
      <c r="S8" s="19">
        <f t="shared" si="6"/>
        <v>3.1015044631157842</v>
      </c>
      <c r="T8" s="19">
        <f t="shared" si="7"/>
        <v>2.6476976864433963</v>
      </c>
      <c r="U8" s="19">
        <f t="shared" si="8"/>
        <v>2.2836946462677457</v>
      </c>
      <c r="V8" s="19">
        <f t="shared" si="9"/>
        <v>1.9587749001460868</v>
      </c>
    </row>
    <row r="9" spans="1:22" x14ac:dyDescent="0.25">
      <c r="A9" s="4">
        <v>29</v>
      </c>
      <c r="B9" s="10">
        <v>4.8814500000000001</v>
      </c>
      <c r="C9" s="44">
        <v>3.8927999999999998</v>
      </c>
      <c r="D9" s="45">
        <v>1.98807</v>
      </c>
      <c r="E9" s="44">
        <v>2.1307700000000001</v>
      </c>
      <c r="F9" s="44">
        <v>2.27494</v>
      </c>
      <c r="G9" s="46">
        <v>2.5029699999999999</v>
      </c>
      <c r="H9" s="60">
        <v>1.5672699999999999</v>
      </c>
      <c r="I9" s="12">
        <v>1.96105</v>
      </c>
      <c r="J9" s="12">
        <v>2.19773</v>
      </c>
      <c r="K9" s="58">
        <v>2.4522400000000002</v>
      </c>
      <c r="M9" s="4">
        <v>29</v>
      </c>
      <c r="N9" s="19">
        <f t="shared" si="1"/>
        <v>1.2539688655980272</v>
      </c>
      <c r="O9" s="19">
        <f t="shared" si="2"/>
        <v>2.4553712897433191</v>
      </c>
      <c r="P9" s="19">
        <f t="shared" si="3"/>
        <v>2.2909323859449868</v>
      </c>
      <c r="Q9" s="19">
        <f t="shared" si="4"/>
        <v>2.1457488988720583</v>
      </c>
      <c r="R9" s="19">
        <f t="shared" si="5"/>
        <v>1.950263087452107</v>
      </c>
      <c r="S9" s="19">
        <f t="shared" si="6"/>
        <v>3.1146196890133799</v>
      </c>
      <c r="T9" s="19">
        <f t="shared" si="7"/>
        <v>2.4892022131001252</v>
      </c>
      <c r="U9" s="19">
        <f t="shared" si="8"/>
        <v>2.221132714209662</v>
      </c>
      <c r="V9" s="19">
        <f t="shared" si="9"/>
        <v>1.990608586435259</v>
      </c>
    </row>
    <row r="10" spans="1:22" x14ac:dyDescent="0.25">
      <c r="A10" s="4">
        <v>30</v>
      </c>
      <c r="B10" s="10">
        <v>10.1624</v>
      </c>
      <c r="C10" s="44">
        <v>8.0802499999999995</v>
      </c>
      <c r="D10" s="45">
        <v>4.17164</v>
      </c>
      <c r="E10" s="44">
        <v>3.9708299999999999</v>
      </c>
      <c r="F10" s="44">
        <v>4.6124900000000002</v>
      </c>
      <c r="G10" s="46">
        <v>5.2347900000000003</v>
      </c>
      <c r="H10" s="60">
        <v>3.2447300000000001</v>
      </c>
      <c r="I10" s="12">
        <v>3.8245100000000001</v>
      </c>
      <c r="J10" s="12">
        <v>4.5578599999999998</v>
      </c>
      <c r="K10" s="58">
        <v>5.1356400000000004</v>
      </c>
      <c r="M10" s="4">
        <v>30</v>
      </c>
      <c r="N10" s="19">
        <f t="shared" si="1"/>
        <v>1.2576838587914978</v>
      </c>
      <c r="O10" s="19">
        <f t="shared" si="2"/>
        <v>2.4360683088665369</v>
      </c>
      <c r="P10" s="19">
        <f t="shared" si="3"/>
        <v>2.5592634285527209</v>
      </c>
      <c r="Q10" s="19">
        <f t="shared" si="4"/>
        <v>2.2032351289650491</v>
      </c>
      <c r="R10" s="19">
        <f t="shared" si="5"/>
        <v>1.9413195180704479</v>
      </c>
      <c r="S10" s="19">
        <f t="shared" si="6"/>
        <v>3.1319709189978826</v>
      </c>
      <c r="T10" s="19">
        <f t="shared" si="7"/>
        <v>2.6571769978376314</v>
      </c>
      <c r="U10" s="19">
        <f t="shared" si="8"/>
        <v>2.2296428587100086</v>
      </c>
      <c r="V10" s="19">
        <f t="shared" si="9"/>
        <v>1.9787991370111611</v>
      </c>
    </row>
    <row r="11" spans="1:22" x14ac:dyDescent="0.25">
      <c r="A11" s="4">
        <v>31</v>
      </c>
      <c r="B11" s="10">
        <v>21.160299999999999</v>
      </c>
      <c r="C11" s="44">
        <v>16.703600000000002</v>
      </c>
      <c r="D11" s="45">
        <v>8.6031099999999991</v>
      </c>
      <c r="E11" s="44">
        <v>8.2714400000000001</v>
      </c>
      <c r="F11" s="44">
        <v>9.6100300000000001</v>
      </c>
      <c r="G11" s="46">
        <v>10.588800000000001</v>
      </c>
      <c r="H11" s="60">
        <v>6.6621899999999998</v>
      </c>
      <c r="I11" s="12">
        <v>8.3571399999999993</v>
      </c>
      <c r="J11" s="12">
        <v>9.3661499999999993</v>
      </c>
      <c r="K11" s="58">
        <v>10.692299999999999</v>
      </c>
      <c r="M11" s="4">
        <v>31</v>
      </c>
      <c r="N11" s="19">
        <f t="shared" si="1"/>
        <v>1.2668107473837973</v>
      </c>
      <c r="O11" s="19">
        <f t="shared" si="2"/>
        <v>2.4596105361898197</v>
      </c>
      <c r="P11" s="19">
        <f t="shared" si="3"/>
        <v>2.5582365343882079</v>
      </c>
      <c r="Q11" s="19">
        <f t="shared" si="4"/>
        <v>2.2018973926200021</v>
      </c>
      <c r="R11" s="19">
        <f t="shared" si="5"/>
        <v>1.9983661982472043</v>
      </c>
      <c r="S11" s="19">
        <f t="shared" si="6"/>
        <v>3.1761778033949799</v>
      </c>
      <c r="T11" s="19">
        <f t="shared" si="7"/>
        <v>2.5320025750436157</v>
      </c>
      <c r="U11" s="19">
        <f t="shared" si="8"/>
        <v>2.2592313810904163</v>
      </c>
      <c r="V11" s="19">
        <f t="shared" si="9"/>
        <v>1.9790222870663936</v>
      </c>
    </row>
    <row r="12" spans="1:22" x14ac:dyDescent="0.25">
      <c r="A12" s="4">
        <v>32</v>
      </c>
      <c r="B12" s="14">
        <v>43.412100000000002</v>
      </c>
      <c r="C12" s="18">
        <v>34.433999999999997</v>
      </c>
      <c r="D12" s="47">
        <v>17.634</v>
      </c>
      <c r="E12" s="18">
        <v>17.037400000000002</v>
      </c>
      <c r="F12" s="18">
        <v>19.139600000000002</v>
      </c>
      <c r="G12" s="48">
        <v>21.650700000000001</v>
      </c>
      <c r="H12" s="61">
        <v>13.6403</v>
      </c>
      <c r="I12" s="16">
        <v>16.315300000000001</v>
      </c>
      <c r="J12" s="16">
        <v>19.1129</v>
      </c>
      <c r="K12" s="59">
        <v>21.640999999999998</v>
      </c>
      <c r="M12" s="4">
        <v>32</v>
      </c>
      <c r="N12" s="19">
        <f t="shared" si="1"/>
        <v>1.2607335772782717</v>
      </c>
      <c r="O12" s="19">
        <f t="shared" si="2"/>
        <v>2.4618407621640013</v>
      </c>
      <c r="P12" s="19">
        <f t="shared" si="3"/>
        <v>2.5480472372545107</v>
      </c>
      <c r="Q12" s="19">
        <f t="shared" si="4"/>
        <v>2.2681821981650607</v>
      </c>
      <c r="R12" s="19">
        <f t="shared" si="5"/>
        <v>2.0051129986559326</v>
      </c>
      <c r="S12" s="19">
        <f t="shared" si="6"/>
        <v>3.1826352792827137</v>
      </c>
      <c r="T12" s="19">
        <f t="shared" si="7"/>
        <v>2.6608214375463524</v>
      </c>
      <c r="U12" s="19">
        <f t="shared" si="8"/>
        <v>2.2713507630971752</v>
      </c>
      <c r="V12" s="19">
        <f t="shared" si="9"/>
        <v>2.0060117369807311</v>
      </c>
    </row>
  </sheetData>
  <mergeCells count="7">
    <mergeCell ref="B2:B3"/>
    <mergeCell ref="D2:G2"/>
    <mergeCell ref="H1:K1"/>
    <mergeCell ref="S1:V1"/>
    <mergeCell ref="O1:R1"/>
    <mergeCell ref="C2:C3"/>
    <mergeCell ref="N2:N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3" sqref="F3"/>
    </sheetView>
  </sheetViews>
  <sheetFormatPr defaultRowHeight="15" x14ac:dyDescent="0.25"/>
  <cols>
    <col min="3" max="3" width="11" bestFit="1" customWidth="1"/>
    <col min="6" max="6" width="10" bestFit="1" customWidth="1"/>
  </cols>
  <sheetData>
    <row r="1" spans="1:6" x14ac:dyDescent="0.25">
      <c r="A1" s="1" t="s">
        <v>7</v>
      </c>
      <c r="B1" s="1" t="s">
        <v>0</v>
      </c>
      <c r="C1" s="69" t="s">
        <v>1</v>
      </c>
    </row>
    <row r="2" spans="1:6" x14ac:dyDescent="0.25">
      <c r="A2" s="1"/>
      <c r="B2" s="1"/>
      <c r="C2" s="69"/>
    </row>
    <row r="3" spans="1:6" x14ac:dyDescent="0.25">
      <c r="A3" s="1"/>
      <c r="B3" s="1"/>
      <c r="C3" s="2" t="s">
        <v>4</v>
      </c>
      <c r="F3" t="s">
        <v>30</v>
      </c>
    </row>
    <row r="4" spans="1:6" x14ac:dyDescent="0.25">
      <c r="A4">
        <v>33554432</v>
      </c>
      <c r="B4" s="4">
        <v>25</v>
      </c>
      <c r="C4" s="5">
        <v>0.292435</v>
      </c>
      <c r="E4" s="4">
        <v>25</v>
      </c>
      <c r="F4">
        <f>A4/C4/1000000</f>
        <v>114.74150494981791</v>
      </c>
    </row>
    <row r="5" spans="1:6" x14ac:dyDescent="0.25">
      <c r="A5">
        <v>67108864</v>
      </c>
      <c r="B5" s="4">
        <v>26</v>
      </c>
      <c r="C5" s="10">
        <v>0.50765099999999996</v>
      </c>
      <c r="E5" s="4">
        <v>26</v>
      </c>
      <c r="F5">
        <f t="shared" ref="F5:F11" si="0">A5/C5/1000000</f>
        <v>132.19488191690749</v>
      </c>
    </row>
    <row r="6" spans="1:6" x14ac:dyDescent="0.25">
      <c r="A6">
        <v>134217728</v>
      </c>
      <c r="B6" s="4">
        <v>27</v>
      </c>
      <c r="C6" s="10">
        <v>1.1070500000000001</v>
      </c>
      <c r="E6" s="4">
        <v>27</v>
      </c>
      <c r="F6">
        <f t="shared" si="0"/>
        <v>121.23908405221083</v>
      </c>
    </row>
    <row r="7" spans="1:6" x14ac:dyDescent="0.25">
      <c r="A7">
        <v>268435456</v>
      </c>
      <c r="B7" s="4">
        <v>28</v>
      </c>
      <c r="C7" s="10">
        <v>2.3196400000000001</v>
      </c>
      <c r="E7" s="4">
        <v>28</v>
      </c>
      <c r="F7">
        <f t="shared" si="0"/>
        <v>115.72289493197219</v>
      </c>
    </row>
    <row r="8" spans="1:6" x14ac:dyDescent="0.25">
      <c r="A8">
        <v>536870912</v>
      </c>
      <c r="B8" s="4">
        <v>29</v>
      </c>
      <c r="C8" s="10">
        <v>4.8814500000000001</v>
      </c>
      <c r="E8" s="4">
        <v>29</v>
      </c>
      <c r="F8">
        <f t="shared" si="0"/>
        <v>109.98185211361378</v>
      </c>
    </row>
    <row r="9" spans="1:6" x14ac:dyDescent="0.25">
      <c r="A9">
        <v>1073741824</v>
      </c>
      <c r="B9" s="4">
        <v>30</v>
      </c>
      <c r="C9" s="10">
        <v>10.1624</v>
      </c>
      <c r="E9" s="4">
        <v>30</v>
      </c>
      <c r="F9">
        <f t="shared" si="0"/>
        <v>105.65829174210816</v>
      </c>
    </row>
    <row r="10" spans="1:6" x14ac:dyDescent="0.25">
      <c r="A10">
        <v>2147483648</v>
      </c>
      <c r="B10" s="4">
        <v>31</v>
      </c>
      <c r="C10" s="10">
        <v>21.160299999999999</v>
      </c>
      <c r="E10" s="4">
        <v>31</v>
      </c>
      <c r="F10">
        <f t="shared" si="0"/>
        <v>101.48644622240705</v>
      </c>
    </row>
    <row r="11" spans="1:6" x14ac:dyDescent="0.25">
      <c r="A11">
        <v>4294967296</v>
      </c>
      <c r="B11" s="4">
        <v>32</v>
      </c>
      <c r="C11" s="14">
        <v>43.412100000000002</v>
      </c>
      <c r="E11" s="4">
        <v>32</v>
      </c>
      <c r="F11">
        <f t="shared" si="0"/>
        <v>98.934796888425112</v>
      </c>
    </row>
  </sheetData>
  <mergeCells count="1"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OMP</vt:lpstr>
      <vt:lpstr>MPIvsSEQ</vt:lpstr>
      <vt:lpstr>MPIvsOMP</vt:lpstr>
      <vt:lpstr>MPI&amp;OMPvsSEQ</vt:lpstr>
      <vt:lpstr>MPI&amp;OMPvsOMP</vt:lpstr>
      <vt:lpstr>All</vt:lpstr>
      <vt:lpstr>OPS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2016-05-23T01:54:03Z</dcterms:modified>
</cp:coreProperties>
</file>