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OMP" sheetId="1" r:id="rId1"/>
    <sheet name="Folha2" sheetId="2" r:id="rId2"/>
    <sheet name="Folha3" sheetId="3" r:id="rId3"/>
  </sheets>
  <calcPr calcId="144525"/>
</workbook>
</file>

<file path=xl/calcChain.xml><?xml version="1.0" encoding="utf-8"?>
<calcChain xmlns="http://schemas.openxmlformats.org/spreadsheetml/2006/main">
  <c r="AA15" i="1" l="1"/>
  <c r="AB15" i="1"/>
  <c r="AC15" i="1"/>
  <c r="AD15" i="1"/>
  <c r="AE15" i="1"/>
  <c r="AF15" i="1"/>
  <c r="AG15" i="1"/>
  <c r="Z15" i="1"/>
  <c r="Z14" i="1"/>
  <c r="AA14" i="1"/>
  <c r="AB14" i="1"/>
  <c r="AC14" i="1"/>
  <c r="AD14" i="1"/>
  <c r="AE14" i="1"/>
  <c r="AF14" i="1"/>
  <c r="AG14" i="1"/>
  <c r="Y14" i="1"/>
  <c r="Y5" i="1"/>
  <c r="Y6" i="1"/>
  <c r="Y7" i="1"/>
  <c r="Y8" i="1"/>
  <c r="Y9" i="1"/>
  <c r="Y10" i="1"/>
  <c r="Y11" i="1"/>
  <c r="Y4" i="1"/>
  <c r="Z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AA4" i="1"/>
  <c r="AB4" i="1"/>
  <c r="AC4" i="1"/>
  <c r="AD4" i="1"/>
  <c r="AE4" i="1"/>
  <c r="AF4" i="1"/>
  <c r="AG4" i="1"/>
  <c r="R10" i="1"/>
  <c r="N10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O10" i="1"/>
  <c r="P10" i="1"/>
  <c r="Q10" i="1"/>
  <c r="S10" i="1"/>
  <c r="T10" i="1"/>
  <c r="U10" i="1"/>
  <c r="N11" i="1"/>
  <c r="O11" i="1"/>
  <c r="P11" i="1"/>
  <c r="Q11" i="1"/>
  <c r="R11" i="1"/>
  <c r="S11" i="1"/>
  <c r="T11" i="1"/>
  <c r="U11" i="1"/>
  <c r="O4" i="1"/>
  <c r="P4" i="1"/>
  <c r="Q4" i="1"/>
  <c r="R4" i="1"/>
  <c r="S4" i="1"/>
  <c r="T4" i="1"/>
  <c r="U4" i="1"/>
  <c r="N4" i="1"/>
</calcChain>
</file>

<file path=xl/sharedStrings.xml><?xml version="1.0" encoding="utf-8"?>
<sst xmlns="http://schemas.openxmlformats.org/spreadsheetml/2006/main" count="15" uniqueCount="8">
  <si>
    <t>exp</t>
  </si>
  <si>
    <t>Single Core</t>
  </si>
  <si>
    <t>OpenMP</t>
  </si>
  <si>
    <t>Threads</t>
  </si>
  <si>
    <t>1 core</t>
  </si>
  <si>
    <t>time (s)</t>
  </si>
  <si>
    <t>OpenMP SPEEDUP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</si>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</sst>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5" borderId="7" xfId="0" applyFill="1" applyBorder="1"/>
    <xf numFmtId="0" fontId="0" fillId="0" borderId="0" xfId="0" applyBorder="1"/>
    <xf numFmtId="0" fontId="0" fillId="4" borderId="0" xfId="0" applyFill="1" applyBorder="1"/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5" borderId="10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Fill="1" applyBorder="1"/>
    <xf numFmtId="0" fontId="1" fillId="0" borderId="11" xfId="0" applyFont="1" applyBorder="1" applyAlignment="1">
      <alignment horizontal="center" vertical="center"/>
    </xf>
    <xf numFmtId="9" fontId="0" fillId="0" borderId="0" xfId="0" applyNumberFormat="1"/>
    <xf numFmtId="0" fontId="1" fillId="7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9" fontId="0" fillId="6" borderId="7" xfId="0" applyNumberFormat="1" applyFill="1" applyBorder="1"/>
    <xf numFmtId="9" fontId="0" fillId="0" borderId="0" xfId="0" applyNumberFormat="1" applyBorder="1"/>
    <xf numFmtId="9" fontId="0" fillId="4" borderId="0" xfId="0" applyNumberFormat="1" applyFill="1" applyBorder="1"/>
    <xf numFmtId="9" fontId="0" fillId="5" borderId="8" xfId="0" applyNumberFormat="1" applyFill="1" applyBorder="1"/>
    <xf numFmtId="9" fontId="0" fillId="0" borderId="8" xfId="0" applyNumberFormat="1" applyBorder="1"/>
    <xf numFmtId="9" fontId="0" fillId="6" borderId="10" xfId="0" applyNumberFormat="1" applyFill="1" applyBorder="1"/>
    <xf numFmtId="9" fontId="0" fillId="0" borderId="1" xfId="0" applyNumberFormat="1" applyBorder="1"/>
    <xf numFmtId="9" fontId="0" fillId="4" borderId="1" xfId="0" applyNumberFormat="1" applyFill="1" applyBorder="1"/>
    <xf numFmtId="9" fontId="0" fillId="0" borderId="1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1" fontId="0" fillId="0" borderId="0" xfId="0" applyNumberFormat="1" applyFill="1" applyBorder="1"/>
    <xf numFmtId="11" fontId="0" fillId="0" borderId="7" xfId="0" applyNumberFormat="1" applyFill="1" applyBorder="1"/>
    <xf numFmtId="11" fontId="0" fillId="0" borderId="8" xfId="0" applyNumberFormat="1" applyFill="1" applyBorder="1"/>
    <xf numFmtId="11" fontId="0" fillId="0" borderId="10" xfId="0" applyNumberFormat="1" applyFill="1" applyBorder="1"/>
    <xf numFmtId="11" fontId="0" fillId="0" borderId="1" xfId="0" applyNumberFormat="1" applyFill="1" applyBorder="1"/>
    <xf numFmtId="11" fontId="0" fillId="0" borderId="11" xfId="0" applyNumberFormat="1" applyFill="1" applyBorder="1"/>
    <xf numFmtId="11" fontId="0" fillId="0" borderId="0" xfId="0" applyNumberForma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for OMP on 1 computer VS sequencial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623685851423264E-2"/>
          <c:y val="0.11254444566829669"/>
          <c:w val="0.78435973956294125"/>
          <c:h val="0.750667461632407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OMP!$N$3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OMP!$N$4:$N$11</c:f>
              <c:numCache>
                <c:formatCode>0%</c:formatCode>
                <c:ptCount val="8"/>
                <c:pt idx="0">
                  <c:v>1.0890054890628376</c:v>
                </c:pt>
                <c:pt idx="1">
                  <c:v>0.99921071071465128</c:v>
                </c:pt>
                <c:pt idx="2">
                  <c:v>0.97996777848594296</c:v>
                </c:pt>
                <c:pt idx="3">
                  <c:v>0.99138811602750687</c:v>
                </c:pt>
                <c:pt idx="4">
                  <c:v>0.99474247287177131</c:v>
                </c:pt>
                <c:pt idx="5">
                  <c:v>0.99848690286702435</c:v>
                </c:pt>
                <c:pt idx="6">
                  <c:v>1.0000519868426028</c:v>
                </c:pt>
                <c:pt idx="7">
                  <c:v>1.002820512820513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OMP!$O$3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OMP!$O$4:$O$11</c:f>
              <c:numCache>
                <c:formatCode>0%</c:formatCode>
                <c:ptCount val="8"/>
                <c:pt idx="0">
                  <c:v>1.3375733541903938</c:v>
                </c:pt>
                <c:pt idx="1">
                  <c:v>1.1631846427393042</c:v>
                </c:pt>
                <c:pt idx="2">
                  <c:v>1.1717741150170837</c:v>
                </c:pt>
                <c:pt idx="3">
                  <c:v>1.2265634501393319</c:v>
                </c:pt>
                <c:pt idx="4">
                  <c:v>1.234032494962952</c:v>
                </c:pt>
                <c:pt idx="5">
                  <c:v>1.2460426644302049</c:v>
                </c:pt>
                <c:pt idx="6">
                  <c:v>1.2461749567142908</c:v>
                </c:pt>
                <c:pt idx="7">
                  <c:v>1.2368648232830464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OMP!$P$3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OMP!$P$4:$P$11</c:f>
              <c:numCache>
                <c:formatCode>0%</c:formatCode>
                <c:ptCount val="8"/>
                <c:pt idx="0">
                  <c:v>1.448537023919795</c:v>
                </c:pt>
                <c:pt idx="1">
                  <c:v>1.2439956773287655</c:v>
                </c:pt>
                <c:pt idx="2">
                  <c:v>1.270473554227376</c:v>
                </c:pt>
                <c:pt idx="3">
                  <c:v>1.2699222599364941</c:v>
                </c:pt>
                <c:pt idx="4">
                  <c:v>1.2539688655980272</c:v>
                </c:pt>
                <c:pt idx="5">
                  <c:v>1.2576838587914978</c:v>
                </c:pt>
                <c:pt idx="6">
                  <c:v>1.2668107473837973</c:v>
                </c:pt>
                <c:pt idx="7">
                  <c:v>1.2607335772782717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OMP!$Q$3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OMP!$Q$4:$Q$11</c:f>
              <c:numCache>
                <c:formatCode>0%</c:formatCode>
                <c:ptCount val="8"/>
                <c:pt idx="0">
                  <c:v>1.6884042909435226</c:v>
                </c:pt>
                <c:pt idx="1">
                  <c:v>1.264549829616787</c:v>
                </c:pt>
                <c:pt idx="2">
                  <c:v>1.2683309655836124</c:v>
                </c:pt>
                <c:pt idx="3">
                  <c:v>1.250338236641674</c:v>
                </c:pt>
                <c:pt idx="4">
                  <c:v>1.1632609291408009</c:v>
                </c:pt>
                <c:pt idx="5">
                  <c:v>1.2593998939181383</c:v>
                </c:pt>
                <c:pt idx="6">
                  <c:v>1.2497150383000337</c:v>
                </c:pt>
                <c:pt idx="7">
                  <c:v>1.2448984858912595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OMP!$R$3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OMP!$R$4:$R$11</c:f>
              <c:numCache>
                <c:formatCode>0%</c:formatCode>
                <c:ptCount val="8"/>
                <c:pt idx="0">
                  <c:v>1.4002691029582173</c:v>
                </c:pt>
                <c:pt idx="1">
                  <c:v>1.1616780854832287</c:v>
                </c:pt>
                <c:pt idx="2">
                  <c:v>1.217921002632659</c:v>
                </c:pt>
                <c:pt idx="3">
                  <c:v>1.1563163614248826</c:v>
                </c:pt>
                <c:pt idx="4">
                  <c:v>1.1764996517342188</c:v>
                </c:pt>
                <c:pt idx="5">
                  <c:v>1.1824980422410492</c:v>
                </c:pt>
                <c:pt idx="6">
                  <c:v>1.2094640938293058</c:v>
                </c:pt>
                <c:pt idx="7">
                  <c:v>1.2016391990566717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OMP!$S$3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OMP!$S$4:$S$11</c:f>
              <c:numCache>
                <c:formatCode>0%</c:formatCode>
                <c:ptCount val="8"/>
                <c:pt idx="0">
                  <c:v>1.4109844829582738</c:v>
                </c:pt>
                <c:pt idx="1">
                  <c:v>1.1709519602709801</c:v>
                </c:pt>
                <c:pt idx="2">
                  <c:v>1.2164756325772186</c:v>
                </c:pt>
                <c:pt idx="3">
                  <c:v>1.211034655584676</c:v>
                </c:pt>
                <c:pt idx="4">
                  <c:v>1.218218435553426</c:v>
                </c:pt>
                <c:pt idx="5">
                  <c:v>1.2207380357486066</c:v>
                </c:pt>
                <c:pt idx="6">
                  <c:v>1.2373503768719338</c:v>
                </c:pt>
                <c:pt idx="7">
                  <c:v>1.2200133208555699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OMP!$T$3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OMP!$T$4:$T$11</c:f>
              <c:numCache>
                <c:formatCode>0%</c:formatCode>
                <c:ptCount val="8"/>
                <c:pt idx="0">
                  <c:v>1.2927989460794067</c:v>
                </c:pt>
                <c:pt idx="1">
                  <c:v>1.159775196189301</c:v>
                </c:pt>
                <c:pt idx="2">
                  <c:v>1.1962624699597157</c:v>
                </c:pt>
                <c:pt idx="3">
                  <c:v>1.1726309936051362</c:v>
                </c:pt>
                <c:pt idx="4">
                  <c:v>1.2023690472085247</c:v>
                </c:pt>
                <c:pt idx="5">
                  <c:v>1.2371595875485435</c:v>
                </c:pt>
                <c:pt idx="6">
                  <c:v>1.2514963330967588</c:v>
                </c:pt>
                <c:pt idx="7">
                  <c:v>1.2320277668200124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OMP!$U$3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OMP!$U$4:$U$11</c:f>
              <c:numCache>
                <c:formatCode>0%</c:formatCode>
                <c:ptCount val="8"/>
                <c:pt idx="0">
                  <c:v>0.78441391926653736</c:v>
                </c:pt>
                <c:pt idx="1">
                  <c:v>1.154975496776131</c:v>
                </c:pt>
                <c:pt idx="2">
                  <c:v>1.1078409984729098</c:v>
                </c:pt>
                <c:pt idx="3">
                  <c:v>1.1458860259247552</c:v>
                </c:pt>
                <c:pt idx="4">
                  <c:v>1.195791964607233</c:v>
                </c:pt>
                <c:pt idx="5">
                  <c:v>1.2038091086453595</c:v>
                </c:pt>
                <c:pt idx="6">
                  <c:v>1.2227005350683569</c:v>
                </c:pt>
                <c:pt idx="7">
                  <c:v>1.2136794430931814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14848"/>
        <c:axId val="280214272"/>
      </c:scatterChart>
      <c:valAx>
        <c:axId val="280214848"/>
        <c:scaling>
          <c:orientation val="minMax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214272"/>
        <c:crosses val="autoZero"/>
        <c:crossBetween val="midCat"/>
      </c:valAx>
      <c:valAx>
        <c:axId val="280214272"/>
        <c:scaling>
          <c:orientation val="minMax"/>
          <c:max val="1.7000000000000002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8021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739226519337014"/>
          <c:y val="0.35063422807696287"/>
          <c:w val="5.1668508287292816E-2"/>
          <c:h val="0.38692956697603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Numbers processed per second (Mean of N) - OMP on 1 computer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OMP!$Z$13:$AG$13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OMP!$Z$14:$AG$14</c:f>
              <c:numCache>
                <c:formatCode>0.00E+00</c:formatCode>
                <c:ptCount val="8"/>
                <c:pt idx="0">
                  <c:v>113273621.90486951</c:v>
                </c:pt>
                <c:pt idx="1">
                  <c:v>138432910.79347843</c:v>
                </c:pt>
                <c:pt idx="2">
                  <c:v>144467549.70559773</c:v>
                </c:pt>
                <c:pt idx="3">
                  <c:v>146294707.42594656</c:v>
                </c:pt>
                <c:pt idx="4">
                  <c:v>136458907.72512588</c:v>
                </c:pt>
                <c:pt idx="5">
                  <c:v>139195030.59377518</c:v>
                </c:pt>
                <c:pt idx="6">
                  <c:v>136780417.09230149</c:v>
                </c:pt>
                <c:pt idx="7">
                  <c:v>126559506.17843254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67488"/>
        <c:axId val="290966912"/>
      </c:scatterChart>
      <c:valAx>
        <c:axId val="290967488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966912"/>
        <c:crosses val="autoZero"/>
        <c:crossBetween val="midCat"/>
        <c:majorUnit val="1"/>
      </c:valAx>
      <c:valAx>
        <c:axId val="290966912"/>
        <c:scaling>
          <c:orientation val="minMax"/>
          <c:max val="150000000"/>
          <c:min val="110000000.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Numbers/Sec (Mean)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9096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OMP on 1 computer VS sequencial (Mean of N)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OMP!$Z$13:$AG$13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OMP!$Z$15:$AG$15</c:f>
              <c:numCache>
                <c:formatCode>0%</c:formatCode>
                <c:ptCount val="8"/>
                <c:pt idx="0">
                  <c:v>1.0069216677768</c:v>
                </c:pt>
                <c:pt idx="1">
                  <c:v>1.2305697925721049</c:v>
                </c:pt>
                <c:pt idx="2">
                  <c:v>1.284213426241072</c:v>
                </c:pt>
                <c:pt idx="3">
                  <c:v>1.300455554532953</c:v>
                </c:pt>
                <c:pt idx="4">
                  <c:v>1.2130223139238863</c:v>
                </c:pt>
                <c:pt idx="5">
                  <c:v>1.2373444937554483</c:v>
                </c:pt>
                <c:pt idx="6">
                  <c:v>1.2158803027721126</c:v>
                </c:pt>
                <c:pt idx="7">
                  <c:v>1.1250236982906716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08320"/>
        <c:axId val="282007744"/>
      </c:scatterChart>
      <c:valAx>
        <c:axId val="282008320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2007744"/>
        <c:crosses val="autoZero"/>
        <c:crossBetween val="midCat"/>
      </c:valAx>
      <c:valAx>
        <c:axId val="282007744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8200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11</xdr:row>
      <xdr:rowOff>71436</xdr:rowOff>
    </xdr:from>
    <xdr:to>
      <xdr:col>20</xdr:col>
      <xdr:colOff>581024</xdr:colOff>
      <xdr:row>36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581025</xdr:colOff>
      <xdr:row>16</xdr:row>
      <xdr:rowOff>42862</xdr:rowOff>
    </xdr:from>
    <xdr:to>
      <xdr:col>35</xdr:col>
      <xdr:colOff>28575</xdr:colOff>
      <xdr:row>39</xdr:row>
      <xdr:rowOff>76200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571500</xdr:colOff>
      <xdr:row>40</xdr:row>
      <xdr:rowOff>90487</xdr:rowOff>
    </xdr:from>
    <xdr:to>
      <xdr:col>35</xdr:col>
      <xdr:colOff>47625</xdr:colOff>
      <xdr:row>62</xdr:row>
      <xdr:rowOff>104775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0.89613</cdr:x>
      <cdr:y>0.30391</cdr:y>
    </cdr:from>
    <cdr:to>
      <cdr:x>0.99006</cdr:x>
      <cdr:y>0.35406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724776" y="1443039"/>
          <a:ext cx="809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PT" sz="1400" b="1"/>
            <a:t>Threads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topLeftCell="S40" workbookViewId="0">
      <selection activeCell="R51" sqref="R51"/>
    </sheetView>
  </sheetViews>
  <sheetFormatPr defaultRowHeight="15" x14ac:dyDescent="0.25"/>
  <cols>
    <col min="1" max="1" width="4.28515625" bestFit="1" customWidth="1"/>
    <col min="2" max="2" width="11" bestFit="1" customWidth="1"/>
    <col min="13" max="13" width="4.28515625" bestFit="1" customWidth="1"/>
    <col min="23" max="23" width="11" bestFit="1" customWidth="1"/>
    <col min="24" max="25" width="11" customWidth="1"/>
  </cols>
  <sheetData>
    <row r="1" spans="1:36" s="42" customFormat="1" x14ac:dyDescent="0.25">
      <c r="A1" s="3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3"/>
      <c r="L1" s="3"/>
      <c r="M1" s="3" t="s">
        <v>0</v>
      </c>
      <c r="N1" s="25" t="s">
        <v>6</v>
      </c>
      <c r="O1" s="25"/>
      <c r="P1" s="25"/>
      <c r="Q1" s="25"/>
      <c r="R1" s="25"/>
      <c r="S1" s="25"/>
      <c r="T1" s="25"/>
      <c r="U1" s="25"/>
      <c r="W1" s="3" t="s">
        <v>7</v>
      </c>
      <c r="X1" s="3" t="s">
        <v>0</v>
      </c>
      <c r="Y1" s="1" t="s">
        <v>1</v>
      </c>
      <c r="Z1" s="25" t="s">
        <v>6</v>
      </c>
      <c r="AA1" s="25"/>
      <c r="AB1" s="25"/>
      <c r="AC1" s="25"/>
      <c r="AD1" s="25"/>
      <c r="AE1" s="25"/>
      <c r="AF1" s="25"/>
      <c r="AG1" s="25"/>
      <c r="AI1" s="3"/>
    </row>
    <row r="2" spans="1:36" s="42" customFormat="1" x14ac:dyDescent="0.25">
      <c r="A2" s="3"/>
      <c r="B2" s="1"/>
      <c r="C2" s="2" t="s">
        <v>3</v>
      </c>
      <c r="D2" s="2"/>
      <c r="E2" s="2"/>
      <c r="F2" s="2"/>
      <c r="G2" s="2"/>
      <c r="H2" s="2"/>
      <c r="I2" s="2"/>
      <c r="J2" s="2"/>
      <c r="K2" s="3"/>
      <c r="L2" s="3"/>
      <c r="M2" s="3"/>
      <c r="N2" s="26" t="s">
        <v>3</v>
      </c>
      <c r="O2" s="27"/>
      <c r="P2" s="27"/>
      <c r="Q2" s="27"/>
      <c r="R2" s="27"/>
      <c r="S2" s="27"/>
      <c r="T2" s="27"/>
      <c r="U2" s="28"/>
      <c r="W2" s="3"/>
      <c r="X2" s="3"/>
      <c r="Y2" s="1"/>
      <c r="Z2" s="26" t="s">
        <v>3</v>
      </c>
      <c r="AA2" s="27"/>
      <c r="AB2" s="27"/>
      <c r="AC2" s="27"/>
      <c r="AD2" s="27"/>
      <c r="AE2" s="27"/>
      <c r="AF2" s="27"/>
      <c r="AG2" s="28"/>
      <c r="AI2" s="3"/>
    </row>
    <row r="3" spans="1:36" s="42" customFormat="1" x14ac:dyDescent="0.25">
      <c r="A3" s="3"/>
      <c r="B3" s="4" t="s">
        <v>4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3"/>
      <c r="L3" s="3"/>
      <c r="M3" s="3"/>
      <c r="N3" s="29">
        <v>1</v>
      </c>
      <c r="O3" s="30">
        <v>2</v>
      </c>
      <c r="P3" s="30">
        <v>3</v>
      </c>
      <c r="Q3" s="30">
        <v>4</v>
      </c>
      <c r="R3" s="30">
        <v>5</v>
      </c>
      <c r="S3" s="30">
        <v>6</v>
      </c>
      <c r="T3" s="30">
        <v>7</v>
      </c>
      <c r="U3" s="31">
        <v>8</v>
      </c>
      <c r="W3" s="3"/>
      <c r="X3" s="3"/>
      <c r="Y3" s="4" t="s">
        <v>4</v>
      </c>
      <c r="Z3" s="29">
        <v>1</v>
      </c>
      <c r="AA3" s="30">
        <v>2</v>
      </c>
      <c r="AB3" s="30">
        <v>3</v>
      </c>
      <c r="AC3" s="30">
        <v>4</v>
      </c>
      <c r="AD3" s="30">
        <v>5</v>
      </c>
      <c r="AE3" s="30">
        <v>6</v>
      </c>
      <c r="AF3" s="30">
        <v>7</v>
      </c>
      <c r="AG3" s="31">
        <v>8</v>
      </c>
      <c r="AI3" s="3"/>
    </row>
    <row r="4" spans="1:36" x14ac:dyDescent="0.25">
      <c r="A4" s="6">
        <v>25</v>
      </c>
      <c r="B4" s="7">
        <v>0.292435</v>
      </c>
      <c r="C4" s="8">
        <v>0.26853399999999999</v>
      </c>
      <c r="D4" s="9">
        <v>0.21863099999999999</v>
      </c>
      <c r="E4" s="9">
        <v>0.20188300000000001</v>
      </c>
      <c r="F4" s="10">
        <v>0.17320199999999999</v>
      </c>
      <c r="G4" s="9">
        <v>0.208842</v>
      </c>
      <c r="H4" s="9">
        <v>0.207256</v>
      </c>
      <c r="I4" s="9">
        <v>0.22620299999999999</v>
      </c>
      <c r="J4" s="11">
        <v>0.372807</v>
      </c>
      <c r="K4" s="12" t="s">
        <v>5</v>
      </c>
      <c r="L4" s="41"/>
      <c r="M4" s="6">
        <v>25</v>
      </c>
      <c r="N4" s="32">
        <f>$B4/C4</f>
        <v>1.0890054890628376</v>
      </c>
      <c r="O4" s="33">
        <f t="shared" ref="O4:U4" si="0">$B4/D4</f>
        <v>1.3375733541903938</v>
      </c>
      <c r="P4" s="33">
        <f t="shared" si="0"/>
        <v>1.448537023919795</v>
      </c>
      <c r="Q4" s="34">
        <f t="shared" si="0"/>
        <v>1.6884042909435226</v>
      </c>
      <c r="R4" s="33">
        <f t="shared" si="0"/>
        <v>1.4002691029582173</v>
      </c>
      <c r="S4" s="33">
        <f t="shared" si="0"/>
        <v>1.4109844829582738</v>
      </c>
      <c r="T4" s="33">
        <f t="shared" si="0"/>
        <v>1.2927989460794067</v>
      </c>
      <c r="U4" s="35">
        <f t="shared" si="0"/>
        <v>0.78441391926653736</v>
      </c>
      <c r="W4">
        <v>33554432</v>
      </c>
      <c r="X4" s="6">
        <v>25</v>
      </c>
      <c r="Y4" s="50">
        <f>W4/B4</f>
        <v>114741504.94981791</v>
      </c>
      <c r="Z4" s="44">
        <f>$W4/C4</f>
        <v>124954128.71368244</v>
      </c>
      <c r="AA4" s="43">
        <f t="shared" ref="AA4:AG4" si="1">$W4/D4</f>
        <v>153475179.64058164</v>
      </c>
      <c r="AB4" s="43">
        <f t="shared" si="1"/>
        <v>166207318.10008767</v>
      </c>
      <c r="AC4" s="43">
        <f t="shared" si="1"/>
        <v>193730049.30658999</v>
      </c>
      <c r="AD4" s="43">
        <f t="shared" si="1"/>
        <v>160668984.20815736</v>
      </c>
      <c r="AE4" s="43">
        <f t="shared" si="1"/>
        <v>161898483.03547305</v>
      </c>
      <c r="AF4" s="43">
        <f t="shared" si="1"/>
        <v>148337696.67068961</v>
      </c>
      <c r="AG4" s="45">
        <f t="shared" si="1"/>
        <v>90004833.60022746</v>
      </c>
      <c r="AI4" s="6"/>
      <c r="AJ4" s="49"/>
    </row>
    <row r="5" spans="1:36" x14ac:dyDescent="0.25">
      <c r="A5" s="6">
        <v>26</v>
      </c>
      <c r="B5" s="13">
        <v>0.50765099999999996</v>
      </c>
      <c r="C5" s="14">
        <v>0.50805199999999995</v>
      </c>
      <c r="D5" s="15">
        <v>0.43643199999999999</v>
      </c>
      <c r="E5" s="15">
        <v>0.40808100000000003</v>
      </c>
      <c r="F5" s="16">
        <v>0.40144800000000003</v>
      </c>
      <c r="G5" s="15">
        <v>0.436998</v>
      </c>
      <c r="H5" s="15">
        <v>0.43353700000000001</v>
      </c>
      <c r="I5" s="15">
        <v>0.43771500000000002</v>
      </c>
      <c r="J5" s="15">
        <v>0.43953399999999998</v>
      </c>
      <c r="K5" s="17"/>
      <c r="L5" s="41"/>
      <c r="M5" s="6">
        <v>26</v>
      </c>
      <c r="N5" s="32">
        <f>$B5/C5</f>
        <v>0.99921071071465128</v>
      </c>
      <c r="O5" s="33">
        <f>$B5/D5</f>
        <v>1.1631846427393042</v>
      </c>
      <c r="P5" s="33">
        <f>$B5/E5</f>
        <v>1.2439956773287655</v>
      </c>
      <c r="Q5" s="34">
        <f>$B5/F5</f>
        <v>1.264549829616787</v>
      </c>
      <c r="R5" s="33">
        <f>$B5/G5</f>
        <v>1.1616780854832287</v>
      </c>
      <c r="S5" s="33">
        <f>$B5/H5</f>
        <v>1.1709519602709801</v>
      </c>
      <c r="T5" s="33">
        <f>$B5/I5</f>
        <v>1.159775196189301</v>
      </c>
      <c r="U5" s="36">
        <f>$B5/J5</f>
        <v>1.154975496776131</v>
      </c>
      <c r="W5">
        <v>67108864</v>
      </c>
      <c r="X5" s="6">
        <v>26</v>
      </c>
      <c r="Y5" s="50">
        <f t="shared" ref="Y5:Y11" si="2">W5/B5</f>
        <v>132194881.91690749</v>
      </c>
      <c r="Z5" s="44">
        <f t="shared" ref="Z5:Z11" si="3">$W5/C5</f>
        <v>132090541.91303253</v>
      </c>
      <c r="AA5" s="43">
        <f t="shared" ref="AA5:AA11" si="4">$W5/D5</f>
        <v>153767056.49448255</v>
      </c>
      <c r="AB5" s="43">
        <f t="shared" ref="AB5:AB11" si="5">$W5/E5</f>
        <v>164449861.6696195</v>
      </c>
      <c r="AC5" s="43">
        <f t="shared" ref="AC5:AC11" si="6">$W5/F5</f>
        <v>167167015.40423664</v>
      </c>
      <c r="AD5" s="43">
        <f t="shared" ref="AD5:AD11" si="7">$W5/G5</f>
        <v>153567897.33591458</v>
      </c>
      <c r="AE5" s="43">
        <f t="shared" ref="AE5:AE11" si="8">$W5/H5</f>
        <v>154793856.11839357</v>
      </c>
      <c r="AF5" s="43">
        <f t="shared" ref="AF5:AF11" si="9">$W5/I5</f>
        <v>153316345.11040288</v>
      </c>
      <c r="AG5" s="45">
        <f t="shared" ref="AG5:AG11" si="10">$W5/J5</f>
        <v>152681849.41324222</v>
      </c>
      <c r="AI5" s="6"/>
      <c r="AJ5" s="49"/>
    </row>
    <row r="6" spans="1:36" x14ac:dyDescent="0.25">
      <c r="A6" s="6">
        <v>27</v>
      </c>
      <c r="B6" s="13">
        <v>1.1070500000000001</v>
      </c>
      <c r="C6" s="14">
        <v>1.12968</v>
      </c>
      <c r="D6" s="15">
        <v>0.94476400000000005</v>
      </c>
      <c r="E6" s="16">
        <v>0.87136800000000003</v>
      </c>
      <c r="F6" s="15">
        <v>0.87283999999999995</v>
      </c>
      <c r="G6" s="15">
        <v>0.90896699999999997</v>
      </c>
      <c r="H6" s="15">
        <v>0.91004700000000005</v>
      </c>
      <c r="I6" s="15">
        <v>0.92542400000000002</v>
      </c>
      <c r="J6" s="15">
        <v>0.99928600000000001</v>
      </c>
      <c r="K6" s="17"/>
      <c r="L6" s="41"/>
      <c r="M6" s="6">
        <v>27</v>
      </c>
      <c r="N6" s="32">
        <f>$B6/C6</f>
        <v>0.97996777848594296</v>
      </c>
      <c r="O6" s="33">
        <f>$B6/D6</f>
        <v>1.1717741150170837</v>
      </c>
      <c r="P6" s="34">
        <f>$B6/E6</f>
        <v>1.270473554227376</v>
      </c>
      <c r="Q6" s="34">
        <f>$B6/F6</f>
        <v>1.2683309655836124</v>
      </c>
      <c r="R6" s="33">
        <f>$B6/G6</f>
        <v>1.217921002632659</v>
      </c>
      <c r="S6" s="33">
        <f>$B6/H6</f>
        <v>1.2164756325772186</v>
      </c>
      <c r="T6" s="33">
        <f>$B6/I6</f>
        <v>1.1962624699597157</v>
      </c>
      <c r="U6" s="36">
        <f>$B6/J6</f>
        <v>1.1078409984729098</v>
      </c>
      <c r="W6">
        <v>134217728</v>
      </c>
      <c r="X6" s="6">
        <v>27</v>
      </c>
      <c r="Y6" s="50">
        <f t="shared" si="2"/>
        <v>121239084.05221082</v>
      </c>
      <c r="Z6" s="44">
        <f t="shared" si="3"/>
        <v>118810395.86431555</v>
      </c>
      <c r="AA6" s="43">
        <f t="shared" si="4"/>
        <v>142064820.42076117</v>
      </c>
      <c r="AB6" s="43">
        <f t="shared" si="5"/>
        <v>154031050.02708384</v>
      </c>
      <c r="AC6" s="43">
        <f t="shared" si="6"/>
        <v>153771284.54241329</v>
      </c>
      <c r="AD6" s="43">
        <f t="shared" si="7"/>
        <v>147659626.80713382</v>
      </c>
      <c r="AE6" s="43">
        <f t="shared" si="8"/>
        <v>147484391.46549574</v>
      </c>
      <c r="AF6" s="43">
        <f t="shared" si="9"/>
        <v>145033766.1439513</v>
      </c>
      <c r="AG6" s="45">
        <f t="shared" si="10"/>
        <v>134313627.93034226</v>
      </c>
      <c r="AI6" s="6"/>
      <c r="AJ6" s="49"/>
    </row>
    <row r="7" spans="1:36" x14ac:dyDescent="0.25">
      <c r="A7" s="6">
        <v>28</v>
      </c>
      <c r="B7" s="13">
        <v>2.3196400000000001</v>
      </c>
      <c r="C7" s="14">
        <v>2.3397899999999998</v>
      </c>
      <c r="D7" s="15">
        <v>1.89117</v>
      </c>
      <c r="E7" s="16">
        <v>1.8266</v>
      </c>
      <c r="F7" s="15">
        <v>1.85521</v>
      </c>
      <c r="G7" s="15">
        <v>2.0060600000000002</v>
      </c>
      <c r="H7" s="15">
        <v>1.9154199999999999</v>
      </c>
      <c r="I7" s="15">
        <v>1.9781500000000001</v>
      </c>
      <c r="J7" s="15">
        <v>2.0243199999999999</v>
      </c>
      <c r="K7" s="17"/>
      <c r="L7" s="41"/>
      <c r="M7" s="6">
        <v>28</v>
      </c>
      <c r="N7" s="32">
        <f>$B7/C7</f>
        <v>0.99138811602750687</v>
      </c>
      <c r="O7" s="33">
        <f>$B7/D7</f>
        <v>1.2265634501393319</v>
      </c>
      <c r="P7" s="34">
        <f>$B7/E7</f>
        <v>1.2699222599364941</v>
      </c>
      <c r="Q7" s="33">
        <f>$B7/F7</f>
        <v>1.250338236641674</v>
      </c>
      <c r="R7" s="33">
        <f>$B7/G7</f>
        <v>1.1563163614248826</v>
      </c>
      <c r="S7" s="33">
        <f>$B7/H7</f>
        <v>1.211034655584676</v>
      </c>
      <c r="T7" s="33">
        <f>$B7/I7</f>
        <v>1.1726309936051362</v>
      </c>
      <c r="U7" s="36">
        <f>$B7/J7</f>
        <v>1.1458860259247552</v>
      </c>
      <c r="W7">
        <v>268435456</v>
      </c>
      <c r="X7" s="6">
        <v>28</v>
      </c>
      <c r="Y7" s="50">
        <f t="shared" si="2"/>
        <v>115722894.93197219</v>
      </c>
      <c r="Z7" s="44">
        <f t="shared" si="3"/>
        <v>114726302.78785704</v>
      </c>
      <c r="AA7" s="43">
        <f t="shared" si="4"/>
        <v>141941473.2678712</v>
      </c>
      <c r="AB7" s="43">
        <f t="shared" si="5"/>
        <v>146959080.2584036</v>
      </c>
      <c r="AC7" s="43">
        <f t="shared" si="6"/>
        <v>144692760.38831183</v>
      </c>
      <c r="AD7" s="43">
        <f t="shared" si="7"/>
        <v>133812276.80129208</v>
      </c>
      <c r="AE7" s="43">
        <f t="shared" si="8"/>
        <v>140144436.20720261</v>
      </c>
      <c r="AF7" s="43">
        <f t="shared" si="9"/>
        <v>135700253.26694134</v>
      </c>
      <c r="AG7" s="45">
        <f t="shared" si="10"/>
        <v>132605248.1821056</v>
      </c>
      <c r="AI7" s="6"/>
      <c r="AJ7" s="49"/>
    </row>
    <row r="8" spans="1:36" x14ac:dyDescent="0.25">
      <c r="A8" s="6">
        <v>29</v>
      </c>
      <c r="B8" s="13">
        <v>4.8814500000000001</v>
      </c>
      <c r="C8" s="14">
        <v>4.9072500000000003</v>
      </c>
      <c r="D8" s="15">
        <v>3.9556900000000002</v>
      </c>
      <c r="E8" s="16">
        <v>3.8927999999999998</v>
      </c>
      <c r="F8" s="15">
        <v>4.1963499999999998</v>
      </c>
      <c r="G8" s="15">
        <v>4.1491300000000004</v>
      </c>
      <c r="H8" s="15">
        <v>4.0070399999999999</v>
      </c>
      <c r="I8" s="15">
        <v>4.0598599999999996</v>
      </c>
      <c r="J8" s="15">
        <v>4.0821899999999998</v>
      </c>
      <c r="K8" s="17"/>
      <c r="L8" s="41"/>
      <c r="M8" s="6">
        <v>29</v>
      </c>
      <c r="N8" s="32">
        <f>$B8/C8</f>
        <v>0.99474247287177131</v>
      </c>
      <c r="O8" s="33">
        <f>$B8/D8</f>
        <v>1.234032494962952</v>
      </c>
      <c r="P8" s="34">
        <f>$B8/E8</f>
        <v>1.2539688655980272</v>
      </c>
      <c r="Q8" s="33">
        <f>$B8/F8</f>
        <v>1.1632609291408009</v>
      </c>
      <c r="R8" s="33">
        <f>$B8/G8</f>
        <v>1.1764996517342188</v>
      </c>
      <c r="S8" s="33">
        <f>$B8/H8</f>
        <v>1.218218435553426</v>
      </c>
      <c r="T8" s="33">
        <f>$B8/I8</f>
        <v>1.2023690472085247</v>
      </c>
      <c r="U8" s="36">
        <f>$B8/J8</f>
        <v>1.195791964607233</v>
      </c>
      <c r="W8">
        <v>536870912</v>
      </c>
      <c r="X8" s="6">
        <v>29</v>
      </c>
      <c r="Y8" s="50">
        <f t="shared" si="2"/>
        <v>109981852.11361378</v>
      </c>
      <c r="Z8" s="44">
        <f t="shared" si="3"/>
        <v>109403619.54251362</v>
      </c>
      <c r="AA8" s="43">
        <f t="shared" si="4"/>
        <v>135721179.36440924</v>
      </c>
      <c r="AB8" s="43">
        <f t="shared" si="5"/>
        <v>137913818.33127826</v>
      </c>
      <c r="AC8" s="43">
        <f t="shared" si="6"/>
        <v>127937591.47830853</v>
      </c>
      <c r="AD8" s="43">
        <f t="shared" si="7"/>
        <v>129393610.70875098</v>
      </c>
      <c r="AE8" s="43">
        <f t="shared" si="8"/>
        <v>133981919.82111484</v>
      </c>
      <c r="AF8" s="43">
        <f t="shared" si="9"/>
        <v>132238774.73607466</v>
      </c>
      <c r="AG8" s="45">
        <f t="shared" si="10"/>
        <v>131515415.01008038</v>
      </c>
      <c r="AI8" s="6"/>
      <c r="AJ8" s="49"/>
    </row>
    <row r="9" spans="1:36" x14ac:dyDescent="0.25">
      <c r="A9" s="6">
        <v>30</v>
      </c>
      <c r="B9" s="13">
        <v>10.1624</v>
      </c>
      <c r="C9" s="14">
        <v>10.1778</v>
      </c>
      <c r="D9" s="15">
        <v>8.1557399999999998</v>
      </c>
      <c r="E9" s="15">
        <v>8.0802499999999995</v>
      </c>
      <c r="F9" s="16">
        <v>8.0692400000000006</v>
      </c>
      <c r="G9" s="15">
        <v>8.5940100000000008</v>
      </c>
      <c r="H9" s="15">
        <v>8.3247999999999998</v>
      </c>
      <c r="I9" s="15">
        <v>8.2142999999999997</v>
      </c>
      <c r="J9" s="15">
        <v>8.4418699999999998</v>
      </c>
      <c r="K9" s="17"/>
      <c r="L9" s="41"/>
      <c r="M9" s="6">
        <v>30</v>
      </c>
      <c r="N9" s="32">
        <f>$B9/C9</f>
        <v>0.99848690286702435</v>
      </c>
      <c r="O9" s="33">
        <f>$B9/D9</f>
        <v>1.2460426644302049</v>
      </c>
      <c r="P9" s="34">
        <f>$B9/E9</f>
        <v>1.2576838587914978</v>
      </c>
      <c r="Q9" s="34">
        <f>$B9/F9</f>
        <v>1.2593998939181383</v>
      </c>
      <c r="R9" s="33">
        <f>$B9/G9</f>
        <v>1.1824980422410492</v>
      </c>
      <c r="S9" s="33">
        <f>$B9/H9</f>
        <v>1.2207380357486066</v>
      </c>
      <c r="T9" s="33">
        <f>$B9/I9</f>
        <v>1.2371595875485435</v>
      </c>
      <c r="U9" s="36">
        <f>$B9/J9</f>
        <v>1.2038091086453595</v>
      </c>
      <c r="W9">
        <v>1073741824</v>
      </c>
      <c r="X9" s="6">
        <v>30</v>
      </c>
      <c r="Y9" s="50">
        <f t="shared" si="2"/>
        <v>105658291.74210817</v>
      </c>
      <c r="Z9" s="44">
        <f t="shared" si="3"/>
        <v>105498420.48379807</v>
      </c>
      <c r="AA9" s="43">
        <f t="shared" si="4"/>
        <v>131654739.36148039</v>
      </c>
      <c r="AB9" s="43">
        <f t="shared" si="5"/>
        <v>132884728.07153244</v>
      </c>
      <c r="AC9" s="43">
        <f t="shared" si="6"/>
        <v>133066041.41158274</v>
      </c>
      <c r="AD9" s="43">
        <f t="shared" si="7"/>
        <v>124940723.13157652</v>
      </c>
      <c r="AE9" s="43">
        <f t="shared" si="8"/>
        <v>128981095.52181435</v>
      </c>
      <c r="AF9" s="43">
        <f t="shared" si="9"/>
        <v>130716168.63275021</v>
      </c>
      <c r="AG9" s="45">
        <f t="shared" si="10"/>
        <v>127192414.00305857</v>
      </c>
      <c r="AI9" s="6"/>
      <c r="AJ9" s="49"/>
    </row>
    <row r="10" spans="1:36" x14ac:dyDescent="0.25">
      <c r="A10" s="6">
        <v>31</v>
      </c>
      <c r="B10" s="13">
        <v>21.160299999999999</v>
      </c>
      <c r="C10" s="14">
        <v>21.159199999999998</v>
      </c>
      <c r="D10" s="15">
        <v>16.9802</v>
      </c>
      <c r="E10" s="16">
        <v>16.703600000000002</v>
      </c>
      <c r="F10" s="15">
        <v>16.932099999999998</v>
      </c>
      <c r="G10" s="15">
        <v>17.4956</v>
      </c>
      <c r="H10" s="15">
        <v>17.101299999999998</v>
      </c>
      <c r="I10" s="15">
        <v>16.908000000000001</v>
      </c>
      <c r="J10" s="15">
        <v>17.3062</v>
      </c>
      <c r="K10" s="17"/>
      <c r="L10" s="41"/>
      <c r="M10" s="6">
        <v>31</v>
      </c>
      <c r="N10" s="32">
        <f>$B10/C10</f>
        <v>1.0000519868426028</v>
      </c>
      <c r="O10" s="33">
        <f>$B10/D10</f>
        <v>1.2461749567142908</v>
      </c>
      <c r="P10" s="34">
        <f>$B10/E10</f>
        <v>1.2668107473837973</v>
      </c>
      <c r="Q10" s="33">
        <f>$B10/F10</f>
        <v>1.2497150383000337</v>
      </c>
      <c r="R10" s="33">
        <f>$B10/G10</f>
        <v>1.2094640938293058</v>
      </c>
      <c r="S10" s="33">
        <f>$B10/H10</f>
        <v>1.2373503768719338</v>
      </c>
      <c r="T10" s="33">
        <f>$B10/I10</f>
        <v>1.2514963330967588</v>
      </c>
      <c r="U10" s="36">
        <f>$B10/J10</f>
        <v>1.2227005350683569</v>
      </c>
      <c r="W10">
        <v>2147483648</v>
      </c>
      <c r="X10" s="6">
        <v>31</v>
      </c>
      <c r="Y10" s="50">
        <f t="shared" si="2"/>
        <v>101486446.22240706</v>
      </c>
      <c r="Z10" s="44">
        <f t="shared" si="3"/>
        <v>101491722.18231314</v>
      </c>
      <c r="AA10" s="43">
        <f t="shared" si="4"/>
        <v>126469867.72829531</v>
      </c>
      <c r="AB10" s="43">
        <f t="shared" si="5"/>
        <v>128564120.78833304</v>
      </c>
      <c r="AC10" s="43">
        <f t="shared" si="6"/>
        <v>126829138.02776974</v>
      </c>
      <c r="AD10" s="43">
        <f t="shared" si="7"/>
        <v>122744212.71634011</v>
      </c>
      <c r="AE10" s="43">
        <f t="shared" si="8"/>
        <v>125574292.48068862</v>
      </c>
      <c r="AF10" s="43">
        <f t="shared" si="9"/>
        <v>127009915.30636384</v>
      </c>
      <c r="AG10" s="45">
        <f t="shared" si="10"/>
        <v>124087532.09832314</v>
      </c>
      <c r="AI10" s="6"/>
      <c r="AJ10" s="49"/>
    </row>
    <row r="11" spans="1:36" x14ac:dyDescent="0.25">
      <c r="A11" s="6">
        <v>32</v>
      </c>
      <c r="B11" s="18">
        <v>43.412100000000002</v>
      </c>
      <c r="C11" s="19">
        <v>43.29</v>
      </c>
      <c r="D11" s="20">
        <v>35.098500000000001</v>
      </c>
      <c r="E11" s="21">
        <v>34.433999999999997</v>
      </c>
      <c r="F11" s="22">
        <v>34.872</v>
      </c>
      <c r="G11" s="20">
        <v>36.127400000000002</v>
      </c>
      <c r="H11" s="20">
        <v>35.583300000000001</v>
      </c>
      <c r="I11" s="20">
        <v>35.2363</v>
      </c>
      <c r="J11" s="20">
        <v>35.768999999999998</v>
      </c>
      <c r="K11" s="23"/>
      <c r="L11" s="41"/>
      <c r="M11" s="6">
        <v>32</v>
      </c>
      <c r="N11" s="37">
        <f>$B11/C11</f>
        <v>1.002820512820513</v>
      </c>
      <c r="O11" s="38">
        <f>$B11/D11</f>
        <v>1.2368648232830464</v>
      </c>
      <c r="P11" s="39">
        <f>$B11/E11</f>
        <v>1.2607335772782717</v>
      </c>
      <c r="Q11" s="38">
        <f>$B11/F11</f>
        <v>1.2448984858912595</v>
      </c>
      <c r="R11" s="38">
        <f>$B11/G11</f>
        <v>1.2016391990566717</v>
      </c>
      <c r="S11" s="38">
        <f>$B11/H11</f>
        <v>1.2200133208555699</v>
      </c>
      <c r="T11" s="38">
        <f>$B11/I11</f>
        <v>1.2320277668200124</v>
      </c>
      <c r="U11" s="40">
        <f>$B11/J11</f>
        <v>1.2136794430931814</v>
      </c>
      <c r="W11">
        <v>4294967296</v>
      </c>
      <c r="X11" s="6">
        <v>32</v>
      </c>
      <c r="Y11" s="50">
        <f t="shared" si="2"/>
        <v>98934796.888425112</v>
      </c>
      <c r="Z11" s="46">
        <f t="shared" si="3"/>
        <v>99213843.751443759</v>
      </c>
      <c r="AA11" s="47">
        <f t="shared" si="4"/>
        <v>122368970.06994601</v>
      </c>
      <c r="AB11" s="47">
        <f t="shared" si="5"/>
        <v>124730420.3984434</v>
      </c>
      <c r="AC11" s="47">
        <f t="shared" si="6"/>
        <v>123163778.84835972</v>
      </c>
      <c r="AD11" s="47">
        <f t="shared" si="7"/>
        <v>118883930.09184164</v>
      </c>
      <c r="AE11" s="47">
        <f t="shared" si="8"/>
        <v>120701770.10001883</v>
      </c>
      <c r="AF11" s="47">
        <f t="shared" si="9"/>
        <v>121890416.8712379</v>
      </c>
      <c r="AG11" s="48">
        <f t="shared" si="10"/>
        <v>120075129.19008081</v>
      </c>
      <c r="AI11" s="6"/>
      <c r="AJ11" s="49"/>
    </row>
    <row r="13" spans="1:36" x14ac:dyDescent="0.25">
      <c r="Z13" s="29">
        <v>1</v>
      </c>
      <c r="AA13" s="30">
        <v>2</v>
      </c>
      <c r="AB13" s="30">
        <v>3</v>
      </c>
      <c r="AC13" s="30">
        <v>4</v>
      </c>
      <c r="AD13" s="30">
        <v>5</v>
      </c>
      <c r="AE13" s="30">
        <v>6</v>
      </c>
      <c r="AF13" s="30">
        <v>7</v>
      </c>
      <c r="AG13" s="31">
        <v>8</v>
      </c>
    </row>
    <row r="14" spans="1:36" x14ac:dyDescent="0.25">
      <c r="Y14" s="49">
        <f>SUM(Y4:Y11)/8</f>
        <v>112494969.10218281</v>
      </c>
      <c r="Z14" s="49">
        <f>SUM(Z4:Z11)/8</f>
        <v>113273621.90486951</v>
      </c>
      <c r="AA14" s="49">
        <f t="shared" ref="AA14:AG14" si="11">SUM(AA4:AA11)/8</f>
        <v>138432910.79347843</v>
      </c>
      <c r="AB14" s="49">
        <f t="shared" si="11"/>
        <v>144467549.70559773</v>
      </c>
      <c r="AC14" s="49">
        <f t="shared" si="11"/>
        <v>146294707.42594656</v>
      </c>
      <c r="AD14" s="49">
        <f t="shared" si="11"/>
        <v>136458907.72512588</v>
      </c>
      <c r="AE14" s="49">
        <f t="shared" si="11"/>
        <v>139195030.59377518</v>
      </c>
      <c r="AF14" s="49">
        <f t="shared" si="11"/>
        <v>136780417.09230149</v>
      </c>
      <c r="AG14" s="49">
        <f t="shared" si="11"/>
        <v>126559506.17843254</v>
      </c>
    </row>
    <row r="15" spans="1:36" x14ac:dyDescent="0.25">
      <c r="Z15" s="24">
        <f>Z14/$Y14</f>
        <v>1.0069216677768</v>
      </c>
      <c r="AA15" s="24">
        <f t="shared" ref="AA15:AG15" si="12">AA14/$Y14</f>
        <v>1.2305697925721049</v>
      </c>
      <c r="AB15" s="24">
        <f t="shared" si="12"/>
        <v>1.284213426241072</v>
      </c>
      <c r="AC15" s="24">
        <f t="shared" si="12"/>
        <v>1.300455554532953</v>
      </c>
      <c r="AD15" s="24">
        <f t="shared" si="12"/>
        <v>1.2130223139238863</v>
      </c>
      <c r="AE15" s="24">
        <f t="shared" si="12"/>
        <v>1.2373444937554483</v>
      </c>
      <c r="AF15" s="24">
        <f t="shared" si="12"/>
        <v>1.2158803027721126</v>
      </c>
      <c r="AG15" s="24">
        <f t="shared" si="12"/>
        <v>1.1250236982906716</v>
      </c>
    </row>
  </sheetData>
  <mergeCells count="9">
    <mergeCell ref="N1:U1"/>
    <mergeCell ref="N2:U2"/>
    <mergeCell ref="Z1:AG1"/>
    <mergeCell ref="Z2:AG2"/>
    <mergeCell ref="Y1:Y2"/>
    <mergeCell ref="B1:B2"/>
    <mergeCell ref="C1:J1"/>
    <mergeCell ref="C2:J2"/>
    <mergeCell ref="K4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OMP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2016-05-22T18:09:22Z</dcterms:modified>
</cp:coreProperties>
</file>