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ist196930_tecnico_ulisboa_pt/Documents/ROB9-16/Projetos/Dogrob/"/>
    </mc:Choice>
  </mc:AlternateContent>
  <xr:revisionPtr revIDLastSave="9" documentId="13_ncr:1_{E5EFAA3F-13D8-4B14-86E8-EE8E53B36331}" xr6:coauthVersionLast="47" xr6:coauthVersionMax="47" xr10:uidLastSave="{A8AC7832-EE92-4851-B443-C2492FBB0EC9}"/>
  <bookViews>
    <workbookView xWindow="-12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4" i="1" l="1"/>
  <c r="G7" i="1"/>
  <c r="G8" i="1"/>
  <c r="G9" i="1"/>
  <c r="G10" i="1"/>
  <c r="G11" i="1"/>
  <c r="G12" i="1"/>
  <c r="G13" i="1"/>
  <c r="G6" i="1"/>
  <c r="F30" i="1"/>
  <c r="F29" i="1"/>
  <c r="F28" i="1"/>
  <c r="I31" i="1"/>
  <c r="I29" i="1"/>
  <c r="I30" i="1"/>
  <c r="I28" i="1"/>
  <c r="F22" i="1"/>
  <c r="I22" i="1" s="1"/>
  <c r="I19" i="1"/>
  <c r="G19" i="1"/>
  <c r="F19" i="1"/>
  <c r="I18" i="1"/>
  <c r="I17" i="1"/>
  <c r="I16" i="1"/>
  <c r="I15" i="1"/>
  <c r="I14" i="1"/>
  <c r="F14" i="1"/>
  <c r="I13" i="1"/>
  <c r="F13" i="1"/>
  <c r="I12" i="1"/>
  <c r="F12" i="1"/>
  <c r="I11" i="1"/>
  <c r="F11" i="1"/>
  <c r="I10" i="1"/>
  <c r="F10" i="1"/>
  <c r="I9" i="1"/>
  <c r="F9" i="1"/>
  <c r="I8" i="1"/>
  <c r="F8" i="1"/>
  <c r="I7" i="1"/>
  <c r="F7" i="1"/>
  <c r="I6" i="1"/>
  <c r="F6" i="1"/>
  <c r="I20" i="1" l="1"/>
  <c r="I23" i="1" s="1"/>
  <c r="I34" i="1" s="1"/>
</calcChain>
</file>

<file path=xl/sharedStrings.xml><?xml version="1.0" encoding="utf-8"?>
<sst xmlns="http://schemas.openxmlformats.org/spreadsheetml/2006/main" count="61" uniqueCount="47">
  <si>
    <t>NOME</t>
  </si>
  <si>
    <t>LINK/ORÇAMENTO/ETC</t>
  </si>
  <si>
    <t>QUANTIDADE POR CÃO</t>
  </si>
  <si>
    <t>PREÇO POR UNIDADE</t>
  </si>
  <si>
    <t>QUANTIDADE NECESSÁRIA</t>
  </si>
  <si>
    <t>QUANTIDAE PARA ENCOMENDA</t>
  </si>
  <si>
    <t>PREÇO TOTAL</t>
  </si>
  <si>
    <t>PARAF C/CIL F/PH AÇO ZINC DIN 7985 M 3X30</t>
  </si>
  <si>
    <t>orçamento no email</t>
  </si>
  <si>
    <t>PARAF C/CIL F/PH AÇO ZINC DIN 7985 M 4X16</t>
  </si>
  <si>
    <t>PARAF C/CIL F/PH AÇO ZINC DIN 7985 M 4X30</t>
  </si>
  <si>
    <t>PARAF C/CIL F/PH AÇO ZINC DIN 7985 M 4X35</t>
  </si>
  <si>
    <t>ANILHAS PLANAS AÇO MACIO ZINC DIN 125 A M 3</t>
  </si>
  <si>
    <t>ANILHAS PLANAS AÇO MACIO ZINC DIN 125 A M 4</t>
  </si>
  <si>
    <t>PORCAS SEXT AÇO CL 8 ZINC DIN 934 M 3</t>
  </si>
  <si>
    <t>PORCAS SEXT AÇO CL 8 ZINC DIN 934 M 4</t>
  </si>
  <si>
    <t>Rolamento 6002rs</t>
  </si>
  <si>
    <t>telemóvel</t>
  </si>
  <si>
    <t>Conjunto de 40 cabos de ligação Jumper Dupont macho-fêmea - 150mm</t>
  </si>
  <si>
    <t>https://mauser.pt/catalog/product_info.php?cPath=324_2791_2787&amp;products_id=096-7941</t>
  </si>
  <si>
    <t>*</t>
  </si>
  <si>
    <t>Rolo de filamento de impressão 3D em PLA (3D850) de 1.75mm - Preto - 1Kg - Tucab Fil3D</t>
  </si>
  <si>
    <t>https://mauser.pt/catalog/product_info.php?cPath=2207_2402_2308&amp;products_id=096-6910</t>
  </si>
  <si>
    <t>Rolo de filamento de impressão 3D em PLA (3D850) de 1.75mm - Vermelho - 1Kg - Tucab Fil3D</t>
  </si>
  <si>
    <t>https://mauser.pt/catalog/product_info.php?cPath=2207_2402_2308&amp;products_id=096-6914</t>
  </si>
  <si>
    <t>Rolo de filamento de impressão 3D em PLA (4032D) de 1.75mm - Branco - 1Kg - Tucab Fil3D</t>
  </si>
  <si>
    <t>https://mauser.pt/catalog/product_info.php?cPath=2207_2402_2308&amp;products_id=096-8759</t>
  </si>
  <si>
    <t>SERVO MG996R 180º</t>
  </si>
  <si>
    <t>https://www.botnroll.com/pt/servos/3168-servo-mg996r-180-11kg-cm.html</t>
  </si>
  <si>
    <t>https://pt.farnell.com/mean-well/rsp-150-5/power-supply-ac-dc-5v-30a/dp/2816031</t>
  </si>
  <si>
    <t>Fonte de alimentação</t>
  </si>
  <si>
    <t>Não encontrei suficientes para todos</t>
  </si>
  <si>
    <t>Todos os parafusos, porcas e anilha estão no orçamento que anexo</t>
  </si>
  <si>
    <t>Não sei ao certo quanto custa os rolamentos, nem o link. Apenas falei ao telemóvel com o vendedor</t>
  </si>
  <si>
    <t>Esta é a fonte de alimentação. São 12 motores. Depois de alguma pesquisa e ter medido acho que ainda vai consumir cerca de 1.5 AMP ou seja 18A por cão. Há ainda outro para metro que eu não tive tempo de investigar que é a STALL CURRENT de 2.5 A, OU SEJA, 30A POR CÃO.</t>
  </si>
  <si>
    <t>PREÇO POR CÃO</t>
  </si>
  <si>
    <t>https://mauser.pt/catalog/product_info.php?cPath=1874_640_464_1210&amp;products_id=011-0420</t>
  </si>
  <si>
    <t>terminal forquilha</t>
  </si>
  <si>
    <t>OBERVAÇÕES</t>
  </si>
  <si>
    <t>URGENCIA</t>
  </si>
  <si>
    <t>disjuntor</t>
  </si>
  <si>
    <t>Apenas é urgente uma unidade para teste</t>
  </si>
  <si>
    <t>acelerometro</t>
  </si>
  <si>
    <t>MATERIAL NOVO</t>
  </si>
  <si>
    <t>https://mauser.pt/catalog/product_info.php?cPath=324_2683_2670&amp;products_id=096-0408</t>
  </si>
  <si>
    <t>O aceletrometro é algo que vai tornar o cão uim robo muito melhor. É um investimento que vale a pena. È um questão de fazer um pouco de pesquisa. Não sei se vai ser possivel de implementar em 5 dias de atividade mas é algo que realmente é importante num robo</t>
  </si>
  <si>
    <t>https://www.leroymerlin.pt/Produtos/Eletricidade-e-domotica/Quadros-e-disjuntores/WPR_REF_16534896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</si>
</sst>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masis MT Pro"/>
      <family val="1"/>
    </font>
    <font>
      <sz val="10"/>
      <color theme="1"/>
      <name val="Amasis MT Pro"/>
      <family val="1"/>
    </font>
    <font>
      <b/>
      <sz val="12"/>
      <color theme="1"/>
      <name val="Amasis MT Pro"/>
      <family val="1"/>
    </font>
    <font>
      <sz val="10"/>
      <name val="Amasis MT Pro"/>
      <family val="1"/>
    </font>
    <font>
      <sz val="11"/>
      <color theme="1"/>
      <name val="Amasis MT Pro"/>
      <family val="1"/>
    </font>
    <font>
      <u/>
      <sz val="11"/>
      <color theme="10"/>
      <name val="Amasis MT Pro"/>
      <family val="1"/>
    </font>
    <font>
      <b/>
      <sz val="14"/>
      <color rgb="FF000000"/>
      <name val="Amasis MT Pro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44" fontId="4" fillId="0" borderId="0" xfId="1" applyFont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44" fontId="4" fillId="3" borderId="0" xfId="1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44" fontId="4" fillId="2" borderId="0" xfId="1" applyFont="1" applyFill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center" vertical="center" wrapText="1"/>
    </xf>
    <xf numFmtId="44" fontId="4" fillId="5" borderId="0" xfId="1" applyFont="1" applyFill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8" fillId="5" borderId="0" xfId="2" applyFont="1" applyFill="1" applyAlignment="1">
      <alignment vertical="center" wrapText="1"/>
    </xf>
    <xf numFmtId="0" fontId="3" fillId="4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2" fillId="0" borderId="0" xfId="2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7" fillId="4" borderId="1" xfId="0" applyFont="1" applyFill="1" applyBorder="1" applyAlignment="1">
      <alignment wrapText="1"/>
    </xf>
    <xf numFmtId="0" fontId="7" fillId="8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 wrapText="1"/>
    </xf>
    <xf numFmtId="44" fontId="7" fillId="0" borderId="0" xfId="1" applyFont="1" applyAlignment="1">
      <alignment wrapText="1"/>
    </xf>
    <xf numFmtId="44" fontId="7" fillId="4" borderId="0" xfId="1" applyFont="1" applyFill="1" applyAlignment="1">
      <alignment wrapText="1"/>
    </xf>
    <xf numFmtId="44" fontId="3" fillId="0" borderId="0" xfId="1" applyFont="1" applyAlignment="1">
      <alignment vertical="center" wrapText="1"/>
    </xf>
    <xf numFmtId="44" fontId="6" fillId="6" borderId="0" xfId="1" applyFont="1" applyFill="1" applyAlignment="1">
      <alignment vertical="center" wrapText="1"/>
    </xf>
    <xf numFmtId="44" fontId="9" fillId="7" borderId="0" xfId="1" applyFont="1" applyFill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</cellXfs>
  <cellStyles count="3">
    <cellStyle name="Hiperligação" xfId="2" builtinId="8"/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eroymerlin.pt/Produtos/Eletricidade-e-domotica/Quadros-e-disjuntores/WPR_REF_16534896" TargetMode="External"/><Relationship Id="rId2" Type="http://schemas.openxmlformats.org/officeDocument/2006/relationships/hyperlink" Target="https://pt.farnell.com/mean-well/rsp-150-5/power-supply-ac-dc-5v-30a/dp/2816031" TargetMode="External"/><Relationship Id="rId1" Type="http://schemas.openxmlformats.org/officeDocument/2006/relationships/hyperlink" Target="https://www.botnroll.com/pt/servos/3168-servo-mg996r-180-11kg-cm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user.pt/catalog/product_info.php?cPath=1874_640_464_1210&amp;products_id=011-0420" TargetMode="External"/><Relationship Id="rId4" Type="http://schemas.openxmlformats.org/officeDocument/2006/relationships/hyperlink" Target="https://mauser.pt/catalog/product_info.php?cPath=324_2683_2670&amp;products_id=096-0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36"/>
  <sheetViews>
    <sheetView tabSelected="1" topLeftCell="A15" zoomScale="70" zoomScaleNormal="70" workbookViewId="0">
      <selection activeCell="J25" sqref="A24:J25"/>
    </sheetView>
  </sheetViews>
  <sheetFormatPr defaultColWidth="21.85546875" defaultRowHeight="15"/>
  <cols>
    <col min="1" max="1" width="34.85546875" style="12" customWidth="1"/>
    <col min="2" max="2" width="21.85546875" style="12"/>
    <col min="3" max="3" width="32" style="12" customWidth="1"/>
    <col min="4" max="7" width="21.85546875" style="12"/>
    <col min="8" max="8" width="24.42578125" style="21" customWidth="1"/>
    <col min="9" max="9" width="21.85546875" style="12"/>
    <col min="10" max="10" width="16.85546875" style="21" customWidth="1"/>
    <col min="11" max="16384" width="21.85546875" style="12"/>
  </cols>
  <sheetData>
    <row r="3" spans="1:10" ht="15.75" thickBot="1"/>
    <row r="4" spans="1:10">
      <c r="A4" s="37" t="s">
        <v>38</v>
      </c>
      <c r="B4" s="35" t="s">
        <v>0</v>
      </c>
      <c r="C4" s="35" t="s">
        <v>1</v>
      </c>
      <c r="D4" s="35" t="s">
        <v>2</v>
      </c>
      <c r="E4" s="35" t="s">
        <v>3</v>
      </c>
      <c r="F4" s="35" t="s">
        <v>35</v>
      </c>
      <c r="G4" s="35" t="s">
        <v>4</v>
      </c>
      <c r="H4" s="32" t="s">
        <v>5</v>
      </c>
      <c r="I4" s="35" t="s">
        <v>6</v>
      </c>
      <c r="J4" s="32" t="s">
        <v>39</v>
      </c>
    </row>
    <row r="5" spans="1:10" ht="27.75" customHeight="1" thickBot="1">
      <c r="A5" s="38"/>
      <c r="B5" s="36"/>
      <c r="C5" s="36"/>
      <c r="D5" s="36"/>
      <c r="E5" s="36"/>
      <c r="F5" s="36"/>
      <c r="G5" s="36"/>
      <c r="H5" s="33"/>
      <c r="I5" s="36"/>
      <c r="J5" s="33"/>
    </row>
    <row r="6" spans="1:10" ht="40.5">
      <c r="A6" s="13" t="s">
        <v>32</v>
      </c>
      <c r="B6" s="1" t="s">
        <v>7</v>
      </c>
      <c r="C6" s="1" t="s">
        <v>8</v>
      </c>
      <c r="D6" s="2">
        <v>8</v>
      </c>
      <c r="E6" s="3">
        <v>2.8000000000000001E-2</v>
      </c>
      <c r="F6" s="3">
        <f>D6*E6</f>
        <v>0.224</v>
      </c>
      <c r="G6" s="2">
        <f>D6*11</f>
        <v>88</v>
      </c>
      <c r="H6" s="18">
        <v>100</v>
      </c>
      <c r="I6" s="3">
        <f>H6*E6</f>
        <v>2.8000000000000003</v>
      </c>
      <c r="J6" s="24"/>
    </row>
    <row r="7" spans="1:10" ht="40.5">
      <c r="B7" s="1" t="s">
        <v>9</v>
      </c>
      <c r="C7" s="1" t="s">
        <v>8</v>
      </c>
      <c r="D7" s="2">
        <v>16</v>
      </c>
      <c r="E7" s="3">
        <v>2.1999999999999999E-2</v>
      </c>
      <c r="F7" s="3">
        <f t="shared" ref="F7:F14" si="0">D7*E7</f>
        <v>0.35199999999999998</v>
      </c>
      <c r="G7" s="2">
        <f t="shared" ref="G7:G13" si="1">D7*11</f>
        <v>176</v>
      </c>
      <c r="H7" s="18">
        <v>200</v>
      </c>
      <c r="I7" s="3">
        <f t="shared" ref="I7:I14" si="2">H7*E7</f>
        <v>4.3999999999999995</v>
      </c>
      <c r="J7" s="24"/>
    </row>
    <row r="8" spans="1:10" ht="40.5">
      <c r="B8" s="1" t="s">
        <v>10</v>
      </c>
      <c r="C8" s="1" t="s">
        <v>8</v>
      </c>
      <c r="D8" s="2">
        <v>8</v>
      </c>
      <c r="E8" s="3">
        <v>3.4000000000000002E-2</v>
      </c>
      <c r="F8" s="3">
        <f t="shared" si="0"/>
        <v>0.27200000000000002</v>
      </c>
      <c r="G8" s="2">
        <f t="shared" si="1"/>
        <v>88</v>
      </c>
      <c r="H8" s="18">
        <v>100</v>
      </c>
      <c r="I8" s="3">
        <f t="shared" si="2"/>
        <v>3.4000000000000004</v>
      </c>
      <c r="J8" s="24"/>
    </row>
    <row r="9" spans="1:10" ht="40.5">
      <c r="B9" s="1" t="s">
        <v>11</v>
      </c>
      <c r="C9" s="1" t="s">
        <v>8</v>
      </c>
      <c r="D9" s="2">
        <v>8</v>
      </c>
      <c r="E9" s="3">
        <v>3.6999999999999998E-2</v>
      </c>
      <c r="F9" s="3">
        <f t="shared" si="0"/>
        <v>0.29599999999999999</v>
      </c>
      <c r="G9" s="2">
        <f t="shared" si="1"/>
        <v>88</v>
      </c>
      <c r="H9" s="18">
        <v>100</v>
      </c>
      <c r="I9" s="3">
        <f t="shared" si="2"/>
        <v>3.6999999999999997</v>
      </c>
      <c r="J9" s="24"/>
    </row>
    <row r="10" spans="1:10" ht="40.5">
      <c r="B10" s="1" t="s">
        <v>12</v>
      </c>
      <c r="C10" s="1" t="s">
        <v>8</v>
      </c>
      <c r="D10" s="2">
        <v>8</v>
      </c>
      <c r="E10" s="3">
        <v>6.0000000000000001E-3</v>
      </c>
      <c r="F10" s="3">
        <f t="shared" si="0"/>
        <v>4.8000000000000001E-2</v>
      </c>
      <c r="G10" s="2">
        <f t="shared" si="1"/>
        <v>88</v>
      </c>
      <c r="H10" s="18">
        <v>100</v>
      </c>
      <c r="I10" s="3">
        <f t="shared" si="2"/>
        <v>0.6</v>
      </c>
      <c r="J10" s="24"/>
    </row>
    <row r="11" spans="1:10" ht="40.5">
      <c r="B11" s="1" t="s">
        <v>13</v>
      </c>
      <c r="C11" s="1" t="s">
        <v>8</v>
      </c>
      <c r="D11" s="2">
        <v>24</v>
      </c>
      <c r="E11" s="3">
        <v>6.0000000000000001E-3</v>
      </c>
      <c r="F11" s="3">
        <f t="shared" si="0"/>
        <v>0.14400000000000002</v>
      </c>
      <c r="G11" s="2">
        <f t="shared" si="1"/>
        <v>264</v>
      </c>
      <c r="H11" s="18">
        <v>300</v>
      </c>
      <c r="I11" s="3">
        <f t="shared" si="2"/>
        <v>1.8</v>
      </c>
      <c r="J11" s="24"/>
    </row>
    <row r="12" spans="1:10" ht="27">
      <c r="B12" s="1" t="s">
        <v>14</v>
      </c>
      <c r="C12" s="1" t="s">
        <v>8</v>
      </c>
      <c r="D12" s="2">
        <v>8</v>
      </c>
      <c r="E12" s="3">
        <v>8.0000000000000002E-3</v>
      </c>
      <c r="F12" s="3">
        <f t="shared" si="0"/>
        <v>6.4000000000000001E-2</v>
      </c>
      <c r="G12" s="2">
        <f t="shared" si="1"/>
        <v>88</v>
      </c>
      <c r="H12" s="18">
        <v>100</v>
      </c>
      <c r="I12" s="3">
        <f t="shared" si="2"/>
        <v>0.8</v>
      </c>
      <c r="J12" s="24"/>
    </row>
    <row r="13" spans="1:10" ht="27">
      <c r="B13" s="1" t="s">
        <v>15</v>
      </c>
      <c r="C13" s="1" t="s">
        <v>8</v>
      </c>
      <c r="D13" s="2">
        <v>24</v>
      </c>
      <c r="E13" s="3">
        <v>8.0000000000000002E-3</v>
      </c>
      <c r="F13" s="3">
        <f t="shared" si="0"/>
        <v>0.192</v>
      </c>
      <c r="G13" s="2">
        <f t="shared" si="1"/>
        <v>264</v>
      </c>
      <c r="H13" s="18">
        <v>300</v>
      </c>
      <c r="I13" s="3">
        <f t="shared" si="2"/>
        <v>2.4</v>
      </c>
      <c r="J13" s="24"/>
    </row>
    <row r="14" spans="1:10" ht="45">
      <c r="A14" s="13" t="s">
        <v>33</v>
      </c>
      <c r="B14" s="1" t="s">
        <v>16</v>
      </c>
      <c r="C14" s="1" t="s">
        <v>17</v>
      </c>
      <c r="D14" s="2">
        <v>4</v>
      </c>
      <c r="E14" s="3">
        <v>1.69</v>
      </c>
      <c r="F14" s="3">
        <f t="shared" si="0"/>
        <v>6.76</v>
      </c>
      <c r="G14" s="2">
        <f>D14*11</f>
        <v>44</v>
      </c>
      <c r="H14" s="18">
        <v>44</v>
      </c>
      <c r="I14" s="3">
        <f t="shared" si="2"/>
        <v>74.36</v>
      </c>
      <c r="J14" s="24"/>
    </row>
    <row r="15" spans="1:10" ht="40.5">
      <c r="A15" s="13" t="s">
        <v>31</v>
      </c>
      <c r="B15" s="4" t="s">
        <v>18</v>
      </c>
      <c r="C15" s="4" t="s">
        <v>19</v>
      </c>
      <c r="D15" s="7" t="s">
        <v>20</v>
      </c>
      <c r="E15" s="8">
        <v>3</v>
      </c>
      <c r="F15" s="8" t="s">
        <v>20</v>
      </c>
      <c r="G15" s="7">
        <v>5</v>
      </c>
      <c r="H15" s="19">
        <v>5</v>
      </c>
      <c r="I15" s="8">
        <f>H15*E15</f>
        <v>15</v>
      </c>
    </row>
    <row r="16" spans="1:10" ht="54">
      <c r="B16" s="1" t="s">
        <v>21</v>
      </c>
      <c r="C16" s="5" t="s">
        <v>22</v>
      </c>
      <c r="D16" s="2" t="s">
        <v>20</v>
      </c>
      <c r="E16" s="3">
        <v>19.989999999999998</v>
      </c>
      <c r="F16" s="2" t="s">
        <v>20</v>
      </c>
      <c r="G16" s="2">
        <v>2</v>
      </c>
      <c r="H16" s="18">
        <v>2</v>
      </c>
      <c r="I16" s="3">
        <f>H16*E16</f>
        <v>39.979999999999997</v>
      </c>
      <c r="J16" s="23"/>
    </row>
    <row r="17" spans="1:10" ht="67.5">
      <c r="B17" s="1" t="s">
        <v>23</v>
      </c>
      <c r="C17" s="5" t="s">
        <v>24</v>
      </c>
      <c r="D17" s="2" t="s">
        <v>20</v>
      </c>
      <c r="E17" s="3">
        <v>21.49</v>
      </c>
      <c r="F17" s="2" t="s">
        <v>20</v>
      </c>
      <c r="G17" s="2">
        <v>1</v>
      </c>
      <c r="H17" s="18">
        <v>1</v>
      </c>
      <c r="I17" s="3">
        <f>H17*E17</f>
        <v>21.49</v>
      </c>
      <c r="J17" s="23"/>
    </row>
    <row r="18" spans="1:10" ht="67.5">
      <c r="B18" s="1" t="s">
        <v>25</v>
      </c>
      <c r="C18" s="5" t="s">
        <v>26</v>
      </c>
      <c r="D18" s="2" t="s">
        <v>20</v>
      </c>
      <c r="E18" s="3">
        <v>15.49</v>
      </c>
      <c r="F18" s="2" t="s">
        <v>20</v>
      </c>
      <c r="G18" s="2">
        <v>1</v>
      </c>
      <c r="H18" s="18">
        <v>1</v>
      </c>
      <c r="I18" s="3">
        <f>H18*E18</f>
        <v>15.49</v>
      </c>
      <c r="J18" s="23"/>
    </row>
    <row r="19" spans="1:10" ht="40.5">
      <c r="B19" s="1" t="s">
        <v>27</v>
      </c>
      <c r="C19" s="5" t="s">
        <v>28</v>
      </c>
      <c r="D19" s="2">
        <v>12</v>
      </c>
      <c r="E19" s="3">
        <v>8.9</v>
      </c>
      <c r="F19" s="3">
        <f t="shared" ref="F19" si="3">D19*E19</f>
        <v>106.80000000000001</v>
      </c>
      <c r="G19" s="2">
        <f>D19*4+5</f>
        <v>53</v>
      </c>
      <c r="H19" s="18">
        <v>53</v>
      </c>
      <c r="I19" s="3">
        <f>H19*E19</f>
        <v>471.70000000000005</v>
      </c>
      <c r="J19" s="24"/>
    </row>
    <row r="20" spans="1:10">
      <c r="B20" s="5"/>
      <c r="C20" s="5"/>
      <c r="D20" s="2"/>
      <c r="E20" s="3"/>
      <c r="F20" s="3"/>
      <c r="G20" s="2"/>
      <c r="H20" s="18"/>
      <c r="I20" s="6">
        <f>SUM(I6:I19)</f>
        <v>657.92000000000007</v>
      </c>
    </row>
    <row r="21" spans="1:10">
      <c r="I21" s="27"/>
    </row>
    <row r="22" spans="1:10" ht="183.4" customHeight="1">
      <c r="A22" s="16" t="s">
        <v>34</v>
      </c>
      <c r="B22" s="9" t="s">
        <v>30</v>
      </c>
      <c r="C22" s="14" t="s">
        <v>29</v>
      </c>
      <c r="D22" s="10">
        <v>1</v>
      </c>
      <c r="E22" s="11">
        <v>56.42</v>
      </c>
      <c r="F22" s="11">
        <f t="shared" ref="F22" si="4">D22*E22</f>
        <v>56.42</v>
      </c>
      <c r="G22" s="10">
        <v>11</v>
      </c>
      <c r="H22" s="20">
        <v>11</v>
      </c>
      <c r="I22" s="11">
        <f>H22*F22</f>
        <v>620.62</v>
      </c>
      <c r="J22" s="25"/>
    </row>
    <row r="23" spans="1:10">
      <c r="I23" s="28">
        <f>SUM(I20:I22)</f>
        <v>1278.54</v>
      </c>
    </row>
    <row r="24" spans="1:10">
      <c r="I24" s="27"/>
    </row>
    <row r="25" spans="1:10">
      <c r="I25" s="27"/>
    </row>
    <row r="26" spans="1:10">
      <c r="I26" s="27"/>
    </row>
    <row r="27" spans="1:10">
      <c r="I27" s="27"/>
    </row>
    <row r="28" spans="1:10" ht="42.75" customHeight="1">
      <c r="A28" s="15" t="s">
        <v>43</v>
      </c>
      <c r="B28" s="1" t="s">
        <v>40</v>
      </c>
      <c r="C28" s="17" t="s">
        <v>46</v>
      </c>
      <c r="D28" s="1">
        <v>1</v>
      </c>
      <c r="E28" s="1">
        <v>2.4900000000000002</v>
      </c>
      <c r="F28" s="1">
        <f>E28*D28</f>
        <v>2.4900000000000002</v>
      </c>
      <c r="G28" s="1">
        <v>1</v>
      </c>
      <c r="H28" s="22">
        <v>12</v>
      </c>
      <c r="I28" s="29">
        <f>H28*E28</f>
        <v>29.880000000000003</v>
      </c>
      <c r="J28" s="24"/>
    </row>
    <row r="29" spans="1:10" ht="67.900000000000006" customHeight="1">
      <c r="A29" s="34" t="s">
        <v>45</v>
      </c>
      <c r="B29" s="1" t="s">
        <v>37</v>
      </c>
      <c r="C29" s="17" t="s">
        <v>36</v>
      </c>
      <c r="D29" s="1">
        <v>3</v>
      </c>
      <c r="E29" s="1">
        <v>1.2E-2</v>
      </c>
      <c r="F29" s="1">
        <f>E29*D29</f>
        <v>3.6000000000000004E-2</v>
      </c>
      <c r="G29" s="1">
        <v>3</v>
      </c>
      <c r="H29" s="22">
        <v>40</v>
      </c>
      <c r="I29" s="29">
        <f t="shared" ref="I29:I30" si="5">H29*E29</f>
        <v>0.48</v>
      </c>
      <c r="J29" s="24"/>
    </row>
    <row r="30" spans="1:10" ht="52.5" customHeight="1">
      <c r="A30" s="34"/>
      <c r="B30" s="1" t="s">
        <v>42</v>
      </c>
      <c r="C30" s="17" t="s">
        <v>44</v>
      </c>
      <c r="D30" s="1">
        <v>1</v>
      </c>
      <c r="E30" s="1">
        <v>4.9400000000000004</v>
      </c>
      <c r="F30" s="1">
        <f>E30*D30</f>
        <v>4.9400000000000004</v>
      </c>
      <c r="G30" s="1">
        <v>1</v>
      </c>
      <c r="H30" s="22">
        <v>12</v>
      </c>
      <c r="I30" s="29">
        <f t="shared" si="5"/>
        <v>59.28</v>
      </c>
      <c r="J30" s="26" t="s">
        <v>41</v>
      </c>
    </row>
    <row r="31" spans="1:10">
      <c r="B31" s="1"/>
      <c r="C31" s="1"/>
      <c r="D31" s="1"/>
      <c r="E31" s="1"/>
      <c r="F31" s="1"/>
      <c r="G31" s="1"/>
      <c r="H31" s="22"/>
      <c r="I31" s="30">
        <f>SUM(I28:I30)</f>
        <v>89.64</v>
      </c>
    </row>
    <row r="32" spans="1:10">
      <c r="B32" s="1"/>
      <c r="C32" s="1"/>
      <c r="D32" s="1"/>
      <c r="E32" s="1"/>
      <c r="F32" s="1"/>
      <c r="G32" s="1"/>
      <c r="H32" s="22"/>
      <c r="I32" s="29"/>
    </row>
    <row r="33" spans="2:9">
      <c r="B33" s="1"/>
      <c r="C33" s="1"/>
      <c r="D33" s="1"/>
      <c r="E33" s="1"/>
      <c r="F33" s="1"/>
      <c r="G33" s="1"/>
      <c r="H33" s="22"/>
      <c r="I33" s="29"/>
    </row>
    <row r="34" spans="2:9" ht="19.5">
      <c r="B34" s="1"/>
      <c r="C34" s="1"/>
      <c r="D34" s="1"/>
      <c r="E34" s="1"/>
      <c r="F34" s="1"/>
      <c r="G34" s="1"/>
      <c r="H34" s="22"/>
      <c r="I34" s="31">
        <f>SUM(I23,I31)</f>
        <v>1368.18</v>
      </c>
    </row>
    <row r="35" spans="2:9">
      <c r="B35" s="1"/>
      <c r="C35" s="1"/>
      <c r="D35" s="1"/>
      <c r="E35" s="1"/>
      <c r="F35" s="1"/>
      <c r="G35" s="1"/>
      <c r="H35" s="22"/>
      <c r="I35" s="1"/>
    </row>
    <row r="36" spans="2:9">
      <c r="B36" s="1"/>
      <c r="C36" s="1"/>
      <c r="D36" s="1"/>
      <c r="E36" s="1"/>
      <c r="F36" s="1"/>
      <c r="G36" s="1"/>
      <c r="H36" s="22"/>
      <c r="I36" s="1"/>
    </row>
  </sheetData>
  <mergeCells count="11">
    <mergeCell ref="J4:J5"/>
    <mergeCell ref="A29:A30"/>
    <mergeCell ref="H4:H5"/>
    <mergeCell ref="I4:I5"/>
    <mergeCell ref="A4:A5"/>
    <mergeCell ref="B4:B5"/>
    <mergeCell ref="C4:C5"/>
    <mergeCell ref="D4:D5"/>
    <mergeCell ref="E4:E5"/>
    <mergeCell ref="F4:F5"/>
    <mergeCell ref="G4:G5"/>
  </mergeCells>
  <hyperlinks>
    <hyperlink ref="C19" r:id="rId1" xr:uid="{E317AA74-510B-4CB0-9EDD-3B96BA80514D}"/>
    <hyperlink ref="C22" r:id="rId2" xr:uid="{6D843B38-6C96-4179-B63C-F128A3484A0A}"/>
    <hyperlink ref="C28" r:id="rId3" xr:uid="{845ECAF9-CEFD-48CF-B9EF-72C9D5EF54C2}"/>
    <hyperlink ref="C30" r:id="rId4" xr:uid="{EEDA4F14-4FCF-4754-9206-0852EEF6D24B}"/>
    <hyperlink ref="C29" r:id="rId5" xr:uid="{FE89B159-AE22-449D-A8F8-A9BE9BDAF1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Gaspar</dc:creator>
  <cp:lastModifiedBy>João Pedro Sousa Gaspar</cp:lastModifiedBy>
  <dcterms:created xsi:type="dcterms:W3CDTF">2015-06-05T18:19:34Z</dcterms:created>
  <dcterms:modified xsi:type="dcterms:W3CDTF">2024-07-19T14:06:00Z</dcterms:modified>
</cp:coreProperties>
</file>