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V-01\Downloads\"/>
    </mc:Choice>
  </mc:AlternateContent>
  <xr:revisionPtr revIDLastSave="0" documentId="8_{E25E0313-98E0-4D22-B2A0-FBB6E0D5F0D5}" xr6:coauthVersionLast="47" xr6:coauthVersionMax="47" xr10:uidLastSave="{00000000-0000-0000-0000-000000000000}"/>
  <bookViews>
    <workbookView xWindow="-120" yWindow="-120" windowWidth="24240" windowHeight="13020" xr2:uid="{5390127E-B32C-47C5-B5B2-AAE5895EBAF9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B41" i="1"/>
  <c r="F41" i="1" s="1"/>
  <c r="G40" i="1"/>
  <c r="F40" i="1"/>
  <c r="G39" i="1"/>
  <c r="F39" i="1"/>
  <c r="G38" i="1"/>
  <c r="F38" i="1"/>
  <c r="B38" i="1"/>
  <c r="B37" i="1"/>
  <c r="G37" i="1" s="1"/>
  <c r="B36" i="1"/>
  <c r="G36" i="1" s="1"/>
  <c r="B35" i="1"/>
  <c r="G35" i="1" s="1"/>
  <c r="G34" i="1"/>
  <c r="F34" i="1"/>
  <c r="B34" i="1"/>
  <c r="G33" i="1"/>
  <c r="F33" i="1"/>
  <c r="G32" i="1"/>
  <c r="B32" i="1"/>
  <c r="F32" i="1" s="1"/>
  <c r="B31" i="1"/>
  <c r="G31" i="1" s="1"/>
  <c r="B30" i="1"/>
  <c r="F30" i="1" s="1"/>
  <c r="B29" i="1"/>
  <c r="G29" i="1" s="1"/>
  <c r="G28" i="1"/>
  <c r="B28" i="1"/>
  <c r="F28" i="1" s="1"/>
  <c r="B27" i="1"/>
  <c r="G27" i="1" s="1"/>
  <c r="B26" i="1"/>
  <c r="G26" i="1" s="1"/>
  <c r="B25" i="1"/>
  <c r="G25" i="1" s="1"/>
  <c r="G24" i="1"/>
  <c r="B24" i="1"/>
  <c r="F24" i="1" s="1"/>
  <c r="B23" i="1"/>
  <c r="G23" i="1" s="1"/>
  <c r="B22" i="1"/>
  <c r="G22" i="1" s="1"/>
  <c r="B21" i="1"/>
  <c r="G21" i="1" s="1"/>
  <c r="G20" i="1"/>
  <c r="B20" i="1"/>
  <c r="F20" i="1" s="1"/>
  <c r="B19" i="1"/>
  <c r="G19" i="1" s="1"/>
  <c r="B18" i="1"/>
  <c r="F18" i="1" s="1"/>
  <c r="B17" i="1"/>
  <c r="G17" i="1" s="1"/>
  <c r="G16" i="1"/>
  <c r="F16" i="1"/>
  <c r="F15" i="1"/>
  <c r="B15" i="1"/>
  <c r="G15" i="1" s="1"/>
  <c r="B14" i="1"/>
  <c r="F14" i="1" s="1"/>
  <c r="F22" i="1" l="1"/>
  <c r="G30" i="1"/>
  <c r="G14" i="1"/>
  <c r="F35" i="1"/>
  <c r="F19" i="1"/>
  <c r="F23" i="1"/>
  <c r="F27" i="1"/>
  <c r="F31" i="1"/>
  <c r="F26" i="1"/>
  <c r="F36" i="1"/>
  <c r="G18" i="1"/>
  <c r="F37" i="1"/>
  <c r="B42" i="1"/>
  <c r="F17" i="1"/>
  <c r="F42" i="1" s="1"/>
  <c r="F21" i="1"/>
  <c r="F25" i="1"/>
  <c r="F29" i="1"/>
  <c r="G42" i="1" l="1"/>
</calcChain>
</file>

<file path=xl/sharedStrings.xml><?xml version="1.0" encoding="utf-8"?>
<sst xmlns="http://schemas.openxmlformats.org/spreadsheetml/2006/main" count="107" uniqueCount="87">
  <si>
    <t> </t>
  </si>
  <si>
    <t xml:space="preserve"> IGREJA EVANGÉLICA ASSEMBLEIA DE DEUS EM PERNAMBUCO </t>
  </si>
  <si>
    <t xml:space="preserve"> Av. Cruz Cabugá, 29, Santo Amaro - Recife - PE. CEP 50040-000</t>
  </si>
  <si>
    <t>Fone:  3084-1509 / 3084-1516</t>
  </si>
  <si>
    <t>À</t>
  </si>
  <si>
    <t>CPAD</t>
  </si>
  <si>
    <t>Att: David Rodrigues</t>
  </si>
  <si>
    <t>2128-4750 / 2128-4753 / 8793-8899</t>
  </si>
  <si>
    <t>PEDIDO DE LIÇÕES - TRIMESTRE :</t>
  </si>
  <si>
    <t>3º</t>
  </si>
  <si>
    <t>FILIAL:</t>
  </si>
  <si>
    <t>PESQUEIRA</t>
  </si>
  <si>
    <t>DATA</t>
  </si>
  <si>
    <t>CODIGO</t>
  </si>
  <si>
    <t>QT</t>
  </si>
  <si>
    <t>CLASSE</t>
  </si>
  <si>
    <t>IDADE</t>
  </si>
  <si>
    <t>UN</t>
  </si>
  <si>
    <t>BRUTO</t>
  </si>
  <si>
    <t xml:space="preserve"> LÍQUIDO </t>
  </si>
  <si>
    <t>Jovens e Adultos Aluno</t>
  </si>
  <si>
    <t>Apartir dos 18 anos</t>
  </si>
  <si>
    <t>Jovens e Adultos Mestre</t>
  </si>
  <si>
    <t>Jovens e Adultos Aluno Ampliada</t>
  </si>
  <si>
    <t>Jovens e Adultos Mestre  Ampliada</t>
  </si>
  <si>
    <t>Jovens e Adultos Mestre Capa Dura</t>
  </si>
  <si>
    <t>Juvenis Aluno</t>
  </si>
  <si>
    <t xml:space="preserve"> 15 à 17 anos</t>
  </si>
  <si>
    <t>Juvenis Mestre</t>
  </si>
  <si>
    <t>Adolescente Aluno</t>
  </si>
  <si>
    <t>13 à 14 Anos</t>
  </si>
  <si>
    <t>Adolescente Mestre</t>
  </si>
  <si>
    <t>Pré-Adolescente Aluno</t>
  </si>
  <si>
    <t>11 à 12 anos</t>
  </si>
  <si>
    <t>Pré-Adolescente Mestre</t>
  </si>
  <si>
    <t>Juniores Aluno</t>
  </si>
  <si>
    <t>9 à 10 anos</t>
  </si>
  <si>
    <t>Juniores Mestre</t>
  </si>
  <si>
    <t>Juniores Visual</t>
  </si>
  <si>
    <t xml:space="preserve">Primários Aluno </t>
  </si>
  <si>
    <t>7 à 8 anos</t>
  </si>
  <si>
    <t>Primários Mestre</t>
  </si>
  <si>
    <t>Primários Visual</t>
  </si>
  <si>
    <t xml:space="preserve">7 à 8 anos </t>
  </si>
  <si>
    <t>Jardim de Infância Aluno</t>
  </si>
  <si>
    <t>5 à 6 anos</t>
  </si>
  <si>
    <t>Jardim de Infância Mestre</t>
  </si>
  <si>
    <t>Jardim de Infância Visual</t>
  </si>
  <si>
    <t>Maternal Aluno</t>
  </si>
  <si>
    <t>3 à 4 anos</t>
  </si>
  <si>
    <t>Maternal Mestre</t>
  </si>
  <si>
    <t>Maternal Visual</t>
  </si>
  <si>
    <t>Berçário Mestre</t>
  </si>
  <si>
    <t>0 à 2 anos</t>
  </si>
  <si>
    <t>Berçário Visual</t>
  </si>
  <si>
    <t>Revista Ensinador Cristão</t>
  </si>
  <si>
    <t>Trimestral</t>
  </si>
  <si>
    <t xml:space="preserve">Revista Obreiro Aprovado </t>
  </si>
  <si>
    <t xml:space="preserve">Livro de Apoio da Lição </t>
  </si>
  <si>
    <t>Adultos</t>
  </si>
  <si>
    <t>TOTAL</t>
  </si>
  <si>
    <t>TOTAL DO PEDIDO</t>
  </si>
  <si>
    <t>DADOS DA FILIAL:</t>
  </si>
  <si>
    <t xml:space="preserve">ENDEREÇO: </t>
  </si>
  <si>
    <t>RUA HENRIQUE DIAS, 330</t>
  </si>
  <si>
    <t>CEP:</t>
  </si>
  <si>
    <t>55200-000</t>
  </si>
  <si>
    <t xml:space="preserve">BAIRRO: </t>
  </si>
  <si>
    <t>CENTENÁRIO</t>
  </si>
  <si>
    <t xml:space="preserve">CIDADE: </t>
  </si>
  <si>
    <t>PESQUEIRA/PE</t>
  </si>
  <si>
    <t xml:space="preserve">E-MAIL (1): </t>
  </si>
  <si>
    <t>geraldocrispim95@gmail.com</t>
  </si>
  <si>
    <t>E-MAIL (2)</t>
  </si>
  <si>
    <t>sec.pesqueira.ieadpe@gmail.com</t>
  </si>
  <si>
    <t xml:space="preserve">FONE GESTOR: </t>
  </si>
  <si>
    <t>(87) 9.9173-7088</t>
  </si>
  <si>
    <t xml:space="preserve">FONE CAIXA: </t>
  </si>
  <si>
    <t>(87) 9.9138-5656</t>
  </si>
  <si>
    <t xml:space="preserve">FONE SECRETARIA: </t>
  </si>
  <si>
    <t>(87) 9.9124-0030</t>
  </si>
  <si>
    <t xml:space="preserve">OUTROS CONTATOS: </t>
  </si>
  <si>
    <t>(87)9.9174-4344</t>
  </si>
  <si>
    <t xml:space="preserve">ENVIO VIA SEDEX: </t>
  </si>
  <si>
    <t>x</t>
  </si>
  <si>
    <t xml:space="preserve">RETIRAR NA LOJA:   </t>
  </si>
  <si>
    <t>Obs: Não nos responsabilizamos pelo pagamento da NF em que não haja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</si>
</sst>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0000"/>
        <bgColor rgb="FF000000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0" xfId="0" applyFont="1"/>
    <xf numFmtId="0" fontId="2" fillId="2" borderId="4" xfId="0" applyFont="1" applyFill="1" applyBorder="1"/>
    <xf numFmtId="0" fontId="3" fillId="2" borderId="0" xfId="0" applyFont="1" applyFill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6" fillId="0" borderId="5" xfId="0" applyFont="1" applyBorder="1"/>
    <xf numFmtId="0" fontId="6" fillId="3" borderId="9" xfId="0" applyFont="1" applyFill="1" applyBorder="1"/>
    <xf numFmtId="0" fontId="6" fillId="3" borderId="10" xfId="0" applyFont="1" applyFill="1" applyBorder="1"/>
    <xf numFmtId="0" fontId="7" fillId="4" borderId="11" xfId="0" applyFont="1" applyFill="1" applyBorder="1"/>
    <xf numFmtId="0" fontId="3" fillId="0" borderId="11" xfId="0" applyFont="1" applyBorder="1"/>
    <xf numFmtId="0" fontId="3" fillId="0" borderId="9" xfId="0" applyFont="1" applyBorder="1"/>
    <xf numFmtId="0" fontId="3" fillId="0" borderId="12" xfId="0" applyFont="1" applyBorder="1"/>
    <xf numFmtId="0" fontId="7" fillId="4" borderId="9" xfId="0" applyFont="1" applyFill="1" applyBorder="1"/>
    <xf numFmtId="14" fontId="3" fillId="0" borderId="11" xfId="0" applyNumberFormat="1" applyFont="1" applyBorder="1"/>
    <xf numFmtId="0" fontId="8" fillId="5" borderId="13" xfId="0" applyFont="1" applyFill="1" applyBorder="1"/>
    <xf numFmtId="0" fontId="3" fillId="0" borderId="13" xfId="0" applyFont="1" applyBorder="1"/>
    <xf numFmtId="0" fontId="2" fillId="0" borderId="13" xfId="0" applyFont="1" applyBorder="1"/>
    <xf numFmtId="0" fontId="9" fillId="0" borderId="13" xfId="0" applyFont="1" applyBorder="1"/>
    <xf numFmtId="164" fontId="3" fillId="0" borderId="14" xfId="0" applyNumberFormat="1" applyFont="1" applyBorder="1"/>
    <xf numFmtId="164" fontId="2" fillId="0" borderId="13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15" xfId="0" applyNumberFormat="1" applyFont="1" applyBorder="1"/>
    <xf numFmtId="164" fontId="3" fillId="0" borderId="16" xfId="0" applyNumberFormat="1" applyFont="1" applyBorder="1"/>
    <xf numFmtId="0" fontId="10" fillId="0" borderId="13" xfId="0" applyFont="1" applyBorder="1"/>
    <xf numFmtId="0" fontId="11" fillId="0" borderId="13" xfId="0" applyFont="1" applyBorder="1"/>
    <xf numFmtId="0" fontId="12" fillId="0" borderId="13" xfId="0" applyFont="1" applyBorder="1"/>
    <xf numFmtId="164" fontId="10" fillId="0" borderId="14" xfId="0" applyNumberFormat="1" applyFont="1" applyBorder="1"/>
    <xf numFmtId="164" fontId="10" fillId="0" borderId="15" xfId="0" applyNumberFormat="1" applyFont="1" applyBorder="1"/>
    <xf numFmtId="164" fontId="10" fillId="0" borderId="16" xfId="0" applyNumberFormat="1" applyFont="1" applyBorder="1"/>
    <xf numFmtId="164" fontId="10" fillId="0" borderId="17" xfId="0" applyNumberFormat="1" applyFont="1" applyBorder="1"/>
    <xf numFmtId="164" fontId="10" fillId="0" borderId="18" xfId="0" applyNumberFormat="1" applyFont="1" applyBorder="1"/>
    <xf numFmtId="0" fontId="3" fillId="0" borderId="13" xfId="0" applyFont="1" applyBorder="1"/>
    <xf numFmtId="164" fontId="4" fillId="0" borderId="0" xfId="0" applyNumberFormat="1" applyFont="1"/>
    <xf numFmtId="0" fontId="13" fillId="0" borderId="0" xfId="0" applyFont="1"/>
    <xf numFmtId="0" fontId="14" fillId="0" borderId="0" xfId="0" applyFont="1"/>
    <xf numFmtId="0" fontId="7" fillId="3" borderId="19" xfId="0" applyFont="1" applyFill="1" applyBorder="1"/>
    <xf numFmtId="0" fontId="7" fillId="3" borderId="20" xfId="0" applyFont="1" applyFill="1" applyBorder="1"/>
    <xf numFmtId="0" fontId="7" fillId="3" borderId="21" xfId="0" applyFont="1" applyFill="1" applyBorder="1"/>
    <xf numFmtId="0" fontId="15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5" fillId="0" borderId="25" xfId="0" applyFont="1" applyBorder="1"/>
    <xf numFmtId="0" fontId="15" fillId="0" borderId="13" xfId="0" applyFont="1" applyBorder="1"/>
    <xf numFmtId="0" fontId="1" fillId="0" borderId="0" xfId="1" applyAlignment="1"/>
    <xf numFmtId="0" fontId="4" fillId="0" borderId="0" xfId="0" applyFont="1"/>
    <xf numFmtId="0" fontId="4" fillId="0" borderId="26" xfId="0" applyFont="1" applyBorder="1"/>
    <xf numFmtId="0" fontId="15" fillId="0" borderId="27" xfId="0" applyFont="1" applyBorder="1"/>
    <xf numFmtId="0" fontId="15" fillId="0" borderId="26" xfId="0" applyFont="1" applyBorder="1"/>
    <xf numFmtId="0" fontId="15" fillId="0" borderId="24" xfId="0" applyFont="1" applyBorder="1"/>
    <xf numFmtId="0" fontId="15" fillId="3" borderId="13" xfId="0" applyFont="1" applyFill="1" applyBorder="1"/>
    <xf numFmtId="0" fontId="4" fillId="0" borderId="24" xfId="0" applyFont="1" applyBorder="1" applyAlignment="1">
      <alignment horizontal="center"/>
    </xf>
    <xf numFmtId="0" fontId="4" fillId="0" borderId="24" xfId="0" applyFont="1" applyBorder="1"/>
    <xf numFmtId="0" fontId="3" fillId="5" borderId="0" xfId="0" applyFont="1" applyFill="1"/>
    <xf numFmtId="0" fontId="16" fillId="0" borderId="0" xfId="0" applyFont="1"/>
    <xf numFmtId="0" fontId="17" fillId="0" borderId="0" xfId="0" applyFont="1"/>
    <xf numFmtId="0" fontId="3" fillId="0" borderId="0" xfId="0" applyFont="1"/>
  </cellXfs>
  <cellStyles count="2">
    <cellStyle name="Hyperlink" xfId="1" xr:uid="{B94D2A22-B8A0-4EEF-9AEE-36F96347907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53</xdr:row>
      <xdr:rowOff>57150</xdr:rowOff>
    </xdr:from>
    <xdr:to>
      <xdr:col>2</xdr:col>
      <xdr:colOff>552450</xdr:colOff>
      <xdr:row>58</xdr:row>
      <xdr:rowOff>125730</xdr:rowOff>
    </xdr:to>
    <xdr:pic>
      <xdr:nvPicPr>
        <xdr:cNvPr id="5" name="Imagem 2">
          <a:extLst>
            <a:ext uri="{FF2B5EF4-FFF2-40B4-BE49-F238E27FC236}">
              <a16:creationId xmlns:a16="http://schemas.microsoft.com/office/drawing/2014/main" id="{D4A8114C-0BBB-404B-B700-E78FCD683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72700"/>
          <a:ext cx="2028825" cy="102108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952500</xdr:colOff>
      <xdr:row>53</xdr:row>
      <xdr:rowOff>161925</xdr:rowOff>
    </xdr:from>
    <xdr:to>
      <xdr:col>2</xdr:col>
      <xdr:colOff>1714500</xdr:colOff>
      <xdr:row>58</xdr:row>
      <xdr:rowOff>9525</xdr:rowOff>
    </xdr:to>
    <xdr:pic>
      <xdr:nvPicPr>
        <xdr:cNvPr id="6" name="Imagem 3">
          <a:extLst>
            <a:ext uri="{FF2B5EF4-FFF2-40B4-BE49-F238E27FC236}">
              <a16:creationId xmlns:a16="http://schemas.microsoft.com/office/drawing/2014/main" id="{0107D682-E37A-4A01-9834-FADE15E72EEE}"/>
            </a:ext>
            <a:ext uri="{147F2762-F138-4A5C-976F-8EAC2B608ADB}">
              <a16:predDERef xmlns:a16="http://schemas.microsoft.com/office/drawing/2014/main" pred="{3FE0514C-EA4D-459B-97D8-BAA908C2B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8875" y="10277475"/>
          <a:ext cx="7620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19050</xdr:rowOff>
    </xdr:from>
    <xdr:to>
      <xdr:col>0</xdr:col>
      <xdr:colOff>571500</xdr:colOff>
      <xdr:row>2</xdr:row>
      <xdr:rowOff>95250</xdr:rowOff>
    </xdr:to>
    <xdr:pic>
      <xdr:nvPicPr>
        <xdr:cNvPr id="7" name="Imagem 1">
          <a:extLst>
            <a:ext uri="{FF2B5EF4-FFF2-40B4-BE49-F238E27FC236}">
              <a16:creationId xmlns:a16="http://schemas.microsoft.com/office/drawing/2014/main" id="{FA200B0D-E5CD-43B2-856F-0560AB7BADB2}"/>
            </a:ext>
            <a:ext uri="{147F2762-F138-4A5C-976F-8EAC2B608ADB}">
              <a16:predDERef xmlns:a16="http://schemas.microsoft.com/office/drawing/2014/main" pred="{AE3502B4-E67E-49C5-AEDC-907F770B5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050"/>
          <a:ext cx="571500" cy="457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DV-01\Downloads\Pedido%204&#186;%202025%20Trimestre-Pesqueira%20(1).xlsx" TargetMode="External"/><Relationship Id="rId1" Type="http://schemas.openxmlformats.org/officeDocument/2006/relationships/externalLinkPath" Target="Pedido%204&#186;%202025%20Trimestre-Pesqueir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º Trimestre 2025"/>
      <sheetName val="Declaração 4º Trim.2025"/>
      <sheetName val="Pedido Recife 4º Trim. 2025"/>
      <sheetName val="Fluxo de Caixa"/>
    </sheetNames>
    <sheetDataSet>
      <sheetData sheetId="0">
        <row r="30">
          <cell r="C30">
            <v>63</v>
          </cell>
        </row>
        <row r="31">
          <cell r="C31">
            <v>12</v>
          </cell>
        </row>
        <row r="32">
          <cell r="C32">
            <v>122</v>
          </cell>
        </row>
        <row r="35">
          <cell r="C35">
            <v>2</v>
          </cell>
        </row>
        <row r="36">
          <cell r="C36">
            <v>1</v>
          </cell>
        </row>
        <row r="37">
          <cell r="C37">
            <v>2</v>
          </cell>
        </row>
        <row r="38">
          <cell r="C38">
            <v>7</v>
          </cell>
        </row>
        <row r="39">
          <cell r="C39">
            <v>1</v>
          </cell>
        </row>
        <row r="40">
          <cell r="C40">
            <v>0</v>
          </cell>
        </row>
        <row r="41">
          <cell r="C41">
            <v>1</v>
          </cell>
        </row>
        <row r="42">
          <cell r="C42">
            <v>6</v>
          </cell>
        </row>
        <row r="43">
          <cell r="C43">
            <v>0</v>
          </cell>
        </row>
        <row r="44">
          <cell r="C44">
            <v>5</v>
          </cell>
        </row>
        <row r="45">
          <cell r="C45">
            <v>10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5</v>
          </cell>
        </row>
        <row r="54">
          <cell r="C54">
            <v>2</v>
          </cell>
        </row>
        <row r="55">
          <cell r="C55">
            <v>1</v>
          </cell>
        </row>
        <row r="56">
          <cell r="C56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eraldocrispim9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4DE8-ECF9-44FD-8448-B6BC3D236925}">
  <dimension ref="A1:K67"/>
  <sheetViews>
    <sheetView tabSelected="1" workbookViewId="0">
      <selection activeCell="D62" sqref="D62"/>
    </sheetView>
  </sheetViews>
  <sheetFormatPr defaultRowHeight="15" x14ac:dyDescent="0.25"/>
  <cols>
    <col min="1" max="1" width="13" customWidth="1"/>
    <col min="3" max="3" width="36.42578125" customWidth="1"/>
    <col min="4" max="4" width="31.28515625" customWidth="1"/>
    <col min="5" max="5" width="11" bestFit="1" customWidth="1"/>
    <col min="6" max="7" width="15.28515625" customWidth="1"/>
    <col min="10" max="10" width="10.5703125" bestFit="1" customWidth="1"/>
  </cols>
  <sheetData>
    <row r="1" spans="1:11" x14ac:dyDescent="0.25">
      <c r="A1" s="1" t="s">
        <v>0</v>
      </c>
      <c r="B1" s="2" t="s">
        <v>1</v>
      </c>
      <c r="C1" s="2"/>
      <c r="D1" s="2"/>
      <c r="E1" s="2"/>
      <c r="F1" s="2"/>
      <c r="G1" s="3"/>
      <c r="H1" s="4"/>
      <c r="I1" s="4"/>
      <c r="J1" s="4"/>
      <c r="K1" s="4"/>
    </row>
    <row r="2" spans="1:11" x14ac:dyDescent="0.25">
      <c r="A2" s="5" t="s">
        <v>0</v>
      </c>
      <c r="B2" s="6" t="s">
        <v>2</v>
      </c>
      <c r="C2" s="6"/>
      <c r="D2" s="6"/>
      <c r="E2" s="6"/>
      <c r="F2" s="6"/>
      <c r="G2" s="7"/>
      <c r="H2" s="4"/>
      <c r="I2" s="4"/>
      <c r="J2" s="4"/>
      <c r="K2" s="4"/>
    </row>
    <row r="3" spans="1:11" ht="15.75" thickBot="1" x14ac:dyDescent="0.3">
      <c r="A3" s="8" t="s">
        <v>0</v>
      </c>
      <c r="B3" s="9" t="s">
        <v>3</v>
      </c>
      <c r="C3" s="9"/>
      <c r="D3" s="9"/>
      <c r="E3" s="9"/>
      <c r="F3" s="9"/>
      <c r="G3" s="10"/>
      <c r="H3" s="4"/>
      <c r="I3" s="4"/>
      <c r="J3" s="4"/>
      <c r="K3" s="4"/>
    </row>
    <row r="4" spans="1:11" x14ac:dyDescent="0.25">
      <c r="A4" s="11"/>
      <c r="B4" s="11"/>
      <c r="C4" s="11"/>
      <c r="D4" s="11"/>
      <c r="E4" s="11"/>
      <c r="F4" s="11"/>
      <c r="G4" s="11"/>
      <c r="H4" s="4"/>
      <c r="I4" s="4"/>
      <c r="J4" s="4"/>
      <c r="K4" s="4"/>
    </row>
    <row r="5" spans="1:11" x14ac:dyDescent="0.25">
      <c r="A5" s="12" t="s">
        <v>4</v>
      </c>
      <c r="B5" s="11"/>
      <c r="C5" s="11"/>
      <c r="D5" s="11"/>
      <c r="E5" s="11"/>
      <c r="F5" s="11"/>
      <c r="G5" s="11"/>
      <c r="H5" s="4"/>
      <c r="I5" s="4"/>
      <c r="J5" s="4"/>
      <c r="K5" s="4"/>
    </row>
    <row r="6" spans="1:11" x14ac:dyDescent="0.25">
      <c r="A6" s="12" t="s">
        <v>5</v>
      </c>
      <c r="B6" s="11"/>
      <c r="C6" s="11"/>
      <c r="D6" s="11"/>
      <c r="E6" s="11"/>
      <c r="F6" s="11"/>
      <c r="G6" s="11"/>
      <c r="H6" s="4"/>
      <c r="I6" s="4"/>
      <c r="J6" s="4"/>
      <c r="K6" s="4"/>
    </row>
    <row r="7" spans="1:11" x14ac:dyDescent="0.25">
      <c r="A7" s="11" t="s">
        <v>6</v>
      </c>
      <c r="B7" s="11"/>
      <c r="C7" s="11"/>
      <c r="D7" s="11"/>
      <c r="E7" s="11"/>
      <c r="F7" s="11"/>
      <c r="G7" s="11"/>
      <c r="H7" s="4"/>
      <c r="I7" s="4"/>
      <c r="J7" s="4"/>
      <c r="K7" s="4"/>
    </row>
    <row r="8" spans="1:11" ht="15.75" thickBot="1" x14ac:dyDescent="0.3">
      <c r="A8" s="13" t="s">
        <v>7</v>
      </c>
      <c r="B8" s="13"/>
      <c r="C8" s="13"/>
      <c r="D8" s="11"/>
      <c r="E8" s="11"/>
      <c r="F8" s="11"/>
      <c r="G8" s="11"/>
      <c r="H8" s="4"/>
      <c r="I8" s="4"/>
      <c r="J8" s="4"/>
      <c r="K8" s="4"/>
    </row>
    <row r="9" spans="1:11" ht="15" customHeight="1" thickBot="1" x14ac:dyDescent="0.35">
      <c r="A9" s="14"/>
      <c r="B9" s="15" t="s">
        <v>8</v>
      </c>
      <c r="C9" s="15"/>
      <c r="D9" s="16"/>
      <c r="E9" s="17" t="s">
        <v>9</v>
      </c>
      <c r="F9" s="18">
        <v>2025</v>
      </c>
      <c r="G9" s="4"/>
      <c r="H9" s="4"/>
      <c r="I9" s="4"/>
      <c r="J9" s="4"/>
      <c r="K9" s="4"/>
    </row>
    <row r="10" spans="1:11" ht="15.75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6.5" thickBot="1" x14ac:dyDescent="0.3">
      <c r="A11" s="19" t="s">
        <v>10</v>
      </c>
      <c r="B11" s="20" t="s">
        <v>11</v>
      </c>
      <c r="C11" s="21"/>
      <c r="D11" s="22"/>
      <c r="E11" s="23" t="s">
        <v>12</v>
      </c>
      <c r="F11" s="24">
        <v>45799</v>
      </c>
      <c r="G11" s="22"/>
      <c r="H11" s="4"/>
      <c r="I11" s="4"/>
      <c r="J11" s="4"/>
      <c r="K11" s="4"/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25" t="s">
        <v>13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  <c r="H13" s="4"/>
      <c r="I13" s="4"/>
      <c r="J13" s="4"/>
      <c r="K13" s="11"/>
    </row>
    <row r="14" spans="1:11" x14ac:dyDescent="0.25">
      <c r="A14" s="26">
        <v>9500</v>
      </c>
      <c r="B14" s="26">
        <f>'[1]4º Trimestre 2025'!C32</f>
        <v>122</v>
      </c>
      <c r="C14" s="27" t="s">
        <v>20</v>
      </c>
      <c r="D14" s="28" t="s">
        <v>21</v>
      </c>
      <c r="E14" s="29">
        <v>9.99</v>
      </c>
      <c r="F14" s="30">
        <f t="shared" ref="F14:F41" si="0">E14*B14</f>
        <v>1218.78</v>
      </c>
      <c r="G14" s="31">
        <f>B14*E14*0.7</f>
        <v>853.14599999999996</v>
      </c>
      <c r="H14" s="4"/>
      <c r="I14" s="4"/>
      <c r="J14" s="4"/>
      <c r="K14" s="4"/>
    </row>
    <row r="15" spans="1:11" x14ac:dyDescent="0.25">
      <c r="A15" s="26">
        <v>9550</v>
      </c>
      <c r="B15" s="26">
        <f>'[1]4º Trimestre 2025'!C30</f>
        <v>63</v>
      </c>
      <c r="C15" s="27" t="s">
        <v>22</v>
      </c>
      <c r="D15" s="28" t="s">
        <v>21</v>
      </c>
      <c r="E15" s="32">
        <v>14.99</v>
      </c>
      <c r="F15" s="30">
        <f t="shared" si="0"/>
        <v>944.37</v>
      </c>
      <c r="G15" s="31">
        <f t="shared" ref="G15:G40" si="1">B15*E15*0.7</f>
        <v>661.05899999999997</v>
      </c>
      <c r="H15" s="4"/>
      <c r="I15" s="4"/>
      <c r="J15" s="4"/>
      <c r="K15" s="4"/>
    </row>
    <row r="16" spans="1:11" x14ac:dyDescent="0.25">
      <c r="A16" s="26">
        <v>140554</v>
      </c>
      <c r="B16" s="26">
        <v>0</v>
      </c>
      <c r="C16" s="27" t="s">
        <v>23</v>
      </c>
      <c r="D16" s="28" t="s">
        <v>21</v>
      </c>
      <c r="E16" s="32">
        <v>16.989999999999998</v>
      </c>
      <c r="F16" s="30">
        <f t="shared" si="0"/>
        <v>0</v>
      </c>
      <c r="G16" s="31">
        <f t="shared" si="1"/>
        <v>0</v>
      </c>
      <c r="H16" s="4"/>
      <c r="I16" s="4"/>
      <c r="J16" s="4"/>
      <c r="K16" s="4"/>
    </row>
    <row r="17" spans="1:11" x14ac:dyDescent="0.25">
      <c r="A17" s="26">
        <v>140573</v>
      </c>
      <c r="B17" s="26">
        <f>'[1]4º Trimestre 2025'!C54</f>
        <v>2</v>
      </c>
      <c r="C17" s="27" t="s">
        <v>24</v>
      </c>
      <c r="D17" s="28" t="s">
        <v>21</v>
      </c>
      <c r="E17" s="32">
        <v>18.989999999999998</v>
      </c>
      <c r="F17" s="30">
        <f t="shared" si="0"/>
        <v>37.979999999999997</v>
      </c>
      <c r="G17" s="31">
        <f t="shared" si="1"/>
        <v>26.585999999999995</v>
      </c>
      <c r="H17" s="4"/>
      <c r="I17" s="4"/>
      <c r="J17" s="4"/>
      <c r="K17" s="4"/>
    </row>
    <row r="18" spans="1:11" x14ac:dyDescent="0.25">
      <c r="A18" s="26">
        <v>180744</v>
      </c>
      <c r="B18" s="26">
        <f>'[1]4º Trimestre 2025'!C31</f>
        <v>12</v>
      </c>
      <c r="C18" s="27" t="s">
        <v>25</v>
      </c>
      <c r="D18" s="28" t="s">
        <v>21</v>
      </c>
      <c r="E18" s="32">
        <v>29.95</v>
      </c>
      <c r="F18" s="30">
        <f t="shared" si="0"/>
        <v>359.4</v>
      </c>
      <c r="G18" s="31">
        <f t="shared" si="1"/>
        <v>251.57999999999996</v>
      </c>
      <c r="H18" s="4"/>
      <c r="I18" s="4"/>
      <c r="J18" s="4"/>
      <c r="K18" s="4"/>
    </row>
    <row r="19" spans="1:11" x14ac:dyDescent="0.25">
      <c r="A19" s="26">
        <v>9400</v>
      </c>
      <c r="B19" s="26">
        <f>'[1]4º Trimestre 2025'!C36</f>
        <v>1</v>
      </c>
      <c r="C19" s="27" t="s">
        <v>26</v>
      </c>
      <c r="D19" s="28" t="s">
        <v>27</v>
      </c>
      <c r="E19" s="32">
        <v>9.99</v>
      </c>
      <c r="F19" s="30">
        <f t="shared" si="0"/>
        <v>9.99</v>
      </c>
      <c r="G19" s="31">
        <f t="shared" si="1"/>
        <v>6.9929999999999994</v>
      </c>
      <c r="H19" s="4"/>
      <c r="I19" s="4"/>
      <c r="J19" s="4"/>
      <c r="K19" s="4"/>
    </row>
    <row r="20" spans="1:11" x14ac:dyDescent="0.25">
      <c r="A20" s="26">
        <v>9450</v>
      </c>
      <c r="B20" s="26">
        <f>'[1]4º Trimestre 2025'!C35</f>
        <v>2</v>
      </c>
      <c r="C20" s="27" t="s">
        <v>28</v>
      </c>
      <c r="D20" s="28" t="s">
        <v>27</v>
      </c>
      <c r="E20" s="32">
        <v>14.99</v>
      </c>
      <c r="F20" s="30">
        <f t="shared" si="0"/>
        <v>29.98</v>
      </c>
      <c r="G20" s="31">
        <f t="shared" si="1"/>
        <v>20.986000000000001</v>
      </c>
      <c r="H20" s="4"/>
      <c r="I20" s="4"/>
      <c r="J20" s="4"/>
      <c r="K20" s="4"/>
    </row>
    <row r="21" spans="1:11" x14ac:dyDescent="0.25">
      <c r="A21" s="26">
        <v>9200</v>
      </c>
      <c r="B21" s="26">
        <f>'[1]4º Trimestre 2025'!C38</f>
        <v>7</v>
      </c>
      <c r="C21" s="27" t="s">
        <v>29</v>
      </c>
      <c r="D21" s="28" t="s">
        <v>30</v>
      </c>
      <c r="E21" s="32">
        <v>9.99</v>
      </c>
      <c r="F21" s="30">
        <f t="shared" si="0"/>
        <v>69.930000000000007</v>
      </c>
      <c r="G21" s="31">
        <f t="shared" si="1"/>
        <v>48.951000000000001</v>
      </c>
      <c r="H21" s="4"/>
      <c r="I21" s="4"/>
      <c r="J21" s="4"/>
      <c r="K21" s="4"/>
    </row>
    <row r="22" spans="1:11" x14ac:dyDescent="0.25">
      <c r="A22" s="26">
        <v>9250</v>
      </c>
      <c r="B22" s="26">
        <f>'[1]4º Trimestre 2025'!C37</f>
        <v>2</v>
      </c>
      <c r="C22" s="27" t="s">
        <v>31</v>
      </c>
      <c r="D22" s="28" t="s">
        <v>30</v>
      </c>
      <c r="E22" s="32">
        <v>14.99</v>
      </c>
      <c r="F22" s="30">
        <f t="shared" si="0"/>
        <v>29.98</v>
      </c>
      <c r="G22" s="31">
        <f t="shared" si="1"/>
        <v>20.986000000000001</v>
      </c>
      <c r="H22" s="4"/>
      <c r="I22" s="4"/>
      <c r="J22" s="4"/>
      <c r="K22" s="4"/>
    </row>
    <row r="23" spans="1:11" x14ac:dyDescent="0.25">
      <c r="A23" s="26">
        <v>133733</v>
      </c>
      <c r="B23" s="26">
        <f>'[1]4º Trimestre 2025'!C40</f>
        <v>0</v>
      </c>
      <c r="C23" s="27" t="s">
        <v>32</v>
      </c>
      <c r="D23" s="28" t="s">
        <v>33</v>
      </c>
      <c r="E23" s="32">
        <v>9.99</v>
      </c>
      <c r="F23" s="30">
        <f t="shared" si="0"/>
        <v>0</v>
      </c>
      <c r="G23" s="31">
        <f t="shared" si="1"/>
        <v>0</v>
      </c>
      <c r="H23" s="4"/>
      <c r="I23" s="4"/>
      <c r="J23" s="4"/>
      <c r="K23" s="4"/>
    </row>
    <row r="24" spans="1:11" x14ac:dyDescent="0.25">
      <c r="A24" s="26">
        <v>133753</v>
      </c>
      <c r="B24" s="26">
        <f>'[1]4º Trimestre 2025'!C39</f>
        <v>1</v>
      </c>
      <c r="C24" s="27" t="s">
        <v>34</v>
      </c>
      <c r="D24" s="28" t="s">
        <v>33</v>
      </c>
      <c r="E24" s="33">
        <v>14.99</v>
      </c>
      <c r="F24" s="30">
        <f t="shared" si="0"/>
        <v>14.99</v>
      </c>
      <c r="G24" s="31">
        <f t="shared" si="1"/>
        <v>10.493</v>
      </c>
      <c r="H24" s="4"/>
      <c r="I24" s="4"/>
      <c r="J24" s="4"/>
      <c r="K24" s="4"/>
    </row>
    <row r="25" spans="1:11" x14ac:dyDescent="0.25">
      <c r="A25" s="34">
        <v>9100</v>
      </c>
      <c r="B25" s="34">
        <f>'[1]4º Trimestre 2025'!C42</f>
        <v>6</v>
      </c>
      <c r="C25" s="35" t="s">
        <v>35</v>
      </c>
      <c r="D25" s="36" t="s">
        <v>36</v>
      </c>
      <c r="E25" s="37">
        <v>7.99</v>
      </c>
      <c r="F25" s="30">
        <f t="shared" si="0"/>
        <v>47.94</v>
      </c>
      <c r="G25" s="31">
        <f t="shared" si="1"/>
        <v>33.558</v>
      </c>
      <c r="H25" s="4"/>
      <c r="I25" s="4"/>
      <c r="J25" s="4"/>
      <c r="K25" s="4"/>
    </row>
    <row r="26" spans="1:11" x14ac:dyDescent="0.25">
      <c r="A26" s="34">
        <v>9150</v>
      </c>
      <c r="B26" s="34">
        <f>'[1]4º Trimestre 2025'!C41</f>
        <v>1</v>
      </c>
      <c r="C26" s="35" t="s">
        <v>37</v>
      </c>
      <c r="D26" s="36" t="s">
        <v>36</v>
      </c>
      <c r="E26" s="38">
        <v>12.99</v>
      </c>
      <c r="F26" s="30">
        <f t="shared" si="0"/>
        <v>12.99</v>
      </c>
      <c r="G26" s="31">
        <f t="shared" si="1"/>
        <v>9.093</v>
      </c>
      <c r="H26" s="4"/>
      <c r="I26" s="4"/>
      <c r="J26" s="4"/>
      <c r="K26" s="4"/>
    </row>
    <row r="27" spans="1:11" x14ac:dyDescent="0.25">
      <c r="A27" s="34">
        <v>122234</v>
      </c>
      <c r="B27" s="34">
        <f>'[1]4º Trimestre 2025'!C43</f>
        <v>0</v>
      </c>
      <c r="C27" s="35" t="s">
        <v>38</v>
      </c>
      <c r="D27" s="36" t="s">
        <v>36</v>
      </c>
      <c r="E27" s="39">
        <v>34.99</v>
      </c>
      <c r="F27" s="30">
        <f t="shared" si="0"/>
        <v>0</v>
      </c>
      <c r="G27" s="31">
        <f t="shared" si="1"/>
        <v>0</v>
      </c>
      <c r="H27" s="4"/>
      <c r="I27" s="4"/>
      <c r="J27" s="4"/>
      <c r="K27" s="4"/>
    </row>
    <row r="28" spans="1:11" x14ac:dyDescent="0.25">
      <c r="A28" s="34">
        <v>9000</v>
      </c>
      <c r="B28" s="34">
        <f>'[1]4º Trimestre 2025'!C45</f>
        <v>10</v>
      </c>
      <c r="C28" s="35" t="s">
        <v>39</v>
      </c>
      <c r="D28" s="36" t="s">
        <v>40</v>
      </c>
      <c r="E28" s="37">
        <v>7.99</v>
      </c>
      <c r="F28" s="30">
        <f t="shared" si="0"/>
        <v>79.900000000000006</v>
      </c>
      <c r="G28" s="31">
        <f t="shared" si="1"/>
        <v>55.93</v>
      </c>
      <c r="H28" s="4"/>
      <c r="I28" s="4"/>
      <c r="J28" s="4"/>
      <c r="K28" s="4"/>
    </row>
    <row r="29" spans="1:11" x14ac:dyDescent="0.25">
      <c r="A29" s="34">
        <v>9050</v>
      </c>
      <c r="B29" s="34">
        <f>'[1]4º Trimestre 2025'!C44</f>
        <v>5</v>
      </c>
      <c r="C29" s="35" t="s">
        <v>41</v>
      </c>
      <c r="D29" s="36" t="s">
        <v>40</v>
      </c>
      <c r="E29" s="38">
        <v>12.99</v>
      </c>
      <c r="F29" s="30">
        <f t="shared" si="0"/>
        <v>64.95</v>
      </c>
      <c r="G29" s="31">
        <f t="shared" si="1"/>
        <v>45.464999999999996</v>
      </c>
      <c r="H29" s="4"/>
      <c r="I29" s="4"/>
      <c r="J29" s="4"/>
      <c r="K29" s="4"/>
    </row>
    <row r="30" spans="1:11" x14ac:dyDescent="0.25">
      <c r="A30" s="34">
        <v>122233</v>
      </c>
      <c r="B30" s="34">
        <f>'[1]4º Trimestre 2025'!C46</f>
        <v>0</v>
      </c>
      <c r="C30" s="35" t="s">
        <v>42</v>
      </c>
      <c r="D30" s="36" t="s">
        <v>43</v>
      </c>
      <c r="E30" s="39">
        <v>34.99</v>
      </c>
      <c r="F30" s="30">
        <f>E30*B30</f>
        <v>0</v>
      </c>
      <c r="G30" s="31">
        <f t="shared" si="1"/>
        <v>0</v>
      </c>
      <c r="H30" s="4"/>
      <c r="I30" s="4"/>
      <c r="J30" s="4"/>
      <c r="K30" s="4"/>
    </row>
    <row r="31" spans="1:11" x14ac:dyDescent="0.25">
      <c r="A31" s="34">
        <v>9300</v>
      </c>
      <c r="B31" s="34">
        <f>'[1]4º Trimestre 2025'!C48</f>
        <v>0</v>
      </c>
      <c r="C31" s="35" t="s">
        <v>44</v>
      </c>
      <c r="D31" s="36" t="s">
        <v>45</v>
      </c>
      <c r="E31" s="37">
        <v>7.99</v>
      </c>
      <c r="F31" s="30">
        <f t="shared" si="0"/>
        <v>0</v>
      </c>
      <c r="G31" s="31">
        <f t="shared" si="1"/>
        <v>0</v>
      </c>
      <c r="H31" s="4"/>
      <c r="I31" s="4"/>
      <c r="J31" s="4"/>
      <c r="K31" s="4"/>
    </row>
    <row r="32" spans="1:11" x14ac:dyDescent="0.25">
      <c r="A32" s="34">
        <v>9350</v>
      </c>
      <c r="B32" s="34">
        <f>'[1]4º Trimestre 2025'!C47</f>
        <v>0</v>
      </c>
      <c r="C32" s="35" t="s">
        <v>46</v>
      </c>
      <c r="D32" s="36" t="s">
        <v>45</v>
      </c>
      <c r="E32" s="38">
        <v>12.99</v>
      </c>
      <c r="F32" s="30">
        <f t="shared" si="0"/>
        <v>0</v>
      </c>
      <c r="G32" s="31">
        <f t="shared" si="1"/>
        <v>0</v>
      </c>
      <c r="H32" s="4"/>
      <c r="I32" s="4"/>
      <c r="J32" s="4"/>
      <c r="K32" s="4"/>
    </row>
    <row r="33" spans="1:11" x14ac:dyDescent="0.25">
      <c r="A33" s="34">
        <v>122228</v>
      </c>
      <c r="B33" s="34">
        <v>0</v>
      </c>
      <c r="C33" s="35" t="s">
        <v>47</v>
      </c>
      <c r="D33" s="36" t="s">
        <v>45</v>
      </c>
      <c r="E33" s="39">
        <v>34.99</v>
      </c>
      <c r="F33" s="30">
        <f t="shared" si="0"/>
        <v>0</v>
      </c>
      <c r="G33" s="31">
        <f t="shared" si="1"/>
        <v>0</v>
      </c>
      <c r="H33" s="4"/>
      <c r="I33" s="4"/>
      <c r="J33" s="4"/>
      <c r="K33" s="4"/>
    </row>
    <row r="34" spans="1:11" x14ac:dyDescent="0.25">
      <c r="A34" s="34">
        <v>9700</v>
      </c>
      <c r="B34" s="34">
        <f>'[1]4º Trimestre 2025'!C51</f>
        <v>0</v>
      </c>
      <c r="C34" s="35" t="s">
        <v>48</v>
      </c>
      <c r="D34" s="36" t="s">
        <v>49</v>
      </c>
      <c r="E34" s="37">
        <v>7.99</v>
      </c>
      <c r="F34" s="30">
        <f t="shared" si="0"/>
        <v>0</v>
      </c>
      <c r="G34" s="31">
        <f t="shared" si="1"/>
        <v>0</v>
      </c>
      <c r="H34" s="4"/>
      <c r="I34" s="4"/>
      <c r="J34" s="4"/>
      <c r="K34" s="4"/>
    </row>
    <row r="35" spans="1:11" x14ac:dyDescent="0.25">
      <c r="A35" s="34">
        <v>9750</v>
      </c>
      <c r="B35" s="34">
        <f>'[1]4º Trimestre 2025'!C50</f>
        <v>0</v>
      </c>
      <c r="C35" s="35" t="s">
        <v>50</v>
      </c>
      <c r="D35" s="36" t="s">
        <v>49</v>
      </c>
      <c r="E35" s="38">
        <v>12.99</v>
      </c>
      <c r="F35" s="30">
        <f t="shared" si="0"/>
        <v>0</v>
      </c>
      <c r="G35" s="31">
        <f t="shared" si="1"/>
        <v>0</v>
      </c>
      <c r="H35" s="4"/>
      <c r="I35" s="4"/>
      <c r="J35" s="4"/>
      <c r="K35" s="4"/>
    </row>
    <row r="36" spans="1:11" x14ac:dyDescent="0.25">
      <c r="A36" s="34">
        <v>122227</v>
      </c>
      <c r="B36" s="34">
        <f>'[1]4º Trimestre 2025'!C52</f>
        <v>0</v>
      </c>
      <c r="C36" s="35" t="s">
        <v>51</v>
      </c>
      <c r="D36" s="36" t="s">
        <v>49</v>
      </c>
      <c r="E36" s="39">
        <v>34.99</v>
      </c>
      <c r="F36" s="30">
        <f t="shared" si="0"/>
        <v>0</v>
      </c>
      <c r="G36" s="31">
        <f t="shared" si="1"/>
        <v>0</v>
      </c>
      <c r="H36" s="4"/>
      <c r="I36" s="4"/>
      <c r="J36" s="4"/>
      <c r="K36" s="4"/>
    </row>
    <row r="37" spans="1:11" x14ac:dyDescent="0.25">
      <c r="A37" s="34">
        <v>133713</v>
      </c>
      <c r="B37" s="34">
        <f>'[1]4º Trimestre 2025'!C55</f>
        <v>1</v>
      </c>
      <c r="C37" s="35" t="s">
        <v>52</v>
      </c>
      <c r="D37" s="36" t="s">
        <v>53</v>
      </c>
      <c r="E37" s="40">
        <v>12.99</v>
      </c>
      <c r="F37" s="30">
        <f t="shared" si="0"/>
        <v>12.99</v>
      </c>
      <c r="G37" s="31">
        <f t="shared" si="1"/>
        <v>9.093</v>
      </c>
      <c r="H37" s="4"/>
      <c r="I37" s="4"/>
      <c r="J37" s="4"/>
      <c r="K37" s="4"/>
    </row>
    <row r="38" spans="1:11" x14ac:dyDescent="0.25">
      <c r="A38" s="34">
        <v>122235</v>
      </c>
      <c r="B38" s="34">
        <f>'[1]4º Trimestre 2025'!C56</f>
        <v>0</v>
      </c>
      <c r="C38" s="35" t="s">
        <v>54</v>
      </c>
      <c r="D38" s="36" t="s">
        <v>53</v>
      </c>
      <c r="E38" s="40">
        <v>24.95</v>
      </c>
      <c r="F38" s="30">
        <f t="shared" si="0"/>
        <v>0</v>
      </c>
      <c r="G38" s="31">
        <f t="shared" si="1"/>
        <v>0</v>
      </c>
      <c r="H38" s="4"/>
      <c r="I38" s="4"/>
      <c r="J38" s="4"/>
      <c r="K38" s="4"/>
    </row>
    <row r="39" spans="1:11" x14ac:dyDescent="0.25">
      <c r="A39" s="34">
        <v>6400</v>
      </c>
      <c r="B39" s="34">
        <v>0</v>
      </c>
      <c r="C39" s="35" t="s">
        <v>55</v>
      </c>
      <c r="D39" s="36" t="s">
        <v>56</v>
      </c>
      <c r="E39" s="37">
        <v>13.95</v>
      </c>
      <c r="F39" s="30">
        <f t="shared" si="0"/>
        <v>0</v>
      </c>
      <c r="G39" s="31">
        <f t="shared" si="1"/>
        <v>0</v>
      </c>
      <c r="H39" s="4"/>
      <c r="I39" s="4"/>
      <c r="J39" s="4"/>
      <c r="K39" s="4"/>
    </row>
    <row r="40" spans="1:11" x14ac:dyDescent="0.25">
      <c r="A40" s="34">
        <v>9950</v>
      </c>
      <c r="B40" s="34">
        <v>0</v>
      </c>
      <c r="C40" s="35" t="s">
        <v>57</v>
      </c>
      <c r="D40" s="36" t="s">
        <v>56</v>
      </c>
      <c r="E40" s="38">
        <v>13.95</v>
      </c>
      <c r="F40" s="30">
        <f t="shared" si="0"/>
        <v>0</v>
      </c>
      <c r="G40" s="31">
        <f t="shared" si="1"/>
        <v>0</v>
      </c>
      <c r="H40" s="4"/>
      <c r="I40" s="4"/>
      <c r="J40" s="4"/>
      <c r="K40" s="4"/>
    </row>
    <row r="41" spans="1:11" ht="15.75" thickBot="1" x14ac:dyDescent="0.3">
      <c r="A41" s="34" t="s">
        <v>0</v>
      </c>
      <c r="B41" s="34">
        <f>'[1]4º Trimestre 2025'!C53</f>
        <v>5</v>
      </c>
      <c r="C41" s="35" t="s">
        <v>58</v>
      </c>
      <c r="D41" s="36" t="s">
        <v>59</v>
      </c>
      <c r="E41" s="41">
        <v>19.95</v>
      </c>
      <c r="F41" s="30">
        <f t="shared" si="0"/>
        <v>99.75</v>
      </c>
      <c r="G41" s="31">
        <f>B41*E41*0.7</f>
        <v>69.824999999999989</v>
      </c>
      <c r="H41" s="4"/>
      <c r="I41" s="4"/>
      <c r="J41" s="4"/>
      <c r="K41" s="4"/>
    </row>
    <row r="42" spans="1:11" x14ac:dyDescent="0.25">
      <c r="A42" s="26" t="s">
        <v>60</v>
      </c>
      <c r="B42" s="26">
        <f>SUM(B14:B41)</f>
        <v>240</v>
      </c>
      <c r="C42" s="42" t="s">
        <v>61</v>
      </c>
      <c r="D42" s="42"/>
      <c r="E42" s="42"/>
      <c r="F42" s="31">
        <f>SUM(F14:F41)</f>
        <v>3033.9199999999992</v>
      </c>
      <c r="G42" s="31">
        <f>SUM(G14:G41)</f>
        <v>2123.7439999999997</v>
      </c>
      <c r="H42" s="4"/>
      <c r="I42" s="4"/>
      <c r="J42" s="43"/>
      <c r="K42" s="4"/>
    </row>
    <row r="43" spans="1:11" ht="15.75" thickBot="1" x14ac:dyDescent="0.3">
      <c r="A43" s="44"/>
      <c r="B43" s="44"/>
      <c r="C43" s="44"/>
      <c r="D43" s="44"/>
      <c r="E43" s="44"/>
      <c r="F43" s="45"/>
      <c r="G43" s="45"/>
      <c r="H43" s="4"/>
      <c r="I43" s="4"/>
      <c r="J43" s="4"/>
      <c r="K43" s="4"/>
    </row>
    <row r="44" spans="1:11" ht="15.75" x14ac:dyDescent="0.25">
      <c r="A44" s="46" t="s">
        <v>62</v>
      </c>
      <c r="B44" s="47"/>
      <c r="C44" s="47"/>
      <c r="D44" s="47"/>
      <c r="E44" s="47"/>
      <c r="F44" s="47"/>
      <c r="G44" s="48"/>
      <c r="H44" s="4"/>
      <c r="I44" s="4"/>
      <c r="J44" s="4"/>
      <c r="K44" s="4"/>
    </row>
    <row r="45" spans="1:11" x14ac:dyDescent="0.25">
      <c r="A45" s="49" t="s">
        <v>63</v>
      </c>
      <c r="B45" s="50" t="s">
        <v>64</v>
      </c>
      <c r="C45" s="50"/>
      <c r="D45" s="51"/>
      <c r="E45" s="52" t="s">
        <v>65</v>
      </c>
      <c r="F45" s="50" t="s">
        <v>66</v>
      </c>
      <c r="G45" s="51"/>
      <c r="H45" s="4"/>
      <c r="I45" s="4"/>
      <c r="J45" s="4"/>
      <c r="K45" s="4"/>
    </row>
    <row r="46" spans="1:11" x14ac:dyDescent="0.25">
      <c r="A46" s="49" t="s">
        <v>67</v>
      </c>
      <c r="B46" s="50" t="s">
        <v>68</v>
      </c>
      <c r="C46" s="50"/>
      <c r="D46" s="53" t="s">
        <v>69</v>
      </c>
      <c r="E46" s="50" t="s">
        <v>70</v>
      </c>
      <c r="F46" s="50"/>
      <c r="G46" s="51"/>
      <c r="H46" s="4"/>
      <c r="I46" s="4"/>
      <c r="J46" s="4"/>
      <c r="K46" s="4"/>
    </row>
    <row r="47" spans="1:11" x14ac:dyDescent="0.25">
      <c r="A47" s="49" t="s">
        <v>71</v>
      </c>
      <c r="B47" s="54" t="s">
        <v>72</v>
      </c>
      <c r="C47" s="54"/>
      <c r="D47" s="49" t="s">
        <v>73</v>
      </c>
      <c r="E47" s="55" t="s">
        <v>74</v>
      </c>
      <c r="F47" s="55"/>
      <c r="G47" s="56"/>
      <c r="H47" s="4"/>
      <c r="I47" s="4"/>
      <c r="J47" s="4"/>
      <c r="K47" s="4"/>
    </row>
    <row r="48" spans="1:11" x14ac:dyDescent="0.25">
      <c r="A48" s="57" t="s">
        <v>75</v>
      </c>
      <c r="B48" s="50" t="s">
        <v>76</v>
      </c>
      <c r="C48" s="51"/>
      <c r="D48" s="58" t="s">
        <v>77</v>
      </c>
      <c r="E48" s="50" t="s">
        <v>78</v>
      </c>
      <c r="F48" s="50"/>
      <c r="G48" s="51"/>
      <c r="H48" s="4"/>
      <c r="I48" s="4"/>
      <c r="J48" s="4"/>
      <c r="K48" s="4"/>
    </row>
    <row r="49" spans="1:11" x14ac:dyDescent="0.25">
      <c r="A49" s="53" t="s">
        <v>79</v>
      </c>
      <c r="B49" s="50" t="s">
        <v>80</v>
      </c>
      <c r="C49" s="51"/>
      <c r="D49" s="59" t="s">
        <v>81</v>
      </c>
      <c r="E49" s="50" t="s">
        <v>82</v>
      </c>
      <c r="F49" s="50"/>
      <c r="G49" s="51"/>
      <c r="H49" s="4"/>
      <c r="I49" s="4"/>
      <c r="J49" s="4"/>
      <c r="K49" s="4"/>
    </row>
    <row r="50" spans="1:1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60" t="s">
        <v>83</v>
      </c>
      <c r="B51" s="61" t="s">
        <v>84</v>
      </c>
      <c r="C51" s="4"/>
      <c r="D51" s="60" t="s">
        <v>85</v>
      </c>
      <c r="E51" s="62"/>
      <c r="F51" s="4"/>
      <c r="G51" s="4"/>
      <c r="H51" s="4"/>
      <c r="I51" s="4"/>
      <c r="J51" s="4"/>
      <c r="K51" s="4"/>
    </row>
    <row r="52" spans="1:11" x14ac:dyDescent="0.25">
      <c r="A52" s="63" t="s">
        <v>86</v>
      </c>
      <c r="B52" s="63"/>
      <c r="C52" s="63"/>
      <c r="D52" s="63"/>
      <c r="E52" s="63"/>
      <c r="F52" s="63"/>
      <c r="G52" s="63"/>
      <c r="H52" s="4"/>
      <c r="I52" s="4"/>
      <c r="J52" s="4"/>
      <c r="K52" s="4"/>
    </row>
    <row r="53" spans="1:11" x14ac:dyDescent="0.25">
      <c r="A53" s="6" t="s">
        <v>0</v>
      </c>
      <c r="B53" s="6"/>
      <c r="C53" s="6"/>
      <c r="D53" s="6"/>
      <c r="E53" s="6"/>
      <c r="F53" s="6"/>
      <c r="G53" s="6"/>
      <c r="H53" s="4"/>
      <c r="I53" s="4"/>
      <c r="J53" s="4"/>
      <c r="K53" s="4"/>
    </row>
    <row r="54" spans="1:1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x14ac:dyDescent="0.25">
      <c r="A55" s="55"/>
      <c r="B55" s="55"/>
      <c r="C55" s="55"/>
      <c r="D55" s="64"/>
      <c r="E55" s="4"/>
      <c r="F55" s="4"/>
      <c r="G55" s="4"/>
      <c r="H55" s="4"/>
      <c r="I55" s="4"/>
      <c r="J55" s="4"/>
      <c r="K55" s="4"/>
    </row>
    <row r="56" spans="1:11" ht="15.75" x14ac:dyDescent="0.25">
      <c r="A56" s="65"/>
      <c r="B56" s="65"/>
      <c r="C56" s="65"/>
      <c r="D56" s="64"/>
      <c r="E56" s="4"/>
      <c r="F56" s="4"/>
      <c r="G56" s="4"/>
      <c r="H56" s="4"/>
      <c r="I56" s="4"/>
      <c r="J56" s="4"/>
      <c r="K56" s="4"/>
    </row>
    <row r="57" spans="1:11" ht="15.75" x14ac:dyDescent="0.25">
      <c r="A57" s="65"/>
      <c r="B57" s="65"/>
      <c r="C57" s="65"/>
      <c r="D57" s="64"/>
      <c r="E57" s="4"/>
      <c r="F57" s="4"/>
      <c r="G57" s="4"/>
      <c r="H57" s="4"/>
      <c r="I57" s="4"/>
      <c r="J57" s="4"/>
      <c r="K57" s="4"/>
    </row>
    <row r="58" spans="1:11" x14ac:dyDescent="0.25">
      <c r="A58" s="65"/>
      <c r="B58" s="65"/>
      <c r="C58" s="65"/>
      <c r="D58" s="4"/>
      <c r="E58" s="4"/>
      <c r="F58" s="4"/>
      <c r="G58" s="4"/>
      <c r="H58" s="4"/>
      <c r="I58" s="4"/>
      <c r="J58" s="4"/>
      <c r="K58" s="4"/>
    </row>
    <row r="59" spans="1:11" x14ac:dyDescent="0.25">
      <c r="A59" s="55"/>
      <c r="B59" s="55"/>
      <c r="C59" s="55"/>
      <c r="D59" s="55"/>
      <c r="E59" s="4"/>
      <c r="F59" s="4"/>
      <c r="G59" s="4"/>
      <c r="H59" s="4"/>
      <c r="I59" s="4"/>
      <c r="J59" s="4"/>
      <c r="K59" s="4"/>
    </row>
    <row r="60" spans="1:11" x14ac:dyDescent="0.25">
      <c r="A60" s="4"/>
      <c r="B60" s="4"/>
      <c r="C60" s="4"/>
      <c r="D60" s="4"/>
      <c r="E60" s="65"/>
      <c r="F60" s="65"/>
      <c r="G60" s="65"/>
      <c r="H60" s="4"/>
      <c r="I60" s="4"/>
      <c r="J60" s="4"/>
      <c r="K60" s="4"/>
    </row>
    <row r="61" spans="1:11" x14ac:dyDescent="0.25">
      <c r="A61" s="4"/>
      <c r="B61" s="4"/>
      <c r="C61" s="4"/>
      <c r="D61" s="4"/>
      <c r="E61" s="66"/>
      <c r="F61" s="66"/>
      <c r="G61" s="66"/>
      <c r="H61" s="4"/>
      <c r="I61" s="4"/>
      <c r="J61" s="4"/>
      <c r="K61" s="4"/>
    </row>
    <row r="62" spans="1:11" x14ac:dyDescent="0.25">
      <c r="A62" s="4"/>
      <c r="B62" s="4"/>
      <c r="C62" s="4"/>
      <c r="D62" s="4"/>
      <c r="E62" s="12"/>
      <c r="F62" s="12"/>
      <c r="G62" s="12"/>
      <c r="H62" s="4"/>
      <c r="I62" s="4"/>
      <c r="J62" s="4"/>
      <c r="K62" s="4"/>
    </row>
    <row r="63" spans="1:11" x14ac:dyDescent="0.25">
      <c r="A63" s="4"/>
      <c r="B63" s="4"/>
      <c r="C63" s="4"/>
      <c r="D63" s="4"/>
      <c r="E63" s="12"/>
      <c r="F63" s="12"/>
      <c r="G63" s="12"/>
      <c r="H63" s="4"/>
      <c r="I63" s="4"/>
      <c r="J63" s="4"/>
      <c r="K63" s="4"/>
    </row>
    <row r="64" spans="1:11" x14ac:dyDescent="0.25">
      <c r="A64" s="55"/>
      <c r="B64" s="55"/>
      <c r="C64" s="55"/>
      <c r="D64" s="55"/>
      <c r="E64" s="55"/>
      <c r="F64" s="55"/>
      <c r="G64" s="55"/>
      <c r="H64" s="4"/>
      <c r="I64" s="4"/>
      <c r="J64" s="4"/>
      <c r="K64" s="4"/>
    </row>
    <row r="65" spans="1:11" x14ac:dyDescent="0.25">
      <c r="A65" s="65"/>
      <c r="B65" s="65"/>
      <c r="C65" s="65"/>
      <c r="D65" s="4"/>
      <c r="E65" s="4"/>
      <c r="F65" s="4"/>
      <c r="G65" s="4"/>
      <c r="H65" s="4"/>
      <c r="I65" s="4"/>
      <c r="J65" s="4"/>
      <c r="K65" s="4"/>
    </row>
    <row r="66" spans="1:11" x14ac:dyDescent="0.25">
      <c r="A66" s="65"/>
      <c r="B66" s="65"/>
      <c r="C66" s="65"/>
      <c r="D66" s="4"/>
      <c r="E66" s="4"/>
      <c r="F66" s="4"/>
      <c r="G66" s="4"/>
      <c r="H66" s="4"/>
      <c r="I66" s="4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</sheetData>
  <mergeCells count="31">
    <mergeCell ref="A59:D59"/>
    <mergeCell ref="E60:G60"/>
    <mergeCell ref="E61:G61"/>
    <mergeCell ref="A64:G64"/>
    <mergeCell ref="A65:C65"/>
    <mergeCell ref="A66:C66"/>
    <mergeCell ref="A52:G52"/>
    <mergeCell ref="A53:G53"/>
    <mergeCell ref="A55:C55"/>
    <mergeCell ref="A56:C56"/>
    <mergeCell ref="A57:C57"/>
    <mergeCell ref="A58:C58"/>
    <mergeCell ref="B47:C47"/>
    <mergeCell ref="E47:G47"/>
    <mergeCell ref="B48:C48"/>
    <mergeCell ref="E48:G48"/>
    <mergeCell ref="B49:C49"/>
    <mergeCell ref="E49:G49"/>
    <mergeCell ref="C42:E42"/>
    <mergeCell ref="A44:G44"/>
    <mergeCell ref="B45:D45"/>
    <mergeCell ref="F45:G45"/>
    <mergeCell ref="B46:C46"/>
    <mergeCell ref="E46:G46"/>
    <mergeCell ref="B1:G1"/>
    <mergeCell ref="B2:G2"/>
    <mergeCell ref="B3:G3"/>
    <mergeCell ref="A8:C8"/>
    <mergeCell ref="B9:D9"/>
    <mergeCell ref="B11:D11"/>
    <mergeCell ref="F11:G11"/>
  </mergeCells>
  <hyperlinks>
    <hyperlink ref="B47:C47" r:id="rId1" display="geraldocrispim95@gmail.com" xr:uid="{4DCD04A7-45DE-4A52-84E2-4E52563097B7}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ESCRITORIO PRECOBOM</dc:creator>
  <cp:lastModifiedBy>ESCRITORIO PRECOBOM</cp:lastModifiedBy>
  <dcterms:created xsi:type="dcterms:W3CDTF">2025-09-17T15:02:43Z</dcterms:created>
  <dcterms:modified xsi:type="dcterms:W3CDTF">2025-09-17T15:03:04Z</dcterms:modified>
</cp:coreProperties>
</file>