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aovieira/Documents/[DOCUMENTS].academic/[2018-now].inesc-id/KNNSim/results/"/>
    </mc:Choice>
  </mc:AlternateContent>
  <xr:revisionPtr revIDLastSave="0" documentId="13_ncr:1_{C79FCF45-136C-DD4E-B96B-80DC310C3EEB}" xr6:coauthVersionLast="45" xr6:coauthVersionMax="45" xr10:uidLastSave="{00000000-0000-0000-0000-000000000000}"/>
  <bookViews>
    <workbookView xWindow="0" yWindow="0" windowWidth="33600" windowHeight="21000" tabRatio="500" activeTab="11" xr2:uid="{00000000-000D-0000-FFFF-FFFF00000000}"/>
  </bookViews>
  <sheets>
    <sheet name="Datasets" sheetId="1" r:id="rId1"/>
    <sheet name="Hardware Specs" sheetId="2" r:id="rId2"/>
    <sheet name="Timing Accel PCFG0" sheetId="4" r:id="rId3"/>
    <sheet name="Timing Accel PCFG1" sheetId="5" r:id="rId4"/>
    <sheet name="Timing CPU" sheetId="6" r:id="rId5"/>
    <sheet name="Energy CPU" sheetId="7" r:id="rId6"/>
    <sheet name="Performance Improvements" sheetId="8" r:id="rId7"/>
    <sheet name="Var KNN" sheetId="9" r:id="rId8"/>
    <sheet name="Var Training" sheetId="10" r:id="rId9"/>
    <sheet name="Var Features" sheetId="11" r:id="rId10"/>
    <sheet name="Tables for LaTeX" sheetId="12" r:id="rId11"/>
    <sheet name="Accuracy" sheetId="13" r:id="rId12"/>
  </sheets>
  <definedNames>
    <definedName name="_2018_now_.inesc_id_KNNSim_results_metrics_chi_square" localSheetId="11">Accuracy!$A$3:$W$10</definedName>
    <definedName name="_2018_now_.inesc_id_KNNSim_results_metrics_chi_square_1" localSheetId="11">Accuracy!$A$2:$W$9</definedName>
    <definedName name="_2018_now_.inesc_id_KNNSim_results_metrics_cosine" localSheetId="11">Accuracy!$A$11:$W$18</definedName>
    <definedName name="_2018_now_.inesc_id_KNNSim_results_metrics_euclidean" localSheetId="11">Accuracy!$A$20:$W$27</definedName>
    <definedName name="_2018_now_.inesc_id_KNNSim_results_metrics_manhattan" localSheetId="11">Accuracy!$A$29:$W$36</definedName>
    <definedName name="_2018_now_.inesc_id_KNNSim_results_metrics_minkowsky" localSheetId="11">Accuracy!$A$38:$W$45</definedName>
    <definedName name="_2018_now_.inesc_id_KNNSim_results_metrics_ssd" localSheetId="11">Accuracy!$A$47:$X$54</definedName>
    <definedName name="_xlnm._FilterDatabase" localSheetId="0">Datasets!$A$1:$F$1</definedName>
    <definedName name="_FilterDatabase_0" localSheetId="0">Datasets!$A$1:$F$1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16" i="12" l="1"/>
  <c r="E15" i="12"/>
  <c r="E14" i="12"/>
  <c r="E13" i="12"/>
  <c r="E12" i="12"/>
  <c r="E11" i="12"/>
  <c r="E10" i="12"/>
  <c r="E9" i="12"/>
  <c r="E8" i="12"/>
  <c r="E7" i="12"/>
  <c r="E6" i="12"/>
  <c r="E5" i="12"/>
  <c r="E4" i="12"/>
  <c r="E3" i="12"/>
  <c r="E2" i="12"/>
  <c r="K4" i="11"/>
  <c r="J4" i="11"/>
  <c r="I4" i="11"/>
  <c r="H4" i="11"/>
  <c r="G4" i="11"/>
  <c r="F4" i="11"/>
  <c r="E4" i="11"/>
  <c r="D4" i="11"/>
  <c r="C4" i="11"/>
  <c r="B4" i="11"/>
  <c r="C1" i="11"/>
  <c r="D1" i="11" s="1"/>
  <c r="E1" i="11" s="1"/>
  <c r="F1" i="11" s="1"/>
  <c r="G1" i="11" s="1"/>
  <c r="H1" i="11" s="1"/>
  <c r="I1" i="11" s="1"/>
  <c r="J1" i="11" s="1"/>
  <c r="K1" i="11" s="1"/>
  <c r="N4" i="10"/>
  <c r="M4" i="10"/>
  <c r="L4" i="10"/>
  <c r="K4" i="10"/>
  <c r="J4" i="10"/>
  <c r="I4" i="10"/>
  <c r="H4" i="10"/>
  <c r="G4" i="10"/>
  <c r="F4" i="10"/>
  <c r="E4" i="10"/>
  <c r="D4" i="10"/>
  <c r="C4" i="10"/>
  <c r="B4" i="10"/>
  <c r="D1" i="10"/>
  <c r="E1" i="10" s="1"/>
  <c r="F1" i="10" s="1"/>
  <c r="G1" i="10" s="1"/>
  <c r="H1" i="10" s="1"/>
  <c r="I1" i="10" s="1"/>
  <c r="J1" i="10" s="1"/>
  <c r="K1" i="10" s="1"/>
  <c r="L1" i="10" s="1"/>
  <c r="M1" i="10" s="1"/>
  <c r="N1" i="10" s="1"/>
  <c r="C1" i="10"/>
  <c r="I4" i="9"/>
  <c r="H4" i="9"/>
  <c r="G4" i="9"/>
  <c r="F4" i="9"/>
  <c r="E4" i="9"/>
  <c r="D4" i="9"/>
  <c r="C4" i="9"/>
  <c r="B4" i="9"/>
  <c r="C1" i="9"/>
  <c r="D1" i="9" s="1"/>
  <c r="E1" i="9" s="1"/>
  <c r="F1" i="9" s="1"/>
  <c r="G1" i="9" s="1"/>
  <c r="H1" i="9" s="1"/>
  <c r="I1" i="9" s="1"/>
  <c r="J10" i="8"/>
  <c r="I10" i="8"/>
  <c r="H10" i="8"/>
  <c r="G10" i="8"/>
  <c r="F10" i="8"/>
  <c r="E10" i="8"/>
  <c r="D10" i="8"/>
  <c r="C10" i="8"/>
  <c r="B10" i="8"/>
  <c r="J9" i="8"/>
  <c r="I9" i="8"/>
  <c r="H9" i="8"/>
  <c r="G9" i="8"/>
  <c r="F9" i="8"/>
  <c r="E9" i="8"/>
  <c r="D9" i="8"/>
  <c r="C9" i="8"/>
  <c r="B9" i="8"/>
  <c r="J7" i="8"/>
  <c r="I7" i="8"/>
  <c r="H7" i="8"/>
  <c r="G7" i="8"/>
  <c r="F7" i="8"/>
  <c r="E7" i="8"/>
  <c r="D7" i="8"/>
  <c r="C7" i="8"/>
  <c r="B7" i="8"/>
  <c r="J6" i="8"/>
  <c r="I6" i="8"/>
  <c r="H6" i="8"/>
  <c r="G6" i="8"/>
  <c r="F6" i="8"/>
  <c r="E6" i="8"/>
  <c r="D6" i="8"/>
  <c r="C6" i="8"/>
  <c r="B6" i="8"/>
  <c r="J5" i="8"/>
  <c r="I5" i="8"/>
  <c r="H5" i="8"/>
  <c r="G5" i="8"/>
  <c r="F5" i="8"/>
  <c r="E5" i="8"/>
  <c r="D5" i="8"/>
  <c r="C5" i="8"/>
  <c r="B5" i="8"/>
  <c r="J4" i="8"/>
  <c r="I4" i="8"/>
  <c r="H4" i="8"/>
  <c r="G4" i="8"/>
  <c r="F4" i="8"/>
  <c r="E4" i="8"/>
  <c r="D4" i="8"/>
  <c r="C4" i="8"/>
  <c r="B4" i="8"/>
  <c r="J3" i="8"/>
  <c r="I3" i="8"/>
  <c r="H3" i="8"/>
  <c r="G3" i="8"/>
  <c r="F3" i="8"/>
  <c r="E3" i="8"/>
  <c r="D3" i="8"/>
  <c r="C3" i="8"/>
  <c r="B3" i="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EAE7230-4927-A341-BF7D-72974D266FBE}" name="[2018-now].inesc-id/KNNSim/results/metrics/chi-square" type="6" refreshedVersion="6" background="1" saveData="1">
    <textPr codePage="10000" sourceFile="/Users/joaovieira/Documents/[DOCUMENTS].academic/[2018-now].inesc-id/KNNSim/results/metrics/chi-square.csv" decimal="," thousands=" " tab="0" comma="1">
      <textFields count="2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1FD875B0-24A4-564E-9544-09287B4BE500}" name="[2018-now].inesc-id/KNNSim/results/metrics/chi-square1" type="6" refreshedVersion="6" background="1" saveData="1">
    <textPr fileType="mac" sourceFile="/Users/joaovieira/Documents/[DOCUMENTS].academic/[2018-now].inesc-id/KNNSim/results/metrics/chi-square.csv" thousands=" " tab="0" comma="1">
      <textFields count="2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xr16:uid="{0636ED8C-4323-E743-9B01-D2D8CB2C00F2}" name="[2018-now].inesc-id/KNNSim/results/metrics/cosine" type="6" refreshedVersion="6" background="1" saveData="1">
    <textPr codePage="10000" sourceFile="/Users/joaovieira/Documents/[DOCUMENTS].academic/[2018-now].inesc-id/KNNSim/results/metrics/cosine.csv" thousands=" " tab="0" comma="1">
      <textFields count="2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xr16:uid="{BDD8D1F4-3016-FE4B-BCF3-CF6CA7F10003}" name="[2018-now].inesc-id/KNNSim/results/metrics/euclidean" type="6" refreshedVersion="6" background="1" saveData="1">
    <textPr codePage="10000" sourceFile="/Users/joaovieira/Documents/[DOCUMENTS].academic/[2018-now].inesc-id/KNNSim/results/metrics/euclidean.csv" thousands=" " tab="0" comma="1">
      <textFields count="2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xr16:uid="{CDF867A2-4A17-CA49-97C8-144AA92D0B61}" name="[2018-now].inesc-id/KNNSim/results/metrics/manhattan" type="6" refreshedVersion="6" background="1" saveData="1">
    <textPr codePage="10000" sourceFile="/Users/joaovieira/Documents/[DOCUMENTS].academic/[2018-now].inesc-id/KNNSim/results/metrics/manhattan.csv" thousands=" " tab="0" comma="1">
      <textFields count="2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xr16:uid="{151C9975-A6A5-464F-A6FC-3A22E6A788ED}" name="[2018-now].inesc-id/KNNSim/results/metrics/minkowsky" type="6" refreshedVersion="6" background="1" saveData="1">
    <textPr codePage="10000" sourceFile="/Users/joaovieira/Documents/[DOCUMENTS].academic/[2018-now].inesc-id/KNNSim/results/metrics/minkowsky.csv" thousands=" " tab="0" comma="1">
      <textFields count="2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xr16:uid="{199F2A11-4414-B14B-8724-E6FA4ADCF5E4}" name="[2018-now].inesc-id/KNNSim/results/metrics/ssd" type="6" refreshedVersion="6" background="1" saveData="1">
    <textPr codePage="10000" sourceFile="/Users/joaovieira/Documents/[DOCUMENTS].academic/[2018-now].inesc-id/KNNSim/results/metrics/ssd.csv" thousands=" " tab="0" comma="1">
      <textFields count="2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<sst xmlns="http://schemas.openxmlformats.org/spreadsheetml/2006/main" count="254" uniqueCount="111">
  <si>
    <t>Data Set</t>
  </si>
  <si>
    <t>Control Samples</t>
  </si>
  <si>
    <t>Test Samples</t>
  </si>
  <si>
    <t>Features</t>
  </si>
  <si>
    <t>Classes</t>
  </si>
  <si>
    <t>Link</t>
  </si>
  <si>
    <t>Iris</t>
  </si>
  <si>
    <t>https://archive.ics.uci.edu/ml/datasets/Iris</t>
  </si>
  <si>
    <t>Wine</t>
  </si>
  <si>
    <t>https://archive.ics.uci.edu/ml/datasets/Wine</t>
  </si>
  <si>
    <t>Breast Cancer Wisconsin (Diagnostic)</t>
  </si>
  <si>
    <t>https://archive.ics.uci.edu/ml/datasets/Breast+Cancer+Wisconsin+%28Diagnostic%29</t>
  </si>
  <si>
    <t>Car Evaluation</t>
  </si>
  <si>
    <t>https://archive.ics.uci.edu/ml/datasets/Car+Evaluation</t>
  </si>
  <si>
    <t>Abalone</t>
  </si>
  <si>
    <t>https://archive.ics.uci.edu/ml/datasets/Abalone</t>
  </si>
  <si>
    <t>Human Activity Recognition Using Smartphones</t>
  </si>
  <si>
    <t>https://archive.ics.uci.edu/ml/datasets/Human+Activity+Recognition+Using+Smartphones</t>
  </si>
  <si>
    <t>Bank Marketing</t>
  </si>
  <si>
    <t>https://archive.ics.uci.edu/ml/datasets/Bank+Marketing</t>
  </si>
  <si>
    <t>Poker Hand</t>
  </si>
  <si>
    <t>https://archive.ics.uci.edu/ml/datasets/Poker+Hand</t>
  </si>
  <si>
    <t>Ionosphere</t>
  </si>
  <si>
    <t>https://archive.ics.uci.edu/ml/datasets/ionosphere</t>
  </si>
  <si>
    <t>Average Instant Power [W]</t>
  </si>
  <si>
    <t>Processor</t>
  </si>
  <si>
    <t>RAM</t>
  </si>
  <si>
    <t>Name</t>
  </si>
  <si>
    <t>Designation</t>
  </si>
  <si>
    <t>Frequency [GHz]</t>
  </si>
  <si>
    <t>Number of Cores</t>
  </si>
  <si>
    <t>Number of Threads</t>
  </si>
  <si>
    <t>Memory [GiB]</t>
  </si>
  <si>
    <t>Frequency [MHz]</t>
  </si>
  <si>
    <t>ZYNQ</t>
  </si>
  <si>
    <t>Raspberry Pi 1 Model B</t>
  </si>
  <si>
    <t>ARM1176JZF-S</t>
  </si>
  <si>
    <t>Orange Pi Plus 2</t>
  </si>
  <si>
    <t>H3 Quad-core Cortex-A7 H.265</t>
  </si>
  <si>
    <t>Raspberry Pi 3 Model B+</t>
  </si>
  <si>
    <t>Cortex-A53 (ARMv8) 64-bit</t>
  </si>
  <si>
    <t>Judas</t>
  </si>
  <si>
    <t>Intel(R) Core(TM)2 Quad CPU @ 2.40GHz</t>
  </si>
  <si>
    <t>Morgana</t>
  </si>
  <si>
    <t>Intel(R) Core(TM) i7-7820HQ CPU @ 2.90GHz</t>
  </si>
  <si>
    <t>Nadya</t>
  </si>
  <si>
    <t>Intel(R) Pentium(R) CPU G3460 @ 3.50GHz</t>
  </si>
  <si>
    <t>Sonja</t>
  </si>
  <si>
    <t>Intel(R) Pentium(R) 4 CPU 3.00GHz</t>
  </si>
  <si>
    <t>Tokyo</t>
  </si>
  <si>
    <t>Intel(R) Xeon(R) CPU E5450 @ 3.00GHz (x2)</t>
  </si>
  <si>
    <t>Harpertown</t>
  </si>
  <si>
    <t>Number of Accelerators</t>
  </si>
  <si>
    <t>Values in microseconds</t>
  </si>
  <si>
    <t>System</t>
  </si>
  <si>
    <t>Values in seconds</t>
  </si>
  <si>
    <t>ZYNQ (ARM)</t>
  </si>
  <si>
    <t>ZYNQ (w/ KNNStuff)</t>
  </si>
  <si>
    <t>Idle</t>
  </si>
  <si>
    <t>Minimum</t>
  </si>
  <si>
    <t>Maximum</t>
  </si>
  <si>
    <t>Average</t>
  </si>
  <si>
    <t>Standard deviation</t>
  </si>
  <si>
    <t>Load</t>
  </si>
  <si>
    <t>Values in watts</t>
  </si>
  <si>
    <t>ARM</t>
  </si>
  <si>
    <t>Intel</t>
  </si>
  <si>
    <t>KNN</t>
  </si>
  <si>
    <t>Max</t>
  </si>
  <si>
    <t>Time Accel [us]</t>
  </si>
  <si>
    <t>Time ARM [s]</t>
  </si>
  <si>
    <t>Speedup</t>
  </si>
  <si>
    <t xml:space="preserve">Slice LUTs </t>
  </si>
  <si>
    <t>Block RAM</t>
  </si>
  <si>
    <t>DSP</t>
  </si>
  <si>
    <t>LUT as Logic</t>
  </si>
  <si>
    <t>LUT as Memory</t>
  </si>
  <si>
    <t>Static power</t>
  </si>
  <si>
    <t>Dynamic power</t>
  </si>
  <si>
    <t>Test</t>
  </si>
  <si>
    <t>Training</t>
  </si>
  <si>
    <t>Resource</t>
  </si>
  <si>
    <t>Utilization</t>
  </si>
  <si>
    <t>Available</t>
  </si>
  <si>
    <t>Utilization [%]</t>
  </si>
  <si>
    <t>Single Accelerator</t>
  </si>
  <si>
    <t>LUT</t>
  </si>
  <si>
    <t>LUTRAM</t>
  </si>
  <si>
    <t>FF</t>
  </si>
  <si>
    <t>BRAM</t>
  </si>
  <si>
    <t>Scenario 1</t>
  </si>
  <si>
    <t>Scenario 2</t>
  </si>
  <si>
    <t>Power [W]</t>
  </si>
  <si>
    <t>Device static</t>
  </si>
  <si>
    <t>PS dynamic</t>
  </si>
  <si>
    <t>PL dynamic</t>
  </si>
  <si>
    <t>k=4</t>
  </si>
  <si>
    <t>k</t>
  </si>
  <si>
    <t>iris</t>
  </si>
  <si>
    <t>poker_hand</t>
  </si>
  <si>
    <t>car_evaluation</t>
  </si>
  <si>
    <t>abalone</t>
  </si>
  <si>
    <t>wine</t>
  </si>
  <si>
    <t>breast_cancer_wisconsin</t>
  </si>
  <si>
    <t>bank_marketing</t>
  </si>
  <si>
    <t>Chi-square</t>
  </si>
  <si>
    <t>Cosine</t>
  </si>
  <si>
    <t>Euclidean</t>
  </si>
  <si>
    <t>Manhattan</t>
  </si>
  <si>
    <t>Minkowsky (p=3)</t>
  </si>
  <si>
    <t>Sum of square differences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</si>
</sst>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8"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u/>
      <sz val="12"/>
      <color rgb="FF0563C1"/>
      <name val="Calibri"/>
      <family val="2"/>
      <charset val="1"/>
    </font>
    <font>
      <sz val="12"/>
      <color rgb="FFFFFFFF"/>
      <name val="Calibri"/>
      <family val="2"/>
      <charset val="1"/>
    </font>
    <font>
      <i/>
      <sz val="12"/>
      <color rgb="FFFFFFFF"/>
      <name val="Calibri (corpo)"/>
      <charset val="1"/>
    </font>
    <font>
      <i/>
      <sz val="12"/>
      <color rgb="FFFFFFFF"/>
      <name val="Calibri"/>
      <family val="2"/>
      <charset val="1"/>
    </font>
    <font>
      <b/>
      <sz val="12"/>
      <color rgb="FFFFFFFF"/>
      <name val="Calibri"/>
      <family val="2"/>
      <charset val="1"/>
    </font>
    <font>
      <b/>
      <sz val="12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8FAADC"/>
        <bgColor rgb="FF969696"/>
      </patternFill>
    </fill>
    <fill>
      <patternFill patternType="solid">
        <fgColor rgb="FF000000"/>
        <bgColor rgb="FF003300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40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indexed="64"/>
      </right>
      <top/>
      <bottom style="medium">
        <color auto="1"/>
      </bottom>
      <diagonal/>
    </border>
  </borders>
  <cellStyleXfs count="2">
    <xf numFmtId="0" fontId="0" fillId="0" borderId="0"/>
    <xf numFmtId="0" fontId="2" fillId="0" borderId="0" applyBorder="0" applyProtection="0"/>
  </cellStyleXfs>
  <cellXfs count="120">
    <xf numFmtId="0" fontId="0" fillId="0" borderId="0" xfId="0"/>
    <xf numFmtId="0" fontId="1" fillId="2" borderId="35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 vertical="center"/>
    </xf>
    <xf numFmtId="0" fontId="1" fillId="2" borderId="24" xfId="0" applyFon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center"/>
    </xf>
    <xf numFmtId="0" fontId="4" fillId="3" borderId="10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right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2" fillId="0" borderId="4" xfId="1" applyFont="1" applyBorder="1" applyAlignment="1" applyProtection="1"/>
    <xf numFmtId="0" fontId="0" fillId="0" borderId="10" xfId="0" applyBorder="1"/>
    <xf numFmtId="0" fontId="0" fillId="0" borderId="0" xfId="0" applyBorder="1"/>
    <xf numFmtId="0" fontId="0" fillId="0" borderId="11" xfId="0" applyBorder="1"/>
    <xf numFmtId="0" fontId="1" fillId="2" borderId="13" xfId="0" applyFont="1" applyFill="1" applyBorder="1"/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2" borderId="17" xfId="0" applyFont="1" applyFill="1" applyBorder="1" applyAlignment="1">
      <alignment horizontal="right"/>
    </xf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1" fillId="2" borderId="21" xfId="0" applyFont="1" applyFill="1" applyBorder="1" applyAlignment="1">
      <alignment horizontal="right"/>
    </xf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2" borderId="1" xfId="0" applyFill="1" applyBorder="1"/>
    <xf numFmtId="2" fontId="0" fillId="0" borderId="0" xfId="0" applyNumberFormat="1"/>
    <xf numFmtId="2" fontId="3" fillId="3" borderId="0" xfId="0" applyNumberFormat="1" applyFont="1" applyFill="1"/>
    <xf numFmtId="0" fontId="0" fillId="0" borderId="0" xfId="0" applyFont="1"/>
    <xf numFmtId="0" fontId="3" fillId="0" borderId="0" xfId="0" applyFont="1"/>
    <xf numFmtId="2" fontId="0" fillId="3" borderId="0" xfId="0" applyNumberFormat="1" applyFill="1"/>
    <xf numFmtId="0" fontId="0" fillId="3" borderId="0" xfId="0" applyFill="1"/>
    <xf numFmtId="0" fontId="1" fillId="0" borderId="10" xfId="0" applyFont="1" applyBorder="1"/>
    <xf numFmtId="0" fontId="1" fillId="2" borderId="22" xfId="0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0" fillId="0" borderId="10" xfId="0" applyFont="1" applyBorder="1" applyAlignment="1">
      <alignment horizontal="right"/>
    </xf>
    <xf numFmtId="0" fontId="0" fillId="3" borderId="10" xfId="0" applyFill="1" applyBorder="1"/>
    <xf numFmtId="0" fontId="0" fillId="3" borderId="0" xfId="0" applyFill="1" applyBorder="1"/>
    <xf numFmtId="0" fontId="0" fillId="3" borderId="11" xfId="0" applyFill="1" applyBorder="1"/>
    <xf numFmtId="0" fontId="3" fillId="3" borderId="0" xfId="0" applyFont="1" applyFill="1" applyBorder="1"/>
    <xf numFmtId="0" fontId="0" fillId="2" borderId="3" xfId="0" applyFill="1" applyBorder="1"/>
    <xf numFmtId="0" fontId="0" fillId="2" borderId="11" xfId="0" applyFill="1" applyBorder="1"/>
    <xf numFmtId="0" fontId="1" fillId="2" borderId="11" xfId="0" applyFont="1" applyFill="1" applyBorder="1" applyAlignment="1">
      <alignment horizontal="right"/>
    </xf>
    <xf numFmtId="0" fontId="1" fillId="0" borderId="3" xfId="0" applyFont="1" applyBorder="1" applyAlignment="1">
      <alignment horizontal="right"/>
    </xf>
    <xf numFmtId="0" fontId="1" fillId="0" borderId="0" xfId="0" applyFont="1" applyBorder="1" applyAlignment="1">
      <alignment horizontal="right"/>
    </xf>
    <xf numFmtId="2" fontId="0" fillId="0" borderId="0" xfId="0" applyNumberFormat="1" applyBorder="1"/>
    <xf numFmtId="0" fontId="1" fillId="2" borderId="25" xfId="0" applyFont="1" applyFill="1" applyBorder="1" applyAlignment="1">
      <alignment horizontal="right"/>
    </xf>
    <xf numFmtId="0" fontId="1" fillId="0" borderId="26" xfId="0" applyFont="1" applyBorder="1" applyAlignment="1">
      <alignment horizontal="right"/>
    </xf>
    <xf numFmtId="0" fontId="1" fillId="0" borderId="27" xfId="0" applyFont="1" applyBorder="1" applyAlignment="1">
      <alignment horizontal="right"/>
    </xf>
    <xf numFmtId="0" fontId="0" fillId="0" borderId="28" xfId="0" applyBorder="1"/>
    <xf numFmtId="0" fontId="0" fillId="0" borderId="27" xfId="0" applyBorder="1"/>
    <xf numFmtId="0" fontId="0" fillId="0" borderId="25" xfId="0" applyBorder="1"/>
    <xf numFmtId="2" fontId="0" fillId="0" borderId="27" xfId="0" applyNumberFormat="1" applyBorder="1"/>
    <xf numFmtId="0" fontId="1" fillId="2" borderId="29" xfId="0" applyFont="1" applyFill="1" applyBorder="1" applyAlignment="1">
      <alignment horizontal="right"/>
    </xf>
    <xf numFmtId="2" fontId="0" fillId="0" borderId="0" xfId="0" applyNumberFormat="1" applyFont="1"/>
    <xf numFmtId="2" fontId="0" fillId="0" borderId="0" xfId="0" applyNumberFormat="1" applyFont="1" applyBorder="1"/>
    <xf numFmtId="0" fontId="0" fillId="2" borderId="0" xfId="0" applyFill="1"/>
    <xf numFmtId="0" fontId="0" fillId="0" borderId="1" xfId="0" applyBorder="1"/>
    <xf numFmtId="0" fontId="1" fillId="2" borderId="0" xfId="0" applyFont="1" applyFill="1" applyBorder="1"/>
    <xf numFmtId="0" fontId="1" fillId="2" borderId="21" xfId="0" applyFont="1" applyFill="1" applyBorder="1" applyAlignment="1">
      <alignment horizontal="center"/>
    </xf>
    <xf numFmtId="0" fontId="0" fillId="2" borderId="15" xfId="0" applyFill="1" applyBorder="1"/>
    <xf numFmtId="0" fontId="1" fillId="2" borderId="10" xfId="0" applyFont="1" applyFill="1" applyBorder="1" applyAlignment="1">
      <alignment horizontal="right"/>
    </xf>
    <xf numFmtId="2" fontId="0" fillId="0" borderId="1" xfId="0" applyNumberFormat="1" applyBorder="1"/>
    <xf numFmtId="2" fontId="0" fillId="0" borderId="11" xfId="0" applyNumberFormat="1" applyBorder="1"/>
    <xf numFmtId="2" fontId="0" fillId="0" borderId="10" xfId="0" applyNumberFormat="1" applyBorder="1"/>
    <xf numFmtId="0" fontId="6" fillId="3" borderId="10" xfId="0" applyFont="1" applyFill="1" applyBorder="1" applyAlignment="1">
      <alignment horizontal="right"/>
    </xf>
    <xf numFmtId="2" fontId="3" fillId="3" borderId="1" xfId="0" applyNumberFormat="1" applyFont="1" applyFill="1" applyBorder="1"/>
    <xf numFmtId="2" fontId="3" fillId="3" borderId="0" xfId="0" applyNumberFormat="1" applyFont="1" applyFill="1" applyBorder="1"/>
    <xf numFmtId="2" fontId="3" fillId="3" borderId="11" xfId="0" applyNumberFormat="1" applyFont="1" applyFill="1" applyBorder="1"/>
    <xf numFmtId="2" fontId="3" fillId="3" borderId="10" xfId="0" applyNumberFormat="1" applyFont="1" applyFill="1" applyBorder="1"/>
    <xf numFmtId="0" fontId="3" fillId="3" borderId="0" xfId="0" applyFont="1" applyFill="1"/>
    <xf numFmtId="0" fontId="0" fillId="0" borderId="19" xfId="0" applyBorder="1" applyAlignment="1">
      <alignment horizontal="right"/>
    </xf>
    <xf numFmtId="0" fontId="0" fillId="0" borderId="17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15" xfId="0" applyBorder="1" applyAlignment="1">
      <alignment horizontal="right"/>
    </xf>
    <xf numFmtId="0" fontId="0" fillId="0" borderId="21" xfId="0" applyBorder="1" applyAlignment="1">
      <alignment horizontal="right"/>
    </xf>
    <xf numFmtId="0" fontId="0" fillId="0" borderId="0" xfId="0" applyAlignment="1">
      <alignment horizontal="right"/>
    </xf>
    <xf numFmtId="0" fontId="1" fillId="2" borderId="12" xfId="0" applyFont="1" applyFill="1" applyBorder="1" applyAlignment="1">
      <alignment horizontal="right"/>
    </xf>
    <xf numFmtId="0" fontId="0" fillId="0" borderId="30" xfId="0" applyBorder="1" applyAlignment="1">
      <alignment horizontal="right"/>
    </xf>
    <xf numFmtId="0" fontId="1" fillId="2" borderId="31" xfId="0" applyFont="1" applyFill="1" applyBorder="1" applyAlignment="1">
      <alignment horizontal="right"/>
    </xf>
    <xf numFmtId="0" fontId="0" fillId="0" borderId="32" xfId="0" applyBorder="1" applyAlignment="1">
      <alignment horizontal="right"/>
    </xf>
    <xf numFmtId="0" fontId="1" fillId="2" borderId="33" xfId="0" applyFont="1" applyFill="1" applyBorder="1" applyAlignment="1">
      <alignment horizontal="right"/>
    </xf>
    <xf numFmtId="0" fontId="0" fillId="0" borderId="34" xfId="0" applyBorder="1" applyAlignment="1">
      <alignment horizontal="right"/>
    </xf>
    <xf numFmtId="11" fontId="0" fillId="0" borderId="0" xfId="0" applyNumberFormat="1" applyBorder="1"/>
    <xf numFmtId="0" fontId="0" fillId="0" borderId="30" xfId="0" applyBorder="1"/>
    <xf numFmtId="0" fontId="0" fillId="0" borderId="32" xfId="0" applyBorder="1"/>
    <xf numFmtId="0" fontId="0" fillId="0" borderId="34" xfId="0" applyBorder="1"/>
    <xf numFmtId="0" fontId="1" fillId="2" borderId="0" xfId="0" applyFont="1" applyFill="1"/>
    <xf numFmtId="0" fontId="1" fillId="2" borderId="35" xfId="0" applyFont="1" applyFill="1" applyBorder="1"/>
    <xf numFmtId="0" fontId="1" fillId="2" borderId="35" xfId="0" applyFont="1" applyFill="1" applyBorder="1" applyAlignment="1">
      <alignment horizontal="center"/>
    </xf>
    <xf numFmtId="0" fontId="0" fillId="0" borderId="35" xfId="0" applyFont="1" applyBorder="1" applyAlignment="1">
      <alignment horizontal="right"/>
    </xf>
    <xf numFmtId="1" fontId="0" fillId="0" borderId="35" xfId="0" applyNumberFormat="1" applyBorder="1"/>
    <xf numFmtId="10" fontId="0" fillId="0" borderId="35" xfId="0" applyNumberFormat="1" applyBorder="1"/>
    <xf numFmtId="0" fontId="0" fillId="0" borderId="35" xfId="0" applyFont="1" applyBorder="1"/>
    <xf numFmtId="164" fontId="0" fillId="0" borderId="35" xfId="0" applyNumberFormat="1" applyBorder="1"/>
    <xf numFmtId="0" fontId="1" fillId="4" borderId="5" xfId="0" applyFont="1" applyFill="1" applyBorder="1"/>
    <xf numFmtId="0" fontId="7" fillId="5" borderId="36" xfId="0" applyFont="1" applyFill="1" applyBorder="1" applyAlignment="1">
      <alignment horizontal="center"/>
    </xf>
    <xf numFmtId="0" fontId="7" fillId="5" borderId="13" xfId="0" applyFont="1" applyFill="1" applyBorder="1" applyAlignment="1">
      <alignment horizontal="center"/>
    </xf>
    <xf numFmtId="0" fontId="7" fillId="5" borderId="30" xfId="0" applyFont="1" applyFill="1" applyBorder="1" applyAlignment="1">
      <alignment horizontal="center"/>
    </xf>
    <xf numFmtId="0" fontId="0" fillId="5" borderId="27" xfId="0" applyFill="1" applyBorder="1"/>
    <xf numFmtId="0" fontId="0" fillId="6" borderId="37" xfId="0" applyFill="1" applyBorder="1"/>
    <xf numFmtId="0" fontId="0" fillId="6" borderId="32" xfId="0" applyFill="1" applyBorder="1"/>
    <xf numFmtId="0" fontId="7" fillId="6" borderId="38" xfId="0" applyFont="1" applyFill="1" applyBorder="1" applyAlignment="1">
      <alignment horizontal="right"/>
    </xf>
    <xf numFmtId="0" fontId="7" fillId="0" borderId="2" xfId="0" applyFont="1" applyBorder="1" applyAlignment="1">
      <alignment horizontal="right"/>
    </xf>
    <xf numFmtId="0" fontId="7" fillId="0" borderId="39" xfId="0" applyFont="1" applyBorder="1" applyAlignment="1">
      <alignment horizontal="right"/>
    </xf>
    <xf numFmtId="0" fontId="7" fillId="0" borderId="3" xfId="0" applyFont="1" applyBorder="1" applyAlignment="1">
      <alignment horizontal="right"/>
    </xf>
  </cellXfs>
  <cellStyles count="2">
    <cellStyle name="Hyperlink" xfId="1" builtinId="8"/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8FAADC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32</xdr:row>
      <xdr:rowOff>202840</xdr:rowOff>
    </xdr:from>
    <xdr:to>
      <xdr:col>6</xdr:col>
      <xdr:colOff>506900</xdr:colOff>
      <xdr:row>53</xdr:row>
      <xdr:rowOff>138960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7F72ADA9-5F44-C748-8B51-925CE029EB36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6705240"/>
          <a:ext cx="9079400" cy="42033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21</xdr:row>
      <xdr:rowOff>178200</xdr:rowOff>
    </xdr:from>
    <xdr:to>
      <xdr:col>7</xdr:col>
      <xdr:colOff>303600</xdr:colOff>
      <xdr:row>31</xdr:row>
      <xdr:rowOff>190080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4E7C2007-63C2-A545-9F1A-E1431B726EAB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0" y="4445400"/>
          <a:ext cx="9904800" cy="20438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3</xdr:col>
      <xdr:colOff>405160</xdr:colOff>
      <xdr:row>20</xdr:row>
      <xdr:rowOff>151100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E7B1A043-2121-924B-9C82-E57ACE94F376}"/>
            </a:ext>
          </a:extLst>
        </xdr:cNvPr>
        <xdr:cNvPicPr/>
      </xdr:nvPicPr>
      <xdr:blipFill>
        <a:blip xmlns:r="http://schemas.openxmlformats.org/officeDocument/2006/relationships" r:embed="rId3"/>
        <a:stretch/>
      </xdr:blipFill>
      <xdr:spPr>
        <a:xfrm>
          <a:off x="0" y="2438400"/>
          <a:ext cx="5891560" cy="17894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30</xdr:row>
      <xdr:rowOff>177800</xdr:rowOff>
    </xdr:from>
    <xdr:to>
      <xdr:col>4</xdr:col>
      <xdr:colOff>565200</xdr:colOff>
      <xdr:row>47</xdr:row>
      <xdr:rowOff>107800</xdr:rowOff>
    </xdr:to>
    <xdr:pic>
      <xdr:nvPicPr>
        <xdr:cNvPr id="3" name="Image 3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5905440"/>
          <a:ext cx="7188120" cy="318096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0</xdr:col>
      <xdr:colOff>0</xdr:colOff>
      <xdr:row>11</xdr:row>
      <xdr:rowOff>203200</xdr:rowOff>
    </xdr:from>
    <xdr:to>
      <xdr:col>7</xdr:col>
      <xdr:colOff>61920</xdr:colOff>
      <xdr:row>21</xdr:row>
      <xdr:rowOff>88720</xdr:rowOff>
    </xdr:to>
    <xdr:pic>
      <xdr:nvPicPr>
        <xdr:cNvPr id="4" name="Image 1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0" y="2286000"/>
          <a:ext cx="9380880" cy="18284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0</xdr:col>
      <xdr:colOff>0</xdr:colOff>
      <xdr:row>22</xdr:row>
      <xdr:rowOff>177800</xdr:rowOff>
    </xdr:from>
    <xdr:to>
      <xdr:col>2</xdr:col>
      <xdr:colOff>316800</xdr:colOff>
      <xdr:row>30</xdr:row>
      <xdr:rowOff>12040</xdr:rowOff>
    </xdr:to>
    <xdr:pic>
      <xdr:nvPicPr>
        <xdr:cNvPr id="5" name="Image 2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/>
      </xdr:nvPicPr>
      <xdr:blipFill>
        <a:blip xmlns:r="http://schemas.openxmlformats.org/officeDocument/2006/relationships" r:embed="rId3"/>
        <a:stretch/>
      </xdr:blipFill>
      <xdr:spPr>
        <a:xfrm>
          <a:off x="0" y="4381200"/>
          <a:ext cx="4759200" cy="1371240"/>
        </a:xfrm>
        <a:prstGeom prst="rect">
          <a:avLst/>
        </a:prstGeom>
        <a:ln>
          <a:noFill/>
        </a:ln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[2018-now].inesc-id/KNNSim/results/metrics/ssd" connectionId="7" xr16:uid="{B10BA8A6-ACF6-DA42-98F4-48A2D1EA46A5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[2018-now].inesc-id/KNNSim/results/metrics/minkowsky" connectionId="6" xr16:uid="{0BFA8C16-C3C0-AB4C-B501-A7EF69E246F0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[2018-now].inesc-id/KNNSim/results/metrics/manhattan" connectionId="5" xr16:uid="{4AC9C9E8-06B4-404D-BA16-D919E892EF5F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[2018-now].inesc-id/KNNSim/results/metrics/euclidean" connectionId="4" xr16:uid="{18B64A0F-0198-5545-B4C7-F471C921732A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[2018-now].inesc-id/KNNSim/results/metrics/cosine" connectionId="3" xr16:uid="{8997AF76-DB61-3747-A54F-900F8085E3F3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[2018-now].inesc-id/KNNSim/results/metrics/chi-square_1" connectionId="2" xr16:uid="{D39BB153-4BF8-974C-B429-AAC71B3C98A9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[2018-now].inesc-id/KNNSim/results/metrics/chi-square" connectionId="1" xr16:uid="{EB63321E-9786-1342-9C83-ECB25D9BB826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archive.ics.uci.edu/ml/datasets/Poker+Hand" TargetMode="External"/><Relationship Id="rId3" Type="http://schemas.openxmlformats.org/officeDocument/2006/relationships/hyperlink" Target="https://archive.ics.uci.edu/ml/datasets/Breast+Cancer+Wisconsin+%28Diagnostic%29" TargetMode="External"/><Relationship Id="rId7" Type="http://schemas.openxmlformats.org/officeDocument/2006/relationships/hyperlink" Target="https://archive.ics.uci.edu/ml/datasets/Bank+Marketing" TargetMode="External"/><Relationship Id="rId2" Type="http://schemas.openxmlformats.org/officeDocument/2006/relationships/hyperlink" Target="https://archive.ics.uci.edu/ml/datasets/Wine" TargetMode="External"/><Relationship Id="rId1" Type="http://schemas.openxmlformats.org/officeDocument/2006/relationships/hyperlink" Target="https://archive.ics.uci.edu/ml/datasets/Iris" TargetMode="External"/><Relationship Id="rId6" Type="http://schemas.openxmlformats.org/officeDocument/2006/relationships/hyperlink" Target="https://archive.ics.uci.edu/ml/datasets/Human+Activity+Recognition+Using+Smartphones" TargetMode="External"/><Relationship Id="rId5" Type="http://schemas.openxmlformats.org/officeDocument/2006/relationships/hyperlink" Target="https://archive.ics.uci.edu/ml/datasets/Abalone" TargetMode="External"/><Relationship Id="rId4" Type="http://schemas.openxmlformats.org/officeDocument/2006/relationships/hyperlink" Target="https://archive.ics.uci.edu/ml/datasets/Car+Evaluation" TargetMode="Externa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7" Type="http://schemas.openxmlformats.org/officeDocument/2006/relationships/queryTable" Target="../queryTables/queryTable7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Relationship Id="rId6" Type="http://schemas.openxmlformats.org/officeDocument/2006/relationships/queryTable" Target="../queryTables/queryTable6.xml"/><Relationship Id="rId5" Type="http://schemas.openxmlformats.org/officeDocument/2006/relationships/queryTable" Target="../queryTables/queryTable5.xml"/><Relationship Id="rId4" Type="http://schemas.openxmlformats.org/officeDocument/2006/relationships/queryTable" Target="../queryTables/query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"/>
  <sheetViews>
    <sheetView zoomScaleNormal="100" workbookViewId="0">
      <selection activeCell="A2" sqref="A2:A6"/>
    </sheetView>
  </sheetViews>
  <sheetFormatPr baseColWidth="10" defaultColWidth="8.83203125" defaultRowHeight="16"/>
  <cols>
    <col min="1" max="1" width="41" style="10" customWidth="1"/>
    <col min="2" max="2" width="19.5" style="11" customWidth="1"/>
    <col min="3" max="3" width="17.1640625" style="12" customWidth="1"/>
    <col min="4" max="4" width="13.33203125" style="12" customWidth="1"/>
    <col min="5" max="5" width="12.1640625" style="13" customWidth="1"/>
    <col min="6" max="6" width="77" style="13" customWidth="1"/>
    <col min="7" max="1025" width="10.6640625" customWidth="1"/>
  </cols>
  <sheetData>
    <row r="1" spans="1:6" s="18" customFormat="1">
      <c r="A1" s="14" t="s">
        <v>0</v>
      </c>
      <c r="B1" s="15" t="s">
        <v>1</v>
      </c>
      <c r="C1" s="16" t="s">
        <v>2</v>
      </c>
      <c r="D1" s="16" t="s">
        <v>3</v>
      </c>
      <c r="E1" s="17" t="s">
        <v>4</v>
      </c>
      <c r="F1" s="17" t="s">
        <v>5</v>
      </c>
    </row>
    <row r="2" spans="1:6">
      <c r="A2" s="10" t="s">
        <v>6</v>
      </c>
      <c r="B2" s="11">
        <v>100</v>
      </c>
      <c r="C2" s="12">
        <v>50</v>
      </c>
      <c r="D2" s="12">
        <v>4</v>
      </c>
      <c r="E2" s="13">
        <v>3</v>
      </c>
      <c r="F2" s="19" t="s">
        <v>7</v>
      </c>
    </row>
    <row r="3" spans="1:6">
      <c r="A3" s="10" t="s">
        <v>8</v>
      </c>
      <c r="B3" s="11">
        <v>118</v>
      </c>
      <c r="C3" s="12">
        <v>60</v>
      </c>
      <c r="D3" s="12">
        <v>13</v>
      </c>
      <c r="E3" s="13">
        <v>3</v>
      </c>
      <c r="F3" s="19" t="s">
        <v>9</v>
      </c>
    </row>
    <row r="4" spans="1:6">
      <c r="A4" s="10" t="s">
        <v>10</v>
      </c>
      <c r="B4" s="11">
        <v>379</v>
      </c>
      <c r="C4" s="12">
        <v>190</v>
      </c>
      <c r="D4" s="12">
        <v>30</v>
      </c>
      <c r="E4" s="13">
        <v>2</v>
      </c>
      <c r="F4" s="19" t="s">
        <v>11</v>
      </c>
    </row>
    <row r="5" spans="1:6">
      <c r="A5" s="10" t="s">
        <v>12</v>
      </c>
      <c r="B5" s="11">
        <v>1152</v>
      </c>
      <c r="C5" s="12">
        <v>576</v>
      </c>
      <c r="D5" s="12">
        <v>6</v>
      </c>
      <c r="E5" s="13">
        <v>4</v>
      </c>
      <c r="F5" s="19" t="s">
        <v>13</v>
      </c>
    </row>
    <row r="6" spans="1:6">
      <c r="A6" s="10" t="s">
        <v>14</v>
      </c>
      <c r="B6" s="11">
        <v>2784</v>
      </c>
      <c r="C6" s="12">
        <v>1393</v>
      </c>
      <c r="D6" s="12">
        <v>8</v>
      </c>
      <c r="E6" s="13">
        <v>29</v>
      </c>
      <c r="F6" s="19" t="s">
        <v>15</v>
      </c>
    </row>
    <row r="7" spans="1:6">
      <c r="A7" s="10" t="s">
        <v>16</v>
      </c>
      <c r="B7" s="11">
        <v>7352</v>
      </c>
      <c r="C7" s="12">
        <v>2947</v>
      </c>
      <c r="D7" s="12">
        <v>561</v>
      </c>
      <c r="E7" s="13">
        <v>6</v>
      </c>
      <c r="F7" s="19" t="s">
        <v>17</v>
      </c>
    </row>
    <row r="8" spans="1:6">
      <c r="A8" s="10" t="s">
        <v>18</v>
      </c>
      <c r="B8" s="11">
        <v>30140</v>
      </c>
      <c r="C8" s="12">
        <v>15071</v>
      </c>
      <c r="D8" s="12">
        <v>16</v>
      </c>
      <c r="E8" s="13">
        <v>2</v>
      </c>
      <c r="F8" s="19" t="s">
        <v>19</v>
      </c>
    </row>
    <row r="9" spans="1:6">
      <c r="A9" s="10" t="s">
        <v>20</v>
      </c>
      <c r="B9" s="11">
        <v>25010</v>
      </c>
      <c r="C9" s="12">
        <v>1000000</v>
      </c>
      <c r="D9" s="12">
        <v>10</v>
      </c>
      <c r="E9" s="13">
        <v>10</v>
      </c>
      <c r="F9" s="19" t="s">
        <v>21</v>
      </c>
    </row>
    <row r="10" spans="1:6">
      <c r="A10" s="10" t="s">
        <v>22</v>
      </c>
      <c r="B10" s="11">
        <v>263</v>
      </c>
      <c r="C10" s="12">
        <v>88</v>
      </c>
      <c r="D10" s="12">
        <v>34</v>
      </c>
      <c r="E10" s="13">
        <v>2</v>
      </c>
      <c r="F10" s="13" t="s">
        <v>23</v>
      </c>
    </row>
  </sheetData>
  <autoFilter ref="A1:F1" xr:uid="{00000000-0009-0000-0000-000000000000}"/>
  <hyperlinks>
    <hyperlink ref="F2" r:id="rId1" xr:uid="{00000000-0004-0000-0000-000000000000}"/>
    <hyperlink ref="F3" r:id="rId2" xr:uid="{00000000-0004-0000-0000-000001000000}"/>
    <hyperlink ref="F4" r:id="rId3" xr:uid="{00000000-0004-0000-0000-000002000000}"/>
    <hyperlink ref="F5" r:id="rId4" xr:uid="{00000000-0004-0000-0000-000003000000}"/>
    <hyperlink ref="F6" r:id="rId5" xr:uid="{00000000-0004-0000-0000-000004000000}"/>
    <hyperlink ref="F7" r:id="rId6" xr:uid="{00000000-0004-0000-0000-000005000000}"/>
    <hyperlink ref="F8" r:id="rId7" xr:uid="{00000000-0004-0000-0000-000006000000}"/>
    <hyperlink ref="F9" r:id="rId8" xr:uid="{00000000-0004-0000-0000-000007000000}"/>
  </hyperlinks>
  <pageMargins left="0.7" right="0.7" top="0.75" bottom="0.75" header="0.51180555555555496" footer="0.51180555555555496"/>
  <pageSetup firstPageNumber="0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K9"/>
  <sheetViews>
    <sheetView zoomScaleNormal="100" workbookViewId="0">
      <selection activeCell="I14" sqref="I14"/>
    </sheetView>
  </sheetViews>
  <sheetFormatPr baseColWidth="10" defaultColWidth="8.83203125" defaultRowHeight="16"/>
  <cols>
    <col min="1" max="1" width="14.1640625" style="10" customWidth="1"/>
    <col min="2" max="1025" width="10.5" customWidth="1"/>
  </cols>
  <sheetData>
    <row r="1" spans="1:11" s="18" customFormat="1">
      <c r="A1" s="14" t="s">
        <v>3</v>
      </c>
      <c r="B1" s="18">
        <v>1</v>
      </c>
      <c r="C1" s="18">
        <f t="shared" ref="C1:K1" si="0">B1*2</f>
        <v>2</v>
      </c>
      <c r="D1" s="18">
        <f t="shared" si="0"/>
        <v>4</v>
      </c>
      <c r="E1" s="18">
        <f t="shared" si="0"/>
        <v>8</v>
      </c>
      <c r="F1" s="18">
        <f t="shared" si="0"/>
        <v>16</v>
      </c>
      <c r="G1" s="18">
        <f t="shared" si="0"/>
        <v>32</v>
      </c>
      <c r="H1" s="18">
        <f t="shared" si="0"/>
        <v>64</v>
      </c>
      <c r="I1" s="18">
        <f t="shared" si="0"/>
        <v>128</v>
      </c>
      <c r="J1" s="18">
        <f t="shared" si="0"/>
        <v>256</v>
      </c>
      <c r="K1" s="18">
        <f t="shared" si="0"/>
        <v>512</v>
      </c>
    </row>
    <row r="2" spans="1:11" s="21" customFormat="1">
      <c r="A2" s="10" t="s">
        <v>69</v>
      </c>
      <c r="B2" s="21">
        <v>108.03</v>
      </c>
      <c r="C2" s="21">
        <v>207.82</v>
      </c>
      <c r="D2" s="21">
        <v>407.96</v>
      </c>
      <c r="E2" s="21">
        <v>808.17</v>
      </c>
      <c r="F2" s="21">
        <v>1608.28</v>
      </c>
      <c r="G2" s="21">
        <v>3208.34</v>
      </c>
      <c r="H2" s="21">
        <v>6408.54</v>
      </c>
      <c r="I2" s="21">
        <v>12809.31</v>
      </c>
      <c r="J2" s="21">
        <v>25610.26</v>
      </c>
      <c r="K2" s="21">
        <v>51212.77</v>
      </c>
    </row>
    <row r="3" spans="1:11" s="21" customFormat="1">
      <c r="A3" s="10" t="s">
        <v>70</v>
      </c>
      <c r="B3" s="97">
        <v>1.302E-3</v>
      </c>
      <c r="C3" s="97">
        <v>1.5790000000000001E-3</v>
      </c>
      <c r="D3" s="97">
        <v>1.9659999999999999E-3</v>
      </c>
      <c r="E3" s="97">
        <v>2.6050000000000001E-3</v>
      </c>
      <c r="F3" s="97">
        <v>4.2960000000000003E-3</v>
      </c>
      <c r="G3" s="97">
        <v>7.3419999999999996E-3</v>
      </c>
      <c r="H3" s="97">
        <v>1.2755000000000001E-2</v>
      </c>
      <c r="I3" s="97">
        <v>2.5472999999999999E-2</v>
      </c>
      <c r="J3" s="97">
        <v>5.0792999999999998E-2</v>
      </c>
      <c r="K3" s="97">
        <v>9.3036999999999995E-2</v>
      </c>
    </row>
    <row r="4" spans="1:11" s="36" customFormat="1">
      <c r="A4" s="34" t="s">
        <v>71</v>
      </c>
      <c r="B4" s="36">
        <f t="shared" ref="B4:K4" si="1">B3*1000000/B2</f>
        <v>12.052207720077757</v>
      </c>
      <c r="C4" s="36">
        <f t="shared" si="1"/>
        <v>7.5979212780290641</v>
      </c>
      <c r="D4" s="36">
        <f t="shared" si="1"/>
        <v>4.8190999117560542</v>
      </c>
      <c r="E4" s="36">
        <f t="shared" si="1"/>
        <v>3.2233317247608797</v>
      </c>
      <c r="F4" s="36">
        <f t="shared" si="1"/>
        <v>2.671176660780461</v>
      </c>
      <c r="G4" s="36">
        <f t="shared" si="1"/>
        <v>2.2884108292761987</v>
      </c>
      <c r="H4" s="36">
        <f t="shared" si="1"/>
        <v>1.9903129261891164</v>
      </c>
      <c r="I4" s="36">
        <f t="shared" si="1"/>
        <v>1.9886317061574745</v>
      </c>
      <c r="J4" s="36">
        <f t="shared" si="1"/>
        <v>1.9833066903655021</v>
      </c>
      <c r="K4" s="36">
        <f t="shared" si="1"/>
        <v>1.8166758017580382</v>
      </c>
    </row>
    <row r="6" spans="1:11">
      <c r="A6" s="91" t="s">
        <v>67</v>
      </c>
      <c r="B6" s="98">
        <v>4</v>
      </c>
    </row>
    <row r="7" spans="1:11">
      <c r="A7" s="93" t="s">
        <v>4</v>
      </c>
      <c r="B7" s="99">
        <v>4</v>
      </c>
    </row>
    <row r="8" spans="1:11">
      <c r="A8" s="93" t="s">
        <v>79</v>
      </c>
      <c r="B8" s="99">
        <v>1</v>
      </c>
    </row>
    <row r="9" spans="1:11">
      <c r="A9" s="95" t="s">
        <v>80</v>
      </c>
      <c r="B9" s="100">
        <v>10000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Roman,Regular"&amp;A</oddHeader>
    <oddFooter>&amp;C&amp;"Times New Roman,Regular"Page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24"/>
  <sheetViews>
    <sheetView zoomScaleNormal="100" workbookViewId="0">
      <selection activeCell="E9" sqref="E9"/>
    </sheetView>
  </sheetViews>
  <sheetFormatPr baseColWidth="10" defaultColWidth="8.83203125" defaultRowHeight="16"/>
  <cols>
    <col min="1" max="1" width="16.33203125" style="101" customWidth="1"/>
    <col min="2" max="2" width="12" customWidth="1"/>
    <col min="3" max="4" width="10.5" customWidth="1"/>
    <col min="5" max="5" width="13" customWidth="1"/>
    <col min="6" max="1025" width="10.5" customWidth="1"/>
  </cols>
  <sheetData>
    <row r="1" spans="1:5" s="101" customFormat="1">
      <c r="A1" s="102"/>
      <c r="B1" s="103" t="s">
        <v>81</v>
      </c>
      <c r="C1" s="103" t="s">
        <v>82</v>
      </c>
      <c r="D1" s="103" t="s">
        <v>83</v>
      </c>
      <c r="E1" s="103" t="s">
        <v>84</v>
      </c>
    </row>
    <row r="2" spans="1:5">
      <c r="A2" s="1" t="s">
        <v>85</v>
      </c>
      <c r="B2" s="104" t="s">
        <v>86</v>
      </c>
      <c r="C2" s="105">
        <v>1263</v>
      </c>
      <c r="D2" s="105">
        <v>53200</v>
      </c>
      <c r="E2" s="106">
        <f t="shared" ref="E2:E16" si="0">C2/D2</f>
        <v>2.3740601503759399E-2</v>
      </c>
    </row>
    <row r="3" spans="1:5">
      <c r="A3" s="1"/>
      <c r="B3" s="104" t="s">
        <v>87</v>
      </c>
      <c r="C3" s="105">
        <v>15</v>
      </c>
      <c r="D3" s="105">
        <v>17400</v>
      </c>
      <c r="E3" s="106">
        <f t="shared" si="0"/>
        <v>8.6206896551724137E-4</v>
      </c>
    </row>
    <row r="4" spans="1:5">
      <c r="A4" s="1"/>
      <c r="B4" s="104" t="s">
        <v>88</v>
      </c>
      <c r="C4" s="105">
        <v>1180</v>
      </c>
      <c r="D4" s="105">
        <v>106400</v>
      </c>
      <c r="E4" s="106">
        <f t="shared" si="0"/>
        <v>1.1090225563909775E-2</v>
      </c>
    </row>
    <row r="5" spans="1:5">
      <c r="A5" s="1"/>
      <c r="B5" s="104" t="s">
        <v>89</v>
      </c>
      <c r="C5" s="105">
        <v>1</v>
      </c>
      <c r="D5" s="105">
        <v>140</v>
      </c>
      <c r="E5" s="106">
        <f t="shared" si="0"/>
        <v>7.1428571428571426E-3</v>
      </c>
    </row>
    <row r="6" spans="1:5">
      <c r="A6" s="1"/>
      <c r="B6" s="104" t="s">
        <v>74</v>
      </c>
      <c r="C6" s="105">
        <v>9</v>
      </c>
      <c r="D6" s="105">
        <v>220</v>
      </c>
      <c r="E6" s="106">
        <f t="shared" si="0"/>
        <v>4.0909090909090909E-2</v>
      </c>
    </row>
    <row r="7" spans="1:5">
      <c r="A7" s="1" t="s">
        <v>90</v>
      </c>
      <c r="B7" s="104" t="s">
        <v>86</v>
      </c>
      <c r="C7" s="105">
        <v>33376</v>
      </c>
      <c r="D7" s="105">
        <v>53200</v>
      </c>
      <c r="E7" s="106">
        <f t="shared" si="0"/>
        <v>0.62736842105263158</v>
      </c>
    </row>
    <row r="8" spans="1:5">
      <c r="A8" s="1"/>
      <c r="B8" s="104" t="s">
        <v>87</v>
      </c>
      <c r="C8" s="105">
        <v>734</v>
      </c>
      <c r="D8" s="105">
        <v>17400</v>
      </c>
      <c r="E8" s="106">
        <f t="shared" si="0"/>
        <v>4.2183908045977013E-2</v>
      </c>
    </row>
    <row r="9" spans="1:5">
      <c r="A9" s="1"/>
      <c r="B9" s="104" t="s">
        <v>88</v>
      </c>
      <c r="C9" s="105">
        <v>35969</v>
      </c>
      <c r="D9" s="105">
        <v>106400</v>
      </c>
      <c r="E9" s="106">
        <f t="shared" si="0"/>
        <v>0.33805451127819547</v>
      </c>
    </row>
    <row r="10" spans="1:5">
      <c r="A10" s="1"/>
      <c r="B10" s="104" t="s">
        <v>89</v>
      </c>
      <c r="C10" s="105">
        <v>30</v>
      </c>
      <c r="D10" s="105">
        <v>140</v>
      </c>
      <c r="E10" s="106">
        <f t="shared" si="0"/>
        <v>0.21428571428571427</v>
      </c>
    </row>
    <row r="11" spans="1:5">
      <c r="A11" s="1"/>
      <c r="B11" s="104" t="s">
        <v>74</v>
      </c>
      <c r="C11" s="105">
        <v>216</v>
      </c>
      <c r="D11" s="105">
        <v>220</v>
      </c>
      <c r="E11" s="106">
        <f t="shared" si="0"/>
        <v>0.98181818181818181</v>
      </c>
    </row>
    <row r="12" spans="1:5">
      <c r="A12" s="1" t="s">
        <v>91</v>
      </c>
      <c r="B12" s="104" t="s">
        <v>86</v>
      </c>
      <c r="C12" s="105">
        <v>13099</v>
      </c>
      <c r="D12" s="105">
        <v>53200</v>
      </c>
      <c r="E12" s="106">
        <f t="shared" si="0"/>
        <v>0.2462218045112782</v>
      </c>
    </row>
    <row r="13" spans="1:5">
      <c r="A13" s="1"/>
      <c r="B13" s="104" t="s">
        <v>87</v>
      </c>
      <c r="C13" s="105">
        <v>594</v>
      </c>
      <c r="D13" s="105">
        <v>17400</v>
      </c>
      <c r="E13" s="106">
        <f t="shared" si="0"/>
        <v>3.413793103448276E-2</v>
      </c>
    </row>
    <row r="14" spans="1:5">
      <c r="A14" s="1"/>
      <c r="B14" s="104" t="s">
        <v>88</v>
      </c>
      <c r="C14" s="105">
        <v>15690</v>
      </c>
      <c r="D14" s="105">
        <v>106400</v>
      </c>
      <c r="E14" s="106">
        <f t="shared" si="0"/>
        <v>0.1474624060150376</v>
      </c>
    </row>
    <row r="15" spans="1:5">
      <c r="A15" s="1"/>
      <c r="B15" s="104" t="s">
        <v>89</v>
      </c>
      <c r="C15" s="105">
        <v>12</v>
      </c>
      <c r="D15" s="105">
        <v>140</v>
      </c>
      <c r="E15" s="106">
        <f t="shared" si="0"/>
        <v>8.5714285714285715E-2</v>
      </c>
    </row>
    <row r="16" spans="1:5">
      <c r="A16" s="1"/>
      <c r="B16" s="104" t="s">
        <v>74</v>
      </c>
      <c r="C16" s="105">
        <v>36</v>
      </c>
      <c r="D16" s="105">
        <v>220</v>
      </c>
      <c r="E16" s="106">
        <f t="shared" si="0"/>
        <v>0.16363636363636364</v>
      </c>
    </row>
    <row r="18" spans="1:3" s="101" customFormat="1">
      <c r="A18" s="1"/>
      <c r="B18" s="1"/>
      <c r="C18" s="102" t="s">
        <v>92</v>
      </c>
    </row>
    <row r="19" spans="1:3">
      <c r="A19" s="1" t="s">
        <v>90</v>
      </c>
      <c r="B19" s="107" t="s">
        <v>93</v>
      </c>
      <c r="C19" s="108">
        <v>0.159</v>
      </c>
    </row>
    <row r="20" spans="1:3">
      <c r="A20" s="1"/>
      <c r="B20" s="107" t="s">
        <v>94</v>
      </c>
      <c r="C20" s="108">
        <v>1.5329999999999999</v>
      </c>
    </row>
    <row r="21" spans="1:3">
      <c r="A21" s="1"/>
      <c r="B21" s="107" t="s">
        <v>95</v>
      </c>
      <c r="C21" s="108">
        <v>0.56100000000000005</v>
      </c>
    </row>
    <row r="22" spans="1:3">
      <c r="A22" s="1" t="s">
        <v>91</v>
      </c>
      <c r="B22" s="107" t="s">
        <v>93</v>
      </c>
      <c r="C22" s="108">
        <v>0.14399999999999999</v>
      </c>
    </row>
    <row r="23" spans="1:3">
      <c r="A23" s="1"/>
      <c r="B23" s="107" t="s">
        <v>94</v>
      </c>
      <c r="C23" s="108">
        <v>1.5349999999999999</v>
      </c>
    </row>
    <row r="24" spans="1:3">
      <c r="A24" s="1"/>
      <c r="B24" s="107" t="s">
        <v>95</v>
      </c>
      <c r="C24" s="108">
        <v>0.16500000000000001</v>
      </c>
    </row>
  </sheetData>
  <mergeCells count="6">
    <mergeCell ref="A22:A24"/>
    <mergeCell ref="A2:A6"/>
    <mergeCell ref="A7:A11"/>
    <mergeCell ref="A12:A16"/>
    <mergeCell ref="A18:B18"/>
    <mergeCell ref="A19:A21"/>
  </mergeCells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Roman,Regular"&amp;A</oddHeader>
    <oddFooter>&amp;C&amp;"Times New Roman,Regular"Page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111F0-3168-FF48-847E-E3D532179CB2}">
  <dimension ref="A1:V54"/>
  <sheetViews>
    <sheetView tabSelected="1" workbookViewId="0">
      <selection activeCell="AE32" sqref="AE32"/>
    </sheetView>
  </sheetViews>
  <sheetFormatPr baseColWidth="10" defaultRowHeight="16"/>
  <cols>
    <col min="1" max="1" width="32.5" style="119" bestFit="1" customWidth="1"/>
    <col min="2" max="22" width="6.1640625" bestFit="1" customWidth="1"/>
    <col min="23" max="23" width="3.1640625" bestFit="1" customWidth="1"/>
  </cols>
  <sheetData>
    <row r="1" spans="1:22" s="113" customFormat="1">
      <c r="A1" s="110" t="s">
        <v>105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  <c r="Q1" s="111"/>
      <c r="R1" s="111"/>
      <c r="S1" s="111"/>
      <c r="T1" s="111"/>
      <c r="U1" s="111"/>
      <c r="V1" s="112"/>
    </row>
    <row r="2" spans="1:22" s="114" customFormat="1">
      <c r="A2" s="116" t="s">
        <v>97</v>
      </c>
      <c r="B2" s="114">
        <v>1</v>
      </c>
      <c r="C2" s="114">
        <v>2</v>
      </c>
      <c r="D2" s="114">
        <v>3</v>
      </c>
      <c r="E2" s="114">
        <v>4</v>
      </c>
      <c r="F2" s="114">
        <v>5</v>
      </c>
      <c r="G2" s="114">
        <v>6</v>
      </c>
      <c r="H2" s="114">
        <v>7</v>
      </c>
      <c r="I2" s="114">
        <v>8</v>
      </c>
      <c r="J2" s="114">
        <v>9</v>
      </c>
      <c r="K2" s="114">
        <v>10</v>
      </c>
      <c r="L2" s="114">
        <v>11</v>
      </c>
      <c r="M2" s="114">
        <v>12</v>
      </c>
      <c r="N2" s="114">
        <v>13</v>
      </c>
      <c r="O2" s="114">
        <v>14</v>
      </c>
      <c r="P2" s="114">
        <v>15</v>
      </c>
      <c r="Q2" s="114">
        <v>16</v>
      </c>
      <c r="R2" s="114">
        <v>17</v>
      </c>
      <c r="S2" s="114">
        <v>18</v>
      </c>
      <c r="T2" s="114">
        <v>19</v>
      </c>
      <c r="U2" s="114">
        <v>20</v>
      </c>
      <c r="V2" s="115">
        <v>21</v>
      </c>
    </row>
    <row r="3" spans="1:22">
      <c r="A3" s="117" t="s">
        <v>6</v>
      </c>
      <c r="B3" s="21">
        <v>98</v>
      </c>
      <c r="C3" s="21">
        <v>98</v>
      </c>
      <c r="D3" s="21">
        <v>98</v>
      </c>
      <c r="E3" s="21">
        <v>100</v>
      </c>
      <c r="F3" s="21">
        <v>100</v>
      </c>
      <c r="G3" s="21">
        <v>100</v>
      </c>
      <c r="H3" s="21">
        <v>98</v>
      </c>
      <c r="I3" s="21">
        <v>100</v>
      </c>
      <c r="J3" s="21">
        <v>100</v>
      </c>
      <c r="K3" s="21">
        <v>100</v>
      </c>
      <c r="L3" s="21">
        <v>100</v>
      </c>
      <c r="M3" s="21">
        <v>100</v>
      </c>
      <c r="N3" s="21">
        <v>100</v>
      </c>
      <c r="O3" s="21">
        <v>100</v>
      </c>
      <c r="P3" s="21">
        <v>100</v>
      </c>
      <c r="Q3" s="21">
        <v>100</v>
      </c>
      <c r="R3" s="21">
        <v>100</v>
      </c>
      <c r="S3" s="21">
        <v>100</v>
      </c>
      <c r="T3" s="21">
        <v>100</v>
      </c>
      <c r="U3" s="21">
        <v>100</v>
      </c>
      <c r="V3" s="22">
        <v>100</v>
      </c>
    </row>
    <row r="4" spans="1:22">
      <c r="A4" s="117" t="s">
        <v>20</v>
      </c>
      <c r="B4" s="21">
        <v>49.86</v>
      </c>
      <c r="C4" s="21">
        <v>53.85</v>
      </c>
      <c r="D4" s="21">
        <v>52.71</v>
      </c>
      <c r="E4" s="21">
        <v>54.5</v>
      </c>
      <c r="F4" s="21">
        <v>53.92</v>
      </c>
      <c r="G4" s="21">
        <v>55.14</v>
      </c>
      <c r="H4" s="21">
        <v>54.6</v>
      </c>
      <c r="I4" s="21">
        <v>55.59</v>
      </c>
      <c r="J4" s="21">
        <v>55.11</v>
      </c>
      <c r="K4" s="21">
        <v>55.8</v>
      </c>
      <c r="L4" s="21">
        <v>55.53</v>
      </c>
      <c r="M4" s="21">
        <v>55.98</v>
      </c>
      <c r="N4" s="21">
        <v>55.8</v>
      </c>
      <c r="O4" s="21">
        <v>56.17</v>
      </c>
      <c r="P4" s="21">
        <v>56.03</v>
      </c>
      <c r="Q4" s="21">
        <v>56.29</v>
      </c>
      <c r="R4" s="21">
        <v>56.19</v>
      </c>
      <c r="S4" s="21">
        <v>56.41</v>
      </c>
      <c r="T4" s="21">
        <v>56.31</v>
      </c>
      <c r="U4" s="21">
        <v>56.49</v>
      </c>
      <c r="V4" s="22">
        <v>56.42</v>
      </c>
    </row>
    <row r="5" spans="1:22">
      <c r="A5" s="117" t="s">
        <v>12</v>
      </c>
      <c r="B5" s="21">
        <v>68.58</v>
      </c>
      <c r="C5" s="21">
        <v>70.14</v>
      </c>
      <c r="D5" s="21">
        <v>67.010000000000005</v>
      </c>
      <c r="E5" s="21">
        <v>69.790000000000006</v>
      </c>
      <c r="F5" s="21">
        <v>56.94</v>
      </c>
      <c r="G5" s="21">
        <v>59.38</v>
      </c>
      <c r="H5" s="21">
        <v>58.51</v>
      </c>
      <c r="I5" s="21">
        <v>71.53</v>
      </c>
      <c r="J5" s="21">
        <v>60.76</v>
      </c>
      <c r="K5" s="21">
        <v>61.81</v>
      </c>
      <c r="L5" s="21">
        <v>59.2</v>
      </c>
      <c r="M5" s="21">
        <v>61.11</v>
      </c>
      <c r="N5" s="21">
        <v>60.07</v>
      </c>
      <c r="O5" s="21">
        <v>64.760000000000005</v>
      </c>
      <c r="P5" s="21">
        <v>59.72</v>
      </c>
      <c r="Q5" s="21">
        <v>63.37</v>
      </c>
      <c r="R5" s="21">
        <v>61.28</v>
      </c>
      <c r="S5" s="21">
        <v>62.33</v>
      </c>
      <c r="T5" s="21">
        <v>61.11</v>
      </c>
      <c r="U5" s="21">
        <v>66.150000000000006</v>
      </c>
      <c r="V5" s="22">
        <v>63.72</v>
      </c>
    </row>
    <row r="6" spans="1:22">
      <c r="A6" s="117" t="s">
        <v>14</v>
      </c>
      <c r="B6" s="21">
        <v>17.23</v>
      </c>
      <c r="C6" s="21">
        <v>17.23</v>
      </c>
      <c r="D6" s="21">
        <v>17.37</v>
      </c>
      <c r="E6" s="21">
        <v>18.09</v>
      </c>
      <c r="F6" s="21">
        <v>20.89</v>
      </c>
      <c r="G6" s="21">
        <v>21.61</v>
      </c>
      <c r="H6" s="21">
        <v>21.25</v>
      </c>
      <c r="I6" s="21">
        <v>21.46</v>
      </c>
      <c r="J6" s="21">
        <v>22.47</v>
      </c>
      <c r="K6" s="21">
        <v>23.4</v>
      </c>
      <c r="L6" s="21">
        <v>24.34</v>
      </c>
      <c r="M6" s="21">
        <v>23.76</v>
      </c>
      <c r="N6" s="21">
        <v>23.26</v>
      </c>
      <c r="O6" s="21">
        <v>23.76</v>
      </c>
      <c r="P6" s="21">
        <v>25.48</v>
      </c>
      <c r="Q6" s="21">
        <v>25.77</v>
      </c>
      <c r="R6" s="21">
        <v>24.69</v>
      </c>
      <c r="S6" s="21">
        <v>24.84</v>
      </c>
      <c r="T6" s="21">
        <v>24.48</v>
      </c>
      <c r="U6" s="21">
        <v>25.41</v>
      </c>
      <c r="V6" s="22">
        <v>24.48</v>
      </c>
    </row>
    <row r="7" spans="1:22">
      <c r="A7" s="117" t="s">
        <v>8</v>
      </c>
      <c r="B7" s="21">
        <v>93.33</v>
      </c>
      <c r="C7" s="21">
        <v>96.67</v>
      </c>
      <c r="D7" s="21">
        <v>93.33</v>
      </c>
      <c r="E7" s="21">
        <v>95</v>
      </c>
      <c r="F7" s="21">
        <v>93.33</v>
      </c>
      <c r="G7" s="21">
        <v>93.33</v>
      </c>
      <c r="H7" s="21">
        <v>93.33</v>
      </c>
      <c r="I7" s="21">
        <v>93.33</v>
      </c>
      <c r="J7" s="21">
        <v>91.67</v>
      </c>
      <c r="K7" s="21">
        <v>91.67</v>
      </c>
      <c r="L7" s="21">
        <v>91.67</v>
      </c>
      <c r="M7" s="21">
        <v>88.33</v>
      </c>
      <c r="N7" s="21">
        <v>90</v>
      </c>
      <c r="O7" s="21">
        <v>88.33</v>
      </c>
      <c r="P7" s="21">
        <v>88.33</v>
      </c>
      <c r="Q7" s="21">
        <v>86.67</v>
      </c>
      <c r="R7" s="21">
        <v>85</v>
      </c>
      <c r="S7" s="21">
        <v>83.33</v>
      </c>
      <c r="T7" s="21">
        <v>85</v>
      </c>
      <c r="U7" s="21">
        <v>83.33</v>
      </c>
      <c r="V7" s="22">
        <v>81.67</v>
      </c>
    </row>
    <row r="8" spans="1:22">
      <c r="A8" s="117" t="s">
        <v>10</v>
      </c>
      <c r="B8" s="21">
        <v>92.63</v>
      </c>
      <c r="C8" s="21">
        <v>92.63</v>
      </c>
      <c r="D8" s="21">
        <v>94.21</v>
      </c>
      <c r="E8" s="21">
        <v>95.26</v>
      </c>
      <c r="F8" s="21">
        <v>95.26</v>
      </c>
      <c r="G8" s="21">
        <v>94.74</v>
      </c>
      <c r="H8" s="21">
        <v>94.74</v>
      </c>
      <c r="I8" s="21">
        <v>95.26</v>
      </c>
      <c r="J8" s="21">
        <v>95.26</v>
      </c>
      <c r="K8" s="21">
        <v>95.26</v>
      </c>
      <c r="L8" s="21">
        <v>95.79</v>
      </c>
      <c r="M8" s="21">
        <v>94.21</v>
      </c>
      <c r="N8" s="21">
        <v>94.21</v>
      </c>
      <c r="O8" s="21">
        <v>94.21</v>
      </c>
      <c r="P8" s="21">
        <v>94.21</v>
      </c>
      <c r="Q8" s="21">
        <v>94.21</v>
      </c>
      <c r="R8" s="21">
        <v>94.21</v>
      </c>
      <c r="S8" s="21">
        <v>94.21</v>
      </c>
      <c r="T8" s="21">
        <v>94.74</v>
      </c>
      <c r="U8" s="21">
        <v>94.21</v>
      </c>
      <c r="V8" s="22">
        <v>94.74</v>
      </c>
    </row>
    <row r="9" spans="1:22" ht="17" thickBot="1">
      <c r="A9" s="118" t="s">
        <v>18</v>
      </c>
      <c r="B9" s="36">
        <v>88.26</v>
      </c>
      <c r="C9" s="36">
        <v>88.27</v>
      </c>
      <c r="D9" s="36">
        <v>88.27</v>
      </c>
      <c r="E9" s="36">
        <v>88.28</v>
      </c>
      <c r="F9" s="36">
        <v>88.27</v>
      </c>
      <c r="G9" s="36">
        <v>88.28</v>
      </c>
      <c r="H9" s="36">
        <v>88.28</v>
      </c>
      <c r="I9" s="36">
        <v>88.28</v>
      </c>
      <c r="J9" s="36">
        <v>88.28</v>
      </c>
      <c r="K9" s="36">
        <v>88.28</v>
      </c>
      <c r="L9" s="36">
        <v>88.28</v>
      </c>
      <c r="M9" s="36">
        <v>88.28</v>
      </c>
      <c r="N9" s="36">
        <v>88.28</v>
      </c>
      <c r="O9" s="36">
        <v>88.28</v>
      </c>
      <c r="P9" s="36">
        <v>88.28</v>
      </c>
      <c r="Q9" s="36">
        <v>88.28</v>
      </c>
      <c r="R9" s="36">
        <v>88.28</v>
      </c>
      <c r="S9" s="36">
        <v>88.28</v>
      </c>
      <c r="T9" s="36">
        <v>88.28</v>
      </c>
      <c r="U9" s="36">
        <v>88.28</v>
      </c>
      <c r="V9" s="37">
        <v>88.28</v>
      </c>
    </row>
    <row r="10" spans="1:22" s="113" customFormat="1">
      <c r="A10" s="110" t="s">
        <v>106</v>
      </c>
      <c r="B10" s="111"/>
      <c r="C10" s="111"/>
      <c r="D10" s="111"/>
      <c r="E10" s="111"/>
      <c r="F10" s="111"/>
      <c r="G10" s="111"/>
      <c r="H10" s="111"/>
      <c r="I10" s="111"/>
      <c r="J10" s="111"/>
      <c r="K10" s="111"/>
      <c r="L10" s="111"/>
      <c r="M10" s="111"/>
      <c r="N10" s="111"/>
      <c r="O10" s="111"/>
      <c r="P10" s="111"/>
      <c r="Q10" s="111"/>
      <c r="R10" s="111"/>
      <c r="S10" s="111"/>
      <c r="T10" s="111"/>
      <c r="U10" s="111"/>
      <c r="V10" s="112"/>
    </row>
    <row r="11" spans="1:22" s="114" customFormat="1">
      <c r="A11" s="116" t="s">
        <v>97</v>
      </c>
      <c r="B11" s="114">
        <v>1</v>
      </c>
      <c r="C11" s="114">
        <v>2</v>
      </c>
      <c r="D11" s="114">
        <v>3</v>
      </c>
      <c r="E11" s="114">
        <v>4</v>
      </c>
      <c r="F11" s="114">
        <v>5</v>
      </c>
      <c r="G11" s="114">
        <v>6</v>
      </c>
      <c r="H11" s="114">
        <v>7</v>
      </c>
      <c r="I11" s="114">
        <v>8</v>
      </c>
      <c r="J11" s="114">
        <v>9</v>
      </c>
      <c r="K11" s="114">
        <v>10</v>
      </c>
      <c r="L11" s="114">
        <v>11</v>
      </c>
      <c r="M11" s="114">
        <v>12</v>
      </c>
      <c r="N11" s="114">
        <v>13</v>
      </c>
      <c r="O11" s="114">
        <v>14</v>
      </c>
      <c r="P11" s="114">
        <v>15</v>
      </c>
      <c r="Q11" s="114">
        <v>16</v>
      </c>
      <c r="R11" s="114">
        <v>17</v>
      </c>
      <c r="S11" s="114">
        <v>18</v>
      </c>
      <c r="T11" s="114">
        <v>19</v>
      </c>
      <c r="U11" s="114">
        <v>20</v>
      </c>
      <c r="V11" s="115">
        <v>21</v>
      </c>
    </row>
    <row r="12" spans="1:22">
      <c r="A12" s="117" t="s">
        <v>98</v>
      </c>
      <c r="B12" s="21">
        <v>0</v>
      </c>
      <c r="C12" s="21">
        <v>34</v>
      </c>
      <c r="D12" s="21">
        <v>34</v>
      </c>
      <c r="E12" s="21">
        <v>34</v>
      </c>
      <c r="F12" s="21">
        <v>34</v>
      </c>
      <c r="G12" s="21">
        <v>34</v>
      </c>
      <c r="H12" s="21">
        <v>34</v>
      </c>
      <c r="I12" s="21">
        <v>34</v>
      </c>
      <c r="J12" s="21">
        <v>34</v>
      </c>
      <c r="K12" s="21">
        <v>34</v>
      </c>
      <c r="L12" s="21">
        <v>34</v>
      </c>
      <c r="M12" s="21">
        <v>34</v>
      </c>
      <c r="N12" s="21">
        <v>34</v>
      </c>
      <c r="O12" s="21">
        <v>34</v>
      </c>
      <c r="P12" s="21">
        <v>34</v>
      </c>
      <c r="Q12" s="21">
        <v>34</v>
      </c>
      <c r="R12" s="21">
        <v>34</v>
      </c>
      <c r="S12" s="21">
        <v>34</v>
      </c>
      <c r="T12" s="21">
        <v>34</v>
      </c>
      <c r="U12" s="21">
        <v>34</v>
      </c>
      <c r="V12" s="22">
        <v>34</v>
      </c>
    </row>
    <row r="13" spans="1:22">
      <c r="A13" s="117" t="s">
        <v>99</v>
      </c>
      <c r="B13" s="21">
        <v>17.13</v>
      </c>
      <c r="C13" s="21">
        <v>17.13</v>
      </c>
      <c r="D13" s="21">
        <v>0</v>
      </c>
      <c r="E13" s="21">
        <v>0</v>
      </c>
      <c r="F13" s="21">
        <v>0</v>
      </c>
      <c r="G13" s="21">
        <v>0</v>
      </c>
      <c r="H13" s="21">
        <v>0</v>
      </c>
      <c r="I13" s="21">
        <v>0</v>
      </c>
      <c r="J13" s="21">
        <v>0</v>
      </c>
      <c r="K13" s="21">
        <v>0</v>
      </c>
      <c r="L13" s="21">
        <v>0</v>
      </c>
      <c r="M13" s="21">
        <v>0</v>
      </c>
      <c r="N13" s="21">
        <v>0</v>
      </c>
      <c r="O13" s="21">
        <v>0</v>
      </c>
      <c r="P13" s="21">
        <v>0</v>
      </c>
      <c r="Q13" s="21">
        <v>0</v>
      </c>
      <c r="R13" s="21">
        <v>0.09</v>
      </c>
      <c r="S13" s="21">
        <v>0.09</v>
      </c>
      <c r="T13" s="21">
        <v>50.12</v>
      </c>
      <c r="U13" s="21">
        <v>50.12</v>
      </c>
      <c r="V13" s="22">
        <v>50.12</v>
      </c>
    </row>
    <row r="14" spans="1:22">
      <c r="A14" s="117" t="s">
        <v>100</v>
      </c>
      <c r="B14" s="21">
        <v>100</v>
      </c>
      <c r="C14" s="21">
        <v>100</v>
      </c>
      <c r="D14" s="21">
        <v>100</v>
      </c>
      <c r="E14" s="21">
        <v>100</v>
      </c>
      <c r="F14" s="21">
        <v>100</v>
      </c>
      <c r="G14" s="21">
        <v>100</v>
      </c>
      <c r="H14" s="21">
        <v>100</v>
      </c>
      <c r="I14" s="21">
        <v>100</v>
      </c>
      <c r="J14" s="21">
        <v>100</v>
      </c>
      <c r="K14" s="21">
        <v>100</v>
      </c>
      <c r="L14" s="21">
        <v>100</v>
      </c>
      <c r="M14" s="21">
        <v>100</v>
      </c>
      <c r="N14" s="21">
        <v>100</v>
      </c>
      <c r="O14" s="21">
        <v>100</v>
      </c>
      <c r="P14" s="21">
        <v>100</v>
      </c>
      <c r="Q14" s="21">
        <v>100</v>
      </c>
      <c r="R14" s="21">
        <v>100</v>
      </c>
      <c r="S14" s="21">
        <v>100</v>
      </c>
      <c r="T14" s="21">
        <v>100</v>
      </c>
      <c r="U14" s="21">
        <v>100</v>
      </c>
      <c r="V14" s="22">
        <v>100</v>
      </c>
    </row>
    <row r="15" spans="1:22">
      <c r="A15" s="117" t="s">
        <v>101</v>
      </c>
      <c r="B15" s="21">
        <v>0.14000000000000001</v>
      </c>
      <c r="C15" s="21">
        <v>4.95</v>
      </c>
      <c r="D15" s="21">
        <v>4.95</v>
      </c>
      <c r="E15" s="21">
        <v>9.4</v>
      </c>
      <c r="F15" s="21">
        <v>9.4</v>
      </c>
      <c r="G15" s="21">
        <v>9.4</v>
      </c>
      <c r="H15" s="21">
        <v>9.4</v>
      </c>
      <c r="I15" s="21">
        <v>9.4</v>
      </c>
      <c r="J15" s="21">
        <v>9.4</v>
      </c>
      <c r="K15" s="21">
        <v>9.4</v>
      </c>
      <c r="L15" s="21">
        <v>16.510000000000002</v>
      </c>
      <c r="M15" s="21">
        <v>9.4</v>
      </c>
      <c r="N15" s="21">
        <v>16.510000000000002</v>
      </c>
      <c r="O15" s="21">
        <v>16.510000000000002</v>
      </c>
      <c r="P15" s="21">
        <v>16.510000000000002</v>
      </c>
      <c r="Q15" s="21">
        <v>16.510000000000002</v>
      </c>
      <c r="R15" s="21">
        <v>16.73</v>
      </c>
      <c r="S15" s="21">
        <v>16.73</v>
      </c>
      <c r="T15" s="21">
        <v>16.73</v>
      </c>
      <c r="U15" s="21">
        <v>16.73</v>
      </c>
      <c r="V15" s="22">
        <v>16.73</v>
      </c>
    </row>
    <row r="16" spans="1:22">
      <c r="A16" s="117" t="s">
        <v>102</v>
      </c>
      <c r="B16" s="21">
        <v>15</v>
      </c>
      <c r="C16" s="21">
        <v>33.33</v>
      </c>
      <c r="D16" s="21">
        <v>33.33</v>
      </c>
      <c r="E16" s="21">
        <v>33.33</v>
      </c>
      <c r="F16" s="21">
        <v>33.33</v>
      </c>
      <c r="G16" s="21">
        <v>33.33</v>
      </c>
      <c r="H16" s="21">
        <v>33.33</v>
      </c>
      <c r="I16" s="21">
        <v>33.33</v>
      </c>
      <c r="J16" s="21">
        <v>33.33</v>
      </c>
      <c r="K16" s="21">
        <v>33.33</v>
      </c>
      <c r="L16" s="21">
        <v>33.33</v>
      </c>
      <c r="M16" s="21">
        <v>33.33</v>
      </c>
      <c r="N16" s="21">
        <v>33.33</v>
      </c>
      <c r="O16" s="21">
        <v>33.33</v>
      </c>
      <c r="P16" s="21">
        <v>33.33</v>
      </c>
      <c r="Q16" s="21">
        <v>33.33</v>
      </c>
      <c r="R16" s="21">
        <v>33.33</v>
      </c>
      <c r="S16" s="21">
        <v>33.33</v>
      </c>
      <c r="T16" s="21">
        <v>33.33</v>
      </c>
      <c r="U16" s="21">
        <v>33.33</v>
      </c>
      <c r="V16" s="22">
        <v>33.33</v>
      </c>
    </row>
    <row r="17" spans="1:22">
      <c r="A17" s="117" t="s">
        <v>103</v>
      </c>
      <c r="B17" s="21">
        <v>36.32</v>
      </c>
      <c r="C17" s="21">
        <v>36.32</v>
      </c>
      <c r="D17" s="21">
        <v>40</v>
      </c>
      <c r="E17" s="21">
        <v>40</v>
      </c>
      <c r="F17" s="21">
        <v>40</v>
      </c>
      <c r="G17" s="21">
        <v>40</v>
      </c>
      <c r="H17" s="21">
        <v>40</v>
      </c>
      <c r="I17" s="21">
        <v>40</v>
      </c>
      <c r="J17" s="21">
        <v>40</v>
      </c>
      <c r="K17" s="21">
        <v>40</v>
      </c>
      <c r="L17" s="21">
        <v>40</v>
      </c>
      <c r="M17" s="21">
        <v>40</v>
      </c>
      <c r="N17" s="21">
        <v>40</v>
      </c>
      <c r="O17" s="21">
        <v>40</v>
      </c>
      <c r="P17" s="21">
        <v>40</v>
      </c>
      <c r="Q17" s="21">
        <v>40</v>
      </c>
      <c r="R17" s="21">
        <v>40</v>
      </c>
      <c r="S17" s="21">
        <v>40</v>
      </c>
      <c r="T17" s="21">
        <v>40</v>
      </c>
      <c r="U17" s="21">
        <v>40</v>
      </c>
      <c r="V17" s="22">
        <v>40</v>
      </c>
    </row>
    <row r="18" spans="1:22" ht="17" thickBot="1">
      <c r="A18" s="118" t="s">
        <v>104</v>
      </c>
      <c r="B18" s="36">
        <v>88.28</v>
      </c>
      <c r="C18" s="36">
        <v>88.28</v>
      </c>
      <c r="D18" s="36">
        <v>88.28</v>
      </c>
      <c r="E18" s="36">
        <v>88.28</v>
      </c>
      <c r="F18" s="36">
        <v>88.28</v>
      </c>
      <c r="G18" s="36">
        <v>88.28</v>
      </c>
      <c r="H18" s="36">
        <v>88.28</v>
      </c>
      <c r="I18" s="36">
        <v>88.28</v>
      </c>
      <c r="J18" s="36">
        <v>88.28</v>
      </c>
      <c r="K18" s="36">
        <v>88.28</v>
      </c>
      <c r="L18" s="36">
        <v>88.28</v>
      </c>
      <c r="M18" s="36">
        <v>88.28</v>
      </c>
      <c r="N18" s="36">
        <v>88.28</v>
      </c>
      <c r="O18" s="36">
        <v>88.28</v>
      </c>
      <c r="P18" s="36">
        <v>88.28</v>
      </c>
      <c r="Q18" s="36">
        <v>88.28</v>
      </c>
      <c r="R18" s="36">
        <v>88.28</v>
      </c>
      <c r="S18" s="36">
        <v>88.28</v>
      </c>
      <c r="T18" s="36">
        <v>88.28</v>
      </c>
      <c r="U18" s="36">
        <v>88.28</v>
      </c>
      <c r="V18" s="37">
        <v>88.28</v>
      </c>
    </row>
    <row r="19" spans="1:22" s="113" customFormat="1">
      <c r="A19" s="110" t="s">
        <v>107</v>
      </c>
      <c r="B19" s="111"/>
      <c r="C19" s="111"/>
      <c r="D19" s="111"/>
      <c r="E19" s="111"/>
      <c r="F19" s="111"/>
      <c r="G19" s="111"/>
      <c r="H19" s="111"/>
      <c r="I19" s="111"/>
      <c r="J19" s="111"/>
      <c r="K19" s="111"/>
      <c r="L19" s="111"/>
      <c r="M19" s="111"/>
      <c r="N19" s="111"/>
      <c r="O19" s="111"/>
      <c r="P19" s="111"/>
      <c r="Q19" s="111"/>
      <c r="R19" s="111"/>
      <c r="S19" s="111"/>
      <c r="T19" s="111"/>
      <c r="U19" s="111"/>
      <c r="V19" s="112"/>
    </row>
    <row r="20" spans="1:22" s="114" customFormat="1">
      <c r="A20" s="116" t="s">
        <v>97</v>
      </c>
      <c r="B20" s="114">
        <v>1</v>
      </c>
      <c r="C20" s="114">
        <v>2</v>
      </c>
      <c r="D20" s="114">
        <v>3</v>
      </c>
      <c r="E20" s="114">
        <v>4</v>
      </c>
      <c r="F20" s="114">
        <v>5</v>
      </c>
      <c r="G20" s="114">
        <v>6</v>
      </c>
      <c r="H20" s="114">
        <v>7</v>
      </c>
      <c r="I20" s="114">
        <v>8</v>
      </c>
      <c r="J20" s="114">
        <v>9</v>
      </c>
      <c r="K20" s="114">
        <v>10</v>
      </c>
      <c r="L20" s="114">
        <v>11</v>
      </c>
      <c r="M20" s="114">
        <v>12</v>
      </c>
      <c r="N20" s="114">
        <v>13</v>
      </c>
      <c r="O20" s="114">
        <v>14</v>
      </c>
      <c r="P20" s="114">
        <v>15</v>
      </c>
      <c r="Q20" s="114">
        <v>16</v>
      </c>
      <c r="R20" s="114">
        <v>17</v>
      </c>
      <c r="S20" s="114">
        <v>18</v>
      </c>
      <c r="T20" s="114">
        <v>19</v>
      </c>
      <c r="U20" s="114">
        <v>20</v>
      </c>
      <c r="V20" s="115">
        <v>21</v>
      </c>
    </row>
    <row r="21" spans="1:22">
      <c r="A21" s="117" t="s">
        <v>6</v>
      </c>
      <c r="B21" s="21">
        <v>98</v>
      </c>
      <c r="C21" s="21">
        <v>96</v>
      </c>
      <c r="D21" s="21">
        <v>98</v>
      </c>
      <c r="E21" s="21">
        <v>96</v>
      </c>
      <c r="F21" s="21">
        <v>96</v>
      </c>
      <c r="G21" s="21">
        <v>98</v>
      </c>
      <c r="H21" s="21">
        <v>100</v>
      </c>
      <c r="I21" s="21">
        <v>98</v>
      </c>
      <c r="J21" s="21">
        <v>100</v>
      </c>
      <c r="K21" s="21">
        <v>98</v>
      </c>
      <c r="L21" s="21">
        <v>100</v>
      </c>
      <c r="M21" s="21">
        <v>98</v>
      </c>
      <c r="N21" s="21">
        <v>100</v>
      </c>
      <c r="O21" s="21">
        <v>100</v>
      </c>
      <c r="P21" s="21">
        <v>98</v>
      </c>
      <c r="Q21" s="21">
        <v>98</v>
      </c>
      <c r="R21" s="21">
        <v>100</v>
      </c>
      <c r="S21" s="21">
        <v>94</v>
      </c>
      <c r="T21" s="21">
        <v>96</v>
      </c>
      <c r="U21" s="21">
        <v>94</v>
      </c>
      <c r="V21" s="22">
        <v>96</v>
      </c>
    </row>
    <row r="22" spans="1:22">
      <c r="A22" s="117" t="s">
        <v>20</v>
      </c>
      <c r="B22" s="21">
        <v>51.06</v>
      </c>
      <c r="C22" s="21">
        <v>54.9</v>
      </c>
      <c r="D22" s="21">
        <v>53.86</v>
      </c>
      <c r="E22" s="21">
        <v>55.67</v>
      </c>
      <c r="F22" s="21">
        <v>55.18</v>
      </c>
      <c r="G22" s="21">
        <v>56.4</v>
      </c>
      <c r="H22" s="21">
        <v>55.9</v>
      </c>
      <c r="I22" s="21">
        <v>56.79</v>
      </c>
      <c r="J22" s="21">
        <v>56.4</v>
      </c>
      <c r="K22" s="21">
        <v>57.06</v>
      </c>
      <c r="L22" s="21">
        <v>56.76</v>
      </c>
      <c r="M22" s="21">
        <v>57.26</v>
      </c>
      <c r="N22" s="21">
        <v>57.1</v>
      </c>
      <c r="O22" s="21">
        <v>57.46</v>
      </c>
      <c r="P22" s="21">
        <v>57.32</v>
      </c>
      <c r="Q22" s="21">
        <v>57.57</v>
      </c>
      <c r="R22" s="21">
        <v>57.43</v>
      </c>
      <c r="S22" s="21">
        <v>57.64</v>
      </c>
      <c r="T22" s="21">
        <v>57.55</v>
      </c>
      <c r="U22" s="21">
        <v>57.74</v>
      </c>
      <c r="V22" s="22">
        <v>57.7</v>
      </c>
    </row>
    <row r="23" spans="1:22">
      <c r="A23" s="117" t="s">
        <v>12</v>
      </c>
      <c r="B23" s="21">
        <v>61.98</v>
      </c>
      <c r="C23" s="21">
        <v>73.959999999999994</v>
      </c>
      <c r="D23" s="21">
        <v>68.400000000000006</v>
      </c>
      <c r="E23" s="21">
        <v>69.62</v>
      </c>
      <c r="F23" s="21">
        <v>64.58</v>
      </c>
      <c r="G23" s="21">
        <v>65.45</v>
      </c>
      <c r="H23" s="21">
        <v>62.67</v>
      </c>
      <c r="I23" s="21">
        <v>63.37</v>
      </c>
      <c r="J23" s="21">
        <v>63.19</v>
      </c>
      <c r="K23" s="21">
        <v>66.489999999999995</v>
      </c>
      <c r="L23" s="21">
        <v>65.28</v>
      </c>
      <c r="M23" s="21">
        <v>68.23</v>
      </c>
      <c r="N23" s="21">
        <v>67.19</v>
      </c>
      <c r="O23" s="21">
        <v>69.099999999999994</v>
      </c>
      <c r="P23" s="21">
        <v>67.010000000000005</v>
      </c>
      <c r="Q23" s="21">
        <v>68.23</v>
      </c>
      <c r="R23" s="21">
        <v>66.67</v>
      </c>
      <c r="S23" s="21">
        <v>67.36</v>
      </c>
      <c r="T23" s="21">
        <v>65.8</v>
      </c>
      <c r="U23" s="21">
        <v>65.97</v>
      </c>
      <c r="V23" s="22">
        <v>64.930000000000007</v>
      </c>
    </row>
    <row r="24" spans="1:22">
      <c r="A24" s="117" t="s">
        <v>14</v>
      </c>
      <c r="B24" s="21">
        <v>20.96</v>
      </c>
      <c r="C24" s="21">
        <v>19.53</v>
      </c>
      <c r="D24" s="21">
        <v>20.170000000000002</v>
      </c>
      <c r="E24" s="21">
        <v>20.100000000000001</v>
      </c>
      <c r="F24" s="21">
        <v>20.82</v>
      </c>
      <c r="G24" s="21">
        <v>24.34</v>
      </c>
      <c r="H24" s="21">
        <v>23.62</v>
      </c>
      <c r="I24" s="21">
        <v>25.34</v>
      </c>
      <c r="J24" s="21">
        <v>25.48</v>
      </c>
      <c r="K24" s="21">
        <v>25.05</v>
      </c>
      <c r="L24" s="21">
        <v>25.7</v>
      </c>
      <c r="M24" s="21">
        <v>25.2</v>
      </c>
      <c r="N24" s="21">
        <v>25.34</v>
      </c>
      <c r="O24" s="21">
        <v>25.13</v>
      </c>
      <c r="P24" s="21">
        <v>25.77</v>
      </c>
      <c r="Q24" s="21">
        <v>25.92</v>
      </c>
      <c r="R24" s="21">
        <v>25.99</v>
      </c>
      <c r="S24" s="21">
        <v>26.49</v>
      </c>
      <c r="T24" s="21">
        <v>26.92</v>
      </c>
      <c r="U24" s="21">
        <v>26.2</v>
      </c>
      <c r="V24" s="22">
        <v>26.56</v>
      </c>
    </row>
    <row r="25" spans="1:22">
      <c r="A25" s="117" t="s">
        <v>8</v>
      </c>
      <c r="B25" s="21">
        <v>68.33</v>
      </c>
      <c r="C25" s="21">
        <v>65</v>
      </c>
      <c r="D25" s="21">
        <v>61.67</v>
      </c>
      <c r="E25" s="21">
        <v>68.33</v>
      </c>
      <c r="F25" s="21">
        <v>70</v>
      </c>
      <c r="G25" s="21">
        <v>71.67</v>
      </c>
      <c r="H25" s="21">
        <v>73.33</v>
      </c>
      <c r="I25" s="21">
        <v>70</v>
      </c>
      <c r="J25" s="21">
        <v>75</v>
      </c>
      <c r="K25" s="21">
        <v>78.33</v>
      </c>
      <c r="L25" s="21">
        <v>75</v>
      </c>
      <c r="M25" s="21">
        <v>75</v>
      </c>
      <c r="N25" s="21">
        <v>76.67</v>
      </c>
      <c r="O25" s="21">
        <v>76.67</v>
      </c>
      <c r="P25" s="21">
        <v>75</v>
      </c>
      <c r="Q25" s="21">
        <v>76.67</v>
      </c>
      <c r="R25" s="21">
        <v>75</v>
      </c>
      <c r="S25" s="21">
        <v>75</v>
      </c>
      <c r="T25" s="21">
        <v>75</v>
      </c>
      <c r="U25" s="21">
        <v>75</v>
      </c>
      <c r="V25" s="22">
        <v>75</v>
      </c>
    </row>
    <row r="26" spans="1:22">
      <c r="A26" s="117" t="s">
        <v>10</v>
      </c>
      <c r="B26" s="21">
        <v>91.05</v>
      </c>
      <c r="C26" s="21">
        <v>92.11</v>
      </c>
      <c r="D26" s="21">
        <v>92.63</v>
      </c>
      <c r="E26" s="21">
        <v>94.21</v>
      </c>
      <c r="F26" s="21">
        <v>94.74</v>
      </c>
      <c r="G26" s="21">
        <v>94.21</v>
      </c>
      <c r="H26" s="21">
        <v>95.79</v>
      </c>
      <c r="I26" s="21">
        <v>95.79</v>
      </c>
      <c r="J26" s="21">
        <v>96.32</v>
      </c>
      <c r="K26" s="21">
        <v>94.74</v>
      </c>
      <c r="L26" s="21">
        <v>95.26</v>
      </c>
      <c r="M26" s="21">
        <v>94.21</v>
      </c>
      <c r="N26" s="21">
        <v>94.74</v>
      </c>
      <c r="O26" s="21">
        <v>94.74</v>
      </c>
      <c r="P26" s="21">
        <v>94.74</v>
      </c>
      <c r="Q26" s="21">
        <v>94.21</v>
      </c>
      <c r="R26" s="21">
        <v>94.74</v>
      </c>
      <c r="S26" s="21">
        <v>94.21</v>
      </c>
      <c r="T26" s="21">
        <v>94.21</v>
      </c>
      <c r="U26" s="21">
        <v>94.21</v>
      </c>
      <c r="V26" s="22">
        <v>94.21</v>
      </c>
    </row>
    <row r="27" spans="1:22" ht="17" thickBot="1">
      <c r="A27" s="118" t="s">
        <v>18</v>
      </c>
      <c r="B27" s="36">
        <v>84.9</v>
      </c>
      <c r="C27" s="36">
        <v>88.12</v>
      </c>
      <c r="D27" s="36">
        <v>87.63</v>
      </c>
      <c r="E27" s="36">
        <v>88.39</v>
      </c>
      <c r="F27" s="36">
        <v>88.2</v>
      </c>
      <c r="G27" s="36">
        <v>88.36</v>
      </c>
      <c r="H27" s="36">
        <v>88.38</v>
      </c>
      <c r="I27" s="36">
        <v>88.67</v>
      </c>
      <c r="J27" s="36">
        <v>88.47</v>
      </c>
      <c r="K27" s="36">
        <v>88.69</v>
      </c>
      <c r="L27" s="36">
        <v>88.63</v>
      </c>
      <c r="M27" s="36">
        <v>88.7</v>
      </c>
      <c r="N27" s="36">
        <v>88.58</v>
      </c>
      <c r="O27" s="36">
        <v>88.59</v>
      </c>
      <c r="P27" s="36">
        <v>88.62</v>
      </c>
      <c r="Q27" s="36">
        <v>88.59</v>
      </c>
      <c r="R27" s="36">
        <v>88.65</v>
      </c>
      <c r="S27" s="36">
        <v>88.62</v>
      </c>
      <c r="T27" s="36">
        <v>88.67</v>
      </c>
      <c r="U27" s="36">
        <v>88.6</v>
      </c>
      <c r="V27" s="37">
        <v>88.64</v>
      </c>
    </row>
    <row r="28" spans="1:22" s="113" customFormat="1">
      <c r="A28" s="110" t="s">
        <v>108</v>
      </c>
      <c r="B28" s="111"/>
      <c r="C28" s="111"/>
      <c r="D28" s="111"/>
      <c r="E28" s="111"/>
      <c r="F28" s="111"/>
      <c r="G28" s="111"/>
      <c r="H28" s="111"/>
      <c r="I28" s="111"/>
      <c r="J28" s="111"/>
      <c r="K28" s="111"/>
      <c r="L28" s="111"/>
      <c r="M28" s="111"/>
      <c r="N28" s="111"/>
      <c r="O28" s="111"/>
      <c r="P28" s="111"/>
      <c r="Q28" s="111"/>
      <c r="R28" s="111"/>
      <c r="S28" s="111"/>
      <c r="T28" s="111"/>
      <c r="U28" s="111"/>
      <c r="V28" s="112"/>
    </row>
    <row r="29" spans="1:22" s="114" customFormat="1">
      <c r="A29" s="116" t="s">
        <v>97</v>
      </c>
      <c r="B29" s="114">
        <v>1</v>
      </c>
      <c r="C29" s="114">
        <v>2</v>
      </c>
      <c r="D29" s="114">
        <v>3</v>
      </c>
      <c r="E29" s="114">
        <v>4</v>
      </c>
      <c r="F29" s="114">
        <v>5</v>
      </c>
      <c r="G29" s="114">
        <v>6</v>
      </c>
      <c r="H29" s="114">
        <v>7</v>
      </c>
      <c r="I29" s="114">
        <v>8</v>
      </c>
      <c r="J29" s="114">
        <v>9</v>
      </c>
      <c r="K29" s="114">
        <v>10</v>
      </c>
      <c r="L29" s="114">
        <v>11</v>
      </c>
      <c r="M29" s="114">
        <v>12</v>
      </c>
      <c r="N29" s="114">
        <v>13</v>
      </c>
      <c r="O29" s="114">
        <v>14</v>
      </c>
      <c r="P29" s="114">
        <v>15</v>
      </c>
      <c r="Q29" s="114">
        <v>16</v>
      </c>
      <c r="R29" s="114">
        <v>17</v>
      </c>
      <c r="S29" s="114">
        <v>18</v>
      </c>
      <c r="T29" s="114">
        <v>19</v>
      </c>
      <c r="U29" s="114">
        <v>20</v>
      </c>
      <c r="V29" s="115">
        <v>21</v>
      </c>
    </row>
    <row r="30" spans="1:22">
      <c r="A30" s="117" t="s">
        <v>6</v>
      </c>
      <c r="B30" s="21">
        <v>98</v>
      </c>
      <c r="C30" s="21">
        <v>94</v>
      </c>
      <c r="D30" s="21">
        <v>98</v>
      </c>
      <c r="E30" s="21">
        <v>96</v>
      </c>
      <c r="F30" s="21">
        <v>96</v>
      </c>
      <c r="G30" s="21">
        <v>98</v>
      </c>
      <c r="H30" s="21">
        <v>98</v>
      </c>
      <c r="I30" s="21">
        <v>100</v>
      </c>
      <c r="J30" s="21">
        <v>98</v>
      </c>
      <c r="K30" s="21">
        <v>98</v>
      </c>
      <c r="L30" s="21">
        <v>98</v>
      </c>
      <c r="M30" s="21">
        <v>98</v>
      </c>
      <c r="N30" s="21">
        <v>98</v>
      </c>
      <c r="O30" s="21">
        <v>98</v>
      </c>
      <c r="P30" s="21">
        <v>98</v>
      </c>
      <c r="Q30" s="21">
        <v>96</v>
      </c>
      <c r="R30" s="21">
        <v>100</v>
      </c>
      <c r="S30" s="21">
        <v>98</v>
      </c>
      <c r="T30" s="21">
        <v>100</v>
      </c>
      <c r="U30" s="21">
        <v>100</v>
      </c>
      <c r="V30" s="22">
        <v>100</v>
      </c>
    </row>
    <row r="31" spans="1:22">
      <c r="A31" s="117" t="s">
        <v>20</v>
      </c>
      <c r="B31" s="21">
        <v>51.94</v>
      </c>
      <c r="C31" s="21">
        <v>55.49</v>
      </c>
      <c r="D31" s="21">
        <v>54.53</v>
      </c>
      <c r="E31" s="21">
        <v>56.32</v>
      </c>
      <c r="F31" s="21">
        <v>55.73</v>
      </c>
      <c r="G31" s="21">
        <v>56.89</v>
      </c>
      <c r="H31" s="21">
        <v>56.32</v>
      </c>
      <c r="I31" s="21">
        <v>57.28</v>
      </c>
      <c r="J31" s="21">
        <v>56.77</v>
      </c>
      <c r="K31" s="21">
        <v>57.48</v>
      </c>
      <c r="L31" s="21">
        <v>57.13</v>
      </c>
      <c r="M31" s="21">
        <v>57.67</v>
      </c>
      <c r="N31" s="21">
        <v>57.42</v>
      </c>
      <c r="O31" s="21">
        <v>57.82</v>
      </c>
      <c r="P31" s="21">
        <v>57.59</v>
      </c>
      <c r="Q31" s="21">
        <v>57.9</v>
      </c>
      <c r="R31" s="21">
        <v>57.74</v>
      </c>
      <c r="S31" s="21">
        <v>57.97</v>
      </c>
      <c r="T31" s="21">
        <v>57.84</v>
      </c>
      <c r="U31" s="21">
        <v>58.04</v>
      </c>
      <c r="V31" s="22">
        <v>57.93</v>
      </c>
    </row>
    <row r="32" spans="1:22">
      <c r="A32" s="117" t="s">
        <v>12</v>
      </c>
      <c r="B32" s="21">
        <v>61.98</v>
      </c>
      <c r="C32" s="21">
        <v>73.959999999999994</v>
      </c>
      <c r="D32" s="21">
        <v>68.400000000000006</v>
      </c>
      <c r="E32" s="21">
        <v>69.62</v>
      </c>
      <c r="F32" s="21">
        <v>64.58</v>
      </c>
      <c r="G32" s="21">
        <v>65.45</v>
      </c>
      <c r="H32" s="21">
        <v>62.67</v>
      </c>
      <c r="I32" s="21">
        <v>63.37</v>
      </c>
      <c r="J32" s="21">
        <v>63.37</v>
      </c>
      <c r="K32" s="21">
        <v>67.53</v>
      </c>
      <c r="L32" s="21">
        <v>66.489999999999995</v>
      </c>
      <c r="M32" s="21">
        <v>70.489999999999995</v>
      </c>
      <c r="N32" s="21">
        <v>68.23</v>
      </c>
      <c r="O32" s="21">
        <v>70.31</v>
      </c>
      <c r="P32" s="21">
        <v>69.27</v>
      </c>
      <c r="Q32" s="21">
        <v>70.489999999999995</v>
      </c>
      <c r="R32" s="21">
        <v>68.75</v>
      </c>
      <c r="S32" s="21">
        <v>69.099999999999994</v>
      </c>
      <c r="T32" s="21">
        <v>68.400000000000006</v>
      </c>
      <c r="U32" s="21">
        <v>68.400000000000006</v>
      </c>
      <c r="V32" s="22">
        <v>67.19</v>
      </c>
    </row>
    <row r="33" spans="1:22">
      <c r="A33" s="117" t="s">
        <v>14</v>
      </c>
      <c r="B33" s="21">
        <v>21.46</v>
      </c>
      <c r="C33" s="21">
        <v>21.75</v>
      </c>
      <c r="D33" s="21">
        <v>21.61</v>
      </c>
      <c r="E33" s="21">
        <v>22.97</v>
      </c>
      <c r="F33" s="21">
        <v>22.97</v>
      </c>
      <c r="G33" s="21">
        <v>23.55</v>
      </c>
      <c r="H33" s="21">
        <v>24.12</v>
      </c>
      <c r="I33" s="21">
        <v>24.05</v>
      </c>
      <c r="J33" s="21">
        <v>24.41</v>
      </c>
      <c r="K33" s="21">
        <v>25.13</v>
      </c>
      <c r="L33" s="21">
        <v>25.77</v>
      </c>
      <c r="M33" s="21">
        <v>25.56</v>
      </c>
      <c r="N33" s="21">
        <v>26.63</v>
      </c>
      <c r="O33" s="21">
        <v>25.84</v>
      </c>
      <c r="P33" s="21">
        <v>25.48</v>
      </c>
      <c r="Q33" s="21">
        <v>26.42</v>
      </c>
      <c r="R33" s="21">
        <v>26.92</v>
      </c>
      <c r="S33" s="21">
        <v>26.56</v>
      </c>
      <c r="T33" s="21">
        <v>25.92</v>
      </c>
      <c r="U33" s="21">
        <v>25.84</v>
      </c>
      <c r="V33" s="22">
        <v>26.42</v>
      </c>
    </row>
    <row r="34" spans="1:22">
      <c r="A34" s="117" t="s">
        <v>8</v>
      </c>
      <c r="B34" s="21">
        <v>78.33</v>
      </c>
      <c r="C34" s="21">
        <v>68.33</v>
      </c>
      <c r="D34" s="21">
        <v>71.67</v>
      </c>
      <c r="E34" s="21">
        <v>76.67</v>
      </c>
      <c r="F34" s="21">
        <v>76.67</v>
      </c>
      <c r="G34" s="21">
        <v>76.67</v>
      </c>
      <c r="H34" s="21">
        <v>83.33</v>
      </c>
      <c r="I34" s="21">
        <v>85</v>
      </c>
      <c r="J34" s="21">
        <v>80</v>
      </c>
      <c r="K34" s="21">
        <v>83.33</v>
      </c>
      <c r="L34" s="21">
        <v>85</v>
      </c>
      <c r="M34" s="21">
        <v>83.33</v>
      </c>
      <c r="N34" s="21">
        <v>81.67</v>
      </c>
      <c r="O34" s="21">
        <v>81.67</v>
      </c>
      <c r="P34" s="21">
        <v>76.67</v>
      </c>
      <c r="Q34" s="21">
        <v>78.33</v>
      </c>
      <c r="R34" s="21">
        <v>76.67</v>
      </c>
      <c r="S34" s="21">
        <v>75</v>
      </c>
      <c r="T34" s="21">
        <v>76.67</v>
      </c>
      <c r="U34" s="21">
        <v>76.67</v>
      </c>
      <c r="V34" s="22">
        <v>76.67</v>
      </c>
    </row>
    <row r="35" spans="1:22">
      <c r="A35" s="117" t="s">
        <v>10</v>
      </c>
      <c r="B35" s="21">
        <v>91.05</v>
      </c>
      <c r="C35" s="21">
        <v>92.63</v>
      </c>
      <c r="D35" s="21">
        <v>93.16</v>
      </c>
      <c r="E35" s="21">
        <v>93.68</v>
      </c>
      <c r="F35" s="21">
        <v>95.26</v>
      </c>
      <c r="G35" s="21">
        <v>94.74</v>
      </c>
      <c r="H35" s="21">
        <v>95.79</v>
      </c>
      <c r="I35" s="21">
        <v>95.26</v>
      </c>
      <c r="J35" s="21">
        <v>95.26</v>
      </c>
      <c r="K35" s="21">
        <v>95.26</v>
      </c>
      <c r="L35" s="21">
        <v>95.26</v>
      </c>
      <c r="M35" s="21">
        <v>94.74</v>
      </c>
      <c r="N35" s="21">
        <v>95.26</v>
      </c>
      <c r="O35" s="21">
        <v>94.74</v>
      </c>
      <c r="P35" s="21">
        <v>94.74</v>
      </c>
      <c r="Q35" s="21">
        <v>94.21</v>
      </c>
      <c r="R35" s="21">
        <v>94.21</v>
      </c>
      <c r="S35" s="21">
        <v>94.21</v>
      </c>
      <c r="T35" s="21">
        <v>94.21</v>
      </c>
      <c r="U35" s="21">
        <v>93.68</v>
      </c>
      <c r="V35" s="22">
        <v>94.21</v>
      </c>
    </row>
    <row r="36" spans="1:22" ht="17" thickBot="1">
      <c r="A36" s="118" t="s">
        <v>18</v>
      </c>
      <c r="B36" s="36">
        <v>85.52</v>
      </c>
      <c r="C36" s="36">
        <v>88.05</v>
      </c>
      <c r="D36" s="36">
        <v>87.55</v>
      </c>
      <c r="E36" s="36">
        <v>88.39</v>
      </c>
      <c r="F36" s="36">
        <v>88.26</v>
      </c>
      <c r="G36" s="36">
        <v>88.71</v>
      </c>
      <c r="H36" s="36">
        <v>88.45</v>
      </c>
      <c r="I36" s="36">
        <v>88.69</v>
      </c>
      <c r="J36" s="36">
        <v>88.61</v>
      </c>
      <c r="K36" s="36">
        <v>88.75</v>
      </c>
      <c r="L36" s="36">
        <v>88.81</v>
      </c>
      <c r="M36" s="36">
        <v>88.81</v>
      </c>
      <c r="N36" s="36">
        <v>88.79</v>
      </c>
      <c r="O36" s="36">
        <v>88.81</v>
      </c>
      <c r="P36" s="36">
        <v>88.74</v>
      </c>
      <c r="Q36" s="36">
        <v>88.73</v>
      </c>
      <c r="R36" s="36">
        <v>88.59</v>
      </c>
      <c r="S36" s="36">
        <v>88.71</v>
      </c>
      <c r="T36" s="36">
        <v>88.71</v>
      </c>
      <c r="U36" s="36">
        <v>88.73</v>
      </c>
      <c r="V36" s="37">
        <v>88.74</v>
      </c>
    </row>
    <row r="37" spans="1:22" s="113" customFormat="1">
      <c r="A37" s="110" t="s">
        <v>109</v>
      </c>
      <c r="B37" s="111"/>
      <c r="C37" s="111"/>
      <c r="D37" s="111"/>
      <c r="E37" s="111"/>
      <c r="F37" s="111"/>
      <c r="G37" s="111"/>
      <c r="H37" s="111"/>
      <c r="I37" s="111"/>
      <c r="J37" s="111"/>
      <c r="K37" s="111"/>
      <c r="L37" s="111"/>
      <c r="M37" s="111"/>
      <c r="N37" s="111"/>
      <c r="O37" s="111"/>
      <c r="P37" s="111"/>
      <c r="Q37" s="111"/>
      <c r="R37" s="111"/>
      <c r="S37" s="111"/>
      <c r="T37" s="111"/>
      <c r="U37" s="111"/>
      <c r="V37" s="112"/>
    </row>
    <row r="38" spans="1:22" s="114" customFormat="1">
      <c r="A38" s="116" t="s">
        <v>97</v>
      </c>
      <c r="B38" s="114">
        <v>1</v>
      </c>
      <c r="C38" s="114">
        <v>2</v>
      </c>
      <c r="D38" s="114">
        <v>3</v>
      </c>
      <c r="E38" s="114">
        <v>4</v>
      </c>
      <c r="F38" s="114">
        <v>5</v>
      </c>
      <c r="G38" s="114">
        <v>6</v>
      </c>
      <c r="H38" s="114">
        <v>7</v>
      </c>
      <c r="I38" s="114">
        <v>8</v>
      </c>
      <c r="J38" s="114">
        <v>9</v>
      </c>
      <c r="K38" s="114">
        <v>10</v>
      </c>
      <c r="L38" s="114">
        <v>11</v>
      </c>
      <c r="M38" s="114">
        <v>12</v>
      </c>
      <c r="N38" s="114">
        <v>13</v>
      </c>
      <c r="O38" s="114">
        <v>14</v>
      </c>
      <c r="P38" s="114">
        <v>15</v>
      </c>
      <c r="Q38" s="114">
        <v>16</v>
      </c>
      <c r="R38" s="114">
        <v>17</v>
      </c>
      <c r="S38" s="114">
        <v>18</v>
      </c>
      <c r="T38" s="114">
        <v>19</v>
      </c>
      <c r="U38" s="114">
        <v>20</v>
      </c>
      <c r="V38" s="115">
        <v>21</v>
      </c>
    </row>
    <row r="39" spans="1:22">
      <c r="A39" s="117" t="s">
        <v>6</v>
      </c>
      <c r="B39" s="21">
        <v>34</v>
      </c>
      <c r="C39" s="21">
        <v>34</v>
      </c>
      <c r="D39" s="21">
        <v>34</v>
      </c>
      <c r="E39" s="21">
        <v>34</v>
      </c>
      <c r="F39" s="21">
        <v>34</v>
      </c>
      <c r="G39" s="21">
        <v>34</v>
      </c>
      <c r="H39" s="21">
        <v>34</v>
      </c>
      <c r="I39" s="21">
        <v>34</v>
      </c>
      <c r="J39" s="21">
        <v>34</v>
      </c>
      <c r="K39" s="21">
        <v>34</v>
      </c>
      <c r="L39" s="21">
        <v>34</v>
      </c>
      <c r="M39" s="21">
        <v>34</v>
      </c>
      <c r="N39" s="21">
        <v>34</v>
      </c>
      <c r="O39" s="21">
        <v>34</v>
      </c>
      <c r="P39" s="21">
        <v>34</v>
      </c>
      <c r="Q39" s="21">
        <v>34</v>
      </c>
      <c r="R39" s="21">
        <v>34</v>
      </c>
      <c r="S39" s="21">
        <v>34</v>
      </c>
      <c r="T39" s="21">
        <v>34</v>
      </c>
      <c r="U39" s="21">
        <v>34</v>
      </c>
      <c r="V39" s="22">
        <v>34</v>
      </c>
    </row>
    <row r="40" spans="1:22">
      <c r="A40" s="117" t="s">
        <v>20</v>
      </c>
      <c r="B40" s="21">
        <v>0</v>
      </c>
      <c r="C40" s="21">
        <v>0</v>
      </c>
      <c r="D40" s="21">
        <v>0</v>
      </c>
      <c r="E40" s="21">
        <v>0</v>
      </c>
      <c r="F40" s="21">
        <v>0</v>
      </c>
      <c r="G40" s="21">
        <v>0</v>
      </c>
      <c r="H40" s="21">
        <v>0</v>
      </c>
      <c r="I40" s="21">
        <v>0</v>
      </c>
      <c r="J40" s="21">
        <v>0</v>
      </c>
      <c r="K40" s="21">
        <v>0</v>
      </c>
      <c r="L40" s="21">
        <v>0</v>
      </c>
      <c r="M40" s="21">
        <v>0</v>
      </c>
      <c r="N40" s="21">
        <v>0</v>
      </c>
      <c r="O40" s="21">
        <v>0</v>
      </c>
      <c r="P40" s="21">
        <v>0</v>
      </c>
      <c r="Q40" s="21">
        <v>0</v>
      </c>
      <c r="R40" s="21">
        <v>0</v>
      </c>
      <c r="S40" s="21">
        <v>50.12</v>
      </c>
      <c r="T40" s="21">
        <v>50.12</v>
      </c>
      <c r="U40" s="21">
        <v>50.12</v>
      </c>
      <c r="V40" s="22">
        <v>50.12</v>
      </c>
    </row>
    <row r="41" spans="1:22">
      <c r="A41" s="117" t="s">
        <v>12</v>
      </c>
      <c r="B41" s="21">
        <v>100</v>
      </c>
      <c r="C41" s="21">
        <v>100</v>
      </c>
      <c r="D41" s="21">
        <v>100</v>
      </c>
      <c r="E41" s="21">
        <v>100</v>
      </c>
      <c r="F41" s="21">
        <v>100</v>
      </c>
      <c r="G41" s="21">
        <v>100</v>
      </c>
      <c r="H41" s="21">
        <v>100</v>
      </c>
      <c r="I41" s="21">
        <v>100</v>
      </c>
      <c r="J41" s="21">
        <v>100</v>
      </c>
      <c r="K41" s="21">
        <v>100</v>
      </c>
      <c r="L41" s="21">
        <v>100</v>
      </c>
      <c r="M41" s="21">
        <v>100</v>
      </c>
      <c r="N41" s="21">
        <v>100</v>
      </c>
      <c r="O41" s="21">
        <v>100</v>
      </c>
      <c r="P41" s="21">
        <v>100</v>
      </c>
      <c r="Q41" s="21">
        <v>100</v>
      </c>
      <c r="R41" s="21">
        <v>100</v>
      </c>
      <c r="S41" s="21">
        <v>100</v>
      </c>
      <c r="T41" s="21">
        <v>100</v>
      </c>
      <c r="U41" s="21">
        <v>100</v>
      </c>
      <c r="V41" s="22">
        <v>100</v>
      </c>
    </row>
    <row r="42" spans="1:22">
      <c r="A42" s="117" t="s">
        <v>14</v>
      </c>
      <c r="B42" s="21">
        <v>9.4</v>
      </c>
      <c r="C42" s="21">
        <v>9.4</v>
      </c>
      <c r="D42" s="21">
        <v>9.4</v>
      </c>
      <c r="E42" s="21">
        <v>9.4</v>
      </c>
      <c r="F42" s="21">
        <v>9.4</v>
      </c>
      <c r="G42" s="21">
        <v>9.4</v>
      </c>
      <c r="H42" s="21">
        <v>9.4</v>
      </c>
      <c r="I42" s="21">
        <v>9.4</v>
      </c>
      <c r="J42" s="21">
        <v>9.4</v>
      </c>
      <c r="K42" s="21">
        <v>16.510000000000002</v>
      </c>
      <c r="L42" s="21">
        <v>9.4</v>
      </c>
      <c r="M42" s="21">
        <v>16.510000000000002</v>
      </c>
      <c r="N42" s="21">
        <v>16.510000000000002</v>
      </c>
      <c r="O42" s="21">
        <v>16.510000000000002</v>
      </c>
      <c r="P42" s="21">
        <v>16.510000000000002</v>
      </c>
      <c r="Q42" s="21">
        <v>16.73</v>
      </c>
      <c r="R42" s="21">
        <v>16.73</v>
      </c>
      <c r="S42" s="21">
        <v>16.73</v>
      </c>
      <c r="T42" s="21">
        <v>16.73</v>
      </c>
      <c r="U42" s="21">
        <v>16.73</v>
      </c>
      <c r="V42" s="22">
        <v>16.73</v>
      </c>
    </row>
    <row r="43" spans="1:22">
      <c r="A43" s="117" t="s">
        <v>8</v>
      </c>
      <c r="B43" s="21">
        <v>33.33</v>
      </c>
      <c r="C43" s="21">
        <v>33.33</v>
      </c>
      <c r="D43" s="21">
        <v>33.33</v>
      </c>
      <c r="E43" s="21">
        <v>33.33</v>
      </c>
      <c r="F43" s="21">
        <v>33.33</v>
      </c>
      <c r="G43" s="21">
        <v>33.33</v>
      </c>
      <c r="H43" s="21">
        <v>33.33</v>
      </c>
      <c r="I43" s="21">
        <v>33.33</v>
      </c>
      <c r="J43" s="21">
        <v>33.33</v>
      </c>
      <c r="K43" s="21">
        <v>33.33</v>
      </c>
      <c r="L43" s="21">
        <v>33.33</v>
      </c>
      <c r="M43" s="21">
        <v>33.33</v>
      </c>
      <c r="N43" s="21">
        <v>33.33</v>
      </c>
      <c r="O43" s="21">
        <v>33.33</v>
      </c>
      <c r="P43" s="21">
        <v>33.33</v>
      </c>
      <c r="Q43" s="21">
        <v>33.33</v>
      </c>
      <c r="R43" s="21">
        <v>33.33</v>
      </c>
      <c r="S43" s="21">
        <v>33.33</v>
      </c>
      <c r="T43" s="21">
        <v>33.33</v>
      </c>
      <c r="U43" s="21">
        <v>33.33</v>
      </c>
      <c r="V43" s="22">
        <v>33.33</v>
      </c>
    </row>
    <row r="44" spans="1:22">
      <c r="A44" s="117" t="s">
        <v>10</v>
      </c>
      <c r="B44" s="21">
        <v>40</v>
      </c>
      <c r="C44" s="21">
        <v>40</v>
      </c>
      <c r="D44" s="21">
        <v>40</v>
      </c>
      <c r="E44" s="21">
        <v>40</v>
      </c>
      <c r="F44" s="21">
        <v>40</v>
      </c>
      <c r="G44" s="21">
        <v>40</v>
      </c>
      <c r="H44" s="21">
        <v>40</v>
      </c>
      <c r="I44" s="21">
        <v>40</v>
      </c>
      <c r="J44" s="21">
        <v>40</v>
      </c>
      <c r="K44" s="21">
        <v>40</v>
      </c>
      <c r="L44" s="21">
        <v>40</v>
      </c>
      <c r="M44" s="21">
        <v>40</v>
      </c>
      <c r="N44" s="21">
        <v>40</v>
      </c>
      <c r="O44" s="21">
        <v>40</v>
      </c>
      <c r="P44" s="21">
        <v>40</v>
      </c>
      <c r="Q44" s="21">
        <v>40</v>
      </c>
      <c r="R44" s="21">
        <v>40</v>
      </c>
      <c r="S44" s="21">
        <v>40</v>
      </c>
      <c r="T44" s="21">
        <v>40</v>
      </c>
      <c r="U44" s="21">
        <v>40</v>
      </c>
      <c r="V44" s="22">
        <v>40</v>
      </c>
    </row>
    <row r="45" spans="1:22" ht="17" thickBot="1">
      <c r="A45" s="118" t="s">
        <v>18</v>
      </c>
      <c r="B45" s="36">
        <v>88.28</v>
      </c>
      <c r="C45" s="36">
        <v>88.28</v>
      </c>
      <c r="D45" s="36">
        <v>88.28</v>
      </c>
      <c r="E45" s="36">
        <v>88.28</v>
      </c>
      <c r="F45" s="36">
        <v>88.28</v>
      </c>
      <c r="G45" s="36">
        <v>88.28</v>
      </c>
      <c r="H45" s="36">
        <v>88.28</v>
      </c>
      <c r="I45" s="36">
        <v>88.28</v>
      </c>
      <c r="J45" s="36">
        <v>88.28</v>
      </c>
      <c r="K45" s="36">
        <v>88.28</v>
      </c>
      <c r="L45" s="36">
        <v>88.28</v>
      </c>
      <c r="M45" s="36">
        <v>88.28</v>
      </c>
      <c r="N45" s="36">
        <v>88.28</v>
      </c>
      <c r="O45" s="36">
        <v>88.28</v>
      </c>
      <c r="P45" s="36">
        <v>88.28</v>
      </c>
      <c r="Q45" s="36">
        <v>88.28</v>
      </c>
      <c r="R45" s="36">
        <v>88.28</v>
      </c>
      <c r="S45" s="36">
        <v>88.28</v>
      </c>
      <c r="T45" s="36">
        <v>88.28</v>
      </c>
      <c r="U45" s="36">
        <v>88.28</v>
      </c>
      <c r="V45" s="37">
        <v>88.28</v>
      </c>
    </row>
    <row r="46" spans="1:22" s="113" customFormat="1">
      <c r="A46" s="110" t="s">
        <v>110</v>
      </c>
      <c r="B46" s="111"/>
      <c r="C46" s="111"/>
      <c r="D46" s="111"/>
      <c r="E46" s="111"/>
      <c r="F46" s="111"/>
      <c r="G46" s="111"/>
      <c r="H46" s="111"/>
      <c r="I46" s="111"/>
      <c r="J46" s="111"/>
      <c r="K46" s="111"/>
      <c r="L46" s="111"/>
      <c r="M46" s="111"/>
      <c r="N46" s="111"/>
      <c r="O46" s="111"/>
      <c r="P46" s="111"/>
      <c r="Q46" s="111"/>
      <c r="R46" s="111"/>
      <c r="S46" s="111"/>
      <c r="T46" s="111"/>
      <c r="U46" s="111"/>
      <c r="V46" s="112"/>
    </row>
    <row r="47" spans="1:22" s="114" customFormat="1">
      <c r="A47" s="116" t="s">
        <v>97</v>
      </c>
      <c r="B47" s="114">
        <v>1</v>
      </c>
      <c r="C47" s="114">
        <v>2</v>
      </c>
      <c r="D47" s="114">
        <v>3</v>
      </c>
      <c r="E47" s="114">
        <v>4</v>
      </c>
      <c r="F47" s="114">
        <v>5</v>
      </c>
      <c r="G47" s="114">
        <v>6</v>
      </c>
      <c r="H47" s="114">
        <v>7</v>
      </c>
      <c r="I47" s="114">
        <v>8</v>
      </c>
      <c r="J47" s="114">
        <v>9</v>
      </c>
      <c r="K47" s="114">
        <v>10</v>
      </c>
      <c r="L47" s="114">
        <v>11</v>
      </c>
      <c r="M47" s="114">
        <v>12</v>
      </c>
      <c r="N47" s="114">
        <v>13</v>
      </c>
      <c r="O47" s="114">
        <v>14</v>
      </c>
      <c r="P47" s="114">
        <v>15</v>
      </c>
      <c r="Q47" s="114">
        <v>16</v>
      </c>
      <c r="R47" s="114">
        <v>17</v>
      </c>
      <c r="S47" s="114">
        <v>18</v>
      </c>
      <c r="T47" s="114">
        <v>19</v>
      </c>
      <c r="U47" s="114">
        <v>20</v>
      </c>
      <c r="V47" s="115">
        <v>21</v>
      </c>
    </row>
    <row r="48" spans="1:22">
      <c r="A48" s="117" t="s">
        <v>6</v>
      </c>
      <c r="B48" s="21">
        <v>98</v>
      </c>
      <c r="C48" s="21">
        <v>96</v>
      </c>
      <c r="D48" s="21">
        <v>98</v>
      </c>
      <c r="E48" s="21">
        <v>96</v>
      </c>
      <c r="F48" s="21">
        <v>96</v>
      </c>
      <c r="G48" s="21">
        <v>98</v>
      </c>
      <c r="H48" s="21">
        <v>100</v>
      </c>
      <c r="I48" s="21">
        <v>98</v>
      </c>
      <c r="J48" s="21">
        <v>100</v>
      </c>
      <c r="K48" s="21">
        <v>98</v>
      </c>
      <c r="L48" s="21">
        <v>100</v>
      </c>
      <c r="M48" s="21">
        <v>98</v>
      </c>
      <c r="N48" s="21">
        <v>100</v>
      </c>
      <c r="O48" s="21">
        <v>100</v>
      </c>
      <c r="P48" s="21">
        <v>98</v>
      </c>
      <c r="Q48" s="21">
        <v>98</v>
      </c>
      <c r="R48" s="21">
        <v>100</v>
      </c>
      <c r="S48" s="21">
        <v>94</v>
      </c>
      <c r="T48" s="21">
        <v>96</v>
      </c>
      <c r="U48" s="21">
        <v>94</v>
      </c>
      <c r="V48" s="22">
        <v>96</v>
      </c>
    </row>
    <row r="49" spans="1:22">
      <c r="A49" s="117" t="s">
        <v>20</v>
      </c>
      <c r="B49" s="21">
        <v>51.06</v>
      </c>
      <c r="C49" s="21">
        <v>54.9</v>
      </c>
      <c r="D49" s="21">
        <v>53.87</v>
      </c>
      <c r="E49" s="21">
        <v>55.67</v>
      </c>
      <c r="F49" s="21">
        <v>55.19</v>
      </c>
      <c r="G49" s="21">
        <v>56.4</v>
      </c>
      <c r="H49" s="21">
        <v>55.9</v>
      </c>
      <c r="I49" s="21">
        <v>56.79</v>
      </c>
      <c r="J49" s="21">
        <v>56.4</v>
      </c>
      <c r="K49" s="21">
        <v>57.07</v>
      </c>
      <c r="L49" s="21">
        <v>56.76</v>
      </c>
      <c r="M49" s="21">
        <v>57.26</v>
      </c>
      <c r="N49" s="21">
        <v>57.1</v>
      </c>
      <c r="O49" s="21">
        <v>57.46</v>
      </c>
      <c r="P49" s="21">
        <v>57.31</v>
      </c>
      <c r="Q49" s="21">
        <v>57.57</v>
      </c>
      <c r="R49" s="21">
        <v>57.43</v>
      </c>
      <c r="S49" s="21">
        <v>57.64</v>
      </c>
      <c r="T49" s="21">
        <v>57.55</v>
      </c>
      <c r="U49" s="21">
        <v>57.74</v>
      </c>
      <c r="V49" s="22">
        <v>57.7</v>
      </c>
    </row>
    <row r="50" spans="1:22">
      <c r="A50" s="117" t="s">
        <v>12</v>
      </c>
      <c r="B50" s="21">
        <v>61.98</v>
      </c>
      <c r="C50" s="21">
        <v>73.959999999999994</v>
      </c>
      <c r="D50" s="21">
        <v>68.400000000000006</v>
      </c>
      <c r="E50" s="21">
        <v>69.62</v>
      </c>
      <c r="F50" s="21">
        <v>64.58</v>
      </c>
      <c r="G50" s="21">
        <v>65.45</v>
      </c>
      <c r="H50" s="21">
        <v>62.67</v>
      </c>
      <c r="I50" s="21">
        <v>63.37</v>
      </c>
      <c r="J50" s="21">
        <v>63.19</v>
      </c>
      <c r="K50" s="21">
        <v>66.489999999999995</v>
      </c>
      <c r="L50" s="21">
        <v>65.28</v>
      </c>
      <c r="M50" s="21">
        <v>68.23</v>
      </c>
      <c r="N50" s="21">
        <v>67.19</v>
      </c>
      <c r="O50" s="21">
        <v>69.099999999999994</v>
      </c>
      <c r="P50" s="21">
        <v>67.010000000000005</v>
      </c>
      <c r="Q50" s="21">
        <v>68.23</v>
      </c>
      <c r="R50" s="21">
        <v>66.67</v>
      </c>
      <c r="S50" s="21">
        <v>67.36</v>
      </c>
      <c r="T50" s="21">
        <v>65.8</v>
      </c>
      <c r="U50" s="21">
        <v>65.97</v>
      </c>
      <c r="V50" s="22">
        <v>64.930000000000007</v>
      </c>
    </row>
    <row r="51" spans="1:22">
      <c r="A51" s="117" t="s">
        <v>14</v>
      </c>
      <c r="B51" s="21">
        <v>20.96</v>
      </c>
      <c r="C51" s="21">
        <v>19.53</v>
      </c>
      <c r="D51" s="21">
        <v>20.170000000000002</v>
      </c>
      <c r="E51" s="21">
        <v>20.100000000000001</v>
      </c>
      <c r="F51" s="21">
        <v>20.82</v>
      </c>
      <c r="G51" s="21">
        <v>24.34</v>
      </c>
      <c r="H51" s="21">
        <v>23.62</v>
      </c>
      <c r="I51" s="21">
        <v>25.34</v>
      </c>
      <c r="J51" s="21">
        <v>25.48</v>
      </c>
      <c r="K51" s="21">
        <v>25.05</v>
      </c>
      <c r="L51" s="21">
        <v>25.7</v>
      </c>
      <c r="M51" s="21">
        <v>25.2</v>
      </c>
      <c r="N51" s="21">
        <v>25.34</v>
      </c>
      <c r="O51" s="21">
        <v>25.13</v>
      </c>
      <c r="P51" s="21">
        <v>25.77</v>
      </c>
      <c r="Q51" s="21">
        <v>25.92</v>
      </c>
      <c r="R51" s="21">
        <v>25.99</v>
      </c>
      <c r="S51" s="21">
        <v>26.49</v>
      </c>
      <c r="T51" s="21">
        <v>26.92</v>
      </c>
      <c r="U51" s="21">
        <v>26.2</v>
      </c>
      <c r="V51" s="22">
        <v>26.56</v>
      </c>
    </row>
    <row r="52" spans="1:22">
      <c r="A52" s="117" t="s">
        <v>8</v>
      </c>
      <c r="B52" s="21">
        <v>68.33</v>
      </c>
      <c r="C52" s="21">
        <v>65</v>
      </c>
      <c r="D52" s="21">
        <v>61.67</v>
      </c>
      <c r="E52" s="21">
        <v>68.33</v>
      </c>
      <c r="F52" s="21">
        <v>70</v>
      </c>
      <c r="G52" s="21">
        <v>71.67</v>
      </c>
      <c r="H52" s="21">
        <v>73.33</v>
      </c>
      <c r="I52" s="21">
        <v>70</v>
      </c>
      <c r="J52" s="21">
        <v>75</v>
      </c>
      <c r="K52" s="21">
        <v>78.33</v>
      </c>
      <c r="L52" s="21">
        <v>75</v>
      </c>
      <c r="M52" s="21">
        <v>75</v>
      </c>
      <c r="N52" s="21">
        <v>76.67</v>
      </c>
      <c r="O52" s="21">
        <v>76.67</v>
      </c>
      <c r="P52" s="21">
        <v>75</v>
      </c>
      <c r="Q52" s="21">
        <v>76.67</v>
      </c>
      <c r="R52" s="21">
        <v>75</v>
      </c>
      <c r="S52" s="21">
        <v>75</v>
      </c>
      <c r="T52" s="21">
        <v>75</v>
      </c>
      <c r="U52" s="21">
        <v>75</v>
      </c>
      <c r="V52" s="22">
        <v>75</v>
      </c>
    </row>
    <row r="53" spans="1:22">
      <c r="A53" s="117" t="s">
        <v>10</v>
      </c>
      <c r="B53" s="21">
        <v>91.05</v>
      </c>
      <c r="C53" s="21">
        <v>92.11</v>
      </c>
      <c r="D53" s="21">
        <v>92.63</v>
      </c>
      <c r="E53" s="21">
        <v>94.21</v>
      </c>
      <c r="F53" s="21">
        <v>94.74</v>
      </c>
      <c r="G53" s="21">
        <v>94.21</v>
      </c>
      <c r="H53" s="21">
        <v>95.79</v>
      </c>
      <c r="I53" s="21">
        <v>95.79</v>
      </c>
      <c r="J53" s="21">
        <v>96.32</v>
      </c>
      <c r="K53" s="21">
        <v>94.74</v>
      </c>
      <c r="L53" s="21">
        <v>95.26</v>
      </c>
      <c r="M53" s="21">
        <v>94.21</v>
      </c>
      <c r="N53" s="21">
        <v>94.74</v>
      </c>
      <c r="O53" s="21">
        <v>94.74</v>
      </c>
      <c r="P53" s="21">
        <v>94.74</v>
      </c>
      <c r="Q53" s="21">
        <v>94.21</v>
      </c>
      <c r="R53" s="21">
        <v>94.74</v>
      </c>
      <c r="S53" s="21">
        <v>94.21</v>
      </c>
      <c r="T53" s="21">
        <v>94.21</v>
      </c>
      <c r="U53" s="21">
        <v>94.21</v>
      </c>
      <c r="V53" s="22">
        <v>94.21</v>
      </c>
    </row>
    <row r="54" spans="1:22" ht="17" thickBot="1">
      <c r="A54" s="118" t="s">
        <v>18</v>
      </c>
      <c r="B54" s="36">
        <v>84.9</v>
      </c>
      <c r="C54" s="36">
        <v>88.12</v>
      </c>
      <c r="D54" s="36">
        <v>87.63</v>
      </c>
      <c r="E54" s="36">
        <v>88.39</v>
      </c>
      <c r="F54" s="36">
        <v>88.2</v>
      </c>
      <c r="G54" s="36">
        <v>88.36</v>
      </c>
      <c r="H54" s="36">
        <v>88.38</v>
      </c>
      <c r="I54" s="36">
        <v>88.67</v>
      </c>
      <c r="J54" s="36">
        <v>88.47</v>
      </c>
      <c r="K54" s="36">
        <v>88.69</v>
      </c>
      <c r="L54" s="36">
        <v>88.63</v>
      </c>
      <c r="M54" s="36">
        <v>88.7</v>
      </c>
      <c r="N54" s="36">
        <v>88.58</v>
      </c>
      <c r="O54" s="36">
        <v>88.59</v>
      </c>
      <c r="P54" s="36">
        <v>88.62</v>
      </c>
      <c r="Q54" s="36">
        <v>88.59</v>
      </c>
      <c r="R54" s="36">
        <v>88.65</v>
      </c>
      <c r="S54" s="36">
        <v>88.62</v>
      </c>
      <c r="T54" s="36">
        <v>88.67</v>
      </c>
      <c r="U54" s="36">
        <v>88.6</v>
      </c>
      <c r="V54" s="37">
        <v>88.64</v>
      </c>
    </row>
  </sheetData>
  <mergeCells count="6">
    <mergeCell ref="A46:V46"/>
    <mergeCell ref="A10:V10"/>
    <mergeCell ref="A1:V1"/>
    <mergeCell ref="A19:V19"/>
    <mergeCell ref="A28:V28"/>
    <mergeCell ref="A37:V3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1"/>
  <sheetViews>
    <sheetView zoomScaleNormal="100" workbookViewId="0">
      <selection activeCell="E29" sqref="E29"/>
    </sheetView>
  </sheetViews>
  <sheetFormatPr baseColWidth="10" defaultColWidth="8.83203125" defaultRowHeight="16"/>
  <cols>
    <col min="1" max="1" width="21.6640625" style="10" customWidth="1"/>
    <col min="2" max="2" width="23.6640625" style="20" customWidth="1"/>
    <col min="3" max="3" width="39" style="20" customWidth="1"/>
    <col min="4" max="4" width="11" style="21" customWidth="1"/>
    <col min="5" max="6" width="15" style="21" customWidth="1"/>
    <col min="7" max="7" width="17.1640625" style="22" customWidth="1"/>
    <col min="8" max="8" width="13" style="20" customWidth="1"/>
    <col min="9" max="9" width="15.33203125" style="22" customWidth="1"/>
    <col min="10" max="1025" width="10.6640625" customWidth="1"/>
  </cols>
  <sheetData>
    <row r="1" spans="1:9" s="23" customFormat="1">
      <c r="A1" s="9"/>
      <c r="B1" s="8" t="s">
        <v>24</v>
      </c>
      <c r="C1" s="7" t="s">
        <v>25</v>
      </c>
      <c r="D1" s="7"/>
      <c r="E1" s="7"/>
      <c r="F1" s="7"/>
      <c r="G1" s="7"/>
      <c r="H1" s="7" t="s">
        <v>26</v>
      </c>
      <c r="I1" s="7"/>
    </row>
    <row r="2" spans="1:9" s="25" customFormat="1">
      <c r="A2" s="9"/>
      <c r="B2" s="8"/>
      <c r="C2" s="24" t="s">
        <v>27</v>
      </c>
      <c r="D2" s="25" t="s">
        <v>28</v>
      </c>
      <c r="E2" s="25" t="s">
        <v>29</v>
      </c>
      <c r="F2" s="25" t="s">
        <v>30</v>
      </c>
      <c r="G2" s="26" t="s">
        <v>31</v>
      </c>
      <c r="H2" s="24" t="s">
        <v>32</v>
      </c>
      <c r="I2" s="26" t="s">
        <v>33</v>
      </c>
    </row>
    <row r="3" spans="1:9" s="28" customFormat="1">
      <c r="A3" s="10" t="s">
        <v>34</v>
      </c>
      <c r="B3" s="27"/>
      <c r="C3" s="27"/>
      <c r="G3" s="29"/>
      <c r="H3" s="27"/>
      <c r="I3" s="29"/>
    </row>
    <row r="4" spans="1:9" s="32" customFormat="1">
      <c r="A4" s="30" t="s">
        <v>35</v>
      </c>
      <c r="B4" s="31">
        <v>3.9</v>
      </c>
      <c r="C4" s="31" t="s">
        <v>36</v>
      </c>
      <c r="E4" s="32">
        <v>0.7</v>
      </c>
      <c r="F4" s="32">
        <v>1</v>
      </c>
      <c r="G4" s="33">
        <v>1</v>
      </c>
      <c r="H4" s="31">
        <v>0.5</v>
      </c>
      <c r="I4" s="33"/>
    </row>
    <row r="5" spans="1:9" s="21" customFormat="1">
      <c r="A5" s="10" t="s">
        <v>37</v>
      </c>
      <c r="B5" s="20">
        <v>5.7</v>
      </c>
      <c r="C5" s="20" t="s">
        <v>38</v>
      </c>
      <c r="E5" s="21">
        <v>1.6</v>
      </c>
      <c r="F5" s="21">
        <v>4</v>
      </c>
      <c r="G5" s="22">
        <v>4</v>
      </c>
      <c r="H5" s="20">
        <v>2</v>
      </c>
      <c r="I5" s="22"/>
    </row>
    <row r="6" spans="1:9" s="36" customFormat="1">
      <c r="A6" s="34" t="s">
        <v>39</v>
      </c>
      <c r="B6" s="35">
        <v>4.7</v>
      </c>
      <c r="C6" s="35" t="s">
        <v>40</v>
      </c>
      <c r="E6" s="36">
        <v>1.4</v>
      </c>
      <c r="F6" s="36">
        <v>4</v>
      </c>
      <c r="G6" s="37">
        <v>4</v>
      </c>
      <c r="H6" s="35">
        <v>1</v>
      </c>
      <c r="I6" s="37">
        <v>900</v>
      </c>
    </row>
    <row r="7" spans="1:9">
      <c r="A7" s="10" t="s">
        <v>41</v>
      </c>
      <c r="B7" s="20">
        <v>145</v>
      </c>
      <c r="C7" s="20" t="s">
        <v>42</v>
      </c>
      <c r="E7" s="21">
        <v>2.4</v>
      </c>
      <c r="F7" s="21">
        <v>4</v>
      </c>
      <c r="G7" s="22">
        <v>4</v>
      </c>
      <c r="H7" s="20">
        <v>4</v>
      </c>
      <c r="I7" s="22">
        <v>800</v>
      </c>
    </row>
    <row r="8" spans="1:9">
      <c r="A8" s="10" t="s">
        <v>43</v>
      </c>
      <c r="B8" s="20">
        <v>62</v>
      </c>
      <c r="C8" s="20" t="s">
        <v>44</v>
      </c>
      <c r="E8" s="21">
        <v>2.9</v>
      </c>
      <c r="F8" s="21">
        <v>4</v>
      </c>
      <c r="G8" s="22">
        <v>8</v>
      </c>
      <c r="H8" s="20">
        <v>16</v>
      </c>
      <c r="I8" s="22">
        <v>2133</v>
      </c>
    </row>
    <row r="9" spans="1:9">
      <c r="A9" s="10" t="s">
        <v>45</v>
      </c>
      <c r="B9" s="20">
        <v>75</v>
      </c>
      <c r="C9" s="20" t="s">
        <v>46</v>
      </c>
      <c r="E9" s="21">
        <v>3.5</v>
      </c>
      <c r="F9" s="21">
        <v>2</v>
      </c>
      <c r="G9" s="22">
        <v>2</v>
      </c>
      <c r="H9" s="20">
        <v>8</v>
      </c>
      <c r="I9" s="22">
        <v>1600</v>
      </c>
    </row>
    <row r="10" spans="1:9">
      <c r="A10" s="10" t="s">
        <v>47</v>
      </c>
      <c r="B10" s="20">
        <v>135</v>
      </c>
      <c r="C10" s="20" t="s">
        <v>48</v>
      </c>
      <c r="E10" s="21">
        <v>3</v>
      </c>
      <c r="F10" s="21">
        <v>2</v>
      </c>
      <c r="G10" s="22">
        <v>2</v>
      </c>
      <c r="H10" s="20">
        <v>4</v>
      </c>
      <c r="I10" s="22">
        <v>400</v>
      </c>
    </row>
    <row r="11" spans="1:9">
      <c r="A11" s="10" t="s">
        <v>49</v>
      </c>
      <c r="B11" s="20">
        <v>347</v>
      </c>
      <c r="C11" s="20" t="s">
        <v>50</v>
      </c>
      <c r="D11" s="21" t="s">
        <v>51</v>
      </c>
      <c r="E11" s="21">
        <v>3</v>
      </c>
      <c r="F11" s="21">
        <v>8</v>
      </c>
      <c r="G11" s="22">
        <v>8</v>
      </c>
      <c r="H11" s="20">
        <v>32</v>
      </c>
      <c r="I11" s="22">
        <v>667</v>
      </c>
    </row>
  </sheetData>
  <mergeCells count="4">
    <mergeCell ref="A1:A2"/>
    <mergeCell ref="B1:B2"/>
    <mergeCell ref="C1:G1"/>
    <mergeCell ref="H1:I1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3"/>
  <sheetViews>
    <sheetView zoomScaleNormal="100" workbookViewId="0">
      <selection activeCell="K31" sqref="K31"/>
    </sheetView>
  </sheetViews>
  <sheetFormatPr baseColWidth="10" defaultColWidth="8.83203125" defaultRowHeight="16"/>
  <cols>
    <col min="1" max="1" width="42.6640625" style="38" customWidth="1"/>
    <col min="2" max="3" width="14.6640625" customWidth="1"/>
    <col min="4" max="7" width="13.5" customWidth="1"/>
    <col min="8" max="1024" width="10.6640625" customWidth="1"/>
  </cols>
  <sheetData>
    <row r="1" spans="1:7" s="18" customFormat="1">
      <c r="A1" s="14" t="s">
        <v>52</v>
      </c>
      <c r="B1" s="18">
        <v>1</v>
      </c>
      <c r="C1" s="18">
        <v>2</v>
      </c>
      <c r="D1" s="18">
        <v>4</v>
      </c>
      <c r="E1" s="18">
        <v>8</v>
      </c>
      <c r="F1" s="18">
        <v>16</v>
      </c>
      <c r="G1" s="18">
        <v>24</v>
      </c>
    </row>
    <row r="2" spans="1:7">
      <c r="A2" s="10" t="s">
        <v>6</v>
      </c>
      <c r="B2" s="39">
        <v>534.05999999999995</v>
      </c>
      <c r="C2" s="39">
        <v>348.11</v>
      </c>
      <c r="D2" s="39">
        <v>281.85000000000002</v>
      </c>
      <c r="E2" s="39">
        <v>258.36</v>
      </c>
      <c r="F2" s="39">
        <v>263.83</v>
      </c>
      <c r="G2">
        <v>293.08999999999997</v>
      </c>
    </row>
    <row r="3" spans="1:7">
      <c r="A3" s="10" t="s">
        <v>8</v>
      </c>
      <c r="B3" s="39">
        <v>1335.12</v>
      </c>
      <c r="C3" s="39">
        <v>765.15</v>
      </c>
      <c r="D3" s="39">
        <v>498.24</v>
      </c>
      <c r="E3" s="39">
        <v>388.49</v>
      </c>
      <c r="F3" s="39">
        <v>315.04000000000002</v>
      </c>
      <c r="G3">
        <v>332.54</v>
      </c>
    </row>
    <row r="4" spans="1:7">
      <c r="A4" s="10" t="s">
        <v>10</v>
      </c>
      <c r="B4" s="39">
        <v>22905.72</v>
      </c>
      <c r="C4" s="39">
        <v>11767.73</v>
      </c>
      <c r="D4" s="39">
        <v>6309.23</v>
      </c>
      <c r="E4" s="39">
        <v>3526.13</v>
      </c>
      <c r="F4" s="39">
        <v>2130.86</v>
      </c>
      <c r="G4">
        <v>1677.1</v>
      </c>
    </row>
    <row r="5" spans="1:7">
      <c r="A5" s="10" t="s">
        <v>12</v>
      </c>
      <c r="B5" s="39">
        <v>43670.74</v>
      </c>
      <c r="C5" s="39">
        <v>22845.77</v>
      </c>
      <c r="D5" s="39">
        <v>12564.43</v>
      </c>
      <c r="E5" s="39">
        <v>7426.75</v>
      </c>
      <c r="F5" s="39">
        <v>4854.58</v>
      </c>
      <c r="G5">
        <v>4014.91</v>
      </c>
    </row>
    <row r="6" spans="1:7">
      <c r="A6" s="10" t="s">
        <v>14</v>
      </c>
      <c r="B6" s="39">
        <v>321821.68</v>
      </c>
      <c r="C6" s="39">
        <v>164301.25</v>
      </c>
      <c r="D6" s="39">
        <v>86017.5</v>
      </c>
      <c r="E6" s="39">
        <v>46884.77</v>
      </c>
      <c r="F6" s="39">
        <v>27328.47</v>
      </c>
      <c r="G6">
        <v>20894.650000000001</v>
      </c>
    </row>
    <row r="7" spans="1:7" s="42" customFormat="1">
      <c r="A7" s="10" t="s">
        <v>16</v>
      </c>
      <c r="B7" s="40"/>
      <c r="C7" s="40"/>
      <c r="D7" s="40"/>
      <c r="E7" s="40"/>
      <c r="F7" s="40"/>
      <c r="G7" s="41">
        <v>5096021.45</v>
      </c>
    </row>
    <row r="8" spans="1:7">
      <c r="A8" s="10" t="s">
        <v>18</v>
      </c>
      <c r="B8" s="39">
        <v>72855576.159999996</v>
      </c>
      <c r="C8" s="39">
        <v>36454122.640000001</v>
      </c>
      <c r="D8" s="39">
        <v>18256668.129999999</v>
      </c>
      <c r="E8" s="39">
        <v>9157815.4100000001</v>
      </c>
      <c r="F8" s="39">
        <v>4608785.8600000003</v>
      </c>
      <c r="G8">
        <v>3092637.15</v>
      </c>
    </row>
    <row r="9" spans="1:7">
      <c r="A9" s="10" t="s">
        <v>20</v>
      </c>
      <c r="B9" s="39">
        <v>2510812482.75</v>
      </c>
      <c r="C9" s="39">
        <v>1257284937.02</v>
      </c>
      <c r="D9" s="39">
        <v>630858476.10000002</v>
      </c>
      <c r="E9" s="39">
        <v>317652676.01999998</v>
      </c>
      <c r="F9" s="39">
        <v>161057301.38</v>
      </c>
      <c r="G9" s="39">
        <v>108882432.8</v>
      </c>
    </row>
    <row r="10" spans="1:7">
      <c r="A10" s="10" t="s">
        <v>22</v>
      </c>
      <c r="B10" s="43"/>
      <c r="C10" s="43"/>
      <c r="D10" s="43"/>
      <c r="E10" s="43"/>
      <c r="F10" s="43"/>
      <c r="G10" s="39">
        <v>739.51</v>
      </c>
    </row>
    <row r="11" spans="1:7" s="44" customFormat="1">
      <c r="A11" s="6" t="s">
        <v>53</v>
      </c>
      <c r="B11" s="6"/>
      <c r="C11" s="6"/>
      <c r="D11" s="6"/>
      <c r="E11" s="6"/>
      <c r="F11" s="6"/>
      <c r="G11" s="6"/>
    </row>
    <row r="12" spans="1:7" ht="17" thickBot="1"/>
    <row r="13" spans="1:7" ht="17" thickBot="1">
      <c r="E13" s="109" t="s">
        <v>96</v>
      </c>
    </row>
  </sheetData>
  <mergeCells count="1">
    <mergeCell ref="A11:G11"/>
  </mergeCells>
  <pageMargins left="0.7" right="0.7" top="0.75" bottom="0.75" header="0.51180555555555496" footer="0.51180555555555496"/>
  <pageSetup firstPageNumber="0" orientation="portrait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13"/>
  <sheetViews>
    <sheetView zoomScaleNormal="100" workbookViewId="0">
      <selection activeCell="I37" sqref="I37"/>
    </sheetView>
  </sheetViews>
  <sheetFormatPr baseColWidth="10" defaultColWidth="8.83203125" defaultRowHeight="16"/>
  <cols>
    <col min="1" max="1" width="42.6640625" style="38" customWidth="1"/>
    <col min="2" max="3" width="14.6640625" customWidth="1"/>
    <col min="4" max="5" width="13.5" customWidth="1"/>
    <col min="6" max="1025" width="10.6640625" customWidth="1"/>
  </cols>
  <sheetData>
    <row r="1" spans="1:1024" s="18" customFormat="1">
      <c r="A1" s="14" t="s">
        <v>52</v>
      </c>
      <c r="B1" s="18">
        <v>1</v>
      </c>
      <c r="C1" s="18">
        <v>2</v>
      </c>
      <c r="D1" s="18">
        <v>3</v>
      </c>
      <c r="E1" s="18">
        <v>4</v>
      </c>
      <c r="AMH1"/>
      <c r="AMI1"/>
      <c r="AMJ1"/>
    </row>
    <row r="2" spans="1:1024">
      <c r="A2" s="10" t="s">
        <v>6</v>
      </c>
      <c r="B2" s="39">
        <v>672.88</v>
      </c>
      <c r="C2" s="39">
        <v>825.72</v>
      </c>
      <c r="D2" s="39">
        <v>1061.07</v>
      </c>
      <c r="E2" s="39">
        <v>1334.12</v>
      </c>
    </row>
    <row r="3" spans="1:1024">
      <c r="A3" s="10" t="s">
        <v>8</v>
      </c>
      <c r="B3" s="39">
        <v>1709.89</v>
      </c>
      <c r="C3" s="39">
        <v>1741</v>
      </c>
      <c r="D3" s="39">
        <v>2118.09</v>
      </c>
      <c r="E3" s="39">
        <v>2549.04</v>
      </c>
    </row>
    <row r="4" spans="1:1024">
      <c r="A4" s="10" t="s">
        <v>10</v>
      </c>
      <c r="B4" s="39">
        <v>25177.88</v>
      </c>
      <c r="C4" s="39">
        <v>16935.689999999999</v>
      </c>
      <c r="D4" s="39">
        <v>16071.02</v>
      </c>
      <c r="E4" s="39">
        <v>17316.2</v>
      </c>
    </row>
    <row r="5" spans="1:1024">
      <c r="A5" s="10" t="s">
        <v>12</v>
      </c>
      <c r="B5" s="39">
        <v>45735.35</v>
      </c>
      <c r="C5" s="39">
        <v>29233.88</v>
      </c>
      <c r="D5" s="39">
        <v>26267.29</v>
      </c>
      <c r="E5" s="39">
        <v>26602.66</v>
      </c>
    </row>
    <row r="6" spans="1:1024">
      <c r="A6" s="10" t="s">
        <v>14</v>
      </c>
      <c r="B6" s="39">
        <v>326890.83</v>
      </c>
      <c r="C6" s="39">
        <v>181043.47</v>
      </c>
      <c r="D6" s="39">
        <v>138509.92000000001</v>
      </c>
      <c r="E6" s="39">
        <v>122140.68</v>
      </c>
    </row>
    <row r="7" spans="1:1024" s="42" customFormat="1">
      <c r="A7" s="10" t="s">
        <v>16</v>
      </c>
      <c r="B7" s="40"/>
      <c r="C7" s="40"/>
      <c r="D7" s="40"/>
      <c r="E7" s="40"/>
      <c r="AMH7"/>
      <c r="AMI7"/>
      <c r="AMJ7"/>
    </row>
    <row r="8" spans="1:1024">
      <c r="A8" s="10" t="s">
        <v>18</v>
      </c>
      <c r="B8" s="39">
        <v>72885002.099999994</v>
      </c>
      <c r="C8" s="39">
        <v>36678366.68</v>
      </c>
      <c r="D8" s="39">
        <v>24715773.710000001</v>
      </c>
      <c r="E8" s="39">
        <v>18795704.030000001</v>
      </c>
    </row>
    <row r="9" spans="1:1024">
      <c r="A9" s="10" t="s">
        <v>20</v>
      </c>
      <c r="B9" s="39">
        <v>2513694259.5900002</v>
      </c>
      <c r="C9" s="39">
        <v>1270599973.22</v>
      </c>
      <c r="D9" s="39">
        <v>862477234.87</v>
      </c>
      <c r="E9" s="39">
        <v>662028746.42999995</v>
      </c>
    </row>
    <row r="10" spans="1:1024">
      <c r="A10" s="10" t="s">
        <v>22</v>
      </c>
      <c r="B10" s="43"/>
      <c r="C10" s="43"/>
      <c r="D10" s="43"/>
      <c r="E10" s="43"/>
    </row>
    <row r="11" spans="1:1024" s="44" customFormat="1">
      <c r="A11" s="6" t="s">
        <v>53</v>
      </c>
      <c r="B11" s="6"/>
      <c r="C11" s="6"/>
      <c r="D11" s="6"/>
      <c r="E11" s="6"/>
      <c r="AMH11"/>
      <c r="AMI11"/>
      <c r="AMJ11"/>
    </row>
    <row r="12" spans="1:1024" ht="17" thickBot="1"/>
    <row r="13" spans="1:1024" ht="17" thickBot="1">
      <c r="I13" s="109" t="s">
        <v>96</v>
      </c>
    </row>
  </sheetData>
  <mergeCells count="1">
    <mergeCell ref="A11:E11"/>
  </mergeCells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Roman,Regular"&amp;A</oddHeader>
    <oddFooter>&amp;C&amp;"Times New Roman,Regular"Page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11"/>
  <sheetViews>
    <sheetView zoomScaleNormal="100" workbookViewId="0">
      <selection activeCell="E29" sqref="E29"/>
    </sheetView>
  </sheetViews>
  <sheetFormatPr baseColWidth="10" defaultColWidth="8.83203125" defaultRowHeight="16"/>
  <cols>
    <col min="1" max="1" width="41.5" style="38" customWidth="1"/>
    <col min="2" max="2" width="12.1640625" style="45" customWidth="1"/>
    <col min="3" max="3" width="20.5" style="20" customWidth="1"/>
    <col min="4" max="4" width="14.5" style="21" customWidth="1"/>
    <col min="5" max="5" width="21.6640625" style="22" customWidth="1"/>
    <col min="6" max="6" width="11.1640625" customWidth="1"/>
    <col min="7" max="7" width="10.1640625" customWidth="1"/>
    <col min="8" max="8" width="11.1640625" customWidth="1"/>
    <col min="9" max="9" width="12.1640625" customWidth="1"/>
    <col min="10" max="10" width="10.1640625" customWidth="1"/>
    <col min="11" max="1025" width="10.6640625" customWidth="1"/>
  </cols>
  <sheetData>
    <row r="1" spans="1:10" s="18" customFormat="1">
      <c r="A1" s="14" t="s">
        <v>54</v>
      </c>
      <c r="B1" s="46" t="s">
        <v>34</v>
      </c>
      <c r="C1" s="46" t="s">
        <v>35</v>
      </c>
      <c r="D1" s="18" t="s">
        <v>37</v>
      </c>
      <c r="E1" s="47" t="s">
        <v>39</v>
      </c>
      <c r="F1" s="18" t="s">
        <v>41</v>
      </c>
      <c r="G1" s="18" t="s">
        <v>43</v>
      </c>
      <c r="H1" s="18" t="s">
        <v>45</v>
      </c>
      <c r="I1" s="18" t="s">
        <v>47</v>
      </c>
      <c r="J1" s="18" t="s">
        <v>49</v>
      </c>
    </row>
    <row r="2" spans="1:10">
      <c r="A2" s="10" t="s">
        <v>6</v>
      </c>
      <c r="B2" s="48">
        <v>6.8800000000000003E-4</v>
      </c>
      <c r="C2" s="20">
        <v>2.6689999999999999E-3</v>
      </c>
      <c r="D2" s="21">
        <v>6.9899999999999997E-4</v>
      </c>
      <c r="E2" s="22">
        <v>1.168E-3</v>
      </c>
      <c r="F2" s="21">
        <v>9.9099999999999991E-4</v>
      </c>
      <c r="G2" s="21">
        <v>2.0100000000000001E-4</v>
      </c>
      <c r="H2" s="21">
        <v>2.1699999999999999E-4</v>
      </c>
      <c r="I2" s="21">
        <v>4.7699999999999999E-4</v>
      </c>
      <c r="J2">
        <v>5.3300000000000005E-4</v>
      </c>
    </row>
    <row r="3" spans="1:10">
      <c r="A3" s="10" t="s">
        <v>8</v>
      </c>
      <c r="B3" s="48">
        <v>2.036E-3</v>
      </c>
      <c r="C3" s="20">
        <v>4.6080000000000001E-3</v>
      </c>
      <c r="D3" s="21">
        <v>1.108E-3</v>
      </c>
      <c r="E3" s="22">
        <v>1.5679999999999999E-3</v>
      </c>
      <c r="F3">
        <v>1.039E-3</v>
      </c>
      <c r="G3">
        <v>1.92E-4</v>
      </c>
      <c r="H3">
        <v>3.86E-4</v>
      </c>
      <c r="I3">
        <v>8.7699999999999996E-4</v>
      </c>
      <c r="J3">
        <v>5.7700000000000004E-4</v>
      </c>
    </row>
    <row r="4" spans="1:10">
      <c r="A4" s="10" t="s">
        <v>10</v>
      </c>
      <c r="B4" s="48">
        <v>4.1023999999999998E-2</v>
      </c>
      <c r="C4" s="20">
        <v>9.5048999999999995E-2</v>
      </c>
      <c r="D4" s="21">
        <v>1.2413E-2</v>
      </c>
      <c r="E4" s="22">
        <v>1.0874999999999999E-2</v>
      </c>
      <c r="F4">
        <v>1.98E-3</v>
      </c>
      <c r="G4">
        <v>6.9300000000000004E-4</v>
      </c>
      <c r="H4">
        <v>2.5690000000000001E-3</v>
      </c>
      <c r="I4">
        <v>1.2605999999999999E-2</v>
      </c>
      <c r="J4">
        <v>1.817E-3</v>
      </c>
    </row>
    <row r="5" spans="1:10">
      <c r="A5" s="10" t="s">
        <v>12</v>
      </c>
      <c r="B5" s="48">
        <v>0.11864</v>
      </c>
      <c r="C5" s="20">
        <v>0.28378500000000001</v>
      </c>
      <c r="D5" s="21">
        <v>2.8409E-2</v>
      </c>
      <c r="E5" s="22">
        <v>3.3161000000000003E-2</v>
      </c>
      <c r="F5">
        <v>4.9870000000000001E-3</v>
      </c>
      <c r="G5">
        <v>1.5629999999999999E-3</v>
      </c>
      <c r="H5">
        <v>1.1422E-2</v>
      </c>
      <c r="I5">
        <v>3.8371000000000002E-2</v>
      </c>
      <c r="J5">
        <v>6.0299999999999998E-3</v>
      </c>
    </row>
    <row r="6" spans="1:10">
      <c r="A6" s="10" t="s">
        <v>14</v>
      </c>
      <c r="B6" s="48">
        <v>0.90632800000000002</v>
      </c>
      <c r="C6" s="20">
        <v>2.3883779999999999</v>
      </c>
      <c r="D6" s="21">
        <v>9.7410999999999998E-2</v>
      </c>
      <c r="E6" s="22">
        <v>0.18001900000000001</v>
      </c>
      <c r="F6">
        <v>2.6360999999999999E-2</v>
      </c>
      <c r="G6">
        <v>5.6100000000000004E-3</v>
      </c>
      <c r="H6">
        <v>5.5782999999999999E-2</v>
      </c>
      <c r="I6">
        <v>0.260853</v>
      </c>
      <c r="J6">
        <v>2.1000999999999999E-2</v>
      </c>
    </row>
    <row r="7" spans="1:10">
      <c r="A7" s="10" t="s">
        <v>16</v>
      </c>
      <c r="B7" s="48">
        <v>233.51242400000001</v>
      </c>
      <c r="C7" s="20">
        <v>631.32241399999998</v>
      </c>
      <c r="D7" s="21">
        <v>30.971461999999999</v>
      </c>
      <c r="E7" s="22">
        <v>50.295641000000003</v>
      </c>
      <c r="F7">
        <v>4.6477719999999998</v>
      </c>
      <c r="G7">
        <v>2.0323419999999999</v>
      </c>
      <c r="H7">
        <v>5.6928530000000004</v>
      </c>
      <c r="I7">
        <v>58.159612000000003</v>
      </c>
      <c r="J7">
        <v>3.7200829999999998</v>
      </c>
    </row>
    <row r="8" spans="1:10">
      <c r="A8" s="10" t="s">
        <v>18</v>
      </c>
      <c r="B8" s="48">
        <v>185.311128</v>
      </c>
      <c r="C8" s="20">
        <v>515.10249299999998</v>
      </c>
      <c r="D8" s="21">
        <v>23.207187999999999</v>
      </c>
      <c r="E8" s="22">
        <v>41.253909</v>
      </c>
      <c r="F8">
        <v>4.0887440000000002</v>
      </c>
      <c r="G8">
        <v>1.213212</v>
      </c>
      <c r="H8">
        <v>4.0199480000000003</v>
      </c>
      <c r="I8">
        <v>47.687243000000002</v>
      </c>
      <c r="J8">
        <v>1.669341</v>
      </c>
    </row>
    <row r="9" spans="1:10">
      <c r="A9" s="10" t="s">
        <v>20</v>
      </c>
      <c r="B9" s="48">
        <v>7336.9691590000002</v>
      </c>
      <c r="C9" s="20">
        <v>21582.630055000001</v>
      </c>
      <c r="D9" s="21">
        <v>1144.566329</v>
      </c>
      <c r="E9" s="22">
        <v>1573.300025</v>
      </c>
      <c r="F9">
        <v>233.37815399999999</v>
      </c>
      <c r="G9">
        <v>55.778759000000001</v>
      </c>
      <c r="H9">
        <v>171.73456200000001</v>
      </c>
      <c r="I9">
        <v>1929.127624</v>
      </c>
      <c r="J9">
        <v>94.056090999999995</v>
      </c>
    </row>
    <row r="10" spans="1:10">
      <c r="A10" s="10" t="s">
        <v>22</v>
      </c>
      <c r="B10" s="48">
        <v>1.5202E-2</v>
      </c>
      <c r="C10" s="49"/>
      <c r="D10" s="50"/>
      <c r="E10" s="51"/>
      <c r="F10" s="44"/>
      <c r="G10" s="44"/>
      <c r="H10" s="44"/>
      <c r="I10" s="44"/>
      <c r="J10" s="44"/>
    </row>
    <row r="11" spans="1:10" s="52" customFormat="1">
      <c r="A11" s="5" t="s">
        <v>55</v>
      </c>
      <c r="B11" s="5"/>
      <c r="C11" s="5"/>
      <c r="D11" s="5"/>
      <c r="E11" s="5"/>
      <c r="F11" s="5"/>
      <c r="G11" s="5"/>
      <c r="H11" s="5"/>
      <c r="I11" s="5"/>
      <c r="J11" s="5"/>
    </row>
  </sheetData>
  <mergeCells count="1">
    <mergeCell ref="A11:J11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10"/>
  <sheetViews>
    <sheetView zoomScaleNormal="100" workbookViewId="0">
      <selection activeCell="F24" sqref="F24"/>
    </sheetView>
  </sheetViews>
  <sheetFormatPr baseColWidth="10" defaultColWidth="8.83203125" defaultRowHeight="16"/>
  <cols>
    <col min="1" max="1" width="5" style="53" customWidth="1"/>
    <col min="2" max="2" width="16.83203125" style="54" customWidth="1"/>
    <col min="3" max="3" width="16.83203125" style="12" customWidth="1"/>
    <col min="4" max="4" width="18.5" style="21" customWidth="1"/>
    <col min="5" max="5" width="20.5" style="20" customWidth="1"/>
    <col min="6" max="6" width="14.5" style="21" customWidth="1"/>
    <col min="7" max="7" width="21.6640625" style="22" customWidth="1"/>
    <col min="8" max="8" width="6.6640625" customWidth="1"/>
    <col min="9" max="9" width="8.5" customWidth="1"/>
    <col min="10" max="10" width="6.5" customWidth="1"/>
    <col min="11" max="12" width="6.6640625" customWidth="1"/>
    <col min="13" max="1025" width="10.6640625" customWidth="1"/>
  </cols>
  <sheetData>
    <row r="1" spans="1:12" s="18" customFormat="1">
      <c r="A1" s="9" t="s">
        <v>54</v>
      </c>
      <c r="B1" s="9"/>
      <c r="C1" s="15" t="s">
        <v>56</v>
      </c>
      <c r="D1" s="18" t="s">
        <v>57</v>
      </c>
      <c r="E1" s="46" t="s">
        <v>35</v>
      </c>
      <c r="F1" s="18" t="s">
        <v>37</v>
      </c>
      <c r="G1" s="47" t="s">
        <v>39</v>
      </c>
      <c r="H1" s="18" t="s">
        <v>41</v>
      </c>
      <c r="I1" s="18" t="s">
        <v>43</v>
      </c>
      <c r="J1" s="18" t="s">
        <v>45</v>
      </c>
      <c r="K1" s="18" t="s">
        <v>47</v>
      </c>
      <c r="L1" s="18" t="s">
        <v>49</v>
      </c>
    </row>
    <row r="2" spans="1:12">
      <c r="A2" s="4" t="s">
        <v>58</v>
      </c>
      <c r="B2" s="55" t="s">
        <v>59</v>
      </c>
      <c r="C2" s="56"/>
      <c r="D2" s="57"/>
      <c r="H2" s="58">
        <v>79</v>
      </c>
      <c r="I2" s="58">
        <v>15</v>
      </c>
      <c r="J2" s="58">
        <v>45</v>
      </c>
      <c r="K2" s="58">
        <v>74</v>
      </c>
      <c r="L2" s="39">
        <v>224</v>
      </c>
    </row>
    <row r="3" spans="1:12">
      <c r="A3" s="4"/>
      <c r="B3" s="55" t="s">
        <v>60</v>
      </c>
      <c r="C3" s="56"/>
      <c r="D3" s="57"/>
      <c r="H3" s="39">
        <v>95</v>
      </c>
      <c r="I3" s="39">
        <v>20</v>
      </c>
      <c r="J3" s="39">
        <v>52</v>
      </c>
      <c r="K3" s="39">
        <v>83</v>
      </c>
      <c r="L3" s="39">
        <v>244</v>
      </c>
    </row>
    <row r="4" spans="1:12">
      <c r="A4" s="4"/>
      <c r="B4" s="55" t="s">
        <v>61</v>
      </c>
      <c r="C4" s="56"/>
      <c r="D4" s="57"/>
      <c r="H4" s="39">
        <v>83.400249876800004</v>
      </c>
      <c r="I4" s="39">
        <v>17.063609822899998</v>
      </c>
      <c r="J4" s="39">
        <v>48.795460974400001</v>
      </c>
      <c r="K4" s="39">
        <v>78.114444090500001</v>
      </c>
      <c r="L4" s="39">
        <v>233.106558621</v>
      </c>
    </row>
    <row r="5" spans="1:12" s="63" customFormat="1">
      <c r="A5" s="4"/>
      <c r="B5" s="59" t="s">
        <v>62</v>
      </c>
      <c r="C5" s="60"/>
      <c r="D5" s="61"/>
      <c r="E5" s="62"/>
      <c r="G5" s="64"/>
      <c r="H5" s="65">
        <v>2.5453206508499999</v>
      </c>
      <c r="I5" s="65">
        <v>1.03317437585</v>
      </c>
      <c r="J5" s="65">
        <v>1.1970549137399999</v>
      </c>
      <c r="K5" s="65">
        <v>1.9350476632</v>
      </c>
      <c r="L5" s="65">
        <v>4.1344574757599997</v>
      </c>
    </row>
    <row r="6" spans="1:12">
      <c r="A6" s="3" t="s">
        <v>63</v>
      </c>
      <c r="B6" s="66" t="s">
        <v>59</v>
      </c>
      <c r="C6" s="56"/>
      <c r="D6" s="57"/>
      <c r="H6" s="39">
        <v>82</v>
      </c>
      <c r="I6" s="39">
        <v>16</v>
      </c>
      <c r="J6" s="39">
        <v>48</v>
      </c>
      <c r="K6" s="39">
        <v>74</v>
      </c>
      <c r="L6" s="39">
        <v>231</v>
      </c>
    </row>
    <row r="7" spans="1:12">
      <c r="A7" s="3"/>
      <c r="B7" s="55" t="s">
        <v>60</v>
      </c>
      <c r="C7" s="56"/>
      <c r="D7" s="57"/>
      <c r="H7" s="39">
        <v>161</v>
      </c>
      <c r="I7" s="39">
        <v>66</v>
      </c>
      <c r="J7" s="39">
        <v>79</v>
      </c>
      <c r="K7" s="67">
        <v>149</v>
      </c>
      <c r="L7" s="68">
        <v>340</v>
      </c>
    </row>
    <row r="8" spans="1:12">
      <c r="A8" s="3"/>
      <c r="B8" s="55" t="s">
        <v>61</v>
      </c>
      <c r="C8" s="56"/>
      <c r="D8" s="57"/>
      <c r="H8" s="39">
        <v>150.733263029</v>
      </c>
      <c r="I8" s="39">
        <v>55.030479873300003</v>
      </c>
      <c r="J8" s="39">
        <v>74.802833365300003</v>
      </c>
      <c r="K8" s="39">
        <v>141.69338719699999</v>
      </c>
      <c r="L8" s="39">
        <v>330.97444960000001</v>
      </c>
    </row>
    <row r="9" spans="1:12">
      <c r="A9" s="3"/>
      <c r="B9" s="59" t="s">
        <v>62</v>
      </c>
      <c r="C9" s="56"/>
      <c r="D9" s="57"/>
      <c r="H9" s="39">
        <v>0.10434324846</v>
      </c>
      <c r="I9" s="39">
        <v>0.14542360448300001</v>
      </c>
      <c r="J9" s="39">
        <v>8.3724022653700006E-2</v>
      </c>
      <c r="K9" s="39">
        <v>3.1785635094099998E-2</v>
      </c>
      <c r="L9" s="39">
        <v>0.21005931907200001</v>
      </c>
    </row>
    <row r="10" spans="1:12" s="52" customFormat="1">
      <c r="A10" s="5" t="s">
        <v>64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</row>
  </sheetData>
  <mergeCells count="4">
    <mergeCell ref="A1:B1"/>
    <mergeCell ref="A2:A5"/>
    <mergeCell ref="A6:A9"/>
    <mergeCell ref="A10:L10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10"/>
  <sheetViews>
    <sheetView zoomScaleNormal="100" workbookViewId="0">
      <selection activeCell="M22" sqref="M22"/>
    </sheetView>
  </sheetViews>
  <sheetFormatPr baseColWidth="10" defaultColWidth="8.83203125" defaultRowHeight="16"/>
  <cols>
    <col min="1" max="1" width="41.5" style="69" customWidth="1"/>
    <col min="2" max="2" width="5.83203125" style="70" customWidth="1"/>
    <col min="3" max="3" width="20.5" style="21" customWidth="1"/>
    <col min="4" max="4" width="14.5" style="21" customWidth="1"/>
    <col min="5" max="5" width="21.6640625" style="22" customWidth="1"/>
    <col min="6" max="6" width="5.6640625" style="20" customWidth="1"/>
    <col min="7" max="7" width="8.5" style="21" customWidth="1"/>
    <col min="8" max="8" width="6.5" style="21" customWidth="1"/>
    <col min="9" max="9" width="5.6640625" style="21" customWidth="1"/>
    <col min="10" max="10" width="6.1640625" style="22" customWidth="1"/>
    <col min="11" max="1025" width="10.6640625" customWidth="1"/>
  </cols>
  <sheetData>
    <row r="1" spans="1:10" s="71" customFormat="1">
      <c r="B1" s="2" t="s">
        <v>65</v>
      </c>
      <c r="C1" s="2"/>
      <c r="D1" s="2"/>
      <c r="E1" s="2"/>
      <c r="F1" s="2" t="s">
        <v>66</v>
      </c>
      <c r="G1" s="2"/>
      <c r="H1" s="2"/>
      <c r="I1" s="2"/>
      <c r="J1" s="2"/>
    </row>
    <row r="2" spans="1:10" s="73" customFormat="1">
      <c r="A2" s="24"/>
      <c r="B2" s="72" t="s">
        <v>34</v>
      </c>
      <c r="C2" s="25" t="s">
        <v>35</v>
      </c>
      <c r="D2" s="25" t="s">
        <v>37</v>
      </c>
      <c r="E2" s="26" t="s">
        <v>39</v>
      </c>
      <c r="F2" s="24" t="s">
        <v>41</v>
      </c>
      <c r="G2" s="25" t="s">
        <v>43</v>
      </c>
      <c r="H2" s="25" t="s">
        <v>45</v>
      </c>
      <c r="I2" s="25" t="s">
        <v>47</v>
      </c>
      <c r="J2" s="26" t="s">
        <v>49</v>
      </c>
    </row>
    <row r="3" spans="1:10">
      <c r="A3" s="74" t="s">
        <v>6</v>
      </c>
      <c r="B3" s="75">
        <f>'Timing CPU'!B2/'Timing Accel PCFG0'!$G2*1000000</f>
        <v>2.3474018219659496</v>
      </c>
      <c r="C3" s="58">
        <f>'Timing CPU'!C2/'Timing Accel PCFG0'!$G2*1000000</f>
        <v>9.106417823876626</v>
      </c>
      <c r="D3" s="58">
        <f>'Timing CPU'!D2/'Timing Accel PCFG0'!$G2*1000000</f>
        <v>2.3849329557473813</v>
      </c>
      <c r="E3" s="76">
        <f>'Timing CPU'!E2/'Timing Accel PCFG0'!$G2*1000000</f>
        <v>3.9851240233375416</v>
      </c>
      <c r="F3" s="77">
        <f>'Timing CPU'!F2/'Timing Accel PCFG0'!$G2*1000000</f>
        <v>3.3812139615817669</v>
      </c>
      <c r="G3" s="58">
        <f>'Timing CPU'!G2/'Timing Accel PCFG0'!$G2*1000000</f>
        <v>0.68579617182435437</v>
      </c>
      <c r="H3" s="58">
        <f>'Timing CPU'!H2/'Timing Accel PCFG0'!$G2*1000000</f>
        <v>0.74038691187007399</v>
      </c>
      <c r="I3" s="58">
        <f>'Timing CPU'!I2/'Timing Accel PCFG0'!$G2*1000000</f>
        <v>1.62748643761302</v>
      </c>
      <c r="J3" s="76">
        <f>'Timing CPU'!J2/'Timing Accel PCFG0'!$G2*1000000</f>
        <v>1.8185540277730394</v>
      </c>
    </row>
    <row r="4" spans="1:10">
      <c r="A4" s="74" t="s">
        <v>8</v>
      </c>
      <c r="B4" s="75">
        <f>'Timing CPU'!B3/'Timing Accel PCFG0'!$G3*1000000</f>
        <v>6.1225717206952543</v>
      </c>
      <c r="C4" s="58">
        <f>'Timing CPU'!C3/'Timing Accel PCFG0'!$G3*1000000</f>
        <v>13.85697961147531</v>
      </c>
      <c r="D4" s="58">
        <f>'Timing CPU'!D3/'Timing Accel PCFG0'!$G3*1000000</f>
        <v>3.3319299933842546</v>
      </c>
      <c r="E4" s="76">
        <f>'Timing CPU'!E3/'Timing Accel PCFG0'!$G3*1000000</f>
        <v>4.7152222289047927</v>
      </c>
      <c r="F4" s="77">
        <f>'Timing CPU'!F3/'Timing Accel PCFG0'!$G3*1000000</f>
        <v>3.1244361580561733</v>
      </c>
      <c r="G4" s="58">
        <f>'Timing CPU'!G3/'Timing Accel PCFG0'!$G3*1000000</f>
        <v>0.57737415047813789</v>
      </c>
      <c r="H4" s="58">
        <f>'Timing CPU'!H3/'Timing Accel PCFG0'!$G3*1000000</f>
        <v>1.1607626150237564</v>
      </c>
      <c r="I4" s="58">
        <f>'Timing CPU'!I3/'Timing Accel PCFG0'!$G3*1000000</f>
        <v>2.6372767185902446</v>
      </c>
      <c r="J4" s="76">
        <f>'Timing CPU'!J3/'Timing Accel PCFG0'!$G3*1000000</f>
        <v>1.7351296084681542</v>
      </c>
    </row>
    <row r="5" spans="1:10">
      <c r="A5" s="74" t="s">
        <v>10</v>
      </c>
      <c r="B5" s="75">
        <f>'Timing CPU'!B4/'Timing Accel PCFG0'!$G4*1000000</f>
        <v>24.461272434559657</v>
      </c>
      <c r="C5" s="58">
        <f>'Timing CPU'!C4/'Timing Accel PCFG0'!$G4*1000000</f>
        <v>56.67461689821716</v>
      </c>
      <c r="D5" s="58">
        <f>'Timing CPU'!D4/'Timing Accel PCFG0'!$G4*1000000</f>
        <v>7.401466817721067</v>
      </c>
      <c r="E5" s="76">
        <f>'Timing CPU'!E4/'Timing Accel PCFG0'!$G4*1000000</f>
        <v>6.484407608371594</v>
      </c>
      <c r="F5" s="77">
        <f>'Timing CPU'!F4/'Timing Accel PCFG0'!$G4*1000000</f>
        <v>1.1806093852483455</v>
      </c>
      <c r="G5" s="58">
        <f>'Timing CPU'!G4/'Timing Accel PCFG0'!$G4*1000000</f>
        <v>0.41321328483692094</v>
      </c>
      <c r="H5" s="58">
        <f>'Timing CPU'!H4/'Timing Accel PCFG0'!$G4*1000000</f>
        <v>1.5318108639914139</v>
      </c>
      <c r="I5" s="58">
        <f>'Timing CPU'!I4/'Timing Accel PCFG0'!$G4*1000000</f>
        <v>7.5165464194144649</v>
      </c>
      <c r="J5" s="76">
        <f>'Timing CPU'!J4/'Timing Accel PCFG0'!$G4*1000000</f>
        <v>1.0834178045435574</v>
      </c>
    </row>
    <row r="6" spans="1:10">
      <c r="A6" s="74" t="s">
        <v>12</v>
      </c>
      <c r="B6" s="75">
        <f>'Timing CPU'!B5/'Timing Accel PCFG0'!$G5*1000000</f>
        <v>29.549852923228666</v>
      </c>
      <c r="C6" s="58">
        <f>'Timing CPU'!C5/'Timing Accel PCFG0'!$G5*1000000</f>
        <v>70.682779937781916</v>
      </c>
      <c r="D6" s="58">
        <f>'Timing CPU'!D5/'Timing Accel PCFG0'!$G5*1000000</f>
        <v>7.0758746771409573</v>
      </c>
      <c r="E6" s="76">
        <f>'Timing CPU'!E5/'Timing Accel PCFG0'!$G5*1000000</f>
        <v>8.2594628522183573</v>
      </c>
      <c r="F6" s="77">
        <f>'Timing CPU'!F5/'Timing Accel PCFG0'!$G5*1000000</f>
        <v>1.2421199977085415</v>
      </c>
      <c r="G6" s="58">
        <f>'Timing CPU'!G5/'Timing Accel PCFG0'!$G5*1000000</f>
        <v>0.38929888839351318</v>
      </c>
      <c r="H6" s="58">
        <f>'Timing CPU'!H5/'Timing Accel PCFG0'!$G5*1000000</f>
        <v>2.8448956514591859</v>
      </c>
      <c r="I6" s="58">
        <f>'Timing CPU'!I5/'Timing Accel PCFG0'!$G5*1000000</f>
        <v>9.5571258135300674</v>
      </c>
      <c r="J6" s="76">
        <f>'Timing CPU'!J5/'Timing Accel PCFG0'!$G5*1000000</f>
        <v>1.5019016615565481</v>
      </c>
    </row>
    <row r="7" spans="1:10">
      <c r="A7" s="74" t="s">
        <v>14</v>
      </c>
      <c r="B7" s="75">
        <f>'Timing CPU'!B6/'Timing Accel PCFG0'!$G6*1000000</f>
        <v>43.37607952274864</v>
      </c>
      <c r="C7" s="58">
        <f>'Timing CPU'!C6/'Timing Accel PCFG0'!$G6*1000000</f>
        <v>114.30571940664235</v>
      </c>
      <c r="D7" s="58">
        <f>'Timing CPU'!D6/'Timing Accel PCFG0'!$G6*1000000</f>
        <v>4.6620067816402759</v>
      </c>
      <c r="E7" s="76">
        <f>'Timing CPU'!E6/'Timing Accel PCFG0'!$G6*1000000</f>
        <v>8.6155546994086993</v>
      </c>
      <c r="F7" s="77">
        <f>'Timing CPU'!F6/'Timing Accel PCFG0'!$G6*1000000</f>
        <v>1.2616148152756803</v>
      </c>
      <c r="G7" s="58">
        <f>'Timing CPU'!G6/'Timing Accel PCFG0'!$G6*1000000</f>
        <v>0.26848978087692305</v>
      </c>
      <c r="H7" s="58">
        <f>'Timing CPU'!H6/'Timing Accel PCFG0'!$G6*1000000</f>
        <v>2.6697264610797502</v>
      </c>
      <c r="I7" s="58">
        <f>'Timing CPU'!I6/'Timing Accel PCFG0'!$G6*1000000</f>
        <v>12.484200501085205</v>
      </c>
      <c r="J7" s="76">
        <f>'Timing CPU'!J6/'Timing Accel PCFG0'!$G6*1000000</f>
        <v>1.0050898196428271</v>
      </c>
    </row>
    <row r="8" spans="1:10" s="83" customFormat="1">
      <c r="A8" s="78" t="s">
        <v>16</v>
      </c>
      <c r="B8" s="79"/>
      <c r="C8" s="80"/>
      <c r="D8" s="80"/>
      <c r="E8" s="81"/>
      <c r="F8" s="82"/>
      <c r="G8" s="80"/>
      <c r="H8" s="80"/>
      <c r="I8" s="80"/>
      <c r="J8" s="81"/>
    </row>
    <row r="9" spans="1:10">
      <c r="A9" s="74" t="s">
        <v>18</v>
      </c>
      <c r="B9" s="75">
        <f>'Timing CPU'!B8/'Timing Accel PCFG0'!$G8*1000000</f>
        <v>59.920100229022985</v>
      </c>
      <c r="C9" s="58">
        <f>'Timing CPU'!C8/'Timing Accel PCFG0'!$G8*1000000</f>
        <v>166.55768782962463</v>
      </c>
      <c r="D9" s="58">
        <f>'Timing CPU'!D8/'Timing Accel PCFG0'!$G8*1000000</f>
        <v>7.5040125544634284</v>
      </c>
      <c r="E9" s="76">
        <f>'Timing CPU'!E8/'Timing Accel PCFG0'!$G8*1000000</f>
        <v>13.339395150187599</v>
      </c>
      <c r="F9" s="77">
        <f>'Timing CPU'!F8/'Timing Accel PCFG0'!$G8*1000000</f>
        <v>1.3220897899386612</v>
      </c>
      <c r="G9" s="58">
        <f>'Timing CPU'!G8/'Timing Accel PCFG0'!$G8*1000000</f>
        <v>0.39229044377223493</v>
      </c>
      <c r="H9" s="58">
        <f>'Timing CPU'!H8/'Timing Accel PCFG0'!$G8*1000000</f>
        <v>1.2998446972675086</v>
      </c>
      <c r="I9" s="58">
        <f>'Timing CPU'!I8/'Timing Accel PCFG0'!$G8*1000000</f>
        <v>15.419604915500676</v>
      </c>
      <c r="J9" s="76">
        <f>'Timing CPU'!J8/'Timing Accel PCFG0'!$G8*1000000</f>
        <v>0.53977913315824977</v>
      </c>
    </row>
    <row r="10" spans="1:10">
      <c r="A10" s="74" t="s">
        <v>20</v>
      </c>
      <c r="B10" s="75">
        <f>'Timing CPU'!B9/'Timing Accel PCFG0'!$G9*1000000</f>
        <v>67.384324269066113</v>
      </c>
      <c r="C10" s="58">
        <f>'Timing CPU'!C9/'Timing Accel PCFG0'!$G9*1000000</f>
        <v>198.21957959594749</v>
      </c>
      <c r="D10" s="58">
        <f>'Timing CPU'!D9/'Timing Accel PCFG0'!$G9*1000000</f>
        <v>10.511946689346935</v>
      </c>
      <c r="E10" s="76">
        <f>'Timing CPU'!E9/'Timing Accel PCFG0'!$G9*1000000</f>
        <v>14.449530420484875</v>
      </c>
      <c r="F10" s="77">
        <f>'Timing CPU'!F9/'Timing Accel PCFG0'!$G9*1000000</f>
        <v>2.1433958444763919</v>
      </c>
      <c r="G10" s="58">
        <f>'Timing CPU'!G9/'Timing Accel PCFG0'!$G9*1000000</f>
        <v>0.51228428283244609</v>
      </c>
      <c r="H10" s="58">
        <f>'Timing CPU'!H9/'Timing Accel PCFG0'!$G9*1000000</f>
        <v>1.57724765679556</v>
      </c>
      <c r="I10" s="58">
        <f>'Timing CPU'!I9/'Timing Accel PCFG0'!$G9*1000000</f>
        <v>17.717528662713718</v>
      </c>
      <c r="J10" s="76">
        <f>'Timing CPU'!J9/'Timing Accel PCFG0'!$G9*1000000</f>
        <v>0.86383164465810869</v>
      </c>
    </row>
  </sheetData>
  <mergeCells count="2">
    <mergeCell ref="B1:E1"/>
    <mergeCell ref="F1:J1"/>
  </mergeCells>
  <conditionalFormatting sqref="B3:B7 B9:B10 D9:J10 D3:J7">
    <cfRule type="cellIs" dxfId="3" priority="2" operator="lessThan">
      <formula>1</formula>
    </cfRule>
    <cfRule type="cellIs" dxfId="2" priority="3" operator="greaterThan">
      <formula>1</formula>
    </cfRule>
  </conditionalFormatting>
  <conditionalFormatting sqref="C3:C7 C9:C10">
    <cfRule type="cellIs" dxfId="1" priority="4" operator="lessThan">
      <formula>1</formula>
    </cfRule>
    <cfRule type="cellIs" dxfId="0" priority="5" operator="greaterThan">
      <formula>1</formula>
    </cfRule>
  </conditionalFormatting>
  <pageMargins left="0.7" right="0.7" top="0.75" bottom="0.75" header="0.51180555555555496" footer="0.51180555555555496"/>
  <pageSetup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16"/>
  <sheetViews>
    <sheetView zoomScaleNormal="100" workbookViewId="0">
      <selection activeCell="N21" sqref="N21"/>
    </sheetView>
  </sheetViews>
  <sheetFormatPr baseColWidth="10" defaultColWidth="8.83203125" defaultRowHeight="16"/>
  <cols>
    <col min="1" max="1" width="14.33203125" style="10" customWidth="1"/>
    <col min="2" max="9" width="10.5" customWidth="1"/>
    <col min="10" max="10" width="10.5" style="70" customWidth="1"/>
    <col min="11" max="1025" width="10.5" customWidth="1"/>
  </cols>
  <sheetData>
    <row r="1" spans="1:10" s="18" customFormat="1">
      <c r="A1" s="14" t="s">
        <v>67</v>
      </c>
      <c r="B1" s="18">
        <v>1</v>
      </c>
      <c r="C1" s="18">
        <f t="shared" ref="C1:I1" si="0">B1*2</f>
        <v>2</v>
      </c>
      <c r="D1" s="18">
        <f t="shared" si="0"/>
        <v>4</v>
      </c>
      <c r="E1" s="18">
        <f t="shared" si="0"/>
        <v>8</v>
      </c>
      <c r="F1" s="18">
        <f t="shared" si="0"/>
        <v>16</v>
      </c>
      <c r="G1" s="18">
        <f t="shared" si="0"/>
        <v>32</v>
      </c>
      <c r="H1" s="18">
        <f t="shared" si="0"/>
        <v>64</v>
      </c>
      <c r="I1" s="18">
        <f t="shared" si="0"/>
        <v>128</v>
      </c>
      <c r="J1" s="14" t="s">
        <v>68</v>
      </c>
    </row>
    <row r="2" spans="1:10" s="32" customFormat="1">
      <c r="A2" s="30" t="s">
        <v>69</v>
      </c>
      <c r="B2" s="84">
        <v>6408.13</v>
      </c>
      <c r="C2" s="84">
        <v>6408.37</v>
      </c>
      <c r="D2" s="84">
        <v>6407.94</v>
      </c>
      <c r="E2" s="84">
        <v>6409.71</v>
      </c>
      <c r="F2" s="84">
        <v>6411.32</v>
      </c>
      <c r="G2" s="84">
        <v>6414.55</v>
      </c>
      <c r="H2" s="84">
        <v>6420.86</v>
      </c>
      <c r="I2" s="84">
        <v>6433.69</v>
      </c>
      <c r="J2" s="85"/>
    </row>
    <row r="3" spans="1:10" s="21" customFormat="1">
      <c r="A3" s="10" t="s">
        <v>70</v>
      </c>
      <c r="B3" s="86">
        <v>1.2093E-2</v>
      </c>
      <c r="C3" s="86">
        <v>1.2933999999999999E-2</v>
      </c>
      <c r="D3" s="86">
        <v>1.2716999999999999E-2</v>
      </c>
      <c r="E3" s="86">
        <v>1.4227999999999999E-2</v>
      </c>
      <c r="F3" s="86">
        <v>1.5188999999999999E-2</v>
      </c>
      <c r="G3" s="86">
        <v>1.9515999999999999E-2</v>
      </c>
      <c r="H3" s="86">
        <v>2.5076000000000001E-2</v>
      </c>
      <c r="I3" s="86">
        <v>3.8448999999999997E-2</v>
      </c>
      <c r="J3" s="87"/>
    </row>
    <row r="4" spans="1:10" s="21" customFormat="1">
      <c r="A4" s="10" t="s">
        <v>71</v>
      </c>
      <c r="B4" s="86">
        <f t="shared" ref="B4:I4" si="1">B3*1000000/B2</f>
        <v>1.8871340000905099</v>
      </c>
      <c r="C4" s="86">
        <f t="shared" si="1"/>
        <v>2.0182979447191718</v>
      </c>
      <c r="D4" s="86">
        <f t="shared" si="1"/>
        <v>1.9845691439058419</v>
      </c>
      <c r="E4" s="86">
        <f t="shared" si="1"/>
        <v>2.21975721210476</v>
      </c>
      <c r="F4" s="86">
        <f t="shared" si="1"/>
        <v>2.3690909204344814</v>
      </c>
      <c r="G4" s="86">
        <f t="shared" si="1"/>
        <v>3.0424581615234114</v>
      </c>
      <c r="H4" s="86">
        <f t="shared" si="1"/>
        <v>3.9053958504001023</v>
      </c>
      <c r="I4" s="86">
        <f t="shared" si="1"/>
        <v>5.9761971745607889</v>
      </c>
      <c r="J4" s="87"/>
    </row>
    <row r="5" spans="1:10" s="21" customFormat="1">
      <c r="A5" s="10" t="s">
        <v>72</v>
      </c>
      <c r="B5" s="86">
        <v>974</v>
      </c>
      <c r="C5" s="86">
        <v>1054</v>
      </c>
      <c r="D5" s="86">
        <v>1225</v>
      </c>
      <c r="E5" s="86">
        <v>1553</v>
      </c>
      <c r="F5" s="86">
        <v>2219</v>
      </c>
      <c r="G5" s="86">
        <v>3547</v>
      </c>
      <c r="H5" s="86">
        <v>6267</v>
      </c>
      <c r="I5" s="86">
        <v>11402</v>
      </c>
      <c r="J5" s="87">
        <v>17600</v>
      </c>
    </row>
    <row r="6" spans="1:10" s="21" customFormat="1">
      <c r="A6" s="10" t="s">
        <v>73</v>
      </c>
      <c r="B6" s="86">
        <v>1.5</v>
      </c>
      <c r="C6" s="86">
        <v>1.5</v>
      </c>
      <c r="D6" s="86">
        <v>1.5</v>
      </c>
      <c r="E6" s="86">
        <v>1.5</v>
      </c>
      <c r="F6" s="86">
        <v>1.5</v>
      </c>
      <c r="G6" s="86">
        <v>1.5</v>
      </c>
      <c r="H6" s="86">
        <v>1.5</v>
      </c>
      <c r="I6" s="86">
        <v>1.5</v>
      </c>
      <c r="J6" s="87">
        <v>60</v>
      </c>
    </row>
    <row r="7" spans="1:10" s="21" customFormat="1">
      <c r="A7" s="10" t="s">
        <v>74</v>
      </c>
      <c r="B7" s="86">
        <v>9</v>
      </c>
      <c r="C7" s="86">
        <v>9</v>
      </c>
      <c r="D7" s="86">
        <v>9</v>
      </c>
      <c r="E7" s="86">
        <v>9</v>
      </c>
      <c r="F7" s="86">
        <v>9</v>
      </c>
      <c r="G7" s="86">
        <v>9</v>
      </c>
      <c r="H7" s="86">
        <v>9</v>
      </c>
      <c r="I7" s="86">
        <v>9</v>
      </c>
      <c r="J7" s="87">
        <v>80</v>
      </c>
    </row>
    <row r="8" spans="1:10" s="21" customFormat="1">
      <c r="A8" s="10" t="s">
        <v>75</v>
      </c>
      <c r="B8" s="86">
        <v>963</v>
      </c>
      <c r="C8" s="86">
        <v>1043</v>
      </c>
      <c r="D8" s="86">
        <v>1212</v>
      </c>
      <c r="E8" s="86">
        <v>1540</v>
      </c>
      <c r="F8" s="86">
        <v>2206</v>
      </c>
      <c r="G8" s="86">
        <v>3534</v>
      </c>
      <c r="H8" s="86">
        <v>6252</v>
      </c>
      <c r="I8" s="86">
        <v>11383</v>
      </c>
      <c r="J8" s="87">
        <v>17600</v>
      </c>
    </row>
    <row r="9" spans="1:10" s="21" customFormat="1">
      <c r="A9" s="10" t="s">
        <v>76</v>
      </c>
      <c r="B9" s="86">
        <v>11</v>
      </c>
      <c r="C9" s="86">
        <v>11</v>
      </c>
      <c r="D9" s="86">
        <v>13</v>
      </c>
      <c r="E9" s="86">
        <v>13</v>
      </c>
      <c r="F9" s="86">
        <v>13</v>
      </c>
      <c r="G9" s="86">
        <v>13</v>
      </c>
      <c r="H9" s="86">
        <v>15</v>
      </c>
      <c r="I9" s="86">
        <v>19</v>
      </c>
      <c r="J9" s="87">
        <v>6000</v>
      </c>
    </row>
    <row r="10" spans="1:10" s="21" customFormat="1">
      <c r="A10" s="10" t="s">
        <v>77</v>
      </c>
      <c r="B10" s="86">
        <v>0.11700000000000001</v>
      </c>
      <c r="C10" s="86">
        <v>0.11700000000000001</v>
      </c>
      <c r="D10" s="86">
        <v>0.11700000000000001</v>
      </c>
      <c r="E10" s="86">
        <v>0.11700000000000001</v>
      </c>
      <c r="F10" s="86">
        <v>0.11700000000000001</v>
      </c>
      <c r="G10" s="86">
        <v>0.11700000000000001</v>
      </c>
      <c r="H10" s="86">
        <v>0.11700000000000001</v>
      </c>
      <c r="I10" s="86">
        <v>0.11799999999999999</v>
      </c>
      <c r="J10" s="87"/>
    </row>
    <row r="11" spans="1:10" s="36" customFormat="1">
      <c r="A11" s="34" t="s">
        <v>78</v>
      </c>
      <c r="B11" s="88">
        <v>1.5580000000000001</v>
      </c>
      <c r="C11" s="88">
        <v>1.5569999999999999</v>
      </c>
      <c r="D11" s="88">
        <v>1.5580000000000001</v>
      </c>
      <c r="E11" s="88">
        <v>1.5580000000000001</v>
      </c>
      <c r="F11" s="88">
        <v>1.5580000000000001</v>
      </c>
      <c r="G11" s="88">
        <v>1.56</v>
      </c>
      <c r="H11" s="88">
        <v>1.569</v>
      </c>
      <c r="I11" s="88">
        <v>1.577</v>
      </c>
      <c r="J11" s="89"/>
    </row>
    <row r="12" spans="1:10">
      <c r="B12" s="90"/>
      <c r="C12" s="90"/>
      <c r="D12" s="90"/>
      <c r="E12" s="90"/>
      <c r="F12" s="90"/>
      <c r="G12" s="90"/>
      <c r="H12" s="90"/>
      <c r="I12" s="90"/>
      <c r="J12" s="87"/>
    </row>
    <row r="13" spans="1:10">
      <c r="A13" s="91" t="s">
        <v>4</v>
      </c>
      <c r="B13" s="92">
        <v>4</v>
      </c>
      <c r="C13" s="90"/>
      <c r="D13" s="90"/>
      <c r="E13" s="90"/>
      <c r="F13" s="90"/>
      <c r="G13" s="90"/>
      <c r="H13" s="90"/>
      <c r="I13" s="90"/>
      <c r="J13" s="87"/>
    </row>
    <row r="14" spans="1:10">
      <c r="A14" s="93" t="s">
        <v>3</v>
      </c>
      <c r="B14" s="94">
        <v>64</v>
      </c>
      <c r="C14" s="90"/>
      <c r="D14" s="90"/>
      <c r="E14" s="90"/>
      <c r="F14" s="90"/>
      <c r="G14" s="90"/>
      <c r="H14" s="90"/>
      <c r="I14" s="90"/>
      <c r="J14" s="87"/>
    </row>
    <row r="15" spans="1:10">
      <c r="A15" s="93" t="s">
        <v>79</v>
      </c>
      <c r="B15" s="94">
        <v>1</v>
      </c>
      <c r="C15" s="90"/>
      <c r="D15" s="90"/>
      <c r="E15" s="90"/>
      <c r="F15" s="90"/>
      <c r="G15" s="90"/>
      <c r="H15" s="90"/>
      <c r="I15" s="90"/>
      <c r="J15" s="87"/>
    </row>
    <row r="16" spans="1:10">
      <c r="A16" s="95" t="s">
        <v>80</v>
      </c>
      <c r="B16" s="96">
        <v>10000</v>
      </c>
      <c r="C16" s="90"/>
      <c r="D16" s="90"/>
      <c r="E16" s="90"/>
      <c r="F16" s="90"/>
      <c r="G16" s="90"/>
      <c r="H16" s="90"/>
      <c r="I16" s="90"/>
      <c r="J16" s="87"/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Roman,Regular"&amp;A</oddHeader>
    <oddFooter>&amp;C&amp;"Times New Roman,Regular"Page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9"/>
  <sheetViews>
    <sheetView zoomScaleNormal="100" workbookViewId="0">
      <selection activeCell="E18" sqref="E18"/>
    </sheetView>
  </sheetViews>
  <sheetFormatPr baseColWidth="10" defaultColWidth="8.83203125" defaultRowHeight="16"/>
  <cols>
    <col min="1" max="1" width="14.1640625" style="10" customWidth="1"/>
    <col min="2" max="1025" width="10.5" customWidth="1"/>
  </cols>
  <sheetData>
    <row r="1" spans="1:14" s="18" customFormat="1">
      <c r="A1" s="14" t="s">
        <v>80</v>
      </c>
      <c r="B1" s="18">
        <v>4</v>
      </c>
      <c r="C1" s="18">
        <f t="shared" ref="C1:N1" si="0">B1*2</f>
        <v>8</v>
      </c>
      <c r="D1" s="18">
        <f t="shared" si="0"/>
        <v>16</v>
      </c>
      <c r="E1" s="18">
        <f t="shared" si="0"/>
        <v>32</v>
      </c>
      <c r="F1" s="18">
        <f t="shared" si="0"/>
        <v>64</v>
      </c>
      <c r="G1" s="18">
        <f t="shared" si="0"/>
        <v>128</v>
      </c>
      <c r="H1" s="18">
        <f t="shared" si="0"/>
        <v>256</v>
      </c>
      <c r="I1" s="18">
        <f t="shared" si="0"/>
        <v>512</v>
      </c>
      <c r="J1" s="18">
        <f t="shared" si="0"/>
        <v>1024</v>
      </c>
      <c r="K1" s="18">
        <f t="shared" si="0"/>
        <v>2048</v>
      </c>
      <c r="L1" s="18">
        <f t="shared" si="0"/>
        <v>4096</v>
      </c>
      <c r="M1" s="18">
        <f t="shared" si="0"/>
        <v>8192</v>
      </c>
      <c r="N1" s="18">
        <f t="shared" si="0"/>
        <v>16384</v>
      </c>
    </row>
    <row r="2" spans="1:14" s="21" customFormat="1">
      <c r="A2" s="10" t="s">
        <v>69</v>
      </c>
      <c r="B2" s="21">
        <v>10.89</v>
      </c>
      <c r="C2" s="21">
        <v>13.3</v>
      </c>
      <c r="D2" s="21">
        <v>18.62</v>
      </c>
      <c r="E2" s="21">
        <v>28.79</v>
      </c>
      <c r="F2" s="21">
        <v>49.5</v>
      </c>
      <c r="G2" s="21">
        <v>90.42</v>
      </c>
      <c r="H2" s="21">
        <v>172.53</v>
      </c>
      <c r="I2" s="21">
        <v>336.27</v>
      </c>
      <c r="J2" s="21">
        <v>664.06</v>
      </c>
      <c r="K2" s="21">
        <v>1319.2</v>
      </c>
      <c r="L2" s="21">
        <v>2630.13</v>
      </c>
      <c r="M2" s="21">
        <v>5251.73</v>
      </c>
      <c r="N2" s="21">
        <v>10494.19</v>
      </c>
    </row>
    <row r="3" spans="1:14" s="21" customFormat="1">
      <c r="A3" s="10" t="s">
        <v>70</v>
      </c>
      <c r="B3" s="21">
        <v>1.2999999999999999E-5</v>
      </c>
      <c r="C3" s="97">
        <v>1.7E-5</v>
      </c>
      <c r="D3" s="97">
        <v>2.5999999999999998E-5</v>
      </c>
      <c r="E3" s="97">
        <v>4.3999999999999999E-5</v>
      </c>
      <c r="F3" s="97">
        <v>8.2999999999999998E-5</v>
      </c>
      <c r="G3" s="97">
        <v>1.63E-4</v>
      </c>
      <c r="H3" s="97">
        <v>3.4400000000000001E-4</v>
      </c>
      <c r="I3" s="97">
        <v>6.9800000000000005E-4</v>
      </c>
      <c r="J3" s="97">
        <v>1.276E-3</v>
      </c>
      <c r="K3" s="97">
        <v>2.6949999999999999E-3</v>
      </c>
      <c r="L3" s="97">
        <v>5.11E-3</v>
      </c>
      <c r="M3" s="97">
        <v>1.0921999999999999E-2</v>
      </c>
      <c r="N3" s="97">
        <v>2.0757000000000001E-2</v>
      </c>
    </row>
    <row r="4" spans="1:14" s="36" customFormat="1">
      <c r="A4" s="34" t="s">
        <v>71</v>
      </c>
      <c r="B4" s="36">
        <f t="shared" ref="B4:N4" si="1">B3*1000000/B2</f>
        <v>1.1937557392102847</v>
      </c>
      <c r="C4" s="36">
        <f t="shared" si="1"/>
        <v>1.2781954887218046</v>
      </c>
      <c r="D4" s="36">
        <f t="shared" si="1"/>
        <v>1.3963480128893662</v>
      </c>
      <c r="E4" s="36">
        <f t="shared" si="1"/>
        <v>1.5283084404307052</v>
      </c>
      <c r="F4" s="36">
        <f t="shared" si="1"/>
        <v>1.6767676767676767</v>
      </c>
      <c r="G4" s="36">
        <f t="shared" si="1"/>
        <v>1.8026985180269852</v>
      </c>
      <c r="H4" s="36">
        <f t="shared" si="1"/>
        <v>1.9938561409609923</v>
      </c>
      <c r="I4" s="36">
        <f t="shared" si="1"/>
        <v>2.0757129687453535</v>
      </c>
      <c r="J4" s="36">
        <f t="shared" si="1"/>
        <v>1.9215131162846733</v>
      </c>
      <c r="K4" s="36">
        <f t="shared" si="1"/>
        <v>2.0429047907822921</v>
      </c>
      <c r="L4" s="36">
        <f t="shared" si="1"/>
        <v>1.9428697440810909</v>
      </c>
      <c r="M4" s="36">
        <f t="shared" si="1"/>
        <v>2.0796956431499716</v>
      </c>
      <c r="N4" s="36">
        <f t="shared" si="1"/>
        <v>1.9779516094143521</v>
      </c>
    </row>
    <row r="6" spans="1:14">
      <c r="A6" s="91" t="s">
        <v>67</v>
      </c>
      <c r="B6" s="98">
        <v>4</v>
      </c>
    </row>
    <row r="7" spans="1:14">
      <c r="A7" s="93" t="s">
        <v>4</v>
      </c>
      <c r="B7" s="99">
        <v>4</v>
      </c>
    </row>
    <row r="8" spans="1:14">
      <c r="A8" s="93" t="s">
        <v>3</v>
      </c>
      <c r="B8" s="99">
        <v>64</v>
      </c>
    </row>
    <row r="9" spans="1:14">
      <c r="A9" s="95" t="s">
        <v>79</v>
      </c>
      <c r="B9" s="100">
        <v>1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Roman,Regular"&amp;A</oddHeader>
    <oddFooter>&amp;C&amp;"Times New Roman,Regular"Page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6449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9</vt:i4>
      </vt:variant>
    </vt:vector>
  </HeadingPairs>
  <TitlesOfParts>
    <vt:vector size="21" baseType="lpstr">
      <vt:lpstr>Datasets</vt:lpstr>
      <vt:lpstr>Hardware Specs</vt:lpstr>
      <vt:lpstr>Timing Accel PCFG0</vt:lpstr>
      <vt:lpstr>Timing Accel PCFG1</vt:lpstr>
      <vt:lpstr>Timing CPU</vt:lpstr>
      <vt:lpstr>Energy CPU</vt:lpstr>
      <vt:lpstr>Performance Improvements</vt:lpstr>
      <vt:lpstr>Var KNN</vt:lpstr>
      <vt:lpstr>Var Training</vt:lpstr>
      <vt:lpstr>Var Features</vt:lpstr>
      <vt:lpstr>Tables for LaTeX</vt:lpstr>
      <vt:lpstr>Accuracy</vt:lpstr>
      <vt:lpstr>Accuracy!_2018_now_.inesc_id_KNNSim_results_metrics_chi_square</vt:lpstr>
      <vt:lpstr>Accuracy!_2018_now_.inesc_id_KNNSim_results_metrics_chi_square_1</vt:lpstr>
      <vt:lpstr>Accuracy!_2018_now_.inesc_id_KNNSim_results_metrics_cosine</vt:lpstr>
      <vt:lpstr>Accuracy!_2018_now_.inesc_id_KNNSim_results_metrics_euclidean</vt:lpstr>
      <vt:lpstr>Accuracy!_2018_now_.inesc_id_KNNSim_results_metrics_manhattan</vt:lpstr>
      <vt:lpstr>Accuracy!_2018_now_.inesc_id_KNNSim_results_metrics_minkowsky</vt:lpstr>
      <vt:lpstr>Accuracy!_2018_now_.inesc_id_KNNSim_results_metrics_ssd</vt:lpstr>
      <vt:lpstr>Datasets!_FilterDatabase</vt:lpstr>
      <vt:lpstr>Datasets!_FilterDatabase_0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João Miguel Morgado Pereira Vieira</dc:creator>
  <dc:description/>
  <cp:lastModifiedBy>João Miguel Morgado Pereira Vieira</cp:lastModifiedBy>
  <cp:revision>82</cp:revision>
  <dcterms:created xsi:type="dcterms:W3CDTF">2018-12-24T14:17:00Z</dcterms:created>
  <dcterms:modified xsi:type="dcterms:W3CDTF">2019-09-14T14:45:28Z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