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\Documents\Aulas\TecnologiasEmergentes\RecuperaçãoDeInformação\201902\práticas_201902\prática17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M10" i="1" l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9" i="1"/>
  <c r="R9" i="1" s="1"/>
  <c r="R23" i="1" l="1"/>
  <c r="R24" i="1" s="1"/>
  <c r="H10" i="1"/>
  <c r="N10" i="1" s="1"/>
  <c r="I10" i="1"/>
  <c r="O10" i="1" s="1"/>
  <c r="J10" i="1"/>
  <c r="P10" i="1" s="1"/>
  <c r="K10" i="1"/>
  <c r="Q10" i="1" s="1"/>
  <c r="H11" i="1"/>
  <c r="N11" i="1" s="1"/>
  <c r="I11" i="1"/>
  <c r="O11" i="1" s="1"/>
  <c r="J11" i="1"/>
  <c r="P11" i="1" s="1"/>
  <c r="K11" i="1"/>
  <c r="Q11" i="1" s="1"/>
  <c r="H12" i="1"/>
  <c r="N12" i="1" s="1"/>
  <c r="I12" i="1"/>
  <c r="O12" i="1" s="1"/>
  <c r="J12" i="1"/>
  <c r="P12" i="1" s="1"/>
  <c r="K12" i="1"/>
  <c r="Q12" i="1" s="1"/>
  <c r="H13" i="1"/>
  <c r="N13" i="1" s="1"/>
  <c r="I13" i="1"/>
  <c r="O13" i="1" s="1"/>
  <c r="J13" i="1"/>
  <c r="P13" i="1" s="1"/>
  <c r="K13" i="1"/>
  <c r="Q13" i="1" s="1"/>
  <c r="H14" i="1"/>
  <c r="N14" i="1" s="1"/>
  <c r="I14" i="1"/>
  <c r="O14" i="1" s="1"/>
  <c r="J14" i="1"/>
  <c r="P14" i="1" s="1"/>
  <c r="K14" i="1"/>
  <c r="Q14" i="1" s="1"/>
  <c r="H15" i="1"/>
  <c r="N15" i="1" s="1"/>
  <c r="I15" i="1"/>
  <c r="O15" i="1" s="1"/>
  <c r="J15" i="1"/>
  <c r="P15" i="1" s="1"/>
  <c r="K15" i="1"/>
  <c r="Q15" i="1" s="1"/>
  <c r="H16" i="1"/>
  <c r="N16" i="1" s="1"/>
  <c r="I16" i="1"/>
  <c r="O16" i="1" s="1"/>
  <c r="J16" i="1"/>
  <c r="P16" i="1" s="1"/>
  <c r="K16" i="1"/>
  <c r="Q16" i="1" s="1"/>
  <c r="H17" i="1"/>
  <c r="N17" i="1" s="1"/>
  <c r="I17" i="1"/>
  <c r="O17" i="1" s="1"/>
  <c r="J17" i="1"/>
  <c r="P17" i="1" s="1"/>
  <c r="K17" i="1"/>
  <c r="Q17" i="1" s="1"/>
  <c r="H18" i="1"/>
  <c r="N18" i="1" s="1"/>
  <c r="I18" i="1"/>
  <c r="O18" i="1" s="1"/>
  <c r="J18" i="1"/>
  <c r="P18" i="1" s="1"/>
  <c r="K18" i="1"/>
  <c r="Q18" i="1" s="1"/>
  <c r="H19" i="1"/>
  <c r="N19" i="1" s="1"/>
  <c r="I19" i="1"/>
  <c r="O19" i="1" s="1"/>
  <c r="J19" i="1"/>
  <c r="P19" i="1" s="1"/>
  <c r="K19" i="1"/>
  <c r="Q19" i="1" s="1"/>
  <c r="H20" i="1"/>
  <c r="N20" i="1" s="1"/>
  <c r="I20" i="1"/>
  <c r="O20" i="1" s="1"/>
  <c r="J20" i="1"/>
  <c r="P20" i="1" s="1"/>
  <c r="K20" i="1"/>
  <c r="Q20" i="1" s="1"/>
  <c r="H21" i="1"/>
  <c r="N21" i="1" s="1"/>
  <c r="I21" i="1"/>
  <c r="O21" i="1" s="1"/>
  <c r="J21" i="1"/>
  <c r="P21" i="1" s="1"/>
  <c r="K21" i="1"/>
  <c r="Q21" i="1" s="1"/>
  <c r="H22" i="1"/>
  <c r="N22" i="1" s="1"/>
  <c r="I22" i="1"/>
  <c r="O22" i="1" s="1"/>
  <c r="J22" i="1"/>
  <c r="P22" i="1" s="1"/>
  <c r="K22" i="1"/>
  <c r="Q22" i="1" s="1"/>
  <c r="I9" i="1"/>
  <c r="O9" i="1" s="1"/>
  <c r="J9" i="1"/>
  <c r="P9" i="1" s="1"/>
  <c r="K9" i="1"/>
  <c r="Q9" i="1" s="1"/>
  <c r="H9" i="1"/>
  <c r="N9" i="1" s="1"/>
  <c r="Q23" i="1" l="1"/>
  <c r="Q24" i="1" s="1"/>
  <c r="E28" i="1" s="1"/>
  <c r="E29" i="1"/>
  <c r="P23" i="1"/>
  <c r="P24" i="1" s="1"/>
  <c r="D28" i="1" s="1"/>
  <c r="O23" i="1"/>
  <c r="O24" i="1" s="1"/>
  <c r="C28" i="1" s="1"/>
  <c r="N23" i="1"/>
  <c r="N24" i="1" s="1"/>
  <c r="B29" i="1" s="1"/>
  <c r="D29" i="1" l="1"/>
  <c r="B28" i="1"/>
  <c r="C29" i="1"/>
</calcChain>
</file>

<file path=xl/sharedStrings.xml><?xml version="1.0" encoding="utf-8"?>
<sst xmlns="http://schemas.openxmlformats.org/spreadsheetml/2006/main" count="53" uniqueCount="53">
  <si>
    <t>to</t>
  </si>
  <si>
    <t>do</t>
  </si>
  <si>
    <t>is</t>
  </si>
  <si>
    <t>be</t>
  </si>
  <si>
    <t>or</t>
  </si>
  <si>
    <t>not</t>
  </si>
  <si>
    <t>i</t>
  </si>
  <si>
    <t>am</t>
  </si>
  <si>
    <t>what</t>
  </si>
  <si>
    <t>think</t>
  </si>
  <si>
    <t>therefore</t>
  </si>
  <si>
    <t>da</t>
  </si>
  <si>
    <t>let</t>
  </si>
  <si>
    <t>it</t>
  </si>
  <si>
    <t>Termo</t>
  </si>
  <si>
    <t>to do is to be to be is to do</t>
  </si>
  <si>
    <t>to be or not to be i am what i am</t>
  </si>
  <si>
    <t>i think therefore i am do be do be do</t>
  </si>
  <si>
    <t>do do do da da da let it be let it be</t>
  </si>
  <si>
    <r>
      <t>IDF</t>
    </r>
    <r>
      <rPr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</si>
  <si>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</si>
  <si>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t>to do</t>
  </si>
  <si>
    <r>
      <t>f</t>
    </r>
    <r>
      <rPr>
        <vertAlign val="subscript"/>
        <sz val="11"/>
        <color theme="1"/>
        <rFont val="Calibri"/>
        <family val="2"/>
        <scheme val="minor"/>
      </rPr>
      <t>i,q</t>
    </r>
  </si>
  <si>
    <r>
      <t>f</t>
    </r>
    <r>
      <rPr>
        <vertAlign val="subscript"/>
        <sz val="11"/>
        <color theme="1"/>
        <rFont val="Calibri"/>
        <family val="2"/>
        <scheme val="minor"/>
      </rPr>
      <t>i,d1</t>
    </r>
  </si>
  <si>
    <r>
      <t>f</t>
    </r>
    <r>
      <rPr>
        <vertAlign val="subscript"/>
        <sz val="11"/>
        <color theme="1"/>
        <rFont val="Calibri"/>
        <family val="2"/>
        <scheme val="minor"/>
      </rPr>
      <t>i,d2</t>
    </r>
  </si>
  <si>
    <r>
      <t>f</t>
    </r>
    <r>
      <rPr>
        <vertAlign val="subscript"/>
        <sz val="11"/>
        <color theme="1"/>
        <rFont val="Calibri"/>
        <family val="2"/>
        <scheme val="minor"/>
      </rPr>
      <t>i,d3</t>
    </r>
  </si>
  <si>
    <r>
      <t>f</t>
    </r>
    <r>
      <rPr>
        <vertAlign val="subscript"/>
        <sz val="11"/>
        <color theme="1"/>
        <rFont val="Calibri"/>
        <family val="2"/>
        <scheme val="minor"/>
      </rPr>
      <t>i,d4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</si>
  <si>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i,d1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</si>
  <si>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i,d2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</si>
  <si>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i,d3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</si>
  <si>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i,d4</t>
    </r>
  </si>
  <si>
    <r>
      <t>w</t>
    </r>
    <r>
      <rPr>
        <vertAlign val="subscript"/>
        <sz val="11"/>
        <color theme="1"/>
        <rFont val="Calibri"/>
        <family val="2"/>
        <scheme val="minor"/>
      </rPr>
      <t>i,d1</t>
    </r>
  </si>
  <si>
    <r>
      <t>w</t>
    </r>
    <r>
      <rPr>
        <vertAlign val="subscript"/>
        <sz val="11"/>
        <color theme="1"/>
        <rFont val="Calibri"/>
        <family val="2"/>
        <scheme val="minor"/>
      </rPr>
      <t>i,d2</t>
    </r>
  </si>
  <si>
    <r>
      <t>w</t>
    </r>
    <r>
      <rPr>
        <vertAlign val="subscript"/>
        <sz val="11"/>
        <color theme="1"/>
        <rFont val="Calibri"/>
        <family val="2"/>
        <scheme val="minor"/>
      </rPr>
      <t>i,d3</t>
    </r>
  </si>
  <si>
    <r>
      <t>w</t>
    </r>
    <r>
      <rPr>
        <vertAlign val="subscript"/>
        <sz val="11"/>
        <color theme="1"/>
        <rFont val="Calibri"/>
        <family val="2"/>
        <scheme val="minor"/>
      </rPr>
      <t>i,d4</t>
    </r>
  </si>
  <si>
    <t>Consulta q:</t>
  </si>
  <si>
    <t>Documento d1:</t>
  </si>
  <si>
    <t>Documento d2:</t>
  </si>
  <si>
    <t>Documento d3:</t>
  </si>
  <si>
    <t>Documento d4:</t>
  </si>
  <si>
    <r>
      <t>TF</t>
    </r>
    <r>
      <rPr>
        <vertAlign val="subscript"/>
        <sz val="11"/>
        <color theme="1"/>
        <rFont val="Calibri"/>
        <family val="2"/>
        <scheme val="minor"/>
      </rPr>
      <t>i,q</t>
    </r>
  </si>
  <si>
    <r>
      <t>w</t>
    </r>
    <r>
      <rPr>
        <vertAlign val="subscript"/>
        <sz val="11"/>
        <color theme="1"/>
        <rFont val="Calibri"/>
        <family val="2"/>
        <scheme val="minor"/>
      </rPr>
      <t>i,q</t>
    </r>
  </si>
  <si>
    <t>Soma dos Quadrados dos Pessos:</t>
  </si>
  <si>
    <t>Raiz Quadrada da Soma dos Quadrados dos Pesos:</t>
  </si>
  <si>
    <t>Consulta q</t>
  </si>
  <si>
    <t>Similaridade: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</si>
  <si>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</si>
  <si>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</si>
  <si>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</si>
  <si>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</si>
  <si>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t>Documentos</t>
  </si>
  <si>
    <t>(similaridade normalizada)</t>
  </si>
  <si>
    <t>(similaridade seminormalizada)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</si>
</sst>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9"/>
  <sheetViews>
    <sheetView tabSelected="1" topLeftCell="M14" workbookViewId="0">
      <selection activeCell="F28" sqref="F28"/>
    </sheetView>
  </sheetViews>
  <sheetFormatPr defaultRowHeight="14.5" x14ac:dyDescent="0.35"/>
  <cols>
    <col min="1" max="1" width="13.6328125" customWidth="1"/>
    <col min="2" max="2" width="5.54296875" customWidth="1"/>
    <col min="3" max="3" width="5.6328125" customWidth="1"/>
    <col min="4" max="4" width="5.81640625" customWidth="1"/>
    <col min="5" max="12" width="5.6328125" customWidth="1"/>
    <col min="13" max="13" width="9.6328125" customWidth="1"/>
    <col min="18" max="18" width="10" customWidth="1"/>
    <col min="20" max="20" width="8.7265625" customWidth="1"/>
    <col min="21" max="21" width="9.90625" customWidth="1"/>
  </cols>
  <sheetData>
    <row r="2" spans="1:34" x14ac:dyDescent="0.35">
      <c r="A2" s="2" t="s">
        <v>36</v>
      </c>
      <c r="B2" s="3" t="s">
        <v>15</v>
      </c>
      <c r="C2" s="3"/>
      <c r="D2" s="3"/>
      <c r="E2" s="3"/>
      <c r="F2" s="3"/>
      <c r="G2" s="3"/>
      <c r="H2" s="3"/>
    </row>
    <row r="3" spans="1:34" x14ac:dyDescent="0.35">
      <c r="A3" t="s">
        <v>37</v>
      </c>
      <c r="B3" t="s">
        <v>16</v>
      </c>
    </row>
    <row r="4" spans="1:34" ht="14.5" customHeight="1" x14ac:dyDescent="0.35">
      <c r="A4" s="2" t="s">
        <v>38</v>
      </c>
      <c r="B4" s="3" t="s">
        <v>17</v>
      </c>
      <c r="C4" s="3"/>
      <c r="D4" s="3"/>
      <c r="E4" s="3"/>
      <c r="F4" s="3"/>
      <c r="G4" s="3"/>
      <c r="H4" s="3"/>
    </row>
    <row r="5" spans="1:34" x14ac:dyDescent="0.35">
      <c r="A5" t="s">
        <v>39</v>
      </c>
      <c r="B5" t="s">
        <v>18</v>
      </c>
    </row>
    <row r="6" spans="1:34" x14ac:dyDescent="0.35">
      <c r="A6" s="2" t="s">
        <v>35</v>
      </c>
      <c r="B6" s="3" t="s">
        <v>21</v>
      </c>
      <c r="C6" s="3"/>
      <c r="D6" s="3"/>
      <c r="E6" s="3"/>
      <c r="F6" s="3"/>
      <c r="G6" s="3"/>
      <c r="H6" s="3"/>
    </row>
    <row r="8" spans="1:34" ht="16.5" x14ac:dyDescent="0.45">
      <c r="A8" s="1" t="s">
        <v>14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22</v>
      </c>
      <c r="G8" s="1" t="s">
        <v>20</v>
      </c>
      <c r="H8" s="1" t="s">
        <v>27</v>
      </c>
      <c r="I8" s="1" t="s">
        <v>28</v>
      </c>
      <c r="J8" s="1" t="s">
        <v>29</v>
      </c>
      <c r="K8" s="1" t="s">
        <v>30</v>
      </c>
      <c r="L8" s="1" t="s">
        <v>40</v>
      </c>
      <c r="M8" s="1" t="s">
        <v>19</v>
      </c>
      <c r="N8" s="1" t="s">
        <v>31</v>
      </c>
      <c r="O8" s="1" t="s">
        <v>32</v>
      </c>
      <c r="P8" s="1" t="s">
        <v>33</v>
      </c>
      <c r="Q8" s="1" t="s">
        <v>34</v>
      </c>
      <c r="R8" s="1" t="s">
        <v>41</v>
      </c>
    </row>
    <row r="9" spans="1:34" x14ac:dyDescent="0.35">
      <c r="A9" t="s">
        <v>0</v>
      </c>
      <c r="B9">
        <v>4</v>
      </c>
      <c r="C9">
        <v>2</v>
      </c>
      <c r="D9">
        <v>0</v>
      </c>
      <c r="E9">
        <v>0</v>
      </c>
      <c r="F9">
        <v>1</v>
      </c>
      <c r="G9">
        <v>2</v>
      </c>
      <c r="H9">
        <f>IF(B9&gt;0,1+LOG(B9,2),0)</f>
        <v>3</v>
      </c>
      <c r="I9">
        <f>IF(C9&gt;0,1+LOG(C9,2),0)</f>
        <v>2</v>
      </c>
      <c r="J9">
        <f>IF(D9&gt;0,1+LOG(D9,2),0)</f>
        <v>0</v>
      </c>
      <c r="K9">
        <f>IF(E9&gt;0,1+LOG(E9,2),0)</f>
        <v>0</v>
      </c>
      <c r="L9">
        <f>IF(F9&gt;0,1+LOG(F9,2),0)</f>
        <v>1</v>
      </c>
      <c r="M9">
        <f>LOG(4/G9, 2)</f>
        <v>1</v>
      </c>
      <c r="N9">
        <f t="shared" ref="N9:N22" si="0">H9*$M9</f>
        <v>3</v>
      </c>
      <c r="O9">
        <f t="shared" ref="O9:O22" si="1">I9*$M9</f>
        <v>2</v>
      </c>
      <c r="P9">
        <f t="shared" ref="P9:P22" si="2">J9*$M9</f>
        <v>0</v>
      </c>
      <c r="Q9">
        <f t="shared" ref="Q9:Q22" si="3">K9*$M9</f>
        <v>0</v>
      </c>
      <c r="R9">
        <f>L9*M9</f>
        <v>1</v>
      </c>
    </row>
    <row r="10" spans="1:34" s="3" customFormat="1" x14ac:dyDescent="0.35">
      <c r="A10" s="2" t="s">
        <v>1</v>
      </c>
      <c r="B10" s="3">
        <v>2</v>
      </c>
      <c r="C10" s="3">
        <v>0</v>
      </c>
      <c r="D10" s="3">
        <v>3</v>
      </c>
      <c r="E10" s="3">
        <v>3</v>
      </c>
      <c r="F10" s="3">
        <v>1</v>
      </c>
      <c r="G10" s="3">
        <v>3</v>
      </c>
      <c r="H10" s="3">
        <f t="shared" ref="H10:H22" si="4">IF(B10&gt;0,1+LOG(B10,2),0)</f>
        <v>2</v>
      </c>
      <c r="I10" s="3">
        <f t="shared" ref="I10:I22" si="5">IF(C10&gt;0,1+LOG(C10,2),0)</f>
        <v>0</v>
      </c>
      <c r="J10" s="3">
        <f t="shared" ref="J10:J22" si="6">IF(D10&gt;0,1+LOG(D10,2),0)</f>
        <v>2.5849625007211561</v>
      </c>
      <c r="K10" s="3">
        <f t="shared" ref="K10:K22" si="7">IF(E10&gt;0,1+LOG(E10,2),0)</f>
        <v>2.5849625007211561</v>
      </c>
      <c r="L10" s="3">
        <f t="shared" ref="L10:L22" si="8">IF(F10&gt;0,1+LOG(F10,2),0)</f>
        <v>1</v>
      </c>
      <c r="M10" s="3">
        <f t="shared" ref="M10:M22" si="9">LOG(4/G10, 2)</f>
        <v>0.4150374992788437</v>
      </c>
      <c r="N10" s="3">
        <f>H10*$M10</f>
        <v>0.8300749985576874</v>
      </c>
      <c r="O10" s="3">
        <f t="shared" si="1"/>
        <v>0</v>
      </c>
      <c r="P10" s="3">
        <f>J10*$M10</f>
        <v>1.0728563720288948</v>
      </c>
      <c r="Q10" s="3">
        <f t="shared" si="3"/>
        <v>1.0728563720288948</v>
      </c>
      <c r="R10">
        <f t="shared" ref="R10:R22" si="10">L10*M10</f>
        <v>0.4150374992788437</v>
      </c>
      <c r="S10"/>
      <c r="T10"/>
      <c r="U10"/>
      <c r="V10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35">
      <c r="A11" t="s">
        <v>2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4"/>
        <v>2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2</v>
      </c>
      <c r="N11">
        <f t="shared" si="0"/>
        <v>4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10"/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s="3" customFormat="1" x14ac:dyDescent="0.35">
      <c r="A12" s="2" t="s">
        <v>3</v>
      </c>
      <c r="B12" s="3">
        <v>2</v>
      </c>
      <c r="C12" s="3">
        <v>2</v>
      </c>
      <c r="D12" s="3">
        <v>2</v>
      </c>
      <c r="E12" s="3">
        <v>2</v>
      </c>
      <c r="F12" s="3">
        <v>0</v>
      </c>
      <c r="G12" s="3">
        <v>4</v>
      </c>
      <c r="H12" s="3">
        <f t="shared" si="4"/>
        <v>2</v>
      </c>
      <c r="I12" s="3">
        <f t="shared" si="5"/>
        <v>2</v>
      </c>
      <c r="J12" s="3">
        <f t="shared" si="6"/>
        <v>2</v>
      </c>
      <c r="K12" s="3">
        <f t="shared" si="7"/>
        <v>2</v>
      </c>
      <c r="L12" s="3">
        <f t="shared" si="8"/>
        <v>0</v>
      </c>
      <c r="M12" s="3">
        <f t="shared" si="9"/>
        <v>0</v>
      </c>
      <c r="N12" s="3">
        <f t="shared" si="0"/>
        <v>0</v>
      </c>
      <c r="O12" s="3">
        <f t="shared" si="1"/>
        <v>0</v>
      </c>
      <c r="P12" s="3">
        <f t="shared" si="2"/>
        <v>0</v>
      </c>
      <c r="Q12" s="3">
        <f t="shared" si="3"/>
        <v>0</v>
      </c>
      <c r="R12">
        <f t="shared" si="10"/>
        <v>0</v>
      </c>
      <c r="S12"/>
      <c r="T12"/>
      <c r="U12"/>
      <c r="V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35">
      <c r="A13" t="s">
        <v>4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f t="shared" si="4"/>
        <v>0</v>
      </c>
      <c r="I13">
        <f t="shared" si="5"/>
        <v>1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2</v>
      </c>
      <c r="N13">
        <f t="shared" si="0"/>
        <v>0</v>
      </c>
      <c r="O13">
        <f t="shared" si="1"/>
        <v>2</v>
      </c>
      <c r="P13">
        <f t="shared" si="2"/>
        <v>0</v>
      </c>
      <c r="Q13">
        <f t="shared" si="3"/>
        <v>0</v>
      </c>
      <c r="R13">
        <f t="shared" si="10"/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s="3" customFormat="1" x14ac:dyDescent="0.35">
      <c r="A14" s="2" t="s">
        <v>5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f t="shared" si="4"/>
        <v>0</v>
      </c>
      <c r="I14" s="3">
        <f t="shared" si="5"/>
        <v>1</v>
      </c>
      <c r="J14" s="3">
        <f t="shared" si="6"/>
        <v>0</v>
      </c>
      <c r="K14" s="3">
        <f t="shared" si="7"/>
        <v>0</v>
      </c>
      <c r="L14" s="3">
        <f t="shared" si="8"/>
        <v>0</v>
      </c>
      <c r="M14" s="3">
        <f t="shared" si="9"/>
        <v>2</v>
      </c>
      <c r="N14" s="3">
        <f t="shared" si="0"/>
        <v>0</v>
      </c>
      <c r="O14" s="3">
        <f t="shared" si="1"/>
        <v>2</v>
      </c>
      <c r="P14" s="3">
        <f t="shared" si="2"/>
        <v>0</v>
      </c>
      <c r="Q14" s="3">
        <f t="shared" si="3"/>
        <v>0</v>
      </c>
      <c r="R14">
        <f t="shared" si="10"/>
        <v>0</v>
      </c>
      <c r="S14"/>
      <c r="T14"/>
      <c r="U14"/>
      <c r="V1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35">
      <c r="A15" t="s">
        <v>6</v>
      </c>
      <c r="B15">
        <v>0</v>
      </c>
      <c r="C15">
        <v>2</v>
      </c>
      <c r="D15">
        <v>2</v>
      </c>
      <c r="E15">
        <v>0</v>
      </c>
      <c r="F15">
        <v>0</v>
      </c>
      <c r="G15">
        <v>2</v>
      </c>
      <c r="H15">
        <f t="shared" si="4"/>
        <v>0</v>
      </c>
      <c r="I15">
        <f t="shared" si="5"/>
        <v>2</v>
      </c>
      <c r="J15">
        <f t="shared" si="6"/>
        <v>2</v>
      </c>
      <c r="K15">
        <f t="shared" si="7"/>
        <v>0</v>
      </c>
      <c r="L15">
        <f t="shared" si="8"/>
        <v>0</v>
      </c>
      <c r="M15">
        <f t="shared" si="9"/>
        <v>1</v>
      </c>
      <c r="N15">
        <f t="shared" si="0"/>
        <v>0</v>
      </c>
      <c r="O15">
        <f t="shared" si="1"/>
        <v>2</v>
      </c>
      <c r="P15">
        <f t="shared" si="2"/>
        <v>2</v>
      </c>
      <c r="Q15">
        <f t="shared" si="3"/>
        <v>0</v>
      </c>
      <c r="R15">
        <f t="shared" si="10"/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s="3" customFormat="1" x14ac:dyDescent="0.35">
      <c r="A16" s="2" t="s">
        <v>7</v>
      </c>
      <c r="B16" s="3">
        <v>0</v>
      </c>
      <c r="C16" s="3">
        <v>2</v>
      </c>
      <c r="D16" s="3">
        <v>1</v>
      </c>
      <c r="E16" s="3">
        <v>0</v>
      </c>
      <c r="F16" s="3">
        <v>0</v>
      </c>
      <c r="G16" s="3">
        <v>2</v>
      </c>
      <c r="H16" s="3">
        <f t="shared" si="4"/>
        <v>0</v>
      </c>
      <c r="I16" s="3">
        <f t="shared" si="5"/>
        <v>2</v>
      </c>
      <c r="J16" s="3">
        <f t="shared" si="6"/>
        <v>1</v>
      </c>
      <c r="K16" s="3">
        <f t="shared" si="7"/>
        <v>0</v>
      </c>
      <c r="L16" s="3">
        <f t="shared" si="8"/>
        <v>0</v>
      </c>
      <c r="M16" s="3">
        <f t="shared" si="9"/>
        <v>1</v>
      </c>
      <c r="N16" s="3">
        <f t="shared" si="0"/>
        <v>0</v>
      </c>
      <c r="O16" s="3">
        <f t="shared" si="1"/>
        <v>2</v>
      </c>
      <c r="P16" s="3">
        <f t="shared" si="2"/>
        <v>1</v>
      </c>
      <c r="Q16" s="3">
        <f t="shared" si="3"/>
        <v>0</v>
      </c>
      <c r="R16">
        <f t="shared" si="10"/>
        <v>0</v>
      </c>
      <c r="S16"/>
      <c r="T16"/>
      <c r="U16"/>
      <c r="V16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35">
      <c r="A17" t="s">
        <v>8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f t="shared" si="4"/>
        <v>0</v>
      </c>
      <c r="I17">
        <f t="shared" si="5"/>
        <v>1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2</v>
      </c>
      <c r="N17">
        <f t="shared" si="0"/>
        <v>0</v>
      </c>
      <c r="O17">
        <f t="shared" si="1"/>
        <v>2</v>
      </c>
      <c r="P17">
        <f t="shared" si="2"/>
        <v>0</v>
      </c>
      <c r="Q17">
        <f t="shared" si="3"/>
        <v>0</v>
      </c>
      <c r="R17">
        <f t="shared" si="10"/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s="3" customFormat="1" x14ac:dyDescent="0.35">
      <c r="A18" s="2" t="s">
        <v>9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1</v>
      </c>
      <c r="H18" s="3">
        <f t="shared" si="4"/>
        <v>0</v>
      </c>
      <c r="I18" s="3">
        <f t="shared" si="5"/>
        <v>0</v>
      </c>
      <c r="J18" s="3">
        <f t="shared" si="6"/>
        <v>1</v>
      </c>
      <c r="K18" s="3">
        <f t="shared" si="7"/>
        <v>0</v>
      </c>
      <c r="L18" s="3">
        <f t="shared" si="8"/>
        <v>0</v>
      </c>
      <c r="M18" s="3">
        <f t="shared" si="9"/>
        <v>2</v>
      </c>
      <c r="N18" s="3">
        <f t="shared" si="0"/>
        <v>0</v>
      </c>
      <c r="O18" s="3">
        <f t="shared" si="1"/>
        <v>0</v>
      </c>
      <c r="P18" s="3">
        <f t="shared" si="2"/>
        <v>2</v>
      </c>
      <c r="Q18" s="3">
        <f t="shared" si="3"/>
        <v>0</v>
      </c>
      <c r="R18">
        <f t="shared" si="10"/>
        <v>0</v>
      </c>
      <c r="S18"/>
      <c r="T18"/>
      <c r="U18"/>
      <c r="V18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35">
      <c r="A19" t="s">
        <v>10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f t="shared" si="4"/>
        <v>0</v>
      </c>
      <c r="I19">
        <f t="shared" si="5"/>
        <v>0</v>
      </c>
      <c r="J19">
        <f t="shared" si="6"/>
        <v>1</v>
      </c>
      <c r="K19">
        <f t="shared" si="7"/>
        <v>0</v>
      </c>
      <c r="L19">
        <f t="shared" si="8"/>
        <v>0</v>
      </c>
      <c r="M19">
        <f t="shared" si="9"/>
        <v>2</v>
      </c>
      <c r="N19">
        <f t="shared" si="0"/>
        <v>0</v>
      </c>
      <c r="O19">
        <f t="shared" si="1"/>
        <v>0</v>
      </c>
      <c r="P19">
        <f t="shared" si="2"/>
        <v>2</v>
      </c>
      <c r="Q19">
        <f t="shared" si="3"/>
        <v>0</v>
      </c>
      <c r="R19">
        <f t="shared" si="10"/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s="3" customFormat="1" x14ac:dyDescent="0.35">
      <c r="A20" s="2" t="s">
        <v>11</v>
      </c>
      <c r="B20" s="3">
        <v>0</v>
      </c>
      <c r="C20" s="3">
        <v>0</v>
      </c>
      <c r="D20" s="3">
        <v>0</v>
      </c>
      <c r="E20" s="3">
        <v>3</v>
      </c>
      <c r="F20" s="3">
        <v>0</v>
      </c>
      <c r="G20" s="3">
        <v>1</v>
      </c>
      <c r="H20" s="3">
        <f t="shared" si="4"/>
        <v>0</v>
      </c>
      <c r="I20" s="3">
        <f t="shared" si="5"/>
        <v>0</v>
      </c>
      <c r="J20" s="3">
        <f t="shared" si="6"/>
        <v>0</v>
      </c>
      <c r="K20" s="3">
        <f t="shared" si="7"/>
        <v>2.5849625007211561</v>
      </c>
      <c r="L20" s="3">
        <f t="shared" si="8"/>
        <v>0</v>
      </c>
      <c r="M20" s="3">
        <f t="shared" si="9"/>
        <v>2</v>
      </c>
      <c r="N20" s="3">
        <f t="shared" si="0"/>
        <v>0</v>
      </c>
      <c r="O20" s="3">
        <f t="shared" si="1"/>
        <v>0</v>
      </c>
      <c r="P20" s="3">
        <f t="shared" si="2"/>
        <v>0</v>
      </c>
      <c r="Q20" s="3">
        <f t="shared" si="3"/>
        <v>5.1699250014423122</v>
      </c>
      <c r="R20">
        <f t="shared" si="10"/>
        <v>0</v>
      </c>
      <c r="S20"/>
      <c r="T20"/>
      <c r="U20"/>
      <c r="V20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35">
      <c r="A21" t="s">
        <v>12</v>
      </c>
      <c r="B21">
        <v>0</v>
      </c>
      <c r="C21">
        <v>0</v>
      </c>
      <c r="D21">
        <v>0</v>
      </c>
      <c r="E21">
        <v>2</v>
      </c>
      <c r="F21">
        <v>0</v>
      </c>
      <c r="G21">
        <v>1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2</v>
      </c>
      <c r="L21">
        <f t="shared" si="8"/>
        <v>0</v>
      </c>
      <c r="M21">
        <f t="shared" si="9"/>
        <v>2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4</v>
      </c>
      <c r="R21">
        <f t="shared" si="10"/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s="3" customFormat="1" x14ac:dyDescent="0.35">
      <c r="A22" s="2" t="s">
        <v>13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v>1</v>
      </c>
      <c r="H22" s="3">
        <f t="shared" si="4"/>
        <v>0</v>
      </c>
      <c r="I22" s="3">
        <f t="shared" si="5"/>
        <v>0</v>
      </c>
      <c r="J22" s="3">
        <f t="shared" si="6"/>
        <v>0</v>
      </c>
      <c r="K22" s="3">
        <f t="shared" si="7"/>
        <v>2</v>
      </c>
      <c r="L22" s="3">
        <f t="shared" si="8"/>
        <v>0</v>
      </c>
      <c r="M22" s="3">
        <f t="shared" si="9"/>
        <v>2</v>
      </c>
      <c r="N22" s="3">
        <f t="shared" si="0"/>
        <v>0</v>
      </c>
      <c r="O22" s="3">
        <f t="shared" si="1"/>
        <v>0</v>
      </c>
      <c r="P22" s="3">
        <f t="shared" si="2"/>
        <v>0</v>
      </c>
      <c r="Q22" s="3">
        <f t="shared" si="3"/>
        <v>4</v>
      </c>
      <c r="R22">
        <f t="shared" si="10"/>
        <v>0</v>
      </c>
      <c r="S22"/>
      <c r="T22"/>
      <c r="U22"/>
      <c r="V22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35">
      <c r="G23" s="6" t="s">
        <v>42</v>
      </c>
      <c r="H23" s="6"/>
      <c r="I23" s="6"/>
      <c r="J23" s="6"/>
      <c r="K23" s="6"/>
      <c r="L23" s="6"/>
      <c r="M23" s="6"/>
      <c r="N23">
        <f>SUM(N9*N9,N10*N10,N11*N11,N12*N12,N13*N13,N14*N14,N15*N15,N16*N16,N17*N17,N18*N18,N19*N19,N20*N20,N21*N21,N22*N22)</f>
        <v>25.689024503230545</v>
      </c>
      <c r="O23">
        <f t="shared" ref="O23:R23" si="11">SUM(O9*O9,O10*O10,O11*O11,O12*O12,O13*O13,O14*O14,O15*O15,O16*O16,O17*O17,O18*O18,O19*O19,O20*O20,O21*O21,O22*O22)</f>
        <v>24</v>
      </c>
      <c r="P23">
        <f t="shared" si="11"/>
        <v>14.151020795003003</v>
      </c>
      <c r="Q23">
        <f t="shared" si="11"/>
        <v>59.879145315541294</v>
      </c>
      <c r="R23">
        <f t="shared" si="11"/>
        <v>1.1722561258076363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35">
      <c r="A24" s="4"/>
      <c r="G24" s="6" t="s">
        <v>43</v>
      </c>
      <c r="H24" s="6"/>
      <c r="I24" s="6"/>
      <c r="J24" s="6"/>
      <c r="K24" s="6"/>
      <c r="L24" s="6"/>
      <c r="M24" s="6"/>
      <c r="N24" s="3">
        <f>SQRT(N23)</f>
        <v>5.0684341273445144</v>
      </c>
      <c r="O24" s="3">
        <f t="shared" ref="O24:R24" si="12">SQRT(O23)</f>
        <v>4.8989794855663558</v>
      </c>
      <c r="P24" s="3">
        <f t="shared" si="12"/>
        <v>3.7617842568391668</v>
      </c>
      <c r="Q24" s="3">
        <f t="shared" si="12"/>
        <v>7.7381616237670618</v>
      </c>
      <c r="R24" s="3">
        <f t="shared" si="12"/>
        <v>1.0827077748901761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35">
      <c r="A25" t="s">
        <v>45</v>
      </c>
    </row>
    <row r="26" spans="1:34" x14ac:dyDescent="0.35">
      <c r="B26" s="9" t="s">
        <v>50</v>
      </c>
      <c r="C26" s="9"/>
      <c r="D26" s="9"/>
      <c r="E26" s="9"/>
    </row>
    <row r="27" spans="1:34" ht="16.5" x14ac:dyDescent="0.45">
      <c r="B27" s="1" t="s">
        <v>46</v>
      </c>
      <c r="C27" s="1" t="s">
        <v>47</v>
      </c>
      <c r="D27" s="1" t="s">
        <v>48</v>
      </c>
      <c r="E27" s="1" t="s">
        <v>49</v>
      </c>
    </row>
    <row r="28" spans="1:34" x14ac:dyDescent="0.35">
      <c r="A28" s="10" t="s">
        <v>44</v>
      </c>
      <c r="B28">
        <f>SUM(N9*$R9,N10*$R10)/(N24)</f>
        <v>0.65987091231420425</v>
      </c>
      <c r="C28">
        <f>SUM(O9*$R9,O10*$R10)/(O24)</f>
        <v>0.40824829046386307</v>
      </c>
      <c r="D28">
        <f>SUM(P9*$R9,P10*$R10)/(P24)</f>
        <v>0.11836819852778784</v>
      </c>
      <c r="E28">
        <f>SUM(Q9*$R9,Q10*$R10)/(Q24)</f>
        <v>5.7542817969144198E-2</v>
      </c>
      <c r="F28" s="7" t="s">
        <v>52</v>
      </c>
    </row>
    <row r="29" spans="1:34" x14ac:dyDescent="0.35">
      <c r="A29" s="10"/>
      <c r="B29">
        <f>SUM(N9*$R9,N10*$R10)/(N24*$R24)</f>
        <v>0.60946353911713436</v>
      </c>
      <c r="C29">
        <f>SUM(O9*$R9,O10*$R10)/(O24*$R24)</f>
        <v>0.37706230612897695</v>
      </c>
      <c r="D29">
        <f>SUM(P9*$R9,P10*$R10)/(P24*$R24)</f>
        <v>0.10932608158262691</v>
      </c>
      <c r="E29">
        <f>SUM(Q9*$R9,Q10*$R10)/(Q24*$R24)</f>
        <v>5.3147136562292648E-2</v>
      </c>
      <c r="F29" s="8" t="s">
        <v>51</v>
      </c>
    </row>
  </sheetData>
  <mergeCells count="2">
    <mergeCell ref="B26:E26"/>
    <mergeCell ref="A28:A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Dias Maciel</dc:creator>
  <cp:lastModifiedBy>Wesley Dias Maciel</cp:lastModifiedBy>
  <dcterms:created xsi:type="dcterms:W3CDTF">2018-11-25T16:55:21Z</dcterms:created>
  <dcterms:modified xsi:type="dcterms:W3CDTF">2019-10-29T19:42:58Z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bb963eb9-7fa2-4715-96e4-e5c9f2eb0963</vt:lpwstr>
  </property>
</Properties>
</file>