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1230ec5826103d7b/Desafio estagiaria/"/>
    </mc:Choice>
  </mc:AlternateContent>
  <xr:revisionPtr revIDLastSave="0" documentId="8_{7230FFC0-9041-4672-AEBB-19200B99AB87}" xr6:coauthVersionLast="47" xr6:coauthVersionMax="47" xr10:uidLastSave="{00000000-0000-0000-0000-000000000000}"/>
  <bookViews>
    <workbookView xWindow="-29400" yWindow="-920" windowWidth="28800" windowHeight="18000" firstSheet="6" activeTab="1" xr2:uid="{00000000-000D-0000-FFFF-FFFF00000000}"/>
  </bookViews>
  <sheets>
    <sheet name="Sala 1" sheetId="2" r:id="rId1"/>
    <sheet name="Sala 2" sheetId="7" r:id="rId2"/>
    <sheet name="Sala 3" sheetId="3" r:id="rId3"/>
    <sheet name="Sala 4" sheetId="8" r:id="rId4"/>
    <sheet name="Fa" sheetId="6" r:id="rId5"/>
    <sheet name="Ju" sheetId="4" r:id="rId6"/>
    <sheet name="Ka" sheetId="5" r:id="rId7"/>
  </sheets>
  <calcPr calcId="191028" calcMode="manual" calcCompleted="0"/>
  <pivotCaches>
    <pivotCache cacheId="3658" r:id="rId8"/>
    <pivotCache cacheId="3659" r:id="rId9"/>
    <pivotCache cacheId="3660" r:id="rId10"/>
    <pivotCache cacheId="3661" r:id="rId11"/>
    <pivotCache cacheId="3662" r:id="rId12"/>
    <pivotCache cacheId="3663" r:id="rId13"/>
    <pivotCache cacheId="3664" r:id="rId14"/>
    <pivotCache cacheId="3665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6" roundtripDataSignature="AMtx7mgFwpGWyawDzXrt70YxlrB6HBkVbg=="/>
    </ext>
  </extLst>
</workbook>
</file>

<file path=xl/calcChain.xml><?xml version="1.0" encoding="utf-8"?>
<calcChain xmlns="http://schemas.openxmlformats.org/spreadsheetml/2006/main">
  <c r="D1" i="5" l="1"/>
  <c r="P54" i="5" a="1"/>
  <c r="P54" i="5"/>
  <c r="O55" i="5"/>
  <c r="O56" i="5"/>
  <c r="O57" i="5"/>
  <c r="O58" i="5"/>
  <c r="O59" i="5"/>
  <c r="O60" i="5"/>
  <c r="O61" i="5"/>
  <c r="O62" i="5"/>
  <c r="O63" i="5"/>
  <c r="O54" i="5"/>
  <c r="N54" i="5" a="1"/>
  <c r="N54" i="5"/>
  <c r="P2" i="5" a="1"/>
  <c r="P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2" i="5"/>
  <c r="N2" i="5" a="1"/>
  <c r="N2" i="5"/>
  <c r="I102" i="6" a="1"/>
  <c r="I102" i="6"/>
  <c r="L2" i="7" a="1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2" i="7"/>
  <c r="J2" i="7" a="1"/>
  <c r="J2" i="7"/>
  <c r="E2" i="5"/>
  <c r="E3" i="5"/>
  <c r="F2" i="5"/>
  <c r="F3" i="5"/>
  <c r="G84" i="4"/>
  <c r="G85" i="4"/>
  <c r="G86" i="4"/>
  <c r="G87" i="4"/>
  <c r="G88" i="4"/>
  <c r="G89" i="4"/>
  <c r="G90" i="4"/>
  <c r="G91" i="4"/>
  <c r="G92" i="4"/>
  <c r="G83" i="4"/>
  <c r="F83" i="4" a="1"/>
  <c r="F83" i="4"/>
  <c r="H2" i="4" a="1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2" i="4"/>
  <c r="F2" i="4" a="1"/>
  <c r="F2" i="4"/>
  <c r="G102" i="6" a="1"/>
  <c r="G102" i="6"/>
  <c r="G95" i="6" a="1"/>
  <c r="G95" i="6"/>
  <c r="J71" i="6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I80" i="6" a="1"/>
  <c r="I80" i="6"/>
  <c r="G80" i="6" a="1"/>
  <c r="G80" i="6"/>
  <c r="I71" i="6" a="1"/>
  <c r="I71" i="6"/>
  <c r="G71" i="6" a="1"/>
  <c r="G71" i="6"/>
  <c r="H55" i="6" a="1"/>
  <c r="H55" i="6"/>
  <c r="I55" i="6" a="1"/>
  <c r="I55" i="6"/>
  <c r="G55" i="6" a="1"/>
  <c r="G55" i="6"/>
  <c r="I25" i="6" a="1"/>
  <c r="I25" i="6"/>
  <c r="I2" i="6" a="1"/>
  <c r="I2" i="6"/>
  <c r="H20" i="6"/>
  <c r="H25" i="6" a="1"/>
  <c r="H25" i="6"/>
  <c r="H21" i="6" a="1"/>
  <c r="H21" i="6"/>
  <c r="H2" i="6" a="1"/>
  <c r="H2" i="6"/>
  <c r="G25" i="6" a="1"/>
  <c r="G25" i="6"/>
  <c r="G2" i="6" a="1"/>
  <c r="G2" i="6"/>
  <c r="B15" i="2"/>
  <c r="B16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2" i="7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1" i="8"/>
  <c r="B10" i="8"/>
  <c r="B9" i="8"/>
  <c r="B8" i="8"/>
  <c r="B7" i="8"/>
  <c r="B6" i="8"/>
  <c r="B5" i="8"/>
  <c r="B4" i="8"/>
  <c r="B3" i="8"/>
  <c r="B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<sst xmlns="http://schemas.openxmlformats.org/spreadsheetml/2006/main" count="1963" uniqueCount="964">
  <si>
    <t>PRODUTOS</t>
  </si>
  <si>
    <t>ESTOQUE_ATUAL</t>
  </si>
  <si>
    <t>ESTOQUE_MINIMO</t>
  </si>
  <si>
    <t>SONDAS FREE - SALA 1</t>
  </si>
  <si>
    <t>QUANTIDADE</t>
  </si>
  <si>
    <t>RECEPTORES - SALA 1</t>
  </si>
  <si>
    <t>TUBO FINO</t>
  </si>
  <si>
    <t>TUBO GROSSO</t>
  </si>
  <si>
    <t>FILTROS - SALA 1</t>
  </si>
  <si>
    <t>ACESSÓRIOS - SALA 1</t>
  </si>
  <si>
    <t>GANCHOS - SALA 1</t>
  </si>
  <si>
    <t>TUBO ANTIGO SIVANTOS - SALA 1</t>
  </si>
  <si>
    <t>RECEPTORES GN - SALA 1</t>
  </si>
  <si>
    <t>TUBO FINO GN - SALA 1</t>
  </si>
  <si>
    <t>GANCHO GN - SALA 1</t>
  </si>
  <si>
    <t>FILTRO GN - SALA 1</t>
  </si>
  <si>
    <t>SONDAS GN - SALA 1</t>
  </si>
  <si>
    <t>APARELHOS - SALA 1</t>
  </si>
  <si>
    <t>SONDAS - SALA 1</t>
  </si>
  <si>
    <t xml:space="preserve">4mm </t>
  </si>
  <si>
    <t>1ML</t>
  </si>
  <si>
    <t>1L</t>
  </si>
  <si>
    <t>Tubo</t>
  </si>
  <si>
    <t>Para receptores</t>
  </si>
  <si>
    <t xml:space="preserve">Fio limpador </t>
  </si>
  <si>
    <t>Gancho tubo fino (rosca)</t>
  </si>
  <si>
    <t>Antigo 3SL</t>
  </si>
  <si>
    <t>0AR</t>
  </si>
  <si>
    <t>Gancho GN</t>
  </si>
  <si>
    <t>Filtro GN</t>
  </si>
  <si>
    <t>4mm aberta</t>
  </si>
  <si>
    <t>M-core R312 60</t>
  </si>
  <si>
    <t>Click 4mm fechada</t>
  </si>
  <si>
    <t xml:space="preserve">6mm </t>
  </si>
  <si>
    <t>2ML</t>
  </si>
  <si>
    <t>2L</t>
  </si>
  <si>
    <t>Quick guard pack (customizados)</t>
  </si>
  <si>
    <t xml:space="preserve">Imã de limpeza </t>
  </si>
  <si>
    <t>Gancho motion SA</t>
  </si>
  <si>
    <t>1HPR</t>
  </si>
  <si>
    <t>0AL</t>
  </si>
  <si>
    <t>6mm aberta</t>
  </si>
  <si>
    <t>Click 6mm fechada</t>
  </si>
  <si>
    <t>8mm fechada</t>
  </si>
  <si>
    <t>3ML</t>
  </si>
  <si>
    <t>3L</t>
  </si>
  <si>
    <t>HF4 pro azul</t>
  </si>
  <si>
    <t>Bombinhas</t>
  </si>
  <si>
    <t xml:space="preserve">Gancho pequeno </t>
  </si>
  <si>
    <t>2HPR</t>
  </si>
  <si>
    <t>0BR</t>
  </si>
  <si>
    <t>8mm aberta</t>
  </si>
  <si>
    <t xml:space="preserve">M-Core IX 40 L </t>
  </si>
  <si>
    <t>Click 8mm fechada</t>
  </si>
  <si>
    <t>4ML</t>
  </si>
  <si>
    <t>4L</t>
  </si>
  <si>
    <t>HF4 pro vermelho</t>
  </si>
  <si>
    <t xml:space="preserve">Flanelas </t>
  </si>
  <si>
    <t>Gancho intuis 2S e 2P</t>
  </si>
  <si>
    <t>3HPR</t>
  </si>
  <si>
    <t>0BL</t>
  </si>
  <si>
    <t>10mm aberta</t>
  </si>
  <si>
    <t>Ready 461</t>
  </si>
  <si>
    <t>Click 10mm fechada</t>
  </si>
  <si>
    <t>1MR</t>
  </si>
  <si>
    <t>1R</t>
  </si>
  <si>
    <t>Verde</t>
  </si>
  <si>
    <t xml:space="preserve">Screen Otoscope </t>
  </si>
  <si>
    <t>Gancho HP</t>
  </si>
  <si>
    <t>5L</t>
  </si>
  <si>
    <t>1HPL</t>
  </si>
  <si>
    <t>1AL</t>
  </si>
  <si>
    <t>8/10mm dupla</t>
  </si>
  <si>
    <t>Click 10mm aberta</t>
  </si>
  <si>
    <t>Semi - aberta</t>
  </si>
  <si>
    <t>2MR</t>
  </si>
  <si>
    <t>2R</t>
  </si>
  <si>
    <t>HF3 azul</t>
  </si>
  <si>
    <t>Desumidificador mostruario</t>
  </si>
  <si>
    <t>2HPL</t>
  </si>
  <si>
    <t>1AR</t>
  </si>
  <si>
    <t xml:space="preserve">10/12mm dupla </t>
  </si>
  <si>
    <t>Move 465</t>
  </si>
  <si>
    <t>Dupla 8/10mm</t>
  </si>
  <si>
    <t>3MR</t>
  </si>
  <si>
    <t>3R</t>
  </si>
  <si>
    <t>HF3 vermelho</t>
  </si>
  <si>
    <t xml:space="preserve">Carregador </t>
  </si>
  <si>
    <t>VD051851</t>
  </si>
  <si>
    <t>3HPL</t>
  </si>
  <si>
    <t>-1BR</t>
  </si>
  <si>
    <t>Dupla 10/12mm</t>
  </si>
  <si>
    <t>4MR</t>
  </si>
  <si>
    <t>4R</t>
  </si>
  <si>
    <t>Fitting Link</t>
  </si>
  <si>
    <t>1LPR</t>
  </si>
  <si>
    <t>-1BL</t>
  </si>
  <si>
    <t>Move 361</t>
  </si>
  <si>
    <t>1SL</t>
  </si>
  <si>
    <t>2LPR</t>
  </si>
  <si>
    <t>2AR</t>
  </si>
  <si>
    <t>Click Sleeve L fechada</t>
  </si>
  <si>
    <t>2SL</t>
  </si>
  <si>
    <t>5R</t>
  </si>
  <si>
    <t>3LPR</t>
  </si>
  <si>
    <t>2AL</t>
  </si>
  <si>
    <t>M-Core IX 60 R</t>
  </si>
  <si>
    <t>Click Sleeve L aberta</t>
  </si>
  <si>
    <t>3SL</t>
  </si>
  <si>
    <t>1LPL</t>
  </si>
  <si>
    <t>3AR</t>
  </si>
  <si>
    <t>M-Core IX 60 L</t>
  </si>
  <si>
    <t>Click Sleeve M fechada</t>
  </si>
  <si>
    <t>1SR</t>
  </si>
  <si>
    <t>2LPL</t>
  </si>
  <si>
    <t>3AL</t>
  </si>
  <si>
    <t xml:space="preserve">Stylleto Demo </t>
  </si>
  <si>
    <t>Click Sleeve M aberta</t>
  </si>
  <si>
    <t>2SR</t>
  </si>
  <si>
    <t>3LPL</t>
  </si>
  <si>
    <t>3BL</t>
  </si>
  <si>
    <t>Click Sleeve S fechada</t>
  </si>
  <si>
    <t>3SR</t>
  </si>
  <si>
    <t>1MPR</t>
  </si>
  <si>
    <t>Silk DX L</t>
  </si>
  <si>
    <t xml:space="preserve">Click Sleeve S aberta </t>
  </si>
  <si>
    <t>1PL</t>
  </si>
  <si>
    <t>2MPR</t>
  </si>
  <si>
    <t>Silk DX R</t>
  </si>
  <si>
    <t>Click Sleeve XS fechada</t>
  </si>
  <si>
    <t>2PL</t>
  </si>
  <si>
    <t>3MPR</t>
  </si>
  <si>
    <t>M Core R312 60</t>
  </si>
  <si>
    <t xml:space="preserve">Click Sleeve XS aberta </t>
  </si>
  <si>
    <t>Soma de ESTOQUE_ATUAL</t>
  </si>
  <si>
    <t>Soma de ESTOQUE_MINIMO</t>
  </si>
  <si>
    <t>3PL</t>
  </si>
  <si>
    <t>1MPL</t>
  </si>
  <si>
    <t>Smart MIC - Karen</t>
  </si>
  <si>
    <t>1PR</t>
  </si>
  <si>
    <t>2MPL</t>
  </si>
  <si>
    <t>2PR</t>
  </si>
  <si>
    <t>3MPL</t>
  </si>
  <si>
    <t>3PR</t>
  </si>
  <si>
    <t>(vazio)</t>
  </si>
  <si>
    <t>Total Geral</t>
  </si>
  <si>
    <t>ACESSÓRIOS 2022</t>
  </si>
  <si>
    <t>DADOS</t>
  </si>
  <si>
    <t>QUANTIDADE_SAIDA</t>
  </si>
  <si>
    <t>DATA_SAIDA</t>
  </si>
  <si>
    <t>ACESSÓRIOS</t>
  </si>
  <si>
    <t>Sonda Sleeve 10/12</t>
  </si>
  <si>
    <t>Sonda Sleeve 8/10</t>
  </si>
  <si>
    <t>Sona Semi Open</t>
  </si>
  <si>
    <t>Sonda Sleeve 4mm</t>
  </si>
  <si>
    <t>Sonda Sleeve 6mm</t>
  </si>
  <si>
    <t>Sonda Sleeve 8mm Aberta</t>
  </si>
  <si>
    <t>Sonda Sleeve 8mm fechada</t>
  </si>
  <si>
    <t>PRODUTOS COM MAIOR SAÍDA</t>
  </si>
  <si>
    <t>Sonda Sleeve 10mm Aberta</t>
  </si>
  <si>
    <t xml:space="preserve">PRODUTOS	</t>
  </si>
  <si>
    <t>Soma de Quantidade_Saida</t>
  </si>
  <si>
    <t>Sonda Sleeve 10mm fechada</t>
  </si>
  <si>
    <t xml:space="preserve">Pilha 10 </t>
  </si>
  <si>
    <t>Soda Sleeve XS Aberta</t>
  </si>
  <si>
    <t>CLICK FECHADA 8MM</t>
  </si>
  <si>
    <t>Soda Sleeve XS fechada</t>
  </si>
  <si>
    <t>Pilha 312</t>
  </si>
  <si>
    <t>Soda Sleeve S Aberta</t>
  </si>
  <si>
    <t xml:space="preserve">Sonda Sleeve XS fechada </t>
  </si>
  <si>
    <t>Soda Sleeve S Fechada</t>
  </si>
  <si>
    <t>Filtro p/ customizados</t>
  </si>
  <si>
    <t>Sonda Sleeve M Aberta</t>
  </si>
  <si>
    <t xml:space="preserve">click sleeve G CLOSED </t>
  </si>
  <si>
    <t>Sonda Sleeve M Fechada</t>
  </si>
  <si>
    <t>Sonda Sleeve L Aberta</t>
  </si>
  <si>
    <t>click sleeve G CLOSED  Total</t>
  </si>
  <si>
    <t>Soda Sleeve L Fechada</t>
  </si>
  <si>
    <t>Pilha 13</t>
  </si>
  <si>
    <t>Receptor 1PL</t>
  </si>
  <si>
    <t>Pilha 13 Total</t>
  </si>
  <si>
    <t>Receptor 1PR</t>
  </si>
  <si>
    <t xml:space="preserve">DUPLA 8/10MM TUBO FINO </t>
  </si>
  <si>
    <t>Receptor 2PL</t>
  </si>
  <si>
    <t>DUPLA 8/10MM TUBO FINO  Total</t>
  </si>
  <si>
    <t>Receptor 2PR</t>
  </si>
  <si>
    <t xml:space="preserve">filtro receptor no canal </t>
  </si>
  <si>
    <t>Receptor 3PL</t>
  </si>
  <si>
    <t>filtro receptor no canal  Total</t>
  </si>
  <si>
    <t>Receptor 3PR</t>
  </si>
  <si>
    <t xml:space="preserve">CLICK FECHADA 4MM </t>
  </si>
  <si>
    <t>Receptor 1SL</t>
  </si>
  <si>
    <t>CLICK FECHADA 4MM  Total</t>
  </si>
  <si>
    <t>Receptor 1SR</t>
  </si>
  <si>
    <t>CLICK DUPLA 8MM</t>
  </si>
  <si>
    <t>Receptor 2SL</t>
  </si>
  <si>
    <t>CLICK DUPLA 8MM Total</t>
  </si>
  <si>
    <t>Receptor 2SR</t>
  </si>
  <si>
    <t xml:space="preserve">CLICK DUPLA 10MM </t>
  </si>
  <si>
    <t>Receptor 3SL</t>
  </si>
  <si>
    <t>CLICK DUPLA 10MM  Total</t>
  </si>
  <si>
    <t>Receptor 3SR</t>
  </si>
  <si>
    <t>escovas de limpeza</t>
  </si>
  <si>
    <t>Receptor 1ML</t>
  </si>
  <si>
    <t>escovas de limpeza Total</t>
  </si>
  <si>
    <t>Receptor 1MR</t>
  </si>
  <si>
    <t xml:space="preserve">CLICK FECHADA 2 MM </t>
  </si>
  <si>
    <t>Receptor 2ML</t>
  </si>
  <si>
    <t>CLICK FECHADA 2 MM  Total</t>
  </si>
  <si>
    <t>Receptor 2MR</t>
  </si>
  <si>
    <t xml:space="preserve">Sonda Sleeve S aberta </t>
  </si>
  <si>
    <t>Receptor 3ML</t>
  </si>
  <si>
    <t>Sonda Sleeve S aberta  Total</t>
  </si>
  <si>
    <t>Receptor 3MR</t>
  </si>
  <si>
    <t xml:space="preserve">ABERTA 10MM TUBO FINO </t>
  </si>
  <si>
    <t>Receptor 4ML</t>
  </si>
  <si>
    <t>ABERTA 10MM TUBO FINO  Total</t>
  </si>
  <si>
    <t>Receptor 4MR</t>
  </si>
  <si>
    <t xml:space="preserve">SONDA 10/12MM TUBO FINO DUPLA </t>
  </si>
  <si>
    <t xml:space="preserve">Desumidificador </t>
  </si>
  <si>
    <t>SONDA 10/12MM TUBO FINO DUPLA  Total</t>
  </si>
  <si>
    <t>Pilha 10</t>
  </si>
  <si>
    <t>20 cartelas</t>
  </si>
  <si>
    <t xml:space="preserve">CLICK SLEEVE SEMI ABERTA </t>
  </si>
  <si>
    <t>CLICK SLEEVE SEMI ABERTA  Total</t>
  </si>
  <si>
    <t>10 cartelas</t>
  </si>
  <si>
    <t xml:space="preserve">CLICK ABERTA 10MM </t>
  </si>
  <si>
    <t>Inductive Charger II</t>
  </si>
  <si>
    <t>CLICK ABERTA 10MM  Total</t>
  </si>
  <si>
    <t xml:space="preserve">GANCHO PARA MOLDE CONVENCIONAL </t>
  </si>
  <si>
    <t>GANCHO PARA MOLDE CONVENCIONAL  Total</t>
  </si>
  <si>
    <t xml:space="preserve">TUBO FINO TAMANHO 2L </t>
  </si>
  <si>
    <t>TUBO FINO TAMANHO 2L  Total</t>
  </si>
  <si>
    <t xml:space="preserve">TUBO FINO TAMANHO 3R </t>
  </si>
  <si>
    <t>TUBO FINO TAMANHO 3R  Total</t>
  </si>
  <si>
    <t xml:space="preserve">SEMI ABERTA P TUBO FINO </t>
  </si>
  <si>
    <t>SEMI ABERTA P TUBO FINO  Total</t>
  </si>
  <si>
    <t xml:space="preserve">ABERTA 8MM TUBO FINO </t>
  </si>
  <si>
    <t>ABERTA 8MM TUBO FINO  Total</t>
  </si>
  <si>
    <t>Sonda Sleeve 10mm</t>
  </si>
  <si>
    <t>Sonda Sleeve 10mm Total</t>
  </si>
  <si>
    <t xml:space="preserve">CLICK ABERTA 6MM </t>
  </si>
  <si>
    <t>CLICK ABERTA 6MM  Total</t>
  </si>
  <si>
    <t xml:space="preserve">CLICK SLEEVE M ABERTA </t>
  </si>
  <si>
    <t>CLICK SLEEVE M ABERTA  Total</t>
  </si>
  <si>
    <t xml:space="preserve">FIO PARA LIMPEZA </t>
  </si>
  <si>
    <t>FIO PARA LIMPEZA  Total</t>
  </si>
  <si>
    <t xml:space="preserve">TUBO FINO TAMANHO 3L </t>
  </si>
  <si>
    <t>TUBO FINO TAMANHO 3L  Total</t>
  </si>
  <si>
    <t>Tubo Fino GN nº 2A R</t>
  </si>
  <si>
    <t>Tubo Fino GN nº 2A R Total</t>
  </si>
  <si>
    <t>3MR Total</t>
  </si>
  <si>
    <t xml:space="preserve">Silica </t>
  </si>
  <si>
    <t>Silica  Total</t>
  </si>
  <si>
    <t>3ML Total</t>
  </si>
  <si>
    <t xml:space="preserve">SONDA PARA GN ABERTA 8MM </t>
  </si>
  <si>
    <t>SONDA PARA GN ABERTA 8MM  Total</t>
  </si>
  <si>
    <t xml:space="preserve">CLICK SLEEVE M CLOSED </t>
  </si>
  <si>
    <t>CLICK SLEEVE M CLOSED  Total</t>
  </si>
  <si>
    <t xml:space="preserve">Sonda S fechada </t>
  </si>
  <si>
    <t>Sonda S fechada  Total</t>
  </si>
  <si>
    <t>2ML Total</t>
  </si>
  <si>
    <t>4MR Total</t>
  </si>
  <si>
    <t xml:space="preserve">TUBO FINO TAMANHO 4R </t>
  </si>
  <si>
    <t>TUBO FINO TAMANHO 4R  Total</t>
  </si>
  <si>
    <t xml:space="preserve">TUBO FINO TAMANHO 1 R </t>
  </si>
  <si>
    <t>TUBO FINO TAMANHO 1 R  Total</t>
  </si>
  <si>
    <t>FILTRO HF4 12</t>
  </si>
  <si>
    <t>FILTRO HF4 12 Total</t>
  </si>
  <si>
    <t xml:space="preserve">SONDA PARA GN DUPLA 2MM </t>
  </si>
  <si>
    <t>SONDA PARA GN DUPLA 2MM  Total</t>
  </si>
  <si>
    <t>1ML Total</t>
  </si>
  <si>
    <t>Tubo Fino GN 3A R</t>
  </si>
  <si>
    <t>Tubo Fino GN 3A R Total</t>
  </si>
  <si>
    <t>1SR Total</t>
  </si>
  <si>
    <t>desumidificador</t>
  </si>
  <si>
    <t>desumidificador Total</t>
  </si>
  <si>
    <t>PEÇA PARA ENCAIXAR RECEPTOR NO AP</t>
  </si>
  <si>
    <t>PEÇA PARA ENCAIXAR RECEPTOR NO AP Total</t>
  </si>
  <si>
    <t xml:space="preserve">SONDA PARA GN DUPLA 10MM </t>
  </si>
  <si>
    <t>SONDA PARA GN DUPLA 10MM  Total</t>
  </si>
  <si>
    <t>pilha 675</t>
  </si>
  <si>
    <t>pilha 675 Total</t>
  </si>
  <si>
    <t xml:space="preserve">SONDA PARA GN SEMIABERTA 10MM </t>
  </si>
  <si>
    <t>SONDA PARA GN SEMIABERTA 10MM  Total</t>
  </si>
  <si>
    <t>2SR Total</t>
  </si>
  <si>
    <t>1SL Total</t>
  </si>
  <si>
    <t>4ML Total</t>
  </si>
  <si>
    <t>2PL Total</t>
  </si>
  <si>
    <t>SONDA PARA GN ABERTA 2MM 2</t>
  </si>
  <si>
    <t>SONDA PARA GN ABERTA 2MM 2 Total</t>
  </si>
  <si>
    <t>2PR Total</t>
  </si>
  <si>
    <t xml:space="preserve">SONDA PARA GN ABERTA 4MM </t>
  </si>
  <si>
    <t>SONDA PARA GN ABERTA 4MM  Total</t>
  </si>
  <si>
    <t xml:space="preserve">TUBO FINO TAMANHO 4L </t>
  </si>
  <si>
    <t>TUBO FINO TAMANHO 4L  Total</t>
  </si>
  <si>
    <t>3PL Total</t>
  </si>
  <si>
    <t xml:space="preserve">SONDA PARA GN DUPLA 08MM </t>
  </si>
  <si>
    <t>SONDA PARA GN DUPLA 08MM  Total</t>
  </si>
  <si>
    <t>1MR Total</t>
  </si>
  <si>
    <t>2MR Total</t>
  </si>
  <si>
    <t>CONNEXXAIR</t>
  </si>
  <si>
    <t>CONNEXXAIR Total</t>
  </si>
  <si>
    <t xml:space="preserve">TUDO GROSSO </t>
  </si>
  <si>
    <t>TUDO GROSSO  Total</t>
  </si>
  <si>
    <t>BOMBINHA</t>
  </si>
  <si>
    <t>BOMBINHA Total</t>
  </si>
  <si>
    <t>2SL Total</t>
  </si>
  <si>
    <t>CLICK FECHADA 6MM</t>
  </si>
  <si>
    <t>CLICK FECHADA 6MM Total</t>
  </si>
  <si>
    <t xml:space="preserve">TUDBO FINO TAMANHO 1 L </t>
  </si>
  <si>
    <t>TUDBO FINO TAMANHO 1 L  Total</t>
  </si>
  <si>
    <t xml:space="preserve">MEDIDOR DE ORELHA </t>
  </si>
  <si>
    <t>MEDIDOR DE ORELHA  Total</t>
  </si>
  <si>
    <t xml:space="preserve">TUBO FINO TAMANHO 2R </t>
  </si>
  <si>
    <t>TUBO FINO TAMANHO 2R  Total</t>
  </si>
  <si>
    <t>Tubo Fino GN 3A L</t>
  </si>
  <si>
    <t>Tubo Fino GN 3A L Total</t>
  </si>
  <si>
    <t>1PR Total</t>
  </si>
  <si>
    <t>NOAHLINK</t>
  </si>
  <si>
    <t>NOAHLINK Total</t>
  </si>
  <si>
    <t>Estetoscopio</t>
  </si>
  <si>
    <t>Estetoscopio Total</t>
  </si>
  <si>
    <t>Tubo Fino GN nº 2A L</t>
  </si>
  <si>
    <t>Tubo Fino GN nº 2A L Total</t>
  </si>
  <si>
    <t>3SL Total</t>
  </si>
  <si>
    <t>3SR Total</t>
  </si>
  <si>
    <t>1PL Total</t>
  </si>
  <si>
    <t>(vazio) Total</t>
  </si>
  <si>
    <t>3PR Total</t>
  </si>
  <si>
    <t>Mosaic P 40</t>
  </si>
  <si>
    <t>APARELHOS 2022</t>
  </si>
  <si>
    <t>Mosaic P 40 Total</t>
  </si>
  <si>
    <t xml:space="preserve">Smart Demo Emerald </t>
  </si>
  <si>
    <t>Smart Demo Emerald  Total</t>
  </si>
  <si>
    <t>Inox CiC 40 L</t>
  </si>
  <si>
    <t>Inox CiC 40 L Total</t>
  </si>
  <si>
    <t>Smart Demo Mosaic S 8C</t>
  </si>
  <si>
    <t>Smart Demo Mosaic S 8C Total</t>
  </si>
  <si>
    <t>Inox CiC 40 R</t>
  </si>
  <si>
    <t>Inox CiC 40 R Total</t>
  </si>
  <si>
    <t>Emerald S80</t>
  </si>
  <si>
    <t>Emerald S80 Total</t>
  </si>
  <si>
    <t>SONDAS - SALA 3</t>
  </si>
  <si>
    <t>APARELHOS - SALA 3</t>
  </si>
  <si>
    <t>SÉRIE</t>
  </si>
  <si>
    <t xml:space="preserve">SONDAS GN </t>
  </si>
  <si>
    <t>APARELHOS  STARKEY- SALA 3</t>
  </si>
  <si>
    <t>GONIK</t>
  </si>
  <si>
    <t>SONDAS</t>
  </si>
  <si>
    <t>Smart Demo Emerald</t>
  </si>
  <si>
    <t>NOW IQ nuear Power 21-20</t>
  </si>
  <si>
    <t>M- Core IX 80 L</t>
  </si>
  <si>
    <t>SONDAS FREE</t>
  </si>
  <si>
    <t>M- Core IX 80 R</t>
  </si>
  <si>
    <t>RECEPTORES</t>
  </si>
  <si>
    <t xml:space="preserve">Smart Demo Mosaic </t>
  </si>
  <si>
    <t>NOW IQ nuear Power Plus 21-18</t>
  </si>
  <si>
    <t>Clivk 8mm aberta</t>
  </si>
  <si>
    <t>NOW IQ nuear BTE 21-20</t>
  </si>
  <si>
    <t>APARELHOS</t>
  </si>
  <si>
    <t>BATERIAS</t>
  </si>
  <si>
    <t>FILTROS</t>
  </si>
  <si>
    <t>OPNS 1</t>
  </si>
  <si>
    <t>Receptor 1MP L</t>
  </si>
  <si>
    <t>ACESSORIOS</t>
  </si>
  <si>
    <t>RECEPTORES GN</t>
  </si>
  <si>
    <t>Receptor 1MP R</t>
  </si>
  <si>
    <t>SONDAS - OTICON</t>
  </si>
  <si>
    <t>OPNS 3</t>
  </si>
  <si>
    <t>0HP R</t>
  </si>
  <si>
    <t>NOW IQ nuear RIC 21-02</t>
  </si>
  <si>
    <t>Receptor 2 MP L</t>
  </si>
  <si>
    <t>RECEPTORES - OTICON</t>
  </si>
  <si>
    <t>Receptor 2MP R</t>
  </si>
  <si>
    <t>SONDAS GN</t>
  </si>
  <si>
    <t>Receptor 3MP L</t>
  </si>
  <si>
    <t>Signia</t>
  </si>
  <si>
    <t>Receptor 3MP R</t>
  </si>
  <si>
    <t>TUBO FINO GN</t>
  </si>
  <si>
    <t xml:space="preserve">Signia </t>
  </si>
  <si>
    <t>0HPL</t>
  </si>
  <si>
    <t>NOW IQ nuear mini BTE 21-21</t>
  </si>
  <si>
    <t>Receptor 4MP L</t>
  </si>
  <si>
    <t>APARELHOS STARKEY</t>
  </si>
  <si>
    <t>Move 461 Recarregavel</t>
  </si>
  <si>
    <t>Receptor 4MP R</t>
  </si>
  <si>
    <t>RECEPTORES STARKEY</t>
  </si>
  <si>
    <t>NOW IQ nuear mini BTE 21-20</t>
  </si>
  <si>
    <t>Receptor 1HP L</t>
  </si>
  <si>
    <t>Receptor 1HP R</t>
  </si>
  <si>
    <t>GANCHOS STARKEY</t>
  </si>
  <si>
    <t>0LPR</t>
  </si>
  <si>
    <t>RECEPTORES STARKEY - SALA 3</t>
  </si>
  <si>
    <t>QUANT</t>
  </si>
  <si>
    <t>Receptor 2HP L</t>
  </si>
  <si>
    <t>SONDAS FREE - SALA 3</t>
  </si>
  <si>
    <t xml:space="preserve">OTICON OPNS 3 </t>
  </si>
  <si>
    <t>50 1R</t>
  </si>
  <si>
    <t>Receptor 2HP R</t>
  </si>
  <si>
    <t>50 1L</t>
  </si>
  <si>
    <t>Receptor 3HP L</t>
  </si>
  <si>
    <t xml:space="preserve">BATERIAS </t>
  </si>
  <si>
    <t>60 1R</t>
  </si>
  <si>
    <t>Receptor 3HP R</t>
  </si>
  <si>
    <t>0LPL</t>
  </si>
  <si>
    <t>60 1L</t>
  </si>
  <si>
    <t xml:space="preserve">Receptor 4HPR </t>
  </si>
  <si>
    <t>50 2R</t>
  </si>
  <si>
    <t>Receptor 4HPL</t>
  </si>
  <si>
    <t>50 2L</t>
  </si>
  <si>
    <t>Receptor 1LP L</t>
  </si>
  <si>
    <t>FILTROS - SALA 3</t>
  </si>
  <si>
    <t>60 2R</t>
  </si>
  <si>
    <t>Receptor 1LP R</t>
  </si>
  <si>
    <t>0MP R</t>
  </si>
  <si>
    <t>60 2L</t>
  </si>
  <si>
    <t>Receptor 2LP L</t>
  </si>
  <si>
    <t>50 3L</t>
  </si>
  <si>
    <t>Receptor 2LP R</t>
  </si>
  <si>
    <t>RECEPTORES - SALA 3</t>
  </si>
  <si>
    <t xml:space="preserve">Filtro A </t>
  </si>
  <si>
    <t>50 3R</t>
  </si>
  <si>
    <t>Receptor 3LP L</t>
  </si>
  <si>
    <t>60 3R</t>
  </si>
  <si>
    <t>Receptor 3LP R</t>
  </si>
  <si>
    <t>Filtro Starkey</t>
  </si>
  <si>
    <t>4MPR</t>
  </si>
  <si>
    <t xml:space="preserve">60 3L </t>
  </si>
  <si>
    <t>Receptor 4LP L</t>
  </si>
  <si>
    <t>0MP L</t>
  </si>
  <si>
    <t>Receptor 4LP R</t>
  </si>
  <si>
    <t>5mm Aberta</t>
  </si>
  <si>
    <t>Sonda Semi-open</t>
  </si>
  <si>
    <t>5mm fechada</t>
  </si>
  <si>
    <t xml:space="preserve">Sonda 6mm </t>
  </si>
  <si>
    <t>Sonda 4mm</t>
  </si>
  <si>
    <t>ACESSÓRIOS - SALA 3</t>
  </si>
  <si>
    <t xml:space="preserve">TUBO FINO GN </t>
  </si>
  <si>
    <t>6mm fechada</t>
  </si>
  <si>
    <t>Carregador Move</t>
  </si>
  <si>
    <t xml:space="preserve">7mm aberta </t>
  </si>
  <si>
    <t xml:space="preserve">Carregador R Li </t>
  </si>
  <si>
    <t>7mm fechada</t>
  </si>
  <si>
    <t xml:space="preserve">Flanela </t>
  </si>
  <si>
    <t xml:space="preserve">9mm aberta </t>
  </si>
  <si>
    <t>10mm fechada</t>
  </si>
  <si>
    <t>Desumidificador silica (mostruario)</t>
  </si>
  <si>
    <t>9mm fechada</t>
  </si>
  <si>
    <t>8/10mm dulpa</t>
  </si>
  <si>
    <t xml:space="preserve">Kit pré-molde </t>
  </si>
  <si>
    <t xml:space="preserve">11mm aberta </t>
  </si>
  <si>
    <t>10/12mm dupla</t>
  </si>
  <si>
    <t>11mm fechada</t>
  </si>
  <si>
    <t>Sleeve L fechada</t>
  </si>
  <si>
    <t>GANCHOS  STARKEY- SALA 3</t>
  </si>
  <si>
    <t>Sleeve L aberta</t>
  </si>
  <si>
    <t xml:space="preserve">Ganchos </t>
  </si>
  <si>
    <t>Sleeve M fechada</t>
  </si>
  <si>
    <t>Tubo Grosso</t>
  </si>
  <si>
    <t>TUBO FINO STARKEY- SALA 3</t>
  </si>
  <si>
    <t>Sleeve M aberta</t>
  </si>
  <si>
    <t>Escova de limpeza</t>
  </si>
  <si>
    <t>1D L</t>
  </si>
  <si>
    <t>Sleeve S fechada</t>
  </si>
  <si>
    <t>1D R</t>
  </si>
  <si>
    <t>Sleeve S aberta</t>
  </si>
  <si>
    <t>Power 12mm</t>
  </si>
  <si>
    <t>2D L</t>
  </si>
  <si>
    <t>Sleeve XS fechada</t>
  </si>
  <si>
    <t>Power 10mm</t>
  </si>
  <si>
    <t>2D R</t>
  </si>
  <si>
    <t>Sleeve XS aberta</t>
  </si>
  <si>
    <t>Dupla 10mm</t>
  </si>
  <si>
    <t>3D L</t>
  </si>
  <si>
    <t>Sonda Free 4mm</t>
  </si>
  <si>
    <t>Power 8mm</t>
  </si>
  <si>
    <t>3D R</t>
  </si>
  <si>
    <t>Sonda free 6mm</t>
  </si>
  <si>
    <t>Dupla 8mm</t>
  </si>
  <si>
    <t>4D L</t>
  </si>
  <si>
    <t>Sonda Free Semi-aberta</t>
  </si>
  <si>
    <t>Power 6mm</t>
  </si>
  <si>
    <t>4D R</t>
  </si>
  <si>
    <t>Sonda Free 10/12</t>
  </si>
  <si>
    <t>Grip tip Set L</t>
  </si>
  <si>
    <t>Pcts algodão pré molde</t>
  </si>
  <si>
    <t>Sonda Free 8/10</t>
  </si>
  <si>
    <t>Grip Tip Set R</t>
  </si>
  <si>
    <t>Sonda Free 8mm aberta</t>
  </si>
  <si>
    <t>RECEPTORES OTICON - SALA 3</t>
  </si>
  <si>
    <t>Sonda Free 8mm fechada</t>
  </si>
  <si>
    <t>2 85L</t>
  </si>
  <si>
    <t>Sonda Free 10mm aberta</t>
  </si>
  <si>
    <t>2 85 R</t>
  </si>
  <si>
    <t>3 100R</t>
  </si>
  <si>
    <t>Filtro receptores</t>
  </si>
  <si>
    <t>Tubo Fino 1L</t>
  </si>
  <si>
    <t>Tubo Fino 2L</t>
  </si>
  <si>
    <t>Tubo Fino 3L</t>
  </si>
  <si>
    <t>Tubo Fino 4L</t>
  </si>
  <si>
    <t>Tubo Fino 1R</t>
  </si>
  <si>
    <t>Tubo Fino 2R</t>
  </si>
  <si>
    <t>Tubo Fino 3R</t>
  </si>
  <si>
    <t>Tubo Fino 4R</t>
  </si>
  <si>
    <t>IX 40L</t>
  </si>
  <si>
    <t>IX 40R</t>
  </si>
  <si>
    <t>PRODUTOS - STARKEY</t>
  </si>
  <si>
    <t>PRODUTOS - TUBO FINO</t>
  </si>
  <si>
    <t>QUANTIDADE MIN 10</t>
  </si>
  <si>
    <t>PRODUTOS - PILHA</t>
  </si>
  <si>
    <t>QUANTIDADE MIN 8</t>
  </si>
  <si>
    <t>PRODUTOS - FILTROS</t>
  </si>
  <si>
    <t>PRODUTOS - ACES.COMUNICARE</t>
  </si>
  <si>
    <t xml:space="preserve">PRODUTOS -CARREGADOR </t>
  </si>
  <si>
    <t xml:space="preserve">PRODUTOS -CONECTIVIDADE </t>
  </si>
  <si>
    <t>PRODUTOS - ACESSORIOS</t>
  </si>
  <si>
    <t>PRODUTOS - RECEPTORES</t>
  </si>
  <si>
    <t>QUANTIDADE MIN 4</t>
  </si>
  <si>
    <t>PRODUTOS - SONDAS</t>
  </si>
  <si>
    <t>QUANTIDADE MIN 18</t>
  </si>
  <si>
    <t>STARKEY</t>
  </si>
  <si>
    <t>1R 60</t>
  </si>
  <si>
    <t>Pilha 675</t>
  </si>
  <si>
    <t>Filtro para receptores</t>
  </si>
  <si>
    <t>Carrgador</t>
  </si>
  <si>
    <t>VA677191</t>
  </si>
  <si>
    <t xml:space="preserve">TV Transmitter </t>
  </si>
  <si>
    <t>Ganchos Stellar pequeno</t>
  </si>
  <si>
    <t xml:space="preserve">1R 50 </t>
  </si>
  <si>
    <t>Carregador</t>
  </si>
  <si>
    <t>VB313321</t>
  </si>
  <si>
    <t>Ghanchos rexton</t>
  </si>
  <si>
    <t>PILHA</t>
  </si>
  <si>
    <t>1L 50</t>
  </si>
  <si>
    <t xml:space="preserve">Filtro para intra </t>
  </si>
  <si>
    <t>Click Dome Ferramenta</t>
  </si>
  <si>
    <t>1L 60</t>
  </si>
  <si>
    <t>ACES.COMUNICARE</t>
  </si>
  <si>
    <t>2L 50</t>
  </si>
  <si>
    <t>HF4 Vermelho</t>
  </si>
  <si>
    <t>Ferramenta Tool</t>
  </si>
  <si>
    <t xml:space="preserve">Conexx Air </t>
  </si>
  <si>
    <t>AY00869</t>
  </si>
  <si>
    <t xml:space="preserve">Escova de limpeza </t>
  </si>
  <si>
    <t>CARREGADOR</t>
  </si>
  <si>
    <t>2L 60</t>
  </si>
  <si>
    <t xml:space="preserve">HF4 Azul </t>
  </si>
  <si>
    <t xml:space="preserve">Filtro Nano </t>
  </si>
  <si>
    <t>EQ04434</t>
  </si>
  <si>
    <t>Desumidificador elétrico</t>
  </si>
  <si>
    <t>CONECTIVIDADE</t>
  </si>
  <si>
    <t>2 R 50</t>
  </si>
  <si>
    <t xml:space="preserve">Caixinha azul e vermelho </t>
  </si>
  <si>
    <t>5A e 8V</t>
  </si>
  <si>
    <t>Sonda Semi - aberta</t>
  </si>
  <si>
    <t>JQ01338</t>
  </si>
  <si>
    <t>Desumidificador</t>
  </si>
  <si>
    <t>2R 60</t>
  </si>
  <si>
    <t>Sonda 10mm aberta</t>
  </si>
  <si>
    <t>Smart MIC</t>
  </si>
  <si>
    <t>Desumidificador sem silica</t>
  </si>
  <si>
    <t>RECPETORES</t>
  </si>
  <si>
    <t>3L 60</t>
  </si>
  <si>
    <t xml:space="preserve">Sonda Semi - aberta menor </t>
  </si>
  <si>
    <t>Noalink</t>
  </si>
  <si>
    <t xml:space="preserve">Colheres para molde </t>
  </si>
  <si>
    <t>3L 50</t>
  </si>
  <si>
    <t xml:space="preserve">Sonda 7mm aberta </t>
  </si>
  <si>
    <t>Caneta com Luz</t>
  </si>
  <si>
    <t>3R 60</t>
  </si>
  <si>
    <t>Steam Line TV</t>
  </si>
  <si>
    <t xml:space="preserve">Potes de massa para molde </t>
  </si>
  <si>
    <t>3R 50</t>
  </si>
  <si>
    <t xml:space="preserve">Carregador Solto </t>
  </si>
  <si>
    <t xml:space="preserve">Seringas para molde </t>
  </si>
  <si>
    <t>Ganchos Starkey</t>
  </si>
  <si>
    <t xml:space="preserve">Micro MIC </t>
  </si>
  <si>
    <t>Cabo P2</t>
  </si>
  <si>
    <t>Filtros</t>
  </si>
  <si>
    <t>TV Streamer 2</t>
  </si>
  <si>
    <t>Clip Basic Adhear</t>
  </si>
  <si>
    <t>Sonda 11mm aberta</t>
  </si>
  <si>
    <t>Remote Control 2</t>
  </si>
  <si>
    <t>Adesivos Adhear</t>
  </si>
  <si>
    <t>Sonda 6mm aberta</t>
  </si>
  <si>
    <t>Phone Click +</t>
  </si>
  <si>
    <t xml:space="preserve">C2 53 Conector </t>
  </si>
  <si>
    <t>2 Kits</t>
  </si>
  <si>
    <t>Sonda 7mm aberta</t>
  </si>
  <si>
    <t>Speedlink</t>
  </si>
  <si>
    <t>Programming Adapter</t>
  </si>
  <si>
    <t>Sonda 9mm aberta</t>
  </si>
  <si>
    <t>Sonda 11mm fechada</t>
  </si>
  <si>
    <t>Sonda 6mm fechada</t>
  </si>
  <si>
    <t>Sonda 7mm fechada</t>
  </si>
  <si>
    <t>Sonda 9mm fechada</t>
  </si>
  <si>
    <t>Tubo 1DL</t>
  </si>
  <si>
    <t>Tubo 2DL</t>
  </si>
  <si>
    <t>Tubo 4DL</t>
  </si>
  <si>
    <t>Tubo 1DR</t>
  </si>
  <si>
    <t>Tubo 2DR</t>
  </si>
  <si>
    <t>Tubo 4DR</t>
  </si>
  <si>
    <t>Aldodão p/ molde</t>
  </si>
  <si>
    <t xml:space="preserve">Quantidade_Saida	</t>
  </si>
  <si>
    <t>Data_Saida</t>
  </si>
  <si>
    <t>Quant.</t>
  </si>
  <si>
    <t>Nº Série</t>
  </si>
  <si>
    <t xml:space="preserve">Referência </t>
  </si>
  <si>
    <t>OBS.</t>
  </si>
  <si>
    <t xml:space="preserve">Soma de Quantidade_Saida	</t>
  </si>
  <si>
    <t>interton</t>
  </si>
  <si>
    <t>1L P R</t>
  </si>
  <si>
    <t>TYM1541</t>
  </si>
  <si>
    <t>Adaptador 312 - 10824469</t>
  </si>
  <si>
    <t>2L P R</t>
  </si>
  <si>
    <t>Mosaic M 40</t>
  </si>
  <si>
    <t>GAN6530</t>
  </si>
  <si>
    <t>Sonda Click Sleeve XS Aberta</t>
  </si>
  <si>
    <t>interton Total</t>
  </si>
  <si>
    <t>3L P  R</t>
  </si>
  <si>
    <t>4 caixas 312</t>
  </si>
  <si>
    <t xml:space="preserve">Msaic HP 40 </t>
  </si>
  <si>
    <t>RYE7894</t>
  </si>
  <si>
    <t>Sonda Click Sleeve XS Fechada</t>
  </si>
  <si>
    <t>TUBO FINO ANTIGO</t>
  </si>
  <si>
    <t>1M P  R</t>
  </si>
  <si>
    <t>1 caixa 13</t>
  </si>
  <si>
    <t>LAB3485</t>
  </si>
  <si>
    <t>Sonda Click 6MM fecahada</t>
  </si>
  <si>
    <t>TUBO FINO ANTIGO Total</t>
  </si>
  <si>
    <t>2M P  R</t>
  </si>
  <si>
    <t>3 cartelas 675</t>
  </si>
  <si>
    <t>LAB2502</t>
  </si>
  <si>
    <t>Sonda p/ tubo Fino</t>
  </si>
  <si>
    <t>3M P  R</t>
  </si>
  <si>
    <t>Tubo grosso</t>
  </si>
  <si>
    <t>Smart Demo Emeral</t>
  </si>
  <si>
    <t>UU92659</t>
  </si>
  <si>
    <t>Sonda p/ tubo Fino Total</t>
  </si>
  <si>
    <t>1HP   R</t>
  </si>
  <si>
    <t>UU92646</t>
  </si>
  <si>
    <t>2HP   R</t>
  </si>
  <si>
    <t>1LP L</t>
  </si>
  <si>
    <t>Pilha 10  Total</t>
  </si>
  <si>
    <t xml:space="preserve"> 2LP L</t>
  </si>
  <si>
    <t xml:space="preserve">Tubo Grosso </t>
  </si>
  <si>
    <t>3LP L</t>
  </si>
  <si>
    <t>Tubo Grosso  Total</t>
  </si>
  <si>
    <t>1MP L</t>
  </si>
  <si>
    <t>2MP L</t>
  </si>
  <si>
    <t>3MP L</t>
  </si>
  <si>
    <t>Pilha 312 Total</t>
  </si>
  <si>
    <t>1HP L</t>
  </si>
  <si>
    <t>click aberta 8mm</t>
  </si>
  <si>
    <t>2HP L</t>
  </si>
  <si>
    <t>click aberta 8mm Total</t>
  </si>
  <si>
    <t>3HP L</t>
  </si>
  <si>
    <t>3HP R</t>
  </si>
  <si>
    <t>(21)1956132084</t>
  </si>
  <si>
    <t>signia</t>
  </si>
  <si>
    <t>TN80712</t>
  </si>
  <si>
    <t>aparelho de teste</t>
  </si>
  <si>
    <t>Pilha 675 Total</t>
  </si>
  <si>
    <t>TN80742</t>
  </si>
  <si>
    <t>Caninhos para molde</t>
  </si>
  <si>
    <t>TN80718</t>
  </si>
  <si>
    <t>Caninhos para molde Total</t>
  </si>
  <si>
    <t>TN00269</t>
  </si>
  <si>
    <t>8-04-12600</t>
  </si>
  <si>
    <t>Tubo Fino</t>
  </si>
  <si>
    <t>cabo conecto do Hi-pro</t>
  </si>
  <si>
    <t>Tubo Fino Total</t>
  </si>
  <si>
    <t>rexton</t>
  </si>
  <si>
    <t>intra-canal</t>
  </si>
  <si>
    <t>pilha 13</t>
  </si>
  <si>
    <t>rexton Total</t>
  </si>
  <si>
    <t xml:space="preserve">pilha 10 </t>
  </si>
  <si>
    <t>pilha 312</t>
  </si>
  <si>
    <t>Sonda Click 6MM fecahada Total</t>
  </si>
  <si>
    <t>signia Total</t>
  </si>
  <si>
    <t>sapatas para o share</t>
  </si>
  <si>
    <t>click semi-aberta</t>
  </si>
  <si>
    <t>1B L</t>
  </si>
  <si>
    <t>click semi-aberta Total</t>
  </si>
  <si>
    <t xml:space="preserve">1B R </t>
  </si>
  <si>
    <t>GANCHOS TUBO GROSSO</t>
  </si>
  <si>
    <t>1A R</t>
  </si>
  <si>
    <t>GANCHOS TUBO GROSSO Total</t>
  </si>
  <si>
    <t>2B L</t>
  </si>
  <si>
    <t>fechada 8mm</t>
  </si>
  <si>
    <t>3B L</t>
  </si>
  <si>
    <t>fechada 8mm Total</t>
  </si>
  <si>
    <t>3B R</t>
  </si>
  <si>
    <t xml:space="preserve">Caixas Bateria </t>
  </si>
  <si>
    <t xml:space="preserve">2A L </t>
  </si>
  <si>
    <t>Caixas Bateria  Total</t>
  </si>
  <si>
    <t>2A R</t>
  </si>
  <si>
    <t>click aberta 4mm</t>
  </si>
  <si>
    <t>3A L</t>
  </si>
  <si>
    <t>click aberta 4mm Total</t>
  </si>
  <si>
    <t>3A R</t>
  </si>
  <si>
    <t>click sleeve fechada m</t>
  </si>
  <si>
    <t>0B R</t>
  </si>
  <si>
    <t>click sleeve fechada m Total</t>
  </si>
  <si>
    <t>0B L</t>
  </si>
  <si>
    <t xml:space="preserve">2B R </t>
  </si>
  <si>
    <t>Sonda Click Sleeve XS Fechada Total</t>
  </si>
  <si>
    <t>NEGATVO</t>
  </si>
  <si>
    <t>G click sleeve aberta</t>
  </si>
  <si>
    <t xml:space="preserve">1B L </t>
  </si>
  <si>
    <t>G click sleeve aberta Total</t>
  </si>
  <si>
    <t>Ostocópio com camera</t>
  </si>
  <si>
    <t>Enviados para eduardo:</t>
  </si>
  <si>
    <t>Lanterna Otoscopica com luz</t>
  </si>
  <si>
    <t>SR1370 DVI</t>
  </si>
  <si>
    <t>Sonda Click Sleeve XS Aberta Total</t>
  </si>
  <si>
    <t>Silica</t>
  </si>
  <si>
    <t>2 Caixas Bateria 10</t>
  </si>
  <si>
    <t>G fechada click sleeve</t>
  </si>
  <si>
    <t>2 Caixas Bateria 312</t>
  </si>
  <si>
    <t>G fechada click sleeve Total</t>
  </si>
  <si>
    <t>2 Caixas bateria 13</t>
  </si>
  <si>
    <t>1 Ostocópio com câmera</t>
  </si>
  <si>
    <t>Silica Total</t>
  </si>
  <si>
    <t>1 Lanterna Otoscopica com luz</t>
  </si>
  <si>
    <t>3 Silica</t>
  </si>
  <si>
    <t>Tubo Fino 1L Total</t>
  </si>
  <si>
    <t>2 Desumidificador</t>
  </si>
  <si>
    <t>10 Caninhos para molde</t>
  </si>
  <si>
    <t>Desumidificador Total</t>
  </si>
  <si>
    <t>Dupla 8/10</t>
  </si>
  <si>
    <t>Semi Aberta</t>
  </si>
  <si>
    <t>Tubo Fino 3L Total</t>
  </si>
  <si>
    <t>Aberta 10 mm</t>
  </si>
  <si>
    <t>click sleeve aberta p</t>
  </si>
  <si>
    <t>Aberta 6 mm</t>
  </si>
  <si>
    <t>click sleeve aberta p Total</t>
  </si>
  <si>
    <t>Fechada 8 mm</t>
  </si>
  <si>
    <t>fechada 10mm</t>
  </si>
  <si>
    <t>Tam 2 R</t>
  </si>
  <si>
    <t>fechada 10mm Total</t>
  </si>
  <si>
    <t>Tam 1 R</t>
  </si>
  <si>
    <t>Click 10mm open</t>
  </si>
  <si>
    <t>Tam 4 R</t>
  </si>
  <si>
    <t>Click 10mm open Total</t>
  </si>
  <si>
    <t>Tam 2 L</t>
  </si>
  <si>
    <t>Tam 1 L</t>
  </si>
  <si>
    <t>Tubo Fino 2L Total</t>
  </si>
  <si>
    <t>Tam 4 L</t>
  </si>
  <si>
    <t>click sleeve fechada p</t>
  </si>
  <si>
    <t>Tam 3L</t>
  </si>
  <si>
    <t>click sleeve fechada p Total</t>
  </si>
  <si>
    <t>33 Tubo Fino antigo</t>
  </si>
  <si>
    <t>Tubo Fino 4L Total</t>
  </si>
  <si>
    <t>Click Sleeve L Closed</t>
  </si>
  <si>
    <t>(21)wv18306</t>
  </si>
  <si>
    <t>000.016.189</t>
  </si>
  <si>
    <t>Click Sleeve L Closed Total</t>
  </si>
  <si>
    <t>(21)wv18316</t>
  </si>
  <si>
    <t>dupla 8/10mm</t>
  </si>
  <si>
    <t>(21)gu03481</t>
  </si>
  <si>
    <t>dupla 8/10mm Total</t>
  </si>
  <si>
    <t>(21)fu29835</t>
  </si>
  <si>
    <t>Click Sleeve L Ventilada</t>
  </si>
  <si>
    <t>(21)vv39327</t>
  </si>
  <si>
    <t>Click Sleeve L Ventilada Total</t>
  </si>
  <si>
    <t>click fechada 4mm</t>
  </si>
  <si>
    <t>6 ganchos tubo grosso</t>
  </si>
  <si>
    <t>enviado 16/08</t>
  </si>
  <si>
    <t>click fechada 4mm Total</t>
  </si>
  <si>
    <t>Sondas - 02/06/2021</t>
  </si>
  <si>
    <t>Click Sleeve M Ventilada</t>
  </si>
  <si>
    <t>Click Sleeve M Ventilada Total</t>
  </si>
  <si>
    <t>Click Sleeve XS Closed</t>
  </si>
  <si>
    <t>Click Sleeve 6 mm Closed</t>
  </si>
  <si>
    <t>Tubo Fino 1R Total</t>
  </si>
  <si>
    <t>Click Sleeve S Ventilada</t>
  </si>
  <si>
    <t>Click Sleeve XS Ventilada</t>
  </si>
  <si>
    <t>Click Sleeve S Ventilada Total</t>
  </si>
  <si>
    <t>Tubo Fino 2R Total</t>
  </si>
  <si>
    <t>Gancho para Mosaic HP</t>
  </si>
  <si>
    <t>Click Sleeve XS Closed Total</t>
  </si>
  <si>
    <t>Tubo Fino 3R Total</t>
  </si>
  <si>
    <t>Click Sleeve XS Ventilada Total</t>
  </si>
  <si>
    <t>Tubo Fino 4R Total</t>
  </si>
  <si>
    <t>Click Sleeve 6 mm Closed Total</t>
  </si>
  <si>
    <t>Ostocópio com camera Total</t>
  </si>
  <si>
    <t>Gancho para Mosaic HP Total</t>
  </si>
  <si>
    <t>dupla 10/12mm</t>
  </si>
  <si>
    <t>dupla 10/12mm Total</t>
  </si>
  <si>
    <t>4 sondas 6MM Fechada</t>
  </si>
  <si>
    <t>Adaptador 312 - 10824469 Total</t>
  </si>
  <si>
    <t>Lanterna Otoscopica com luz Total</t>
  </si>
  <si>
    <t>Smart Demo Emeral Total</t>
  </si>
  <si>
    <t>SONDAS Total</t>
  </si>
  <si>
    <t>M-Core IX 60 R Total</t>
  </si>
  <si>
    <t>Mosaic M 40 Total</t>
  </si>
  <si>
    <t>Msaic HP 40  Total</t>
  </si>
  <si>
    <t>Smart Demo Emerald Total</t>
  </si>
  <si>
    <t>4 sondas 6MM Fechada Total</t>
  </si>
  <si>
    <t>M-Core IX 60 L Total</t>
  </si>
  <si>
    <t>Quantidade_Saida</t>
  </si>
  <si>
    <t>ESTOQUE ATUALIZADO 01/07/2022</t>
  </si>
  <si>
    <t>AA13581</t>
  </si>
  <si>
    <t>QX04216</t>
  </si>
  <si>
    <t>UU85767</t>
  </si>
  <si>
    <t>UU85772</t>
  </si>
  <si>
    <t>CLICK FECHADA 8MM Total</t>
  </si>
  <si>
    <t>JU13350</t>
  </si>
  <si>
    <t>JU13460</t>
  </si>
  <si>
    <t>TAH7072</t>
  </si>
  <si>
    <t>YYH0999</t>
  </si>
  <si>
    <t>Filtro p/ customizados Total</t>
  </si>
  <si>
    <t>ZW53211</t>
  </si>
  <si>
    <t>LYE1330</t>
  </si>
  <si>
    <t>Sonda Sleeve XS fechada  Total</t>
  </si>
  <si>
    <t xml:space="preserve">CLICK SLEEVE G CLOSED </t>
  </si>
  <si>
    <t xml:space="preserve">Soma de ESTOQUE_ATUAL	</t>
  </si>
  <si>
    <t xml:space="preserve">ESTOQUE_ATUAL	</t>
  </si>
  <si>
    <t>Sonda Free fechada 4mm</t>
  </si>
  <si>
    <t>Sonda Free fechada 8mm</t>
  </si>
  <si>
    <t>Sonda Free aberta 8mm</t>
  </si>
  <si>
    <t>Sonda Free aberta 10mm</t>
  </si>
  <si>
    <t>Sonda Free 8/10mm</t>
  </si>
  <si>
    <t>IX CIC 40 L</t>
  </si>
  <si>
    <t>IX CIC 40 R</t>
  </si>
  <si>
    <t>Sonda Free semi -aberta</t>
  </si>
  <si>
    <t>Tubo fino 1L</t>
  </si>
  <si>
    <t>VALOR</t>
  </si>
  <si>
    <t>Soma de QUANTIDADE_SAIDA</t>
  </si>
  <si>
    <t>Soma de DATA_SAIDA</t>
  </si>
  <si>
    <t>Tubo fino 1R</t>
  </si>
  <si>
    <t>M-CORE 312 60</t>
  </si>
  <si>
    <t>Open</t>
  </si>
  <si>
    <t>1.56</t>
  </si>
  <si>
    <t>Tubo fino 2L</t>
  </si>
  <si>
    <t>Open Total</t>
  </si>
  <si>
    <t>Tubo fino 2R</t>
  </si>
  <si>
    <t>1.11</t>
  </si>
  <si>
    <t>Tubo fino 3L</t>
  </si>
  <si>
    <t>Sonda Free semi -aberta Total</t>
  </si>
  <si>
    <t>Tubo fino 3R</t>
  </si>
  <si>
    <t>Open 8 mm</t>
  </si>
  <si>
    <t>1.52</t>
  </si>
  <si>
    <t>Tubo fino 4L</t>
  </si>
  <si>
    <t>Open 8 mm Total</t>
  </si>
  <si>
    <t>Tubo fino 4R</t>
  </si>
  <si>
    <t>Dupla 10/12</t>
  </si>
  <si>
    <t>1.55</t>
  </si>
  <si>
    <t>Dupla 10/12 Total</t>
  </si>
  <si>
    <t>Click sleeve Closed G</t>
  </si>
  <si>
    <t>1.43</t>
  </si>
  <si>
    <t>Click sleeve Closed G Total</t>
  </si>
  <si>
    <t>1.7</t>
  </si>
  <si>
    <t>Sonda Free aberta 8mm Total</t>
  </si>
  <si>
    <t>Closed Click 8 mm</t>
  </si>
  <si>
    <t>1.49</t>
  </si>
  <si>
    <t>Closed Click 8 mm Total</t>
  </si>
  <si>
    <t>1.10</t>
  </si>
  <si>
    <t>Sonda Free 10/12 Total</t>
  </si>
  <si>
    <t>1.5</t>
  </si>
  <si>
    <t>Sonda Free fechada 4mm Total</t>
  </si>
  <si>
    <t>Open 10 mm</t>
  </si>
  <si>
    <t>1.51</t>
  </si>
  <si>
    <t>Open 10 mm Total</t>
  </si>
  <si>
    <t>Open 4 mm</t>
  </si>
  <si>
    <t>1.53</t>
  </si>
  <si>
    <t>Open 4 mm Total</t>
  </si>
  <si>
    <t>1.9</t>
  </si>
  <si>
    <t>Sonda Free 8/10mm Total</t>
  </si>
  <si>
    <t>Click sleeve Ventiled G</t>
  </si>
  <si>
    <t>1.47</t>
  </si>
  <si>
    <t>Click sleeve Ventiled G Total</t>
  </si>
  <si>
    <t>1.54</t>
  </si>
  <si>
    <t>Click sleeve Closed XS</t>
  </si>
  <si>
    <t>Dupla 8/10 Total</t>
  </si>
  <si>
    <t>Click sleeve Closed S</t>
  </si>
  <si>
    <t>1.8</t>
  </si>
  <si>
    <t>Click sleeve Closed M</t>
  </si>
  <si>
    <t>Sonda Free aberta 10mm Total</t>
  </si>
  <si>
    <t>Closed Click 10 mm</t>
  </si>
  <si>
    <t>1.48</t>
  </si>
  <si>
    <t>Click sleeve Ventiled XS</t>
  </si>
  <si>
    <t>Closed Click 10 mm Total</t>
  </si>
  <si>
    <t>Click sleeve Ventiled S</t>
  </si>
  <si>
    <t>1.6</t>
  </si>
  <si>
    <t>Click sleeve Ventiled M</t>
  </si>
  <si>
    <t>Sonda Free fechada 8mm Total</t>
  </si>
  <si>
    <t>1.42</t>
  </si>
  <si>
    <t>Click sleeve Closed M Total</t>
  </si>
  <si>
    <t>1.19</t>
  </si>
  <si>
    <t>Semi Open Click</t>
  </si>
  <si>
    <t>Tubo fino 4R Total</t>
  </si>
  <si>
    <t>1.46</t>
  </si>
  <si>
    <t>Click sleeve Ventiled M Total</t>
  </si>
  <si>
    <t>1.22</t>
  </si>
  <si>
    <t>Receptor 2SL Total</t>
  </si>
  <si>
    <t>1.18</t>
  </si>
  <si>
    <t>Tubo fino 4L Total</t>
  </si>
  <si>
    <t>1.31</t>
  </si>
  <si>
    <t>Receptor 3MR Total</t>
  </si>
  <si>
    <t>1.21</t>
  </si>
  <si>
    <t>Receptor 1SR Total</t>
  </si>
  <si>
    <t>1.40</t>
  </si>
  <si>
    <t>Click sleeve Closed XS Total</t>
  </si>
  <si>
    <t>1.34</t>
  </si>
  <si>
    <t>Receptor 1PL Total</t>
  </si>
  <si>
    <t>1.17</t>
  </si>
  <si>
    <t>Tubo fino 3R Total</t>
  </si>
  <si>
    <t>1.45</t>
  </si>
  <si>
    <t>Click sleeve Ventiled S Total</t>
  </si>
  <si>
    <t>1.20</t>
  </si>
  <si>
    <t>Receptor 1SL Total</t>
  </si>
  <si>
    <t>1.23</t>
  </si>
  <si>
    <t>Receptor 2SR Total</t>
  </si>
  <si>
    <t>1.14</t>
  </si>
  <si>
    <t>Tubo fino 2L Total</t>
  </si>
  <si>
    <t>1.30</t>
  </si>
  <si>
    <t>Receptor 3ML Total</t>
  </si>
  <si>
    <t>1.27</t>
  </si>
  <si>
    <t>Receptor 1MR Total</t>
  </si>
  <si>
    <t>1.26</t>
  </si>
  <si>
    <t>Receptor 1ML Total</t>
  </si>
  <si>
    <t>1.35</t>
  </si>
  <si>
    <t>Receptor 1PR Total</t>
  </si>
  <si>
    <t>1.38</t>
  </si>
  <si>
    <t>Receptor 3PL Total</t>
  </si>
  <si>
    <t>1.44</t>
  </si>
  <si>
    <t>Click sleeve Ventiled XS Total</t>
  </si>
  <si>
    <t>1.39</t>
  </si>
  <si>
    <t>Receptor 3PR Total</t>
  </si>
  <si>
    <t>1.29</t>
  </si>
  <si>
    <t>Receptor 2MR Total</t>
  </si>
  <si>
    <t>1.24</t>
  </si>
  <si>
    <t>Receptor 3SL Total</t>
  </si>
  <si>
    <t>1.15</t>
  </si>
  <si>
    <t>Tubo fino 2R Total</t>
  </si>
  <si>
    <t>1.25</t>
  </si>
  <si>
    <t>Receptor 3SR Total</t>
  </si>
  <si>
    <t>1.37</t>
  </si>
  <si>
    <t>Receptor 2PR Total</t>
  </si>
  <si>
    <t>1.50</t>
  </si>
  <si>
    <t>Semi Open Click Total</t>
  </si>
  <si>
    <t>1.28</t>
  </si>
  <si>
    <t>Receptor 2ML Total</t>
  </si>
  <si>
    <t>1.36</t>
  </si>
  <si>
    <t>Receptor 2PL Total</t>
  </si>
  <si>
    <t>1.32</t>
  </si>
  <si>
    <t>Receptor 4ML Total</t>
  </si>
  <si>
    <t>1.16</t>
  </si>
  <si>
    <t>Tubo fino 3L Total</t>
  </si>
  <si>
    <t>1.41</t>
  </si>
  <si>
    <t>Click sleeve Closed S Total</t>
  </si>
  <si>
    <t>1.33</t>
  </si>
  <si>
    <t>Receptor 4MR Total</t>
  </si>
  <si>
    <t>1.12</t>
  </si>
  <si>
    <t>Tubo fino 1L Total</t>
  </si>
  <si>
    <t>1.13</t>
  </si>
  <si>
    <t>Tubo fino 1R Total</t>
  </si>
  <si>
    <t>IX CIC 40 R Total</t>
  </si>
  <si>
    <t>IX CIC 40 L Total</t>
  </si>
  <si>
    <t>M-CORE 312 60 Total</t>
  </si>
  <si>
    <t>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</si>
</sst>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4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Docs-Calibri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2E75B5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5" fillId="0" borderId="0" xfId="0" applyFont="1" applyAlignment="1">
      <alignment horizontal="left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4" fontId="4" fillId="0" borderId="1" xfId="0" applyNumberFormat="1" applyFont="1" applyBorder="1"/>
    <xf numFmtId="14" fontId="5" fillId="0" borderId="1" xfId="0" applyNumberFormat="1" applyFont="1" applyBorder="1"/>
    <xf numFmtId="0" fontId="4" fillId="0" borderId="0" xfId="0" applyFont="1" applyAlignment="1">
      <alignment horizontal="left"/>
    </xf>
    <xf numFmtId="14" fontId="4" fillId="0" borderId="1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0" fontId="10" fillId="2" borderId="0" xfId="0" applyFont="1" applyFill="1"/>
    <xf numFmtId="0" fontId="0" fillId="2" borderId="0" xfId="0" applyFill="1"/>
    <xf numFmtId="0" fontId="11" fillId="0" borderId="0" xfId="0" applyFont="1"/>
    <xf numFmtId="0" fontId="5" fillId="0" borderId="0" xfId="0" applyFont="1"/>
    <xf numFmtId="14" fontId="4" fillId="2" borderId="1" xfId="0" applyNumberFormat="1" applyFont="1" applyFill="1" applyBorder="1"/>
    <xf numFmtId="164" fontId="4" fillId="0" borderId="1" xfId="0" applyNumberFormat="1" applyFont="1" applyBorder="1"/>
    <xf numFmtId="14" fontId="4" fillId="0" borderId="0" xfId="0" applyNumberFormat="1" applyFont="1"/>
    <xf numFmtId="0" fontId="2" fillId="0" borderId="1" xfId="0" applyFont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8" fillId="4" borderId="1" xfId="0" applyFont="1" applyFill="1" applyBorder="1"/>
    <xf numFmtId="0" fontId="8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9" xfId="0" applyFont="1" applyBorder="1"/>
    <xf numFmtId="0" fontId="5" fillId="0" borderId="9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vertical="center" wrapText="1"/>
    </xf>
    <xf numFmtId="0" fontId="4" fillId="4" borderId="0" xfId="0" applyFont="1" applyFill="1"/>
    <xf numFmtId="0" fontId="3" fillId="4" borderId="2" xfId="0" applyFont="1" applyFill="1" applyBorder="1"/>
    <xf numFmtId="0" fontId="5" fillId="4" borderId="2" xfId="0" applyFont="1" applyFill="1" applyBorder="1"/>
    <xf numFmtId="0" fontId="5" fillId="4" borderId="3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0" fillId="5" borderId="1" xfId="0" applyFill="1" applyBorder="1"/>
    <xf numFmtId="0" fontId="2" fillId="5" borderId="7" xfId="0" applyFont="1" applyFill="1" applyBorder="1" applyAlignment="1">
      <alignment horizontal="left"/>
    </xf>
    <xf numFmtId="0" fontId="0" fillId="5" borderId="0" xfId="0" applyFill="1"/>
    <xf numFmtId="0" fontId="4" fillId="5" borderId="0" xfId="0" applyFont="1" applyFill="1"/>
    <xf numFmtId="0" fontId="0" fillId="5" borderId="0" xfId="0" applyFill="1" applyAlignment="1">
      <alignment horizontal="left"/>
    </xf>
    <xf numFmtId="16" fontId="0" fillId="5" borderId="0" xfId="0" applyNumberFormat="1" applyFill="1"/>
    <xf numFmtId="0" fontId="0" fillId="5" borderId="8" xfId="0" applyFill="1" applyBorder="1"/>
    <xf numFmtId="0" fontId="0" fillId="0" borderId="0" xfId="0" pivotButton="1"/>
    <xf numFmtId="14" fontId="0" fillId="0" borderId="0" xfId="0" applyNumberFormat="1"/>
    <xf numFmtId="14" fontId="12" fillId="0" borderId="0" xfId="0" applyNumberFormat="1" applyFont="1"/>
    <xf numFmtId="0" fontId="13" fillId="0" borderId="0" xfId="0" applyFont="1"/>
    <xf numFmtId="0" fontId="7" fillId="0" borderId="4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wrapText="1"/>
    </xf>
    <xf numFmtId="0" fontId="9" fillId="0" borderId="5" xfId="0" applyFont="1" applyBorder="1" applyAlignment="1"/>
    <xf numFmtId="0" fontId="9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10" Type="http://schemas.openxmlformats.org/officeDocument/2006/relationships/pivotCacheDefinition" Target="pivotCache/pivotCacheDefinition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MAIOR SAÍDA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Ju!A3:A7</c:f>
              <c:strCache>
                <c:ptCount val="5"/>
                <c:pt idx="0">
                  <c:v>Pilha 10 </c:v>
                </c:pt>
                <c:pt idx="1">
                  <c:v>Pilha 10  Total</c:v>
                </c:pt>
                <c:pt idx="2">
                  <c:v>CLICK FECHADA 8MM</c:v>
                </c:pt>
                <c:pt idx="3">
                  <c:v>CLICK FECHADA 8MM Total</c:v>
                </c:pt>
                <c:pt idx="4">
                  <c:v>Pilha 312</c:v>
                </c:pt>
              </c:strCache>
            </c:strRef>
          </c:cat>
          <c:val>
            <c:numRef>
              <c:f>'Sala 2'!C11:C15</c:f>
              <c:numCache>
                <c:formatCode>General</c:formatCode>
                <c:ptCount val="5"/>
                <c:pt idx="0">
                  <c:v>22</c:v>
                </c:pt>
                <c:pt idx="1">
                  <c:v>16</c:v>
                </c:pt>
                <c:pt idx="2">
                  <c:v>15</c:v>
                </c:pt>
                <c:pt idx="3">
                  <c:v>14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3-4B2D-8792-328AD5467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76820231"/>
        <c:axId val="1180306951"/>
      </c:barChart>
      <c:catAx>
        <c:axId val="1176820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306951"/>
        <c:crosses val="autoZero"/>
        <c:auto val="1"/>
        <c:lblAlgn val="ctr"/>
        <c:lblOffset val="100"/>
        <c:noMultiLvlLbl val="0"/>
      </c:catAx>
      <c:valAx>
        <c:axId val="1180306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820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MAIOR SAÍDA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Ju!A3:A7</c:f>
              <c:strCache>
                <c:ptCount val="5"/>
                <c:pt idx="0">
                  <c:v>Pilha 10 </c:v>
                </c:pt>
                <c:pt idx="1">
                  <c:v>Pilha 10  Total</c:v>
                </c:pt>
                <c:pt idx="2">
                  <c:v>CLICK FECHADA 8MM</c:v>
                </c:pt>
                <c:pt idx="3">
                  <c:v>CLICK FECHADA 8MM Total</c:v>
                </c:pt>
                <c:pt idx="4">
                  <c:v>Pilha 312</c:v>
                </c:pt>
              </c:strCache>
            </c:strRef>
          </c:cat>
          <c:val>
            <c:numRef>
              <c:f>Fa!C3:C7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33</c:v>
                </c:pt>
                <c:pt idx="3">
                  <c:v>33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8-4A11-B522-417ABD02F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76820231"/>
        <c:axId val="1180306951"/>
      </c:barChart>
      <c:catAx>
        <c:axId val="1176820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306951"/>
        <c:crosses val="autoZero"/>
        <c:auto val="1"/>
        <c:lblAlgn val="ctr"/>
        <c:lblOffset val="100"/>
        <c:noMultiLvlLbl val="0"/>
      </c:catAx>
      <c:valAx>
        <c:axId val="1180306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820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MAIOR SAÍDA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Ju!A3:A7</c:f>
              <c:strCache>
                <c:ptCount val="5"/>
                <c:pt idx="0">
                  <c:v>Pilha 10 </c:v>
                </c:pt>
                <c:pt idx="1">
                  <c:v>Pilha 10  Total</c:v>
                </c:pt>
                <c:pt idx="2">
                  <c:v>CLICK FECHADA 8MM</c:v>
                </c:pt>
                <c:pt idx="3">
                  <c:v>CLICK FECHADA 8MM Total</c:v>
                </c:pt>
                <c:pt idx="4">
                  <c:v>Pilha 312</c:v>
                </c:pt>
              </c:strCache>
            </c:strRef>
          </c:cat>
          <c:val>
            <c:numRef>
              <c:f>Ju!C3:C7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16</c:v>
                </c:pt>
                <c:pt idx="3">
                  <c:v>16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1-4BB4-8AE8-60D11B37B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76820231"/>
        <c:axId val="1180306951"/>
      </c:barChart>
      <c:catAx>
        <c:axId val="1176820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306951"/>
        <c:crosses val="autoZero"/>
        <c:auto val="1"/>
        <c:lblAlgn val="ctr"/>
        <c:lblOffset val="100"/>
        <c:noMultiLvlLbl val="0"/>
      </c:catAx>
      <c:valAx>
        <c:axId val="1180306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820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MAIOR SAÍDA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Ka!A11:A15</c:f>
              <c:strCache>
                <c:ptCount val="5"/>
                <c:pt idx="0">
                  <c:v>Open</c:v>
                </c:pt>
                <c:pt idx="1">
                  <c:v>Open Total</c:v>
                </c:pt>
                <c:pt idx="2">
                  <c:v>Sonda Free semi -aberta</c:v>
                </c:pt>
                <c:pt idx="3">
                  <c:v>Sonda Free semi -aberta Total</c:v>
                </c:pt>
                <c:pt idx="4">
                  <c:v>Open 8 mm</c:v>
                </c:pt>
              </c:strCache>
            </c:strRef>
          </c:cat>
          <c:val>
            <c:numRef>
              <c:f>Ka!C11:C15</c:f>
              <c:numCache>
                <c:formatCode>General</c:formatCode>
                <c:ptCount val="5"/>
                <c:pt idx="0">
                  <c:v>16</c:v>
                </c:pt>
                <c:pt idx="1">
                  <c:v>16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50C-4998-9C18-A927C4D7E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76820231"/>
        <c:axId val="1180306951"/>
      </c:barChart>
      <c:catAx>
        <c:axId val="1176820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306951"/>
        <c:crosses val="autoZero"/>
        <c:auto val="1"/>
        <c:lblAlgn val="ctr"/>
        <c:lblOffset val="100"/>
        <c:noMultiLvlLbl val="0"/>
      </c:catAx>
      <c:valAx>
        <c:axId val="1180306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820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9</xdr:row>
      <xdr:rowOff>0</xdr:rowOff>
    </xdr:from>
    <xdr:to>
      <xdr:col>4</xdr:col>
      <xdr:colOff>1133475</xdr:colOff>
      <xdr:row>26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DAC954-BC25-453A-9E70-661794F7F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142875</xdr:rowOff>
    </xdr:from>
    <xdr:to>
      <xdr:col>5</xdr:col>
      <xdr:colOff>923925</xdr:colOff>
      <xdr:row>19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35BDDE-4432-40AE-984B-1B3C402FF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76200</xdr:rowOff>
    </xdr:from>
    <xdr:to>
      <xdr:col>4</xdr:col>
      <xdr:colOff>1666875</xdr:colOff>
      <xdr:row>19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9372D4D-2B90-4D72-B815-ADFCA9F2F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5</xdr:row>
      <xdr:rowOff>161925</xdr:rowOff>
    </xdr:from>
    <xdr:to>
      <xdr:col>6</xdr:col>
      <xdr:colOff>1047750</xdr:colOff>
      <xdr:row>23</xdr:row>
      <xdr:rowOff>190500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19FB6B-7854-FE01-1145-FBCC7C195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90.617275462966" createdVersion="8" refreshedVersion="8" minRefreshableVersion="3" recordCount="998" xr:uid="{FB22F72F-51EC-4F3C-9FA1-FCCF957A4225}">
  <cacheSource type="worksheet">
    <worksheetSource ref="E1:G1048576" sheet="Ka"/>
  </cacheSource>
  <cacheFields count="3">
    <cacheField name="PRODUTOS" numFmtId="0">
      <sharedItems containsBlank="1" count="3">
        <s v="ACESSÓRIOS 2022"/>
        <s v="APARELHOS 2022"/>
        <m/>
      </sharedItems>
    </cacheField>
    <cacheField name="ESTOQUE_ATUAL_x0009_" numFmtId="0">
      <sharedItems containsString="0" containsBlank="1" containsNumber="1" containsInteger="1" minValue="0" maxValue="183"/>
    </cacheField>
    <cacheField name="ESTOQUE_MINIMO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90.671376851853" createdVersion="8" refreshedVersion="8" minRefreshableVersion="3" recordCount="58" xr:uid="{33BA38A8-A7D9-405D-B4E5-A2F94F5A2C69}">
  <cacheSource type="worksheet">
    <worksheetSource ref="A1:C1048576" sheet="Sala 1"/>
  </cacheSource>
  <cacheFields count="3">
    <cacheField name="PRODUTOS" numFmtId="0">
      <sharedItems containsBlank="1" count="16">
        <s v="SONDAS FREE - SALA 1"/>
        <s v="RECEPTORES - SALA 1"/>
        <s v="TUBO FINO"/>
        <s v="TUBO GROSSO"/>
        <s v="FILTROS - SALA 1"/>
        <s v="ACESSÓRIOS - SALA 1"/>
        <s v="GANCHOS - SALA 1"/>
        <s v="TUBO ANTIGO SIVANTOS - SALA 1"/>
        <s v="RECEPTORES GN - SALA 1"/>
        <s v="TUBO FINO GN - SALA 1"/>
        <s v="GANCHO GN - SALA 1"/>
        <s v="FILTRO GN - SALA 1"/>
        <s v="SONDAS GN - SALA 1"/>
        <s v="APARELHOS - SALA 1"/>
        <s v="SONDAS - SALA 1"/>
        <m/>
      </sharedItems>
    </cacheField>
    <cacheField name="ESTOQUE_ATUAL" numFmtId="0">
      <sharedItems containsString="0" containsBlank="1" containsNumber="1" containsInteger="1" minValue="0" maxValue="235"/>
    </cacheField>
    <cacheField name="ESTOQUE_MINIMO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90.671701967593" createdVersion="8" refreshedVersion="8" minRefreshableVersion="3" recordCount="1" xr:uid="{3E0E731C-7ED2-4DF7-A132-10F8CC15E4A1}">
  <cacheSource type="worksheet">
    <worksheetSource ref="A1:C2" sheet="Sala 2"/>
  </cacheSource>
  <cacheFields count="3">
    <cacheField name="PRODUTOS" numFmtId="0">
      <sharedItems count="1">
        <s v="ACESSÓRIOS"/>
      </sharedItems>
    </cacheField>
    <cacheField name="ESTOQUE_ATUAL" numFmtId="0">
      <sharedItems containsSemiMixedTypes="0" containsString="0" containsNumber="1" containsInteger="1" minValue="159" maxValue="159"/>
    </cacheField>
    <cacheField name="ESTOQUE_MINIMO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90.67198958333" createdVersion="8" refreshedVersion="8" minRefreshableVersion="3" recordCount="90" xr:uid="{13E62168-27C7-4D73-A007-13B36C8E186E}">
  <cacheSource type="worksheet">
    <worksheetSource ref="A1:C1048576" sheet="Sala 3"/>
  </cacheSource>
  <cacheFields count="3">
    <cacheField name="PRODUTOS" numFmtId="0">
      <sharedItems containsBlank="1" count="18">
        <s v="SONDAS"/>
        <s v="SONDAS FREE"/>
        <s v="RECEPTORES"/>
        <s v="TUBO FINO"/>
        <s v="APARELHOS"/>
        <s v="BATERIAS"/>
        <s v="FILTROS"/>
        <s v="ACESSORIOS"/>
        <s v="SONDAS - OTICON"/>
        <s v="RECEPTORES - OTICON"/>
        <s v="SONDAS GN"/>
        <s v="RECEPTORES GN"/>
        <s v="TUBO FINO GN"/>
        <s v="APARELHOS STARKEY"/>
        <s v="RECEPTORES STARKEY"/>
        <s v="GANCHOS STARKEY"/>
        <s v="GONIK"/>
        <m/>
      </sharedItems>
    </cacheField>
    <cacheField name="ESTOQUE_ATUAL" numFmtId="0">
      <sharedItems containsString="0" containsBlank="1" containsNumber="1" containsInteger="1" minValue="0" maxValue="122"/>
    </cacheField>
    <cacheField name="ESTOQUE_MINIMO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90.67220173611" createdVersion="8" refreshedVersion="8" minRefreshableVersion="3" recordCount="991" xr:uid="{18F6A72D-6761-4D53-B4EE-DF3B3F83E058}">
  <cacheSource type="worksheet">
    <worksheetSource ref="A1:C1048576" sheet="Sala 4"/>
  </cacheSource>
  <cacheFields count="3">
    <cacheField name="PRODUTOS" numFmtId="0">
      <sharedItems containsBlank="1" count="11">
        <s v="STARKEY"/>
        <s v="TUBO FINO"/>
        <s v="PILHA"/>
        <s v="FILTROS"/>
        <s v="ACES.COMUNICARE"/>
        <s v="CARREGADOR"/>
        <s v="CONECTIVIDADE"/>
        <s v="ACESSORIOS"/>
        <s v="RECPETORES"/>
        <s v="SONDAS"/>
        <m/>
      </sharedItems>
    </cacheField>
    <cacheField name="ESTOQUE_ATUAL" numFmtId="0">
      <sharedItems containsString="0" containsBlank="1" containsNumber="1" containsInteger="1" minValue="0" maxValue="13685610949"/>
    </cacheField>
    <cacheField name="ESTOQUE_MINIMO" numFmtId="0">
      <sharedItems containsString="0" containsBlank="1" containsNumber="1" containsInteger="1" minValue="0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90.686527314814" createdVersion="8" refreshedVersion="8" minRefreshableVersion="3" recordCount="368" xr:uid="{E1D4D276-B657-4B83-80C2-BCC196A38ED8}">
  <cacheSource type="worksheet">
    <worksheetSource ref="F1:I1048576" sheet="Ju"/>
  </cacheSource>
  <cacheFields count="4">
    <cacheField name="PRODUTOS_x0009_" numFmtId="0">
      <sharedItems containsBlank="1" count="86">
        <s v="Estetoscopio"/>
        <s v="Pilha 312"/>
        <s v="Pilha 10 "/>
        <s v="pilha 675"/>
        <s v="Pilha 13"/>
        <s v="Sonda Sleeve 10mm"/>
        <s v="Sonda Sleeve XS fechada "/>
        <s v="Sonda S fechada "/>
        <s v="Sonda Sleeve S aberta "/>
        <s v="click sleeve G CLOSED "/>
        <s v="CLICK SLEEVE M CLOSED "/>
        <s v="CLICK SLEEVE M ABERTA "/>
        <s v="CLICK SLEEVE SEMI ABERTA "/>
        <s v="CLICK FECHADA 2 MM "/>
        <s v="CLICK FECHADA 4MM "/>
        <s v="CLICK FECHADA 6MM"/>
        <s v="CLICK ABERTA 6MM "/>
        <s v="CLICK ABERTA 10MM "/>
        <s v="CLICK FECHADA 8MM"/>
        <s v="CLICK DUPLA 8MM"/>
        <s v="CLICK DUPLA 10MM "/>
        <s v="SONDA 10/12MM TUBO FINO DUPLA "/>
        <s v="DUPLA 8/10MM TUBO FINO "/>
        <s v="ABERTA 8MM TUBO FINO "/>
        <s v="ABERTA 10MM TUBO FINO "/>
        <s v="SEMI ABERTA P TUBO FINO "/>
        <s v="SONDA PARA GN DUPLA 10MM "/>
        <s v="SONDA PARA GN DUPLA 08MM "/>
        <s v="SONDA PARA GN SEMIABERTA 10MM "/>
        <s v="SONDA PARA GN DUPLA 2MM "/>
        <s v="SONDA PARA GN ABERTA 2MM 2"/>
        <s v="SONDA PARA GN ABERTA 4MM "/>
        <s v="SONDA PARA GN ABERTA 8MM "/>
        <s v="TUDBO FINO TAMANHO 1 L "/>
        <s v="TUBO FINO TAMANHO 1 R "/>
        <s v="TUBO FINO TAMANHO 2L "/>
        <s v="TUBO FINO TAMANHO 2R "/>
        <s v="TUBO FINO TAMANHO 3L "/>
        <s v="TUBO FINO TAMANHO 3R "/>
        <s v="TUBO FINO TAMANHO 4R "/>
        <s v="TUBO FINO TAMANHO 4L "/>
        <s v="TUDO GROSSO "/>
        <s v="Tubo Fino GN 3A R"/>
        <s v="Tubo Fino GN 3A L"/>
        <s v="Tubo Fino GN nº 2A L"/>
        <s v="Tubo Fino GN nº 2A R"/>
        <s v="GANCHO PARA MOLDE CONVENCIONAL "/>
        <s v="escovas de limpeza"/>
        <s v="MEDIDOR DE ORELHA "/>
        <s v="Silica "/>
        <s v="PEÇA PARA ENCAIXAR RECEPTOR NO AP"/>
        <s v="FIO PARA LIMPEZA "/>
        <s v="desumidificador"/>
        <s v="BOMBINHA"/>
        <s v="CONNEXXAIR"/>
        <s v="NOAHLINK"/>
        <s v="1ML"/>
        <s v="2ML"/>
        <s v="3ML"/>
        <s v="4ML"/>
        <s v="1MR"/>
        <s v="2MR"/>
        <s v="3MR"/>
        <s v="4MR"/>
        <s v="1SL"/>
        <s v="2SL"/>
        <s v="3SL"/>
        <s v="1SR"/>
        <s v="2SR"/>
        <s v="3SR"/>
        <s v="1PL"/>
        <s v="2PL"/>
        <s v="3PL"/>
        <s v="1PR"/>
        <s v="2PR"/>
        <s v="3PR"/>
        <s v="Filtro p/ customizados"/>
        <s v="filtro receptor no canal "/>
        <s v="FILTRO HF4 12"/>
        <s v="Emerald S80"/>
        <s v="Smart Demo Mosaic S 8C"/>
        <s v="Inox CiC 40 L"/>
        <s v="Inox CiC 40 R"/>
        <s v="Smart Demo Emerald "/>
        <s v="Mosaic P 40"/>
        <m/>
      </sharedItems>
    </cacheField>
    <cacheField name="DADOS" numFmtId="0">
      <sharedItems containsBlank="1" containsMixedTypes="1" containsNumber="1" containsInteger="1" minValue="2021" maxValue="44679" count="9">
        <s v="ACESSÓRIOS 2022"/>
        <n v="44602"/>
        <n v="2021"/>
        <n v="44679"/>
        <n v="44643"/>
        <n v="44644"/>
        <n v="2022"/>
        <s v="APARELHOS 2022"/>
        <m/>
      </sharedItems>
    </cacheField>
    <cacheField name="Quantidade_Saida" numFmtId="0">
      <sharedItems containsString="0" containsBlank="1" containsNumber="1" containsInteger="1" minValue="0" maxValue="22"/>
    </cacheField>
    <cacheField name="Data_Saida" numFmtId="0">
      <sharedItems containsDate="1" containsString="0" containsBlank="1" containsMixedTypes="1" minDate="2022-02-03T00:00:00" maxDate="2022-03-17T00:00:00" count="10">
        <d v="2022-02-03T00:00:00"/>
        <d v="2022-02-10T00:00:00"/>
        <n v="2021"/>
        <d v="2022-04-28T00:00:00"/>
        <d v="2022-03-23T00:00:00"/>
        <d v="2022-03-24T00:00:00"/>
        <n v="2022"/>
        <d v="2022-08-31T00:00:00"/>
        <d v="2022-03-16T00:00:00"/>
        <m/>
      </sharedItems>
    </cacheField>
  </cacheFields>
  <extLst>
    <ext xmlns:x14="http://schemas.microsoft.com/office/spreadsheetml/2009/9/main" uri="{725AE2AE-9491-48be-B2B4-4EB974FC3084}">
      <x14:pivotCacheDefinition pivotCacheId="1053992584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90.691775578707" createdVersion="8" refreshedVersion="8" minRefreshableVersion="3" recordCount="999" xr:uid="{30C29E2E-F852-4A24-91F6-781ADB51031E}">
  <cacheSource type="worksheet">
    <worksheetSource ref="G1:J1048576" sheet="Fa"/>
  </cacheSource>
  <cacheFields count="4">
    <cacheField name="PRODUTOS" numFmtId="0">
      <sharedItems containsBlank="1" count="62">
        <s v="interton"/>
        <s v="signia"/>
        <s v="rexton"/>
        <s v="Caixas Bateria "/>
        <s v="Ostocópio com camera"/>
        <s v="Lanterna Otoscopica com luz"/>
        <s v="Silica"/>
        <s v="Desumidificador"/>
        <s v="Caninhos para molde"/>
        <s v="Sonda p/ tubo Fino"/>
        <s v="Tubo Fino"/>
        <m/>
        <s v="TUBO FINO ANTIGO"/>
        <s v="GANCHOS TUBO GROSSO"/>
        <s v="SONDAS"/>
        <s v="Click Sleeve L Closed"/>
        <s v="Click Sleeve XS Closed"/>
        <s v="Click Sleeve 6 mm Closed"/>
        <s v="Click Sleeve M Ventilada"/>
        <s v="Click Sleeve XS Ventilada"/>
        <s v="Click Sleeve L Ventilada"/>
        <s v="Click Sleeve S Ventilada"/>
        <s v="Click 10mm open"/>
        <s v="Gancho para Mosaic HP"/>
        <s v="fechada 8mm"/>
        <s v="fechada 10mm"/>
        <s v="click aberta 8mm"/>
        <s v="click sleeve fechada m"/>
        <s v="click sleeve fechada p"/>
        <s v="click sleeve aberta p"/>
        <s v="click fechada 4mm"/>
        <s v="click aberta 4mm"/>
        <s v="G fechada click sleeve"/>
        <s v="G click sleeve aberta"/>
        <s v="click semi-aberta"/>
        <s v="dupla 8/10mm"/>
        <s v="dupla 10/12mm"/>
        <s v="4 sondas 6MM Fechada"/>
        <s v="Mosaic P 40"/>
        <s v="Mosaic M 40"/>
        <s v="Msaic HP 40 "/>
        <s v="M-Core IX 60 L"/>
        <s v="M-Core IX 60 R"/>
        <s v="Smart Demo Emeral"/>
        <s v="Smart Demo Emerald"/>
        <s v="Adaptador 312 - 10824469"/>
        <s v="Sonda Click Sleeve XS Aberta"/>
        <s v="Sonda Click Sleeve XS Fechada"/>
        <s v="Sonda Click 6MM fecahada"/>
        <s v="Pilha 312"/>
        <s v="Pilha 13"/>
        <s v="Pilha 10 "/>
        <s v="Pilha 675"/>
        <s v="Tubo Grosso "/>
        <s v="Tubo Fino 1L"/>
        <s v="Tubo Fino 2L"/>
        <s v="Tubo Fino 3L"/>
        <s v="Tubo Fino 4L"/>
        <s v="Tubo Fino 1R"/>
        <s v="Tubo Fino 2R"/>
        <s v="Tubo Fino 3R"/>
        <s v="Tubo Fino 4R"/>
      </sharedItems>
    </cacheField>
    <cacheField name="DADOS" numFmtId="0">
      <sharedItems containsBlank="1" containsMixedTypes="1" containsNumber="1" containsInteger="1" minValue="10" maxValue="312"/>
    </cacheField>
    <cacheField name="Quantidade_Saida_x0009_" numFmtId="0">
      <sharedItems containsString="0" containsBlank="1" containsNumber="1" containsInteger="1" minValue="0" maxValue="33"/>
    </cacheField>
    <cacheField name="Data_Saida" numFmtId="0">
      <sharedItems containsNonDate="0" containsDate="1" containsString="0" containsBlank="1" minDate="2021-06-02T00:00:00" maxDate="2022-06-02T00:00:00" count="10">
        <m/>
        <d v="2021-08-16T00:00:00"/>
        <d v="2021-06-02T00:00:00"/>
        <d v="2022-02-25T00:00:00"/>
        <d v="2022-02-28T00:00:00"/>
        <d v="2022-05-12T00:00:00"/>
        <d v="2022-05-31T00:00:00"/>
        <d v="2022-01-27T00:00:00"/>
        <d v="2022-05-06T00:00:00"/>
        <d v="2022-06-01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90.72159479167" createdVersion="8" refreshedVersion="8" minRefreshableVersion="3" recordCount="62" xr:uid="{6453CD36-4354-402D-8FC9-663F7673A5D5}">
  <cacheSource type="worksheet">
    <worksheetSource ref="N1:Q63" sheet="Ka"/>
  </cacheSource>
  <cacheFields count="5">
    <cacheField name="PRODUTOS" numFmtId="0">
      <sharedItems containsMixedTypes="1" containsNumber="1" containsInteger="1" minValue="0" maxValue="0" count="57">
        <s v="Sonda Free fechada 4mm"/>
        <s v="Sonda Free fechada 8mm"/>
        <s v="Sonda Free aberta 8mm"/>
        <s v="Sonda Free aberta 10mm"/>
        <s v="Sonda Free 8/10mm"/>
        <s v="Sonda Free 10/12"/>
        <s v="Sonda Free semi -aberta"/>
        <s v="Tubo fino 1L"/>
        <s v="Tubo fino 1R"/>
        <s v="Tubo fino 2L"/>
        <s v="Tubo fino 2R"/>
        <s v="Tubo fino 3L"/>
        <s v="Tubo fino 3R"/>
        <s v="Tubo fino 4L"/>
        <s v="Tubo fino 4R"/>
        <s v="Receptor 1SL"/>
        <s v="Receptor 1SR"/>
        <s v="Receptor 2SL"/>
        <s v="Receptor 2SR"/>
        <s v="Receptor 3SL"/>
        <s v="Receptor 3SR"/>
        <s v="Receptor 1ML"/>
        <s v="Receptor 1MR"/>
        <s v="Receptor 2ML"/>
        <s v="Receptor 2MR"/>
        <s v="Receptor 3ML"/>
        <s v="Receptor 3MR"/>
        <s v="Receptor 4ML"/>
        <s v="Receptor 4MR"/>
        <s v="Receptor 1PL"/>
        <s v="Receptor 1PR"/>
        <s v="Receptor 2PL"/>
        <s v="Receptor 2PR"/>
        <s v="Receptor 3PL"/>
        <s v="Receptor 3PR"/>
        <s v="Click sleeve Closed XS"/>
        <s v="Click sleeve Closed S"/>
        <s v="Click sleeve Closed M"/>
        <s v="Click sleeve Closed G"/>
        <s v="Click sleeve Ventiled XS"/>
        <s v="Click sleeve Ventiled S"/>
        <s v="Click sleeve Ventiled M"/>
        <s v="Click sleeve Ventiled G"/>
        <s v="Closed Click 10 mm"/>
        <s v="Closed Click 8 mm"/>
        <s v="Semi Open Click"/>
        <s v="Open 10 mm"/>
        <s v="Open 8 mm"/>
        <s v="Open 4 mm"/>
        <s v="Dupla 8/10"/>
        <s v="Dupla 10/12"/>
        <s v="Open"/>
        <s v="Smart Demo Emerald"/>
        <s v="IX CIC 40 L"/>
        <s v="IX CIC 40 R"/>
        <n v="0"/>
        <s v="M-CORE 312 60"/>
      </sharedItems>
    </cacheField>
    <cacheField name="DADOS" numFmtId="0">
      <sharedItems/>
    </cacheField>
    <cacheField name="QUANTIDADE_SAIDA" numFmtId="0">
      <sharedItems containsSemiMixedTypes="0" containsString="0" containsNumber="1" containsInteger="1" minValue="0" maxValue="16"/>
    </cacheField>
    <cacheField name="DATA_SAIDA" numFmtId="0">
      <sharedItems containsSemiMixedTypes="0" containsString="0" containsNumber="1" containsInteger="1" minValue="2022" maxValue="2022"/>
    </cacheField>
    <cacheField name="VALOR" numFmtId="0">
      <sharedItems containsMixedTypes="1" containsNumber="1" containsInteger="1" minValue="0" maxValue="0" count="53">
        <s v="1.5"/>
        <s v="1.6"/>
        <s v="1.7"/>
        <s v="1.8"/>
        <s v="1.9"/>
        <s v="1.10"/>
        <s v="1.11"/>
        <s v="1.12"/>
        <s v="1.13"/>
        <s v="1.14"/>
        <s v="1.15"/>
        <s v="1.16"/>
        <s v="1.17"/>
        <s v="1.18"/>
        <s v="1.19"/>
        <s v="1.20"/>
        <s v="1.21"/>
        <s v="1.22"/>
        <s v="1.23"/>
        <s v="1.24"/>
        <s v="1.25"/>
        <s v="1.26"/>
        <s v="1.27"/>
        <s v="1.28"/>
        <s v="1.29"/>
        <s v="1.30"/>
        <s v="1.31"/>
        <s v="1.32"/>
        <s v="1.33"/>
        <s v="1.34"/>
        <s v="1.35"/>
        <s v="1.36"/>
        <s v="1.37"/>
        <s v="1.38"/>
        <s v="1.39"/>
        <s v="1.40"/>
        <s v="1.41"/>
        <s v="1.42"/>
        <s v="1.43"/>
        <s v="1.44"/>
        <s v="1.45"/>
        <s v="1.46"/>
        <s v="1.47"/>
        <s v="1.48"/>
        <s v="1.49"/>
        <s v="1.50"/>
        <s v="1.51"/>
        <s v="1.52"/>
        <s v="1.53"/>
        <s v="1.54"/>
        <s v="1.55"/>
        <s v="1.56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8">
  <r>
    <x v="0"/>
    <n v="183"/>
    <x v="0"/>
  </r>
  <r>
    <x v="1"/>
    <n v="0"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x v="0"/>
    <n v="235"/>
    <n v="0"/>
  </r>
  <r>
    <x v="1"/>
    <n v="60"/>
    <n v="0"/>
  </r>
  <r>
    <x v="2"/>
    <n v="16"/>
    <n v="0"/>
  </r>
  <r>
    <x v="3"/>
    <n v="6"/>
    <n v="0"/>
  </r>
  <r>
    <x v="4"/>
    <n v="58"/>
    <n v="0"/>
  </r>
  <r>
    <x v="5"/>
    <n v="22"/>
    <n v="0"/>
  </r>
  <r>
    <x v="6"/>
    <n v="49"/>
    <n v="0"/>
  </r>
  <r>
    <x v="7"/>
    <n v="138"/>
    <n v="0"/>
  </r>
  <r>
    <x v="8"/>
    <n v="23"/>
    <n v="0"/>
  </r>
  <r>
    <x v="9"/>
    <n v="32"/>
    <n v="0"/>
  </r>
  <r>
    <x v="10"/>
    <n v="4"/>
    <n v="0"/>
  </r>
  <r>
    <x v="11"/>
    <n v="4"/>
    <n v="0"/>
  </r>
  <r>
    <x v="12"/>
    <n v="228"/>
    <n v="0"/>
  </r>
  <r>
    <x v="13"/>
    <n v="0"/>
    <n v="0"/>
  </r>
  <r>
    <x v="14"/>
    <n v="64"/>
    <n v="0"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n v="159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x v="0"/>
    <n v="68"/>
    <n v="0"/>
  </r>
  <r>
    <x v="1"/>
    <n v="40"/>
    <n v="0"/>
  </r>
  <r>
    <x v="2"/>
    <n v="59"/>
    <n v="0"/>
  </r>
  <r>
    <x v="3"/>
    <n v="16"/>
    <n v="0"/>
  </r>
  <r>
    <x v="4"/>
    <n v="0"/>
    <n v="0"/>
  </r>
  <r>
    <x v="5"/>
    <n v="19"/>
    <n v="0"/>
  </r>
  <r>
    <x v="6"/>
    <n v="53"/>
    <n v="0"/>
  </r>
  <r>
    <x v="7"/>
    <n v="14"/>
    <n v="0"/>
  </r>
  <r>
    <x v="8"/>
    <n v="45"/>
    <n v="0"/>
  </r>
  <r>
    <x v="9"/>
    <n v="1"/>
    <n v="0"/>
  </r>
  <r>
    <x v="10"/>
    <n v="28"/>
    <n v="0"/>
  </r>
  <r>
    <x v="11"/>
    <n v="26"/>
    <n v="0"/>
  </r>
  <r>
    <x v="12"/>
    <n v="13"/>
    <n v="0"/>
  </r>
  <r>
    <x v="13"/>
    <n v="0"/>
    <n v="0"/>
  </r>
  <r>
    <x v="14"/>
    <n v="24"/>
    <n v="0"/>
  </r>
  <r>
    <x v="0"/>
    <n v="122"/>
    <n v="0"/>
  </r>
  <r>
    <x v="15"/>
    <n v="12"/>
    <n v="0"/>
  </r>
  <r>
    <x v="3"/>
    <n v="63"/>
    <n v="0"/>
  </r>
  <r>
    <x v="16"/>
    <n v="107"/>
    <n v="0"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  <n v="196"/>
    <n v="0"/>
  </r>
  <r>
    <x v="1"/>
    <n v="109"/>
    <n v="10"/>
  </r>
  <r>
    <x v="2"/>
    <n v="12"/>
    <n v="8"/>
  </r>
  <r>
    <x v="3"/>
    <n v="175"/>
    <n v="0"/>
  </r>
  <r>
    <x v="4"/>
    <n v="8908775864"/>
    <n v="0"/>
  </r>
  <r>
    <x v="5"/>
    <n v="0"/>
    <n v="0"/>
  </r>
  <r>
    <x v="6"/>
    <n v="13685610949"/>
    <n v="0"/>
  </r>
  <r>
    <x v="7"/>
    <n v="227"/>
    <n v="0"/>
  </r>
  <r>
    <x v="8"/>
    <n v="55"/>
    <n v="4"/>
  </r>
  <r>
    <x v="9"/>
    <n v="300"/>
    <n v="18"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8">
  <r>
    <x v="0"/>
    <x v="0"/>
    <n v="1"/>
    <x v="0"/>
  </r>
  <r>
    <x v="1"/>
    <x v="0"/>
    <n v="15"/>
    <x v="1"/>
  </r>
  <r>
    <x v="2"/>
    <x v="1"/>
    <n v="22"/>
    <x v="1"/>
  </r>
  <r>
    <x v="3"/>
    <x v="1"/>
    <n v="2"/>
    <x v="2"/>
  </r>
  <r>
    <x v="4"/>
    <x v="2"/>
    <n v="12"/>
    <x v="3"/>
  </r>
  <r>
    <x v="5"/>
    <x v="3"/>
    <n v="4"/>
    <x v="4"/>
  </r>
  <r>
    <x v="6"/>
    <x v="4"/>
    <n v="14"/>
    <x v="5"/>
  </r>
  <r>
    <x v="7"/>
    <x v="5"/>
    <n v="3"/>
    <x v="6"/>
  </r>
  <r>
    <x v="8"/>
    <x v="6"/>
    <n v="6"/>
    <x v="5"/>
  </r>
  <r>
    <x v="9"/>
    <x v="5"/>
    <n v="4"/>
    <x v="2"/>
  </r>
  <r>
    <x v="10"/>
    <x v="0"/>
    <n v="3"/>
    <x v="2"/>
  </r>
  <r>
    <x v="9"/>
    <x v="0"/>
    <n v="9"/>
    <x v="2"/>
  </r>
  <r>
    <x v="11"/>
    <x v="0"/>
    <n v="4"/>
    <x v="2"/>
  </r>
  <r>
    <x v="12"/>
    <x v="0"/>
    <n v="6"/>
    <x v="2"/>
  </r>
  <r>
    <x v="13"/>
    <x v="0"/>
    <n v="6"/>
    <x v="2"/>
  </r>
  <r>
    <x v="14"/>
    <x v="0"/>
    <n v="10"/>
    <x v="2"/>
  </r>
  <r>
    <x v="15"/>
    <x v="0"/>
    <n v="1"/>
    <x v="2"/>
  </r>
  <r>
    <x v="16"/>
    <x v="0"/>
    <n v="4"/>
    <x v="2"/>
  </r>
  <r>
    <x v="17"/>
    <x v="0"/>
    <n v="6"/>
    <x v="2"/>
  </r>
  <r>
    <x v="18"/>
    <x v="0"/>
    <n v="16"/>
    <x v="2"/>
  </r>
  <r>
    <x v="19"/>
    <x v="0"/>
    <n v="8"/>
    <x v="2"/>
  </r>
  <r>
    <x v="20"/>
    <x v="0"/>
    <n v="8"/>
    <x v="2"/>
  </r>
  <r>
    <x v="21"/>
    <x v="0"/>
    <n v="6"/>
    <x v="2"/>
  </r>
  <r>
    <x v="22"/>
    <x v="0"/>
    <n v="12"/>
    <x v="2"/>
  </r>
  <r>
    <x v="23"/>
    <x v="0"/>
    <n v="4"/>
    <x v="2"/>
  </r>
  <r>
    <x v="24"/>
    <x v="0"/>
    <n v="6"/>
    <x v="2"/>
  </r>
  <r>
    <x v="25"/>
    <x v="0"/>
    <n v="4"/>
    <x v="2"/>
  </r>
  <r>
    <x v="26"/>
    <x v="0"/>
    <n v="2"/>
    <x v="2"/>
  </r>
  <r>
    <x v="27"/>
    <x v="0"/>
    <n v="2"/>
    <x v="2"/>
  </r>
  <r>
    <x v="28"/>
    <x v="0"/>
    <n v="2"/>
    <x v="2"/>
  </r>
  <r>
    <x v="29"/>
    <x v="0"/>
    <n v="2"/>
    <x v="2"/>
  </r>
  <r>
    <x v="30"/>
    <x v="0"/>
    <n v="2"/>
    <x v="2"/>
  </r>
  <r>
    <x v="31"/>
    <x v="0"/>
    <n v="2"/>
    <x v="2"/>
  </r>
  <r>
    <x v="32"/>
    <x v="0"/>
    <n v="3"/>
    <x v="2"/>
  </r>
  <r>
    <x v="33"/>
    <x v="0"/>
    <n v="1"/>
    <x v="2"/>
  </r>
  <r>
    <x v="34"/>
    <x v="0"/>
    <n v="2"/>
    <x v="2"/>
  </r>
  <r>
    <x v="35"/>
    <x v="0"/>
    <n v="5"/>
    <x v="2"/>
  </r>
  <r>
    <x v="36"/>
    <x v="0"/>
    <n v="1"/>
    <x v="2"/>
  </r>
  <r>
    <x v="37"/>
    <x v="0"/>
    <n v="3"/>
    <x v="2"/>
  </r>
  <r>
    <x v="38"/>
    <x v="0"/>
    <n v="5"/>
    <x v="2"/>
  </r>
  <r>
    <x v="39"/>
    <x v="0"/>
    <n v="2"/>
    <x v="2"/>
  </r>
  <r>
    <x v="40"/>
    <x v="0"/>
    <n v="2"/>
    <x v="2"/>
  </r>
  <r>
    <x v="41"/>
    <x v="0"/>
    <n v="1"/>
    <x v="2"/>
  </r>
  <r>
    <x v="42"/>
    <x v="0"/>
    <n v="2"/>
    <x v="7"/>
  </r>
  <r>
    <x v="43"/>
    <x v="0"/>
    <n v="1"/>
    <x v="7"/>
  </r>
  <r>
    <x v="44"/>
    <x v="0"/>
    <n v="1"/>
    <x v="3"/>
  </r>
  <r>
    <x v="45"/>
    <x v="0"/>
    <n v="3"/>
    <x v="3"/>
  </r>
  <r>
    <x v="46"/>
    <x v="0"/>
    <n v="6"/>
    <x v="2"/>
  </r>
  <r>
    <x v="47"/>
    <x v="0"/>
    <n v="6"/>
    <x v="1"/>
  </r>
  <r>
    <x v="48"/>
    <x v="0"/>
    <n v="1"/>
    <x v="2"/>
  </r>
  <r>
    <x v="49"/>
    <x v="0"/>
    <n v="3"/>
    <x v="3"/>
  </r>
  <r>
    <x v="50"/>
    <x v="0"/>
    <n v="2"/>
    <x v="2"/>
  </r>
  <r>
    <x v="51"/>
    <x v="0"/>
    <n v="4"/>
    <x v="2"/>
  </r>
  <r>
    <x v="52"/>
    <x v="0"/>
    <n v="2"/>
    <x v="2"/>
  </r>
  <r>
    <x v="53"/>
    <x v="0"/>
    <n v="1"/>
    <x v="2"/>
  </r>
  <r>
    <x v="54"/>
    <x v="0"/>
    <n v="1"/>
    <x v="2"/>
  </r>
  <r>
    <x v="55"/>
    <x v="0"/>
    <n v="1"/>
    <x v="2"/>
  </r>
  <r>
    <x v="56"/>
    <x v="0"/>
    <n v="2"/>
    <x v="1"/>
  </r>
  <r>
    <x v="57"/>
    <x v="0"/>
    <n v="3"/>
    <x v="1"/>
  </r>
  <r>
    <x v="58"/>
    <x v="0"/>
    <n v="3"/>
    <x v="2"/>
  </r>
  <r>
    <x v="59"/>
    <x v="0"/>
    <n v="1"/>
    <x v="2"/>
  </r>
  <r>
    <x v="60"/>
    <x v="0"/>
    <n v="2"/>
    <x v="2"/>
  </r>
  <r>
    <x v="61"/>
    <x v="0"/>
    <n v="1"/>
    <x v="2"/>
  </r>
  <r>
    <x v="62"/>
    <x v="0"/>
    <n v="3"/>
    <x v="2"/>
  </r>
  <r>
    <x v="63"/>
    <x v="0"/>
    <n v="2"/>
    <x v="2"/>
  </r>
  <r>
    <x v="59"/>
    <x v="0"/>
    <n v="1"/>
    <x v="2"/>
  </r>
  <r>
    <x v="64"/>
    <x v="0"/>
    <n v="2"/>
    <x v="2"/>
  </r>
  <r>
    <x v="65"/>
    <x v="0"/>
    <n v="1"/>
    <x v="2"/>
  </r>
  <r>
    <x v="66"/>
    <x v="0"/>
    <n v="1"/>
    <x v="2"/>
  </r>
  <r>
    <x v="67"/>
    <x v="0"/>
    <n v="2"/>
    <x v="2"/>
  </r>
  <r>
    <x v="68"/>
    <x v="0"/>
    <n v="2"/>
    <x v="2"/>
  </r>
  <r>
    <x v="69"/>
    <x v="0"/>
    <n v="1"/>
    <x v="2"/>
  </r>
  <r>
    <x v="70"/>
    <x v="0"/>
    <n v="1"/>
    <x v="2"/>
  </r>
  <r>
    <x v="71"/>
    <x v="0"/>
    <n v="2"/>
    <x v="2"/>
  </r>
  <r>
    <x v="72"/>
    <x v="0"/>
    <n v="2"/>
    <x v="2"/>
  </r>
  <r>
    <x v="73"/>
    <x v="0"/>
    <n v="1"/>
    <x v="2"/>
  </r>
  <r>
    <x v="74"/>
    <x v="0"/>
    <n v="2"/>
    <x v="2"/>
  </r>
  <r>
    <x v="75"/>
    <x v="0"/>
    <n v="0"/>
    <x v="2"/>
  </r>
  <r>
    <x v="76"/>
    <x v="0"/>
    <n v="14"/>
    <x v="1"/>
  </r>
  <r>
    <x v="77"/>
    <x v="0"/>
    <n v="11"/>
    <x v="2"/>
  </r>
  <r>
    <x v="78"/>
    <x v="0"/>
    <n v="2"/>
    <x v="2"/>
  </r>
  <r>
    <x v="79"/>
    <x v="7"/>
    <n v="0"/>
    <x v="1"/>
  </r>
  <r>
    <x v="79"/>
    <x v="7"/>
    <n v="0"/>
    <x v="1"/>
  </r>
  <r>
    <x v="80"/>
    <x v="7"/>
    <n v="0"/>
    <x v="2"/>
  </r>
  <r>
    <x v="80"/>
    <x v="7"/>
    <n v="0"/>
    <x v="2"/>
  </r>
  <r>
    <x v="81"/>
    <x v="7"/>
    <n v="0"/>
    <x v="8"/>
  </r>
  <r>
    <x v="82"/>
    <x v="7"/>
    <n v="0"/>
    <x v="8"/>
  </r>
  <r>
    <x v="83"/>
    <x v="7"/>
    <n v="0"/>
    <x v="8"/>
  </r>
  <r>
    <x v="83"/>
    <x v="7"/>
    <n v="0"/>
    <x v="8"/>
  </r>
  <r>
    <x v="84"/>
    <x v="7"/>
    <n v="0"/>
    <x v="8"/>
  </r>
  <r>
    <x v="84"/>
    <x v="7"/>
    <n v="0"/>
    <x v="8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s v="1L P R"/>
    <n v="1"/>
    <x v="0"/>
  </r>
  <r>
    <x v="0"/>
    <s v="2L P R"/>
    <n v="1"/>
    <x v="0"/>
  </r>
  <r>
    <x v="0"/>
    <s v="3L P  R"/>
    <n v="1"/>
    <x v="0"/>
  </r>
  <r>
    <x v="0"/>
    <s v="1M P  R"/>
    <n v="1"/>
    <x v="0"/>
  </r>
  <r>
    <x v="0"/>
    <s v="2M P  R"/>
    <n v="1"/>
    <x v="0"/>
  </r>
  <r>
    <x v="0"/>
    <s v="3M P  R"/>
    <n v="1"/>
    <x v="0"/>
  </r>
  <r>
    <x v="0"/>
    <s v="1HP   R"/>
    <n v="1"/>
    <x v="0"/>
  </r>
  <r>
    <x v="0"/>
    <s v="2HP   R"/>
    <n v="1"/>
    <x v="0"/>
  </r>
  <r>
    <x v="0"/>
    <s v="1LP L"/>
    <n v="1"/>
    <x v="0"/>
  </r>
  <r>
    <x v="0"/>
    <s v=" 2LP L"/>
    <n v="1"/>
    <x v="0"/>
  </r>
  <r>
    <x v="0"/>
    <s v="3LP L"/>
    <n v="1"/>
    <x v="0"/>
  </r>
  <r>
    <x v="0"/>
    <s v="1MP L"/>
    <n v="1"/>
    <x v="0"/>
  </r>
  <r>
    <x v="0"/>
    <s v="2MP L"/>
    <n v="1"/>
    <x v="0"/>
  </r>
  <r>
    <x v="0"/>
    <s v="3MP L"/>
    <n v="1"/>
    <x v="0"/>
  </r>
  <r>
    <x v="0"/>
    <s v="1HP L"/>
    <n v="1"/>
    <x v="0"/>
  </r>
  <r>
    <x v="0"/>
    <s v="2HP L"/>
    <n v="1"/>
    <x v="0"/>
  </r>
  <r>
    <x v="0"/>
    <s v="3HP L"/>
    <n v="1"/>
    <x v="0"/>
  </r>
  <r>
    <x v="0"/>
    <s v="3HP R"/>
    <n v="1"/>
    <x v="0"/>
  </r>
  <r>
    <x v="0"/>
    <s v="(21)1956132084"/>
    <n v="1"/>
    <x v="0"/>
  </r>
  <r>
    <x v="1"/>
    <s v="TN80712"/>
    <n v="1"/>
    <x v="0"/>
  </r>
  <r>
    <x v="1"/>
    <s v="TN80742"/>
    <n v="1"/>
    <x v="0"/>
  </r>
  <r>
    <x v="1"/>
    <s v="TN80718"/>
    <n v="1"/>
    <x v="0"/>
  </r>
  <r>
    <x v="1"/>
    <s v="TN00269"/>
    <n v="1"/>
    <x v="0"/>
  </r>
  <r>
    <x v="2"/>
    <s v="intra-canal"/>
    <n v="2"/>
    <x v="0"/>
  </r>
  <r>
    <x v="2"/>
    <s v="pilha 13"/>
    <n v="2"/>
    <x v="0"/>
  </r>
  <r>
    <x v="2"/>
    <s v="pilha 10 "/>
    <n v="2"/>
    <x v="0"/>
  </r>
  <r>
    <x v="2"/>
    <s v="pilha 312"/>
    <n v="2"/>
    <x v="0"/>
  </r>
  <r>
    <x v="1"/>
    <s v="intra-canal"/>
    <n v="2"/>
    <x v="0"/>
  </r>
  <r>
    <x v="0"/>
    <s v="intra-canal"/>
    <n v="2"/>
    <x v="0"/>
  </r>
  <r>
    <x v="0"/>
    <s v="sapatas para o share"/>
    <n v="2"/>
    <x v="0"/>
  </r>
  <r>
    <x v="0"/>
    <s v="1B L"/>
    <n v="2"/>
    <x v="0"/>
  </r>
  <r>
    <x v="0"/>
    <s v="1B R "/>
    <n v="2"/>
    <x v="0"/>
  </r>
  <r>
    <x v="0"/>
    <s v="1A R"/>
    <n v="2"/>
    <x v="0"/>
  </r>
  <r>
    <x v="0"/>
    <s v="2B L"/>
    <n v="1"/>
    <x v="0"/>
  </r>
  <r>
    <x v="0"/>
    <s v="3B L"/>
    <n v="2"/>
    <x v="0"/>
  </r>
  <r>
    <x v="0"/>
    <s v="3B R"/>
    <n v="2"/>
    <x v="0"/>
  </r>
  <r>
    <x v="0"/>
    <s v="2A L "/>
    <n v="1"/>
    <x v="0"/>
  </r>
  <r>
    <x v="0"/>
    <s v="2A R"/>
    <n v="2"/>
    <x v="0"/>
  </r>
  <r>
    <x v="0"/>
    <s v="3A L"/>
    <n v="1"/>
    <x v="0"/>
  </r>
  <r>
    <x v="0"/>
    <s v="3A R"/>
    <n v="2"/>
    <x v="0"/>
  </r>
  <r>
    <x v="0"/>
    <s v="0B R"/>
    <n v="2"/>
    <x v="0"/>
  </r>
  <r>
    <x v="0"/>
    <s v="0B L"/>
    <n v="2"/>
    <x v="0"/>
  </r>
  <r>
    <x v="0"/>
    <s v="2B R "/>
    <n v="2"/>
    <x v="0"/>
  </r>
  <r>
    <x v="0"/>
    <s v="1B R "/>
    <n v="2"/>
    <x v="0"/>
  </r>
  <r>
    <x v="0"/>
    <s v="1B L "/>
    <n v="2"/>
    <x v="0"/>
  </r>
  <r>
    <x v="3"/>
    <n v="10"/>
    <n v="2"/>
    <x v="0"/>
  </r>
  <r>
    <x v="3"/>
    <n v="312"/>
    <n v="2"/>
    <x v="0"/>
  </r>
  <r>
    <x v="3"/>
    <n v="13"/>
    <n v="2"/>
    <x v="0"/>
  </r>
  <r>
    <x v="4"/>
    <m/>
    <n v="1"/>
    <x v="0"/>
  </r>
  <r>
    <x v="5"/>
    <m/>
    <n v="1"/>
    <x v="0"/>
  </r>
  <r>
    <x v="6"/>
    <m/>
    <n v="3"/>
    <x v="0"/>
  </r>
  <r>
    <x v="7"/>
    <m/>
    <n v="2"/>
    <x v="0"/>
  </r>
  <r>
    <x v="8"/>
    <m/>
    <n v="10"/>
    <x v="0"/>
  </r>
  <r>
    <x v="9"/>
    <s v="Dupla 8/10"/>
    <n v="8"/>
    <x v="0"/>
  </r>
  <r>
    <x v="9"/>
    <s v="Semi Aberta"/>
    <n v="4"/>
    <x v="0"/>
  </r>
  <r>
    <x v="9"/>
    <s v="Aberta 10 mm"/>
    <n v="4"/>
    <x v="0"/>
  </r>
  <r>
    <x v="9"/>
    <s v="Aberta 6 mm"/>
    <n v="4"/>
    <x v="0"/>
  </r>
  <r>
    <x v="9"/>
    <s v="Fechada 8 mm"/>
    <n v="4"/>
    <x v="0"/>
  </r>
  <r>
    <x v="10"/>
    <s v="Tam 2 R"/>
    <n v="2"/>
    <x v="0"/>
  </r>
  <r>
    <x v="10"/>
    <s v="Tam 1 R"/>
    <n v="1"/>
    <x v="0"/>
  </r>
  <r>
    <x v="10"/>
    <s v="Tam 4 R"/>
    <n v="1"/>
    <x v="0"/>
  </r>
  <r>
    <x v="10"/>
    <s v="Tam 2 L"/>
    <n v="2"/>
    <x v="0"/>
  </r>
  <r>
    <x v="10"/>
    <s v="Tam 1 L"/>
    <n v="1"/>
    <x v="0"/>
  </r>
  <r>
    <x v="10"/>
    <s v="Tam 4 L"/>
    <n v="1"/>
    <x v="0"/>
  </r>
  <r>
    <x v="10"/>
    <s v="Tam 3L"/>
    <n v="1"/>
    <x v="0"/>
  </r>
  <r>
    <x v="11"/>
    <m/>
    <m/>
    <x v="0"/>
  </r>
  <r>
    <x v="12"/>
    <m/>
    <n v="33"/>
    <x v="0"/>
  </r>
  <r>
    <x v="13"/>
    <m/>
    <n v="6"/>
    <x v="1"/>
  </r>
  <r>
    <x v="14"/>
    <m/>
    <m/>
    <x v="2"/>
  </r>
  <r>
    <x v="15"/>
    <m/>
    <n v="2"/>
    <x v="2"/>
  </r>
  <r>
    <x v="16"/>
    <m/>
    <n v="2"/>
    <x v="2"/>
  </r>
  <r>
    <x v="17"/>
    <m/>
    <n v="2"/>
    <x v="2"/>
  </r>
  <r>
    <x v="18"/>
    <m/>
    <n v="2"/>
    <x v="2"/>
  </r>
  <r>
    <x v="19"/>
    <m/>
    <n v="2"/>
    <x v="2"/>
  </r>
  <r>
    <x v="20"/>
    <m/>
    <n v="2"/>
    <x v="2"/>
  </r>
  <r>
    <x v="21"/>
    <m/>
    <n v="2"/>
    <x v="2"/>
  </r>
  <r>
    <x v="22"/>
    <m/>
    <n v="2"/>
    <x v="2"/>
  </r>
  <r>
    <x v="23"/>
    <m/>
    <n v="1"/>
    <x v="2"/>
  </r>
  <r>
    <x v="24"/>
    <m/>
    <n v="6"/>
    <x v="2"/>
  </r>
  <r>
    <x v="25"/>
    <m/>
    <n v="2"/>
    <x v="2"/>
  </r>
  <r>
    <x v="26"/>
    <m/>
    <n v="6"/>
    <x v="2"/>
  </r>
  <r>
    <x v="27"/>
    <m/>
    <n v="4"/>
    <x v="2"/>
  </r>
  <r>
    <x v="28"/>
    <m/>
    <n v="2"/>
    <x v="2"/>
  </r>
  <r>
    <x v="29"/>
    <m/>
    <n v="2"/>
    <x v="2"/>
  </r>
  <r>
    <x v="30"/>
    <m/>
    <n v="2"/>
    <x v="2"/>
  </r>
  <r>
    <x v="31"/>
    <m/>
    <n v="6"/>
    <x v="2"/>
  </r>
  <r>
    <x v="32"/>
    <m/>
    <n v="4"/>
    <x v="2"/>
  </r>
  <r>
    <x v="33"/>
    <m/>
    <n v="4"/>
    <x v="2"/>
  </r>
  <r>
    <x v="26"/>
    <m/>
    <n v="6"/>
    <x v="2"/>
  </r>
  <r>
    <x v="34"/>
    <m/>
    <n v="6"/>
    <x v="2"/>
  </r>
  <r>
    <x v="35"/>
    <m/>
    <n v="2"/>
    <x v="2"/>
  </r>
  <r>
    <x v="36"/>
    <m/>
    <n v="1"/>
    <x v="2"/>
  </r>
  <r>
    <x v="37"/>
    <m/>
    <n v="0"/>
    <x v="2"/>
  </r>
  <r>
    <x v="38"/>
    <m/>
    <n v="0"/>
    <x v="3"/>
  </r>
  <r>
    <x v="39"/>
    <m/>
    <n v="0"/>
    <x v="3"/>
  </r>
  <r>
    <x v="40"/>
    <m/>
    <n v="0"/>
    <x v="4"/>
  </r>
  <r>
    <x v="41"/>
    <m/>
    <n v="0"/>
    <x v="5"/>
  </r>
  <r>
    <x v="42"/>
    <m/>
    <n v="0"/>
    <x v="5"/>
  </r>
  <r>
    <x v="43"/>
    <m/>
    <n v="0"/>
    <x v="6"/>
  </r>
  <r>
    <x v="44"/>
    <m/>
    <n v="0"/>
    <x v="6"/>
  </r>
  <r>
    <x v="45"/>
    <m/>
    <n v="1"/>
    <x v="7"/>
  </r>
  <r>
    <x v="46"/>
    <m/>
    <n v="4"/>
    <x v="7"/>
  </r>
  <r>
    <x v="47"/>
    <m/>
    <n v="4"/>
    <x v="7"/>
  </r>
  <r>
    <x v="48"/>
    <m/>
    <n v="8"/>
    <x v="7"/>
  </r>
  <r>
    <x v="49"/>
    <m/>
    <n v="10"/>
    <x v="3"/>
  </r>
  <r>
    <x v="50"/>
    <m/>
    <n v="10"/>
    <x v="3"/>
  </r>
  <r>
    <x v="51"/>
    <m/>
    <n v="10"/>
    <x v="3"/>
  </r>
  <r>
    <x v="52"/>
    <m/>
    <n v="4"/>
    <x v="3"/>
  </r>
  <r>
    <x v="52"/>
    <m/>
    <n v="3"/>
    <x v="8"/>
  </r>
  <r>
    <x v="49"/>
    <m/>
    <n v="2"/>
    <x v="8"/>
  </r>
  <r>
    <x v="53"/>
    <m/>
    <n v="15"/>
    <x v="9"/>
  </r>
  <r>
    <x v="54"/>
    <m/>
    <n v="2"/>
    <x v="9"/>
  </r>
  <r>
    <x v="55"/>
    <m/>
    <n v="2"/>
    <x v="9"/>
  </r>
  <r>
    <x v="56"/>
    <m/>
    <n v="2"/>
    <x v="9"/>
  </r>
  <r>
    <x v="57"/>
    <m/>
    <n v="2"/>
    <x v="9"/>
  </r>
  <r>
    <x v="58"/>
    <m/>
    <n v="2"/>
    <x v="9"/>
  </r>
  <r>
    <x v="59"/>
    <m/>
    <n v="2"/>
    <x v="9"/>
  </r>
  <r>
    <x v="60"/>
    <m/>
    <n v="2"/>
    <x v="9"/>
  </r>
  <r>
    <x v="61"/>
    <m/>
    <n v="2"/>
    <x v="9"/>
  </r>
  <r>
    <x v="52"/>
    <m/>
    <n v="5"/>
    <x v="6"/>
  </r>
  <r>
    <x v="51"/>
    <m/>
    <n v="5"/>
    <x v="6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x v="0"/>
    <s v="ACESSÓRIOS 2022"/>
    <n v="6"/>
    <n v="2022"/>
    <x v="0"/>
  </r>
  <r>
    <x v="1"/>
    <s v="ACESSÓRIOS 2022"/>
    <n v="4"/>
    <n v="2022"/>
    <x v="1"/>
  </r>
  <r>
    <x v="2"/>
    <s v="ACESSÓRIOS 2022"/>
    <n v="7"/>
    <n v="2022"/>
    <x v="2"/>
  </r>
  <r>
    <x v="3"/>
    <s v="ACESSÓRIOS 2022"/>
    <n v="4"/>
    <n v="2022"/>
    <x v="3"/>
  </r>
  <r>
    <x v="4"/>
    <s v="ACESSÓRIOS 2022"/>
    <n v="5"/>
    <n v="2022"/>
    <x v="4"/>
  </r>
  <r>
    <x v="5"/>
    <s v="ACESSÓRIOS 2022"/>
    <n v="6"/>
    <n v="2022"/>
    <x v="5"/>
  </r>
  <r>
    <x v="6"/>
    <s v="ACESSÓRIOS 2022"/>
    <n v="9"/>
    <n v="2022"/>
    <x v="6"/>
  </r>
  <r>
    <x v="7"/>
    <s v="ACESSÓRIOS 2022"/>
    <n v="1"/>
    <n v="2022"/>
    <x v="7"/>
  </r>
  <r>
    <x v="8"/>
    <s v="ACESSÓRIOS 2022"/>
    <n v="1"/>
    <n v="2022"/>
    <x v="8"/>
  </r>
  <r>
    <x v="9"/>
    <s v="ACESSÓRIOS 2022"/>
    <n v="2"/>
    <n v="2022"/>
    <x v="9"/>
  </r>
  <r>
    <x v="10"/>
    <s v="ACESSÓRIOS 2022"/>
    <n v="2"/>
    <n v="2022"/>
    <x v="10"/>
  </r>
  <r>
    <x v="11"/>
    <s v="ACESSÓRIOS 2022"/>
    <n v="1"/>
    <n v="2022"/>
    <x v="11"/>
  </r>
  <r>
    <x v="12"/>
    <s v="ACESSÓRIOS 2022"/>
    <n v="2"/>
    <n v="2022"/>
    <x v="12"/>
  </r>
  <r>
    <x v="13"/>
    <s v="ACESSÓRIOS 2022"/>
    <n v="3"/>
    <n v="2022"/>
    <x v="13"/>
  </r>
  <r>
    <x v="14"/>
    <s v="ACESSÓRIOS 2022"/>
    <n v="3"/>
    <n v="2022"/>
    <x v="14"/>
  </r>
  <r>
    <x v="15"/>
    <s v="ACESSÓRIOS 2022"/>
    <n v="2"/>
    <n v="2022"/>
    <x v="15"/>
  </r>
  <r>
    <x v="16"/>
    <s v="ACESSÓRIOS 2022"/>
    <n v="3"/>
    <n v="2022"/>
    <x v="16"/>
  </r>
  <r>
    <x v="17"/>
    <s v="ACESSÓRIOS 2022"/>
    <n v="3"/>
    <n v="2022"/>
    <x v="17"/>
  </r>
  <r>
    <x v="18"/>
    <s v="ACESSÓRIOS 2022"/>
    <n v="2"/>
    <n v="2022"/>
    <x v="18"/>
  </r>
  <r>
    <x v="19"/>
    <s v="ACESSÓRIOS 2022"/>
    <n v="2"/>
    <n v="2022"/>
    <x v="19"/>
  </r>
  <r>
    <x v="20"/>
    <s v="ACESSÓRIOS 2022"/>
    <n v="2"/>
    <n v="2022"/>
    <x v="20"/>
  </r>
  <r>
    <x v="21"/>
    <s v="ACESSÓRIOS 2022"/>
    <n v="2"/>
    <n v="2022"/>
    <x v="21"/>
  </r>
  <r>
    <x v="22"/>
    <s v="ACESSÓRIOS 2022"/>
    <n v="2"/>
    <n v="2022"/>
    <x v="22"/>
  </r>
  <r>
    <x v="23"/>
    <s v="ACESSÓRIOS 2022"/>
    <n v="2"/>
    <n v="2022"/>
    <x v="23"/>
  </r>
  <r>
    <x v="24"/>
    <s v="ACESSÓRIOS 2022"/>
    <n v="2"/>
    <n v="2022"/>
    <x v="24"/>
  </r>
  <r>
    <x v="25"/>
    <s v="ACESSÓRIOS 2022"/>
    <n v="2"/>
    <n v="2022"/>
    <x v="25"/>
  </r>
  <r>
    <x v="26"/>
    <s v="ACESSÓRIOS 2022"/>
    <n v="3"/>
    <n v="2022"/>
    <x v="26"/>
  </r>
  <r>
    <x v="27"/>
    <s v="ACESSÓRIOS 2022"/>
    <n v="1"/>
    <n v="2022"/>
    <x v="27"/>
  </r>
  <r>
    <x v="28"/>
    <s v="ACESSÓRIOS 2022"/>
    <n v="1"/>
    <n v="2022"/>
    <x v="28"/>
  </r>
  <r>
    <x v="29"/>
    <s v="ACESSÓRIOS 2022"/>
    <n v="2"/>
    <n v="2022"/>
    <x v="29"/>
  </r>
  <r>
    <x v="30"/>
    <s v="ACESSÓRIOS 2022"/>
    <n v="2"/>
    <n v="2022"/>
    <x v="30"/>
  </r>
  <r>
    <x v="31"/>
    <s v="ACESSÓRIOS 2022"/>
    <n v="2"/>
    <n v="2022"/>
    <x v="31"/>
  </r>
  <r>
    <x v="32"/>
    <s v="ACESSÓRIOS 2022"/>
    <n v="2"/>
    <n v="2022"/>
    <x v="32"/>
  </r>
  <r>
    <x v="33"/>
    <s v="ACESSÓRIOS 2022"/>
    <n v="2"/>
    <n v="2022"/>
    <x v="33"/>
  </r>
  <r>
    <x v="34"/>
    <s v="ACESSÓRIOS 2022"/>
    <n v="2"/>
    <n v="2022"/>
    <x v="34"/>
  </r>
  <r>
    <x v="35"/>
    <s v="ACESSÓRIOS 2022"/>
    <n v="2"/>
    <n v="2022"/>
    <x v="35"/>
  </r>
  <r>
    <x v="36"/>
    <s v="ACESSÓRIOS 2022"/>
    <n v="1"/>
    <n v="2022"/>
    <x v="36"/>
  </r>
  <r>
    <x v="37"/>
    <s v="ACESSÓRIOS 2022"/>
    <n v="4"/>
    <n v="2022"/>
    <x v="37"/>
  </r>
  <r>
    <x v="38"/>
    <s v="ACESSÓRIOS 2022"/>
    <n v="7"/>
    <n v="2022"/>
    <x v="38"/>
  </r>
  <r>
    <x v="39"/>
    <s v="ACESSÓRIOS 2022"/>
    <n v="2"/>
    <n v="2022"/>
    <x v="39"/>
  </r>
  <r>
    <x v="40"/>
    <s v="ACESSÓRIOS 2022"/>
    <n v="2"/>
    <n v="2022"/>
    <x v="40"/>
  </r>
  <r>
    <x v="41"/>
    <s v="ACESSÓRIOS 2022"/>
    <n v="3"/>
    <n v="2022"/>
    <x v="41"/>
  </r>
  <r>
    <x v="42"/>
    <s v="ACESSÓRIOS 2022"/>
    <n v="5"/>
    <n v="2022"/>
    <x v="42"/>
  </r>
  <r>
    <x v="43"/>
    <s v="ACESSÓRIOS 2022"/>
    <n v="4"/>
    <n v="2022"/>
    <x v="43"/>
  </r>
  <r>
    <x v="44"/>
    <s v="ACESSÓRIOS 2022"/>
    <n v="6"/>
    <n v="2022"/>
    <x v="44"/>
  </r>
  <r>
    <x v="45"/>
    <s v="ACESSÓRIOS 2022"/>
    <n v="2"/>
    <n v="2022"/>
    <x v="45"/>
  </r>
  <r>
    <x v="46"/>
    <s v="ACESSÓRIOS 2022"/>
    <n v="6"/>
    <n v="2022"/>
    <x v="46"/>
  </r>
  <r>
    <x v="47"/>
    <s v="ACESSÓRIOS 2022"/>
    <n v="8"/>
    <n v="2022"/>
    <x v="47"/>
  </r>
  <r>
    <x v="48"/>
    <s v="ACESSÓRIOS 2022"/>
    <n v="6"/>
    <n v="2022"/>
    <x v="48"/>
  </r>
  <r>
    <x v="49"/>
    <s v="ACESSÓRIOS 2022"/>
    <n v="4"/>
    <n v="2022"/>
    <x v="49"/>
  </r>
  <r>
    <x v="50"/>
    <s v="ACESSÓRIOS 2022"/>
    <n v="8"/>
    <n v="2022"/>
    <x v="50"/>
  </r>
  <r>
    <x v="51"/>
    <s v="ACESSÓRIOS 2022"/>
    <n v="16"/>
    <n v="2022"/>
    <x v="51"/>
  </r>
  <r>
    <x v="52"/>
    <s v="APARELHOS 2022"/>
    <n v="0"/>
    <n v="2022"/>
    <x v="52"/>
  </r>
  <r>
    <x v="52"/>
    <s v="APARELHOS 2022"/>
    <n v="0"/>
    <n v="2022"/>
    <x v="52"/>
  </r>
  <r>
    <x v="52"/>
    <s v="APARELHOS 2022"/>
    <n v="0"/>
    <n v="2022"/>
    <x v="52"/>
  </r>
  <r>
    <x v="52"/>
    <s v="APARELHOS 2022"/>
    <n v="0"/>
    <n v="2022"/>
    <x v="52"/>
  </r>
  <r>
    <x v="53"/>
    <s v="APARELHOS 2022"/>
    <n v="0"/>
    <n v="2022"/>
    <x v="52"/>
  </r>
  <r>
    <x v="54"/>
    <s v="APARELHOS 2022"/>
    <n v="0"/>
    <n v="2022"/>
    <x v="52"/>
  </r>
  <r>
    <x v="55"/>
    <s v="APARELHOS 2022"/>
    <n v="0"/>
    <n v="2022"/>
    <x v="52"/>
  </r>
  <r>
    <x v="55"/>
    <s v="APARELHOS 2022"/>
    <n v="0"/>
    <n v="2022"/>
    <x v="52"/>
  </r>
  <r>
    <x v="56"/>
    <s v="APARELHOS 2022"/>
    <n v="0"/>
    <n v="2022"/>
    <x v="52"/>
  </r>
  <r>
    <x v="56"/>
    <s v="APARELHOS 2022"/>
    <n v="0"/>
    <n v="2022"/>
    <x v="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1C8D24-EAE3-49B5-B921-565BD9051137}" name="Tabela Dinâmica7" cacheId="36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8:C35" firstHeaderRow="0" firstDataRow="1" firstDataCol="1"/>
  <pivotFields count="3">
    <pivotField axis="axisRow" compact="0" outline="0" showAll="0">
      <items count="17">
        <item x="5"/>
        <item x="13"/>
        <item x="11"/>
        <item x="4"/>
        <item x="10"/>
        <item x="6"/>
        <item x="1"/>
        <item x="8"/>
        <item x="14"/>
        <item x="0"/>
        <item x="12"/>
        <item x="7"/>
        <item x="2"/>
        <item x="9"/>
        <item x="3"/>
        <item x="15"/>
        <item t="default"/>
      </items>
    </pivotField>
    <pivotField dataField="1" compact="0" outline="0" showAll="0"/>
    <pivotField dataField="1" compact="0" outline="0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_ATUAL" fld="1" baseField="0" baseItem="0"/>
    <dataField name="Soma de ESTOQUE_MINIM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0CB449-03B7-4CC7-AE5D-4D6C5DB6FC40}" name="Tabela Dinâmica4" cacheId="366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6:C8" firstHeaderRow="0" firstDataRow="1" firstDataCol="1"/>
  <pivotFields count="3">
    <pivotField axis="axisRow" compact="0" outline="0" showAll="0">
      <items count="2">
        <item x="0"/>
        <item t="default"/>
      </items>
    </pivotField>
    <pivotField dataField="1" compact="0" outline="0" showAll="0"/>
    <pivotField dataField="1" compact="0" outline="0" showAl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_ATUAL" fld="1" baseField="0" baseItem="0"/>
    <dataField name="Soma de ESTOQUE_MINIM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EBFA5-BC1E-4C14-92A8-47D177EA214D}" name="Tabela Dinâmica5" cacheId="366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0:C179" firstHeaderRow="1" firstDataRow="1" firstDataCol="2"/>
  <pivotFields count="4">
    <pivotField axis="axisRow" compact="0" outline="0" showAll="0" sortType="descending">
      <items count="87">
        <item x="56"/>
        <item x="60"/>
        <item x="70"/>
        <item x="73"/>
        <item x="64"/>
        <item x="67"/>
        <item x="57"/>
        <item x="61"/>
        <item x="71"/>
        <item x="74"/>
        <item x="65"/>
        <item x="68"/>
        <item x="58"/>
        <item x="62"/>
        <item x="72"/>
        <item x="75"/>
        <item x="66"/>
        <item x="69"/>
        <item x="59"/>
        <item x="63"/>
        <item x="24"/>
        <item x="23"/>
        <item x="53"/>
        <item x="17"/>
        <item x="16"/>
        <item x="20"/>
        <item x="19"/>
        <item x="13"/>
        <item x="14"/>
        <item x="15"/>
        <item sd="0" x="18"/>
        <item x="9"/>
        <item x="11"/>
        <item x="10"/>
        <item x="12"/>
        <item x="54"/>
        <item x="52"/>
        <item x="22"/>
        <item x="79"/>
        <item x="47"/>
        <item x="0"/>
        <item x="78"/>
        <item sd="0" x="76"/>
        <item x="77"/>
        <item x="51"/>
        <item x="46"/>
        <item x="81"/>
        <item x="82"/>
        <item x="48"/>
        <item x="84"/>
        <item x="55"/>
        <item x="50"/>
        <item sd="0" x="2"/>
        <item x="4"/>
        <item sd="0" x="1"/>
        <item x="3"/>
        <item x="25"/>
        <item x="49"/>
        <item x="83"/>
        <item x="80"/>
        <item x="21"/>
        <item x="30"/>
        <item x="31"/>
        <item x="32"/>
        <item x="27"/>
        <item x="26"/>
        <item x="29"/>
        <item x="28"/>
        <item x="7"/>
        <item x="5"/>
        <item x="8"/>
        <item sd="0" x="6"/>
        <item x="43"/>
        <item x="42"/>
        <item x="44"/>
        <item x="45"/>
        <item x="34"/>
        <item x="35"/>
        <item x="36"/>
        <item x="37"/>
        <item x="38"/>
        <item x="40"/>
        <item x="39"/>
        <item x="33"/>
        <item x="41"/>
        <item x="8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0">
        <item x="2"/>
        <item x="6"/>
        <item x="1"/>
        <item x="4"/>
        <item x="5"/>
        <item x="3"/>
        <item x="0"/>
        <item x="7"/>
        <item x="8"/>
        <item t="default"/>
      </items>
    </pivotField>
    <pivotField dataField="1" compact="0" outline="0" showAll="0"/>
    <pivotField compact="0" outline="0" showAll="0"/>
  </pivotFields>
  <rowFields count="2">
    <field x="0"/>
    <field x="1"/>
  </rowFields>
  <rowItems count="169">
    <i>
      <x v="52"/>
    </i>
    <i>
      <x v="30"/>
    </i>
    <i>
      <x v="54"/>
    </i>
    <i>
      <x v="71"/>
    </i>
    <i>
      <x v="42"/>
    </i>
    <i>
      <x v="31"/>
      <x v="4"/>
    </i>
    <i r="1">
      <x v="6"/>
    </i>
    <i t="default">
      <x v="31"/>
    </i>
    <i>
      <x v="53"/>
      <x/>
    </i>
    <i t="default">
      <x v="53"/>
    </i>
    <i>
      <x v="37"/>
      <x v="6"/>
    </i>
    <i t="default">
      <x v="37"/>
    </i>
    <i>
      <x v="43"/>
      <x v="6"/>
    </i>
    <i t="default">
      <x v="43"/>
    </i>
    <i>
      <x v="28"/>
      <x v="6"/>
    </i>
    <i t="default">
      <x v="28"/>
    </i>
    <i>
      <x v="26"/>
      <x v="6"/>
    </i>
    <i t="default">
      <x v="26"/>
    </i>
    <i>
      <x v="25"/>
      <x v="6"/>
    </i>
    <i t="default">
      <x v="25"/>
    </i>
    <i>
      <x v="39"/>
      <x v="6"/>
    </i>
    <i t="default">
      <x v="39"/>
    </i>
    <i>
      <x v="27"/>
      <x v="6"/>
    </i>
    <i t="default">
      <x v="27"/>
    </i>
    <i>
      <x v="70"/>
      <x v="1"/>
    </i>
    <i t="default">
      <x v="70"/>
    </i>
    <i>
      <x v="20"/>
      <x v="6"/>
    </i>
    <i t="default">
      <x v="20"/>
    </i>
    <i>
      <x v="60"/>
      <x v="6"/>
    </i>
    <i t="default">
      <x v="60"/>
    </i>
    <i>
      <x v="34"/>
      <x v="6"/>
    </i>
    <i t="default">
      <x v="34"/>
    </i>
    <i>
      <x v="23"/>
      <x v="6"/>
    </i>
    <i t="default">
      <x v="23"/>
    </i>
    <i>
      <x v="45"/>
      <x v="6"/>
    </i>
    <i t="default">
      <x v="45"/>
    </i>
    <i>
      <x v="77"/>
      <x v="6"/>
    </i>
    <i t="default">
      <x v="77"/>
    </i>
    <i>
      <x v="80"/>
      <x v="6"/>
    </i>
    <i t="default">
      <x v="80"/>
    </i>
    <i>
      <x v="56"/>
      <x v="6"/>
    </i>
    <i t="default">
      <x v="56"/>
    </i>
    <i>
      <x v="21"/>
      <x v="6"/>
    </i>
    <i t="default">
      <x v="21"/>
    </i>
    <i>
      <x v="69"/>
      <x v="5"/>
    </i>
    <i t="default">
      <x v="69"/>
    </i>
    <i>
      <x v="24"/>
      <x v="6"/>
    </i>
    <i t="default">
      <x v="24"/>
    </i>
    <i>
      <x v="32"/>
      <x v="6"/>
    </i>
    <i t="default">
      <x v="32"/>
    </i>
    <i>
      <x v="44"/>
      <x v="6"/>
    </i>
    <i t="default">
      <x v="44"/>
    </i>
    <i>
      <x v="79"/>
      <x v="6"/>
    </i>
    <i t="default">
      <x v="79"/>
    </i>
    <i>
      <x v="75"/>
      <x v="6"/>
    </i>
    <i t="default">
      <x v="75"/>
    </i>
    <i>
      <x v="13"/>
      <x v="6"/>
    </i>
    <i t="default">
      <x v="13"/>
    </i>
    <i>
      <x v="57"/>
      <x v="6"/>
    </i>
    <i t="default">
      <x v="57"/>
    </i>
    <i>
      <x v="12"/>
      <x v="6"/>
    </i>
    <i t="default">
      <x v="12"/>
    </i>
    <i>
      <x v="63"/>
      <x v="6"/>
    </i>
    <i t="default">
      <x v="63"/>
    </i>
    <i>
      <x v="33"/>
      <x v="6"/>
    </i>
    <i t="default">
      <x v="33"/>
    </i>
    <i>
      <x v="68"/>
      <x v="4"/>
    </i>
    <i t="default">
      <x v="68"/>
    </i>
    <i>
      <x v="6"/>
      <x v="6"/>
    </i>
    <i t="default">
      <x v="6"/>
    </i>
    <i>
      <x v="19"/>
      <x v="6"/>
    </i>
    <i t="default">
      <x v="19"/>
    </i>
    <i>
      <x v="82"/>
      <x v="6"/>
    </i>
    <i t="default">
      <x v="82"/>
    </i>
    <i>
      <x v="76"/>
      <x v="6"/>
    </i>
    <i t="default">
      <x v="76"/>
    </i>
    <i>
      <x v="41"/>
      <x v="6"/>
    </i>
    <i t="default">
      <x v="41"/>
    </i>
    <i>
      <x v="66"/>
      <x v="6"/>
    </i>
    <i t="default">
      <x v="66"/>
    </i>
    <i>
      <x/>
      <x v="6"/>
    </i>
    <i t="default">
      <x/>
    </i>
    <i>
      <x v="73"/>
      <x v="6"/>
    </i>
    <i t="default">
      <x v="73"/>
    </i>
    <i>
      <x v="5"/>
      <x v="6"/>
    </i>
    <i t="default">
      <x v="5"/>
    </i>
    <i>
      <x v="36"/>
      <x v="6"/>
    </i>
    <i t="default">
      <x v="36"/>
    </i>
    <i>
      <x v="51"/>
      <x v="6"/>
    </i>
    <i t="default">
      <x v="51"/>
    </i>
    <i>
      <x v="65"/>
      <x v="6"/>
    </i>
    <i t="default">
      <x v="65"/>
    </i>
    <i>
      <x v="55"/>
      <x v="2"/>
    </i>
    <i t="default">
      <x v="55"/>
    </i>
    <i>
      <x v="67"/>
      <x v="6"/>
    </i>
    <i t="default">
      <x v="67"/>
    </i>
    <i>
      <x v="11"/>
      <x v="6"/>
    </i>
    <i t="default">
      <x v="11"/>
    </i>
    <i>
      <x v="4"/>
      <x v="6"/>
    </i>
    <i t="default">
      <x v="4"/>
    </i>
    <i>
      <x v="18"/>
      <x v="6"/>
    </i>
    <i t="default">
      <x v="18"/>
    </i>
    <i>
      <x v="8"/>
      <x v="6"/>
    </i>
    <i t="default">
      <x v="8"/>
    </i>
    <i>
      <x v="61"/>
      <x v="6"/>
    </i>
    <i t="default">
      <x v="61"/>
    </i>
    <i>
      <x v="9"/>
      <x v="6"/>
    </i>
    <i t="default">
      <x v="9"/>
    </i>
    <i>
      <x v="62"/>
      <x v="6"/>
    </i>
    <i t="default">
      <x v="62"/>
    </i>
    <i>
      <x v="81"/>
      <x v="6"/>
    </i>
    <i t="default">
      <x v="81"/>
    </i>
    <i>
      <x v="14"/>
      <x v="6"/>
    </i>
    <i t="default">
      <x v="14"/>
    </i>
    <i>
      <x v="64"/>
      <x v="6"/>
    </i>
    <i t="default">
      <x v="64"/>
    </i>
    <i>
      <x v="1"/>
      <x v="6"/>
    </i>
    <i t="default">
      <x v="1"/>
    </i>
    <i>
      <x v="7"/>
      <x v="6"/>
    </i>
    <i t="default">
      <x v="7"/>
    </i>
    <i>
      <x v="35"/>
      <x v="6"/>
    </i>
    <i t="default">
      <x v="35"/>
    </i>
    <i>
      <x v="84"/>
      <x v="6"/>
    </i>
    <i t="default">
      <x v="84"/>
    </i>
    <i>
      <x v="22"/>
      <x v="6"/>
    </i>
    <i t="default">
      <x v="22"/>
    </i>
    <i>
      <x v="10"/>
      <x v="6"/>
    </i>
    <i t="default">
      <x v="10"/>
    </i>
    <i>
      <x v="29"/>
      <x v="6"/>
    </i>
    <i t="default">
      <x v="29"/>
    </i>
    <i>
      <x v="83"/>
      <x v="6"/>
    </i>
    <i t="default">
      <x v="83"/>
    </i>
    <i>
      <x v="48"/>
      <x v="6"/>
    </i>
    <i t="default">
      <x v="48"/>
    </i>
    <i>
      <x v="78"/>
      <x v="6"/>
    </i>
    <i t="default">
      <x v="78"/>
    </i>
    <i>
      <x v="72"/>
      <x v="6"/>
    </i>
    <i t="default">
      <x v="72"/>
    </i>
    <i>
      <x v="3"/>
      <x v="6"/>
    </i>
    <i t="default">
      <x v="3"/>
    </i>
    <i>
      <x v="50"/>
      <x v="6"/>
    </i>
    <i t="default">
      <x v="50"/>
    </i>
    <i>
      <x v="40"/>
      <x v="6"/>
    </i>
    <i t="default">
      <x v="40"/>
    </i>
    <i>
      <x v="74"/>
      <x v="6"/>
    </i>
    <i t="default">
      <x v="74"/>
    </i>
    <i>
      <x v="16"/>
      <x v="6"/>
    </i>
    <i t="default">
      <x v="16"/>
    </i>
    <i>
      <x v="17"/>
      <x v="6"/>
    </i>
    <i t="default">
      <x v="17"/>
    </i>
    <i>
      <x v="2"/>
      <x v="6"/>
    </i>
    <i t="default">
      <x v="2"/>
    </i>
    <i>
      <x v="85"/>
      <x v="8"/>
    </i>
    <i t="default">
      <x v="85"/>
    </i>
    <i>
      <x v="15"/>
      <x v="6"/>
    </i>
    <i t="default">
      <x v="15"/>
    </i>
    <i>
      <x v="49"/>
      <x v="7"/>
    </i>
    <i t="default">
      <x v="49"/>
    </i>
    <i>
      <x v="58"/>
      <x v="7"/>
    </i>
    <i t="default">
      <x v="58"/>
    </i>
    <i>
      <x v="46"/>
      <x v="7"/>
    </i>
    <i t="default">
      <x v="46"/>
    </i>
    <i>
      <x v="59"/>
      <x v="7"/>
    </i>
    <i t="default">
      <x v="59"/>
    </i>
    <i>
      <x v="47"/>
      <x v="7"/>
    </i>
    <i t="default">
      <x v="47"/>
    </i>
    <i>
      <x v="38"/>
      <x v="7"/>
    </i>
    <i t="default">
      <x v="38"/>
    </i>
    <i t="grand">
      <x/>
    </i>
  </rowItems>
  <colItems count="1">
    <i/>
  </colItems>
  <dataFields count="1">
    <dataField name="Soma de Quantidade_Saida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DCF5D-1C90-4AC3-B1CE-724FF98863C7}" name="Tabela Dinâmica3" cacheId="366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23:C42" firstHeaderRow="0" firstDataRow="1" firstDataCol="1"/>
  <pivotFields count="3">
    <pivotField axis="axisRow" compact="0" outline="0" showAll="0">
      <items count="19">
        <item x="7"/>
        <item x="4"/>
        <item x="13"/>
        <item x="5"/>
        <item x="6"/>
        <item x="15"/>
        <item x="16"/>
        <item x="2"/>
        <item x="9"/>
        <item x="11"/>
        <item x="14"/>
        <item x="0"/>
        <item x="8"/>
        <item x="1"/>
        <item x="10"/>
        <item x="3"/>
        <item x="12"/>
        <item x="17"/>
        <item t="default"/>
      </items>
    </pivotField>
    <pivotField dataField="1" compact="0" outline="0" showAll="0"/>
    <pivotField dataField="1" compact="0" outline="0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_ATUAL" fld="1" baseField="0" baseItem="0"/>
    <dataField name="Soma de ESTOQUE_MINIM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46F589-8B59-4FEA-B39E-64C4E67E217F}" name="Tabela Dinâmica2" cacheId="366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5:C27" firstHeaderRow="0" firstDataRow="1" firstDataCol="1"/>
  <pivotFields count="3">
    <pivotField axis="axisRow" compact="0" outline="0" showAll="0">
      <items count="12">
        <item x="4"/>
        <item x="7"/>
        <item x="5"/>
        <item x="6"/>
        <item x="3"/>
        <item x="2"/>
        <item x="8"/>
        <item x="9"/>
        <item x="0"/>
        <item x="1"/>
        <item x="10"/>
        <item t="default"/>
      </items>
    </pivotField>
    <pivotField dataField="1" compact="0" outline="0" showAll="0"/>
    <pivotField dataField="1" compact="0" outline="0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_ATUAL" fld="1" baseField="0" baseItem="0"/>
    <dataField name="Soma de ESTOQUE_MINIM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760272-61C0-4759-A141-A042573A26FC}" name="Tabela Dinâmica8" cacheId="366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2:C131" firstHeaderRow="1" firstDataRow="1" firstDataCol="2"/>
  <pivotFields count="4">
    <pivotField axis="axisRow" compact="0" outline="0" showAll="0" sortType="descending">
      <items count="63">
        <item x="37"/>
        <item x="45"/>
        <item x="3"/>
        <item x="8"/>
        <item x="22"/>
        <item x="31"/>
        <item x="26"/>
        <item x="30"/>
        <item x="34"/>
        <item x="17"/>
        <item x="29"/>
        <item x="27"/>
        <item x="28"/>
        <item x="15"/>
        <item x="20"/>
        <item x="18"/>
        <item x="21"/>
        <item x="16"/>
        <item x="19"/>
        <item x="7"/>
        <item x="36"/>
        <item x="35"/>
        <item x="25"/>
        <item x="24"/>
        <item x="33"/>
        <item x="32"/>
        <item x="23"/>
        <item x="13"/>
        <item x="0"/>
        <item x="5"/>
        <item x="41"/>
        <item x="42"/>
        <item x="39"/>
        <item x="38"/>
        <item x="40"/>
        <item x="4"/>
        <item x="51"/>
        <item x="50"/>
        <item x="49"/>
        <item x="52"/>
        <item x="2"/>
        <item x="1"/>
        <item x="6"/>
        <item x="43"/>
        <item x="44"/>
        <item x="48"/>
        <item x="46"/>
        <item x="47"/>
        <item x="9"/>
        <item x="14"/>
        <item x="10"/>
        <item x="54"/>
        <item x="58"/>
        <item x="55"/>
        <item x="59"/>
        <item x="56"/>
        <item x="60"/>
        <item x="57"/>
        <item x="61"/>
        <item x="12"/>
        <item x="53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axis="axisRow" compact="0" outline="0" showAll="0">
      <items count="11">
        <item x="2"/>
        <item x="1"/>
        <item x="7"/>
        <item x="3"/>
        <item x="4"/>
        <item x="8"/>
        <item x="5"/>
        <item x="6"/>
        <item x="9"/>
        <item x="0"/>
        <item t="default"/>
      </items>
    </pivotField>
  </pivotFields>
  <rowFields count="2">
    <field x="0"/>
    <field x="3"/>
  </rowFields>
  <rowItems count="129">
    <i>
      <x v="28"/>
      <x v="9"/>
    </i>
    <i t="default">
      <x v="28"/>
    </i>
    <i>
      <x v="59"/>
      <x v="9"/>
    </i>
    <i t="default">
      <x v="59"/>
    </i>
    <i>
      <x v="48"/>
      <x v="9"/>
    </i>
    <i t="default">
      <x v="48"/>
    </i>
    <i>
      <x v="36"/>
      <x v="3"/>
    </i>
    <i r="1">
      <x v="7"/>
    </i>
    <i t="default">
      <x v="36"/>
    </i>
    <i>
      <x v="60"/>
      <x v="8"/>
    </i>
    <i t="default">
      <x v="60"/>
    </i>
    <i>
      <x v="38"/>
      <x v="3"/>
    </i>
    <i r="1">
      <x v="5"/>
    </i>
    <i t="default">
      <x v="38"/>
    </i>
    <i>
      <x v="6"/>
      <x/>
    </i>
    <i t="default">
      <x v="6"/>
    </i>
    <i>
      <x v="39"/>
      <x v="3"/>
    </i>
    <i r="1">
      <x v="5"/>
    </i>
    <i r="1">
      <x v="7"/>
    </i>
    <i t="default">
      <x v="39"/>
    </i>
    <i>
      <x v="3"/>
      <x v="9"/>
    </i>
    <i t="default">
      <x v="3"/>
    </i>
    <i>
      <x v="37"/>
      <x v="3"/>
    </i>
    <i t="default">
      <x v="37"/>
    </i>
    <i>
      <x v="50"/>
      <x v="9"/>
    </i>
    <i t="default">
      <x v="50"/>
    </i>
    <i>
      <x v="40"/>
      <x v="9"/>
    </i>
    <i t="default">
      <x v="40"/>
    </i>
    <i>
      <x v="45"/>
      <x v="2"/>
    </i>
    <i t="default">
      <x v="45"/>
    </i>
    <i>
      <x v="41"/>
      <x v="9"/>
    </i>
    <i t="default">
      <x v="41"/>
    </i>
    <i>
      <x v="8"/>
      <x/>
    </i>
    <i t="default">
      <x v="8"/>
    </i>
    <i>
      <x v="27"/>
      <x v="1"/>
    </i>
    <i t="default">
      <x v="27"/>
    </i>
    <i>
      <x v="23"/>
      <x/>
    </i>
    <i t="default">
      <x v="23"/>
    </i>
    <i>
      <x v="2"/>
      <x v="9"/>
    </i>
    <i t="default">
      <x v="2"/>
    </i>
    <i>
      <x v="5"/>
      <x/>
    </i>
    <i t="default">
      <x v="5"/>
    </i>
    <i>
      <x v="11"/>
      <x/>
    </i>
    <i t="default">
      <x v="11"/>
    </i>
    <i>
      <x v="47"/>
      <x v="2"/>
    </i>
    <i t="default">
      <x v="47"/>
    </i>
    <i>
      <x v="24"/>
      <x/>
    </i>
    <i t="default">
      <x v="24"/>
    </i>
    <i>
      <x v="46"/>
      <x v="2"/>
    </i>
    <i t="default">
      <x v="46"/>
    </i>
    <i>
      <x v="25"/>
      <x/>
    </i>
    <i t="default">
      <x v="25"/>
    </i>
    <i>
      <x v="42"/>
      <x v="9"/>
    </i>
    <i t="default">
      <x v="42"/>
    </i>
    <i>
      <x v="51"/>
      <x v="8"/>
    </i>
    <i t="default">
      <x v="51"/>
    </i>
    <i>
      <x v="19"/>
      <x v="9"/>
    </i>
    <i t="default">
      <x v="19"/>
    </i>
    <i>
      <x v="55"/>
      <x v="8"/>
    </i>
    <i t="default">
      <x v="55"/>
    </i>
    <i>
      <x v="10"/>
      <x/>
    </i>
    <i t="default">
      <x v="10"/>
    </i>
    <i>
      <x v="22"/>
      <x/>
    </i>
    <i t="default">
      <x v="22"/>
    </i>
    <i>
      <x v="4"/>
      <x/>
    </i>
    <i t="default">
      <x v="4"/>
    </i>
    <i>
      <x v="53"/>
      <x v="8"/>
    </i>
    <i t="default">
      <x v="53"/>
    </i>
    <i>
      <x v="12"/>
      <x/>
    </i>
    <i t="default">
      <x v="12"/>
    </i>
    <i>
      <x v="57"/>
      <x v="8"/>
    </i>
    <i t="default">
      <x v="57"/>
    </i>
    <i>
      <x v="13"/>
      <x/>
    </i>
    <i t="default">
      <x v="13"/>
    </i>
    <i>
      <x v="21"/>
      <x/>
    </i>
    <i t="default">
      <x v="21"/>
    </i>
    <i>
      <x v="14"/>
      <x/>
    </i>
    <i t="default">
      <x v="14"/>
    </i>
    <i>
      <x v="7"/>
      <x/>
    </i>
    <i t="default">
      <x v="7"/>
    </i>
    <i>
      <x v="15"/>
      <x/>
    </i>
    <i t="default">
      <x v="15"/>
    </i>
    <i>
      <x v="52"/>
      <x v="8"/>
    </i>
    <i t="default">
      <x v="52"/>
    </i>
    <i>
      <x v="16"/>
      <x/>
    </i>
    <i t="default">
      <x v="16"/>
    </i>
    <i>
      <x v="54"/>
      <x v="8"/>
    </i>
    <i t="default">
      <x v="54"/>
    </i>
    <i>
      <x v="17"/>
      <x/>
    </i>
    <i t="default">
      <x v="17"/>
    </i>
    <i>
      <x v="56"/>
      <x v="8"/>
    </i>
    <i t="default">
      <x v="56"/>
    </i>
    <i>
      <x v="18"/>
      <x/>
    </i>
    <i t="default">
      <x v="18"/>
    </i>
    <i>
      <x v="58"/>
      <x v="8"/>
    </i>
    <i t="default">
      <x v="58"/>
    </i>
    <i>
      <x v="9"/>
      <x/>
    </i>
    <i t="default">
      <x v="9"/>
    </i>
    <i>
      <x v="35"/>
      <x v="9"/>
    </i>
    <i t="default">
      <x v="35"/>
    </i>
    <i>
      <x v="26"/>
      <x/>
    </i>
    <i t="default">
      <x v="26"/>
    </i>
    <i>
      <x v="20"/>
      <x/>
    </i>
    <i t="default">
      <x v="20"/>
    </i>
    <i>
      <x v="1"/>
      <x v="2"/>
    </i>
    <i t="default">
      <x v="1"/>
    </i>
    <i>
      <x v="29"/>
      <x v="9"/>
    </i>
    <i t="default">
      <x v="29"/>
    </i>
    <i>
      <x v="43"/>
      <x v="7"/>
    </i>
    <i t="default">
      <x v="43"/>
    </i>
    <i>
      <x v="49"/>
      <x/>
    </i>
    <i t="default">
      <x v="49"/>
    </i>
    <i>
      <x v="31"/>
      <x v="6"/>
    </i>
    <i t="default">
      <x v="31"/>
    </i>
    <i>
      <x v="33"/>
      <x v="3"/>
    </i>
    <i t="default">
      <x v="33"/>
    </i>
    <i>
      <x v="32"/>
      <x v="3"/>
    </i>
    <i t="default">
      <x v="32"/>
    </i>
    <i>
      <x v="34"/>
      <x v="4"/>
    </i>
    <i t="default">
      <x v="34"/>
    </i>
    <i>
      <x v="44"/>
      <x v="7"/>
    </i>
    <i t="default">
      <x v="44"/>
    </i>
    <i>
      <x v="61"/>
      <x v="9"/>
    </i>
    <i t="default">
      <x v="61"/>
    </i>
    <i>
      <x/>
      <x/>
    </i>
    <i t="default">
      <x/>
    </i>
    <i>
      <x v="30"/>
      <x v="6"/>
    </i>
    <i t="default">
      <x v="30"/>
    </i>
    <i t="grand">
      <x/>
    </i>
  </rowItems>
  <colItems count="1">
    <i/>
  </colItems>
  <dataFields count="1">
    <dataField name="Soma de Quantidade_Saida_x0009_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9D36D4-7EFB-414F-B825-54E0E3E63061}" name="Tabela Dinâmica1" cacheId="366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2">
  <location ref="A2:C175" firstHeaderRow="1" firstDataRow="1" firstDataCol="2"/>
  <pivotFields count="4">
    <pivotField axis="axisRow" compact="0" outline="0" showAll="0" sortType="descending">
      <items count="87">
        <item x="85"/>
        <item x="41"/>
        <item x="33"/>
        <item x="39"/>
        <item x="40"/>
        <item x="38"/>
        <item x="37"/>
        <item x="36"/>
        <item x="35"/>
        <item x="34"/>
        <item x="45"/>
        <item x="44"/>
        <item x="42"/>
        <item x="43"/>
        <item x="6"/>
        <item x="8"/>
        <item x="5"/>
        <item x="7"/>
        <item x="28"/>
        <item x="29"/>
        <item x="26"/>
        <item x="27"/>
        <item x="32"/>
        <item x="31"/>
        <item x="30"/>
        <item x="21"/>
        <item x="80"/>
        <item x="83"/>
        <item x="49"/>
        <item x="25"/>
        <item x="3"/>
        <item x="1"/>
        <item x="4"/>
        <item x="2"/>
        <item x="50"/>
        <item x="55"/>
        <item x="84"/>
        <item x="48"/>
        <item x="82"/>
        <item x="81"/>
        <item x="46"/>
        <item x="51"/>
        <item x="77"/>
        <item x="76"/>
        <item x="78"/>
        <item x="0"/>
        <item x="47"/>
        <item x="79"/>
        <item x="22"/>
        <item x="52"/>
        <item x="54"/>
        <item x="12"/>
        <item x="10"/>
        <item x="11"/>
        <item x="9"/>
        <item x="18"/>
        <item x="15"/>
        <item x="14"/>
        <item x="13"/>
        <item x="19"/>
        <item x="20"/>
        <item x="16"/>
        <item x="17"/>
        <item x="53"/>
        <item x="23"/>
        <item x="24"/>
        <item x="63"/>
        <item x="59"/>
        <item x="69"/>
        <item x="66"/>
        <item x="75"/>
        <item x="72"/>
        <item x="62"/>
        <item x="58"/>
        <item x="68"/>
        <item x="65"/>
        <item x="74"/>
        <item x="71"/>
        <item x="61"/>
        <item x="57"/>
        <item x="67"/>
        <item x="64"/>
        <item x="73"/>
        <item x="70"/>
        <item x="60"/>
        <item x="5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axis="axisRow" compact="0" outline="0" showAll="0">
      <items count="11">
        <item x="2"/>
        <item x="6"/>
        <item x="0"/>
        <item x="1"/>
        <item x="8"/>
        <item x="4"/>
        <item x="5"/>
        <item x="3"/>
        <item x="7"/>
        <item x="9"/>
        <item t="default"/>
      </items>
    </pivotField>
  </pivotFields>
  <rowFields count="2">
    <field x="0"/>
    <field x="3"/>
  </rowFields>
  <rowItems count="173">
    <i>
      <x v="33"/>
      <x v="3"/>
    </i>
    <i t="default">
      <x v="33"/>
    </i>
    <i>
      <x v="55"/>
      <x/>
    </i>
    <i t="default">
      <x v="55"/>
    </i>
    <i>
      <x v="31"/>
      <x v="3"/>
    </i>
    <i t="default">
      <x v="31"/>
    </i>
    <i>
      <x v="43"/>
      <x v="3"/>
    </i>
    <i t="default">
      <x v="43"/>
    </i>
    <i>
      <x v="14"/>
      <x v="6"/>
    </i>
    <i t="default">
      <x v="14"/>
    </i>
    <i>
      <x v="54"/>
      <x/>
    </i>
    <i t="default">
      <x v="54"/>
    </i>
    <i>
      <x v="48"/>
      <x/>
    </i>
    <i t="default">
      <x v="48"/>
    </i>
    <i>
      <x v="32"/>
      <x v="7"/>
    </i>
    <i t="default">
      <x v="32"/>
    </i>
    <i>
      <x v="42"/>
      <x/>
    </i>
    <i t="default">
      <x v="42"/>
    </i>
    <i>
      <x v="57"/>
      <x/>
    </i>
    <i t="default">
      <x v="57"/>
    </i>
    <i>
      <x v="59"/>
      <x/>
    </i>
    <i t="default">
      <x v="59"/>
    </i>
    <i>
      <x v="60"/>
      <x/>
    </i>
    <i t="default">
      <x v="60"/>
    </i>
    <i>
      <x v="58"/>
      <x/>
    </i>
    <i t="default">
      <x v="58"/>
    </i>
    <i>
      <x v="25"/>
      <x/>
    </i>
    <i t="default">
      <x v="25"/>
    </i>
    <i>
      <x v="15"/>
      <x v="6"/>
    </i>
    <i t="default">
      <x v="15"/>
    </i>
    <i>
      <x v="62"/>
      <x/>
    </i>
    <i t="default">
      <x v="62"/>
    </i>
    <i>
      <x v="40"/>
      <x/>
    </i>
    <i t="default">
      <x v="40"/>
    </i>
    <i>
      <x v="65"/>
      <x/>
    </i>
    <i t="default">
      <x v="65"/>
    </i>
    <i>
      <x v="51"/>
      <x/>
    </i>
    <i t="default">
      <x v="51"/>
    </i>
    <i>
      <x v="46"/>
      <x v="3"/>
    </i>
    <i t="default">
      <x v="46"/>
    </i>
    <i>
      <x v="8"/>
      <x/>
    </i>
    <i t="default">
      <x v="8"/>
    </i>
    <i>
      <x v="5"/>
      <x/>
    </i>
    <i t="default">
      <x v="5"/>
    </i>
    <i>
      <x v="16"/>
      <x v="5"/>
    </i>
    <i t="default">
      <x v="16"/>
    </i>
    <i>
      <x v="41"/>
      <x/>
    </i>
    <i t="default">
      <x v="41"/>
    </i>
    <i>
      <x v="61"/>
      <x/>
    </i>
    <i t="default">
      <x v="61"/>
    </i>
    <i>
      <x v="64"/>
      <x/>
    </i>
    <i t="default">
      <x v="64"/>
    </i>
    <i>
      <x v="29"/>
      <x/>
    </i>
    <i t="default">
      <x v="29"/>
    </i>
    <i>
      <x v="53"/>
      <x/>
    </i>
    <i t="default">
      <x v="53"/>
    </i>
    <i>
      <x v="73"/>
      <x/>
    </i>
    <i t="default">
      <x v="73"/>
    </i>
    <i>
      <x v="79"/>
      <x v="3"/>
    </i>
    <i t="default">
      <x v="79"/>
    </i>
    <i>
      <x v="6"/>
      <x/>
    </i>
    <i t="default">
      <x v="6"/>
    </i>
    <i>
      <x v="10"/>
      <x v="7"/>
    </i>
    <i t="default">
      <x v="10"/>
    </i>
    <i>
      <x v="72"/>
      <x/>
    </i>
    <i t="default">
      <x v="72"/>
    </i>
    <i>
      <x v="22"/>
      <x/>
    </i>
    <i t="default">
      <x v="22"/>
    </i>
    <i>
      <x v="28"/>
      <x v="7"/>
    </i>
    <i t="default">
      <x v="28"/>
    </i>
    <i>
      <x v="17"/>
      <x v="1"/>
    </i>
    <i t="default">
      <x v="17"/>
    </i>
    <i>
      <x v="52"/>
      <x/>
    </i>
    <i t="default">
      <x v="52"/>
    </i>
    <i>
      <x v="66"/>
      <x/>
    </i>
    <i t="default">
      <x v="66"/>
    </i>
    <i>
      <x v="81"/>
      <x/>
    </i>
    <i t="default">
      <x v="81"/>
    </i>
    <i>
      <x v="74"/>
      <x/>
    </i>
    <i t="default">
      <x v="74"/>
    </i>
    <i>
      <x v="12"/>
      <x v="8"/>
    </i>
    <i t="default">
      <x v="12"/>
    </i>
    <i>
      <x v="4"/>
      <x/>
    </i>
    <i t="default">
      <x v="4"/>
    </i>
    <i>
      <x v="24"/>
      <x/>
    </i>
    <i t="default">
      <x v="24"/>
    </i>
    <i>
      <x v="71"/>
      <x/>
    </i>
    <i t="default">
      <x v="71"/>
    </i>
    <i>
      <x v="44"/>
      <x/>
    </i>
    <i t="default">
      <x v="44"/>
    </i>
    <i>
      <x v="77"/>
      <x/>
    </i>
    <i t="default">
      <x v="77"/>
    </i>
    <i>
      <x v="85"/>
      <x v="3"/>
    </i>
    <i t="default">
      <x v="85"/>
    </i>
    <i>
      <x v="18"/>
      <x/>
    </i>
    <i t="default">
      <x v="18"/>
    </i>
    <i>
      <x v="9"/>
      <x/>
    </i>
    <i t="default">
      <x v="9"/>
    </i>
    <i>
      <x v="19"/>
      <x/>
    </i>
    <i t="default">
      <x v="19"/>
    </i>
    <i>
      <x v="49"/>
      <x/>
    </i>
    <i t="default">
      <x v="49"/>
    </i>
    <i>
      <x v="67"/>
      <x/>
    </i>
    <i t="default">
      <x v="67"/>
    </i>
    <i>
      <x v="20"/>
      <x/>
    </i>
    <i t="default">
      <x v="20"/>
    </i>
    <i>
      <x v="34"/>
      <x/>
    </i>
    <i t="default">
      <x v="34"/>
    </i>
    <i>
      <x v="21"/>
      <x/>
    </i>
    <i t="default">
      <x v="21"/>
    </i>
    <i>
      <x v="76"/>
      <x/>
    </i>
    <i t="default">
      <x v="76"/>
    </i>
    <i>
      <x v="23"/>
      <x/>
    </i>
    <i t="default">
      <x v="23"/>
    </i>
    <i>
      <x v="80"/>
      <x/>
    </i>
    <i t="default">
      <x v="80"/>
    </i>
    <i>
      <x v="30"/>
      <x/>
    </i>
    <i t="default">
      <x v="30"/>
    </i>
    <i>
      <x v="84"/>
      <x/>
    </i>
    <i t="default">
      <x v="84"/>
    </i>
    <i>
      <x v="3"/>
      <x/>
    </i>
    <i t="default">
      <x v="3"/>
    </i>
    <i>
      <x v="83"/>
      <x/>
    </i>
    <i t="default">
      <x v="83"/>
    </i>
    <i>
      <x v="78"/>
      <x/>
    </i>
    <i t="default">
      <x v="78"/>
    </i>
    <i>
      <x v="7"/>
      <x/>
    </i>
    <i t="default">
      <x v="7"/>
    </i>
    <i>
      <x v="50"/>
      <x/>
    </i>
    <i t="default">
      <x v="50"/>
    </i>
    <i>
      <x v="56"/>
      <x/>
    </i>
    <i t="default">
      <x v="56"/>
    </i>
    <i>
      <x v="68"/>
      <x/>
    </i>
    <i t="default">
      <x v="68"/>
    </i>
    <i>
      <x v="75"/>
      <x/>
    </i>
    <i t="default">
      <x v="75"/>
    </i>
    <i>
      <x v="69"/>
      <x/>
    </i>
    <i t="default">
      <x v="69"/>
    </i>
    <i>
      <x v="63"/>
      <x/>
    </i>
    <i t="default">
      <x v="63"/>
    </i>
    <i>
      <x v="13"/>
      <x v="8"/>
    </i>
    <i t="default">
      <x v="13"/>
    </i>
    <i>
      <x v="11"/>
      <x v="7"/>
    </i>
    <i t="default">
      <x v="11"/>
    </i>
    <i>
      <x v="37"/>
      <x/>
    </i>
    <i t="default">
      <x v="37"/>
    </i>
    <i>
      <x v="82"/>
      <x/>
    </i>
    <i t="default">
      <x v="82"/>
    </i>
    <i>
      <x v="35"/>
      <x/>
    </i>
    <i t="default">
      <x v="35"/>
    </i>
    <i>
      <x v="1"/>
      <x/>
    </i>
    <i t="default">
      <x v="1"/>
    </i>
    <i>
      <x v="45"/>
      <x v="2"/>
    </i>
    <i t="default">
      <x v="45"/>
    </i>
    <i>
      <x v="2"/>
      <x/>
    </i>
    <i t="default">
      <x v="2"/>
    </i>
    <i>
      <x v="39"/>
      <x v="4"/>
    </i>
    <i t="default">
      <x v="39"/>
    </i>
    <i>
      <x v="70"/>
      <x/>
    </i>
    <i t="default">
      <x v="70"/>
    </i>
    <i>
      <x/>
      <x v="9"/>
    </i>
    <i t="default">
      <x/>
    </i>
    <i>
      <x v="36"/>
      <x v="4"/>
    </i>
    <i t="default">
      <x v="36"/>
    </i>
    <i>
      <x v="38"/>
      <x v="4"/>
    </i>
    <i t="default">
      <x v="38"/>
    </i>
    <i>
      <x v="26"/>
      <x/>
    </i>
    <i t="default">
      <x v="26"/>
    </i>
    <i>
      <x v="27"/>
      <x v="4"/>
    </i>
    <i t="default">
      <x v="27"/>
    </i>
    <i>
      <x v="47"/>
      <x v="3"/>
    </i>
    <i t="default">
      <x v="47"/>
    </i>
    <i t="grand">
      <x/>
    </i>
  </rowItems>
  <colItems count="1">
    <i/>
  </colItems>
  <dataFields count="1">
    <dataField name="Soma de Quantidade_Saida" fld="2" baseField="0" baseItem="0"/>
  </dataFields>
  <chartFormats count="8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69AF77-B884-47E3-A9A2-64363229CE05}" name="Tabela Dinâmica9" cacheId="366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0:D125" firstHeaderRow="0" firstDataRow="1" firstDataCol="2"/>
  <pivotFields count="5">
    <pivotField axis="axisRow" compact="0" outline="0" showAll="0" sortType="descending">
      <items count="58">
        <item x="55"/>
        <item x="38"/>
        <item x="37"/>
        <item x="36"/>
        <item x="35"/>
        <item x="42"/>
        <item x="41"/>
        <item x="40"/>
        <item x="39"/>
        <item x="43"/>
        <item x="44"/>
        <item x="50"/>
        <item x="49"/>
        <item x="53"/>
        <item x="54"/>
        <item x="56"/>
        <item x="51"/>
        <item x="46"/>
        <item x="48"/>
        <item x="47"/>
        <item x="21"/>
        <item x="22"/>
        <item x="29"/>
        <item x="30"/>
        <item x="15"/>
        <item x="16"/>
        <item x="23"/>
        <item x="24"/>
        <item x="31"/>
        <item x="32"/>
        <item x="17"/>
        <item x="18"/>
        <item x="25"/>
        <item x="26"/>
        <item x="33"/>
        <item x="34"/>
        <item x="19"/>
        <item x="20"/>
        <item x="27"/>
        <item x="28"/>
        <item x="45"/>
        <item x="52"/>
        <item x="5"/>
        <item x="4"/>
        <item x="3"/>
        <item x="2"/>
        <item x="0"/>
        <item x="1"/>
        <item x="6"/>
        <item x="7"/>
        <item x="8"/>
        <item x="9"/>
        <item x="10"/>
        <item x="11"/>
        <item x="12"/>
        <item x="13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dataField="1" compact="0" outline="0" showAll="0"/>
    <pivotField axis="axisRow" compact="0" outline="0" showAll="0">
      <items count="54">
        <item x="5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0"/>
        <item x="45"/>
        <item x="46"/>
        <item x="47"/>
        <item x="48"/>
        <item x="49"/>
        <item x="50"/>
        <item x="51"/>
        <item x="1"/>
        <item x="2"/>
        <item x="3"/>
        <item x="4"/>
        <item t="default"/>
      </items>
    </pivotField>
  </pivotFields>
  <rowFields count="2">
    <field x="0"/>
    <field x="4"/>
  </rowFields>
  <rowItems count="115">
    <i>
      <x v="16"/>
      <x v="48"/>
    </i>
    <i t="default">
      <x v="16"/>
    </i>
    <i>
      <x v="48"/>
      <x v="2"/>
    </i>
    <i t="default">
      <x v="48"/>
    </i>
    <i>
      <x v="19"/>
      <x v="44"/>
    </i>
    <i t="default">
      <x v="19"/>
    </i>
    <i>
      <x v="11"/>
      <x v="47"/>
    </i>
    <i t="default">
      <x v="11"/>
    </i>
    <i>
      <x v="1"/>
      <x v="34"/>
    </i>
    <i t="default">
      <x v="1"/>
    </i>
    <i>
      <x v="45"/>
      <x v="50"/>
    </i>
    <i t="default">
      <x v="45"/>
    </i>
    <i>
      <x v="10"/>
      <x v="40"/>
    </i>
    <i t="default">
      <x v="10"/>
    </i>
    <i>
      <x v="42"/>
      <x v="1"/>
    </i>
    <i t="default">
      <x v="42"/>
    </i>
    <i>
      <x v="46"/>
      <x v="41"/>
    </i>
    <i t="default">
      <x v="46"/>
    </i>
    <i>
      <x v="17"/>
      <x v="43"/>
    </i>
    <i t="default">
      <x v="17"/>
    </i>
    <i>
      <x v="18"/>
      <x v="45"/>
    </i>
    <i t="default">
      <x v="18"/>
    </i>
    <i>
      <x v="43"/>
      <x v="52"/>
    </i>
    <i t="default">
      <x v="43"/>
    </i>
    <i>
      <x v="5"/>
      <x v="38"/>
    </i>
    <i t="default">
      <x v="5"/>
    </i>
    <i>
      <x v="12"/>
      <x v="46"/>
    </i>
    <i t="default">
      <x v="12"/>
    </i>
    <i>
      <x v="44"/>
      <x v="51"/>
    </i>
    <i t="default">
      <x v="44"/>
    </i>
    <i>
      <x v="9"/>
      <x v="39"/>
    </i>
    <i t="default">
      <x v="9"/>
    </i>
    <i>
      <x v="47"/>
      <x v="49"/>
    </i>
    <i t="default">
      <x v="47"/>
    </i>
    <i>
      <x v="2"/>
      <x v="33"/>
    </i>
    <i t="default">
      <x v="2"/>
    </i>
    <i>
      <x v="56"/>
      <x v="10"/>
    </i>
    <i t="default">
      <x v="56"/>
    </i>
    <i>
      <x v="6"/>
      <x v="37"/>
    </i>
    <i t="default">
      <x v="6"/>
    </i>
    <i>
      <x v="30"/>
      <x v="13"/>
    </i>
    <i t="default">
      <x v="30"/>
    </i>
    <i>
      <x v="55"/>
      <x v="9"/>
    </i>
    <i t="default">
      <x v="55"/>
    </i>
    <i>
      <x v="33"/>
      <x v="22"/>
    </i>
    <i t="default">
      <x v="33"/>
    </i>
    <i>
      <x v="25"/>
      <x v="12"/>
    </i>
    <i t="default">
      <x v="25"/>
    </i>
    <i>
      <x v="4"/>
      <x v="31"/>
    </i>
    <i t="default">
      <x v="4"/>
    </i>
    <i>
      <x v="22"/>
      <x v="25"/>
    </i>
    <i t="default">
      <x v="22"/>
    </i>
    <i>
      <x v="54"/>
      <x v="8"/>
    </i>
    <i t="default">
      <x v="54"/>
    </i>
    <i>
      <x v="7"/>
      <x v="36"/>
    </i>
    <i t="default">
      <x v="7"/>
    </i>
    <i>
      <x v="24"/>
      <x v="11"/>
    </i>
    <i t="default">
      <x v="24"/>
    </i>
    <i>
      <x v="31"/>
      <x v="14"/>
    </i>
    <i t="default">
      <x v="31"/>
    </i>
    <i>
      <x v="51"/>
      <x v="5"/>
    </i>
    <i t="default">
      <x v="51"/>
    </i>
    <i>
      <x v="32"/>
      <x v="21"/>
    </i>
    <i t="default">
      <x v="32"/>
    </i>
    <i>
      <x v="21"/>
      <x v="18"/>
    </i>
    <i t="default">
      <x v="21"/>
    </i>
    <i>
      <x v="20"/>
      <x v="17"/>
    </i>
    <i t="default">
      <x v="20"/>
    </i>
    <i>
      <x v="23"/>
      <x v="26"/>
    </i>
    <i t="default">
      <x v="23"/>
    </i>
    <i>
      <x v="34"/>
      <x v="29"/>
    </i>
    <i t="default">
      <x v="34"/>
    </i>
    <i>
      <x v="8"/>
      <x v="35"/>
    </i>
    <i t="default">
      <x v="8"/>
    </i>
    <i>
      <x v="35"/>
      <x v="30"/>
    </i>
    <i t="default">
      <x v="35"/>
    </i>
    <i>
      <x v="27"/>
      <x v="20"/>
    </i>
    <i t="default">
      <x v="27"/>
    </i>
    <i>
      <x v="36"/>
      <x v="15"/>
    </i>
    <i t="default">
      <x v="36"/>
    </i>
    <i>
      <x v="52"/>
      <x v="6"/>
    </i>
    <i t="default">
      <x v="52"/>
    </i>
    <i>
      <x v="37"/>
      <x v="16"/>
    </i>
    <i t="default">
      <x v="37"/>
    </i>
    <i>
      <x v="29"/>
      <x v="28"/>
    </i>
    <i t="default">
      <x v="29"/>
    </i>
    <i>
      <x v="40"/>
      <x v="42"/>
    </i>
    <i t="default">
      <x v="40"/>
    </i>
    <i>
      <x v="26"/>
      <x v="19"/>
    </i>
    <i t="default">
      <x v="26"/>
    </i>
    <i>
      <x v="28"/>
      <x v="27"/>
    </i>
    <i t="default">
      <x v="28"/>
    </i>
    <i>
      <x v="38"/>
      <x v="23"/>
    </i>
    <i t="default">
      <x v="38"/>
    </i>
    <i>
      <x v="53"/>
      <x v="7"/>
    </i>
    <i t="default">
      <x v="53"/>
    </i>
    <i>
      <x v="3"/>
      <x v="32"/>
    </i>
    <i t="default">
      <x v="3"/>
    </i>
    <i>
      <x v="39"/>
      <x v="24"/>
    </i>
    <i t="default">
      <x v="39"/>
    </i>
    <i>
      <x v="49"/>
      <x v="3"/>
    </i>
    <i t="default">
      <x v="49"/>
    </i>
    <i>
      <x v="50"/>
      <x v="4"/>
    </i>
    <i t="default">
      <x v="50"/>
    </i>
    <i>
      <x v="14"/>
      <x/>
    </i>
    <i t="default">
      <x v="14"/>
    </i>
    <i>
      <x v="13"/>
      <x/>
    </i>
    <i t="default">
      <x v="13"/>
    </i>
    <i>
      <x v="15"/>
      <x/>
    </i>
    <i t="default">
      <x v="15"/>
    </i>
    <i>
      <x/>
      <x/>
    </i>
    <i t="default">
      <x/>
    </i>
    <i>
      <x v="41"/>
      <x/>
    </i>
    <i t="default">
      <x v="4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QUANTIDADE_SAIDA" fld="2" baseField="0" baseItem="0"/>
    <dataField name="Soma de DATA_SAIDA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275F4F-00AC-4246-9B3C-D64DE2112F6E}" name="Tabela Dinâmica6" cacheId="365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:C5" firstHeaderRow="1" firstDataRow="1" firstDataCol="2"/>
  <pivotFields count="3">
    <pivotField axis="axisRow" compact="0" outline="0" showAll="0">
      <items count="4">
        <item sd="0" x="0"/>
        <item sd="0" x="1"/>
        <item sd="0" x="2"/>
        <item t="default"/>
      </items>
    </pivotField>
    <pivotField dataField="1" compact="0" outline="0" showAll="0"/>
    <pivotField axis="axisRow" compact="0" outline="0" showAll="0">
      <items count="2">
        <item x="0"/>
        <item t="default"/>
      </items>
    </pivotField>
  </pivotFields>
  <rowFields count="2">
    <field x="0"/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ESTOQUE_ATUAL_x0009_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G58"/>
  <sheetViews>
    <sheetView zoomScale="193" workbookViewId="0">
      <selection activeCell="C46" sqref="C46"/>
    </sheetView>
  </sheetViews>
  <sheetFormatPr defaultColWidth="14.42578125" defaultRowHeight="15" customHeight="1"/>
  <cols>
    <col min="1" max="1" width="31.140625" customWidth="1"/>
    <col min="2" max="2" width="25.28515625" customWidth="1"/>
    <col min="3" max="3" width="27.140625" customWidth="1"/>
    <col min="4" max="4" width="26.5703125" customWidth="1"/>
    <col min="6" max="6" width="23.5703125" customWidth="1"/>
    <col min="12" max="12" width="18.7109375" customWidth="1"/>
    <col min="14" max="14" width="24.85546875" customWidth="1"/>
    <col min="16" max="16" width="22.7109375" customWidth="1"/>
    <col min="18" max="18" width="31.140625" customWidth="1"/>
    <col min="20" max="20" width="30.28515625" customWidth="1"/>
    <col min="22" max="22" width="25.7109375" customWidth="1"/>
    <col min="24" max="24" width="21.42578125" customWidth="1"/>
    <col min="26" max="26" width="21.7109375" customWidth="1"/>
    <col min="28" max="28" width="18.85546875" customWidth="1"/>
    <col min="30" max="30" width="20.85546875" customWidth="1"/>
    <col min="32" max="32" width="20.140625" customWidth="1"/>
  </cols>
  <sheetData>
    <row r="1" spans="1:33">
      <c r="A1" s="75" t="s">
        <v>0</v>
      </c>
      <c r="B1" s="75" t="s">
        <v>1</v>
      </c>
      <c r="C1" s="75" t="s">
        <v>2</v>
      </c>
      <c r="D1" s="20" t="s">
        <v>3</v>
      </c>
      <c r="E1" s="21" t="s">
        <v>4</v>
      </c>
      <c r="F1" s="20" t="s">
        <v>5</v>
      </c>
      <c r="G1" s="21" t="s">
        <v>4</v>
      </c>
      <c r="H1" s="23" t="s">
        <v>6</v>
      </c>
      <c r="I1" s="2" t="s">
        <v>4</v>
      </c>
      <c r="J1" s="13" t="s">
        <v>7</v>
      </c>
      <c r="K1" s="1" t="s">
        <v>4</v>
      </c>
      <c r="L1" s="22" t="s">
        <v>8</v>
      </c>
      <c r="M1" s="21" t="s">
        <v>4</v>
      </c>
      <c r="N1" s="22" t="s">
        <v>9</v>
      </c>
      <c r="O1" s="21" t="s">
        <v>4</v>
      </c>
      <c r="P1" s="22" t="s">
        <v>10</v>
      </c>
      <c r="Q1" s="21" t="s">
        <v>4</v>
      </c>
      <c r="R1" s="22" t="s">
        <v>11</v>
      </c>
      <c r="S1" s="21" t="s">
        <v>4</v>
      </c>
      <c r="T1" s="19" t="s">
        <v>12</v>
      </c>
      <c r="U1" s="19" t="s">
        <v>4</v>
      </c>
      <c r="V1" s="19" t="s">
        <v>13</v>
      </c>
      <c r="W1" s="19" t="s">
        <v>4</v>
      </c>
      <c r="X1" s="19" t="s">
        <v>14</v>
      </c>
      <c r="Y1" s="19" t="s">
        <v>4</v>
      </c>
      <c r="Z1" s="22" t="s">
        <v>15</v>
      </c>
      <c r="AA1" s="21" t="s">
        <v>4</v>
      </c>
      <c r="AB1" s="15" t="s">
        <v>16</v>
      </c>
      <c r="AC1" s="2" t="s">
        <v>4</v>
      </c>
      <c r="AD1" s="15" t="s">
        <v>17</v>
      </c>
      <c r="AE1" s="2" t="s">
        <v>4</v>
      </c>
      <c r="AF1" s="15" t="s">
        <v>18</v>
      </c>
      <c r="AG1" s="2" t="s">
        <v>4</v>
      </c>
    </row>
    <row r="2" spans="1:33">
      <c r="A2" t="str">
        <f>D1</f>
        <v>SONDAS FREE - SALA 1</v>
      </c>
      <c r="B2">
        <f>SUM(E2:E9)</f>
        <v>235</v>
      </c>
      <c r="C2">
        <v>0</v>
      </c>
      <c r="D2" s="42" t="s">
        <v>19</v>
      </c>
      <c r="E2" s="43">
        <v>17</v>
      </c>
      <c r="F2" s="46" t="s">
        <v>20</v>
      </c>
      <c r="G2" s="44">
        <v>3</v>
      </c>
      <c r="H2" s="46" t="s">
        <v>21</v>
      </c>
      <c r="I2" s="44">
        <v>2</v>
      </c>
      <c r="J2" s="47" t="s">
        <v>22</v>
      </c>
      <c r="K2" s="48">
        <v>6</v>
      </c>
      <c r="L2" s="42" t="s">
        <v>23</v>
      </c>
      <c r="M2" s="44">
        <v>3</v>
      </c>
      <c r="N2" s="46" t="s">
        <v>24</v>
      </c>
      <c r="O2" s="44">
        <v>0</v>
      </c>
      <c r="P2" s="46" t="s">
        <v>25</v>
      </c>
      <c r="Q2" s="44">
        <v>23</v>
      </c>
      <c r="R2" s="46" t="s">
        <v>21</v>
      </c>
      <c r="S2" s="44">
        <v>5</v>
      </c>
      <c r="T2" s="42" t="s">
        <v>26</v>
      </c>
      <c r="U2" s="43">
        <v>1</v>
      </c>
      <c r="V2" s="42" t="s">
        <v>27</v>
      </c>
      <c r="W2" s="43">
        <v>3</v>
      </c>
      <c r="X2" s="42" t="s">
        <v>28</v>
      </c>
      <c r="Y2" s="43">
        <v>4</v>
      </c>
      <c r="Z2" s="42" t="s">
        <v>29</v>
      </c>
      <c r="AA2" s="43">
        <v>4</v>
      </c>
      <c r="AB2" s="42" t="s">
        <v>30</v>
      </c>
      <c r="AC2" s="43">
        <v>32</v>
      </c>
      <c r="AD2" s="49" t="s">
        <v>31</v>
      </c>
      <c r="AE2" s="50"/>
      <c r="AF2" s="42" t="s">
        <v>32</v>
      </c>
      <c r="AG2" s="43">
        <v>4</v>
      </c>
    </row>
    <row r="3" spans="1:33">
      <c r="A3" t="str">
        <f>F1</f>
        <v>RECEPTORES - SALA 1</v>
      </c>
      <c r="B3">
        <f>SUM(G2:G21)</f>
        <v>60</v>
      </c>
      <c r="C3">
        <v>0</v>
      </c>
      <c r="D3" s="42" t="s">
        <v>33</v>
      </c>
      <c r="E3" s="43">
        <v>12</v>
      </c>
      <c r="F3" s="46" t="s">
        <v>34</v>
      </c>
      <c r="G3" s="44">
        <v>3</v>
      </c>
      <c r="H3" s="46" t="s">
        <v>35</v>
      </c>
      <c r="I3" s="44">
        <v>2</v>
      </c>
      <c r="L3" s="42" t="s">
        <v>36</v>
      </c>
      <c r="M3" s="44">
        <v>13</v>
      </c>
      <c r="N3" s="46" t="s">
        <v>37</v>
      </c>
      <c r="O3" s="44">
        <v>11</v>
      </c>
      <c r="P3" s="46" t="s">
        <v>38</v>
      </c>
      <c r="Q3" s="44">
        <v>2</v>
      </c>
      <c r="R3" s="46" t="s">
        <v>35</v>
      </c>
      <c r="S3" s="44">
        <v>24</v>
      </c>
      <c r="T3" s="42" t="s">
        <v>39</v>
      </c>
      <c r="U3" s="43">
        <v>1</v>
      </c>
      <c r="V3" s="42" t="s">
        <v>40</v>
      </c>
      <c r="W3" s="43">
        <v>3</v>
      </c>
      <c r="AB3" s="42" t="s">
        <v>41</v>
      </c>
      <c r="AC3" s="43">
        <v>43</v>
      </c>
      <c r="AD3" s="49" t="s">
        <v>31</v>
      </c>
      <c r="AE3" s="50"/>
      <c r="AF3" s="42" t="s">
        <v>42</v>
      </c>
      <c r="AG3" s="43">
        <v>4</v>
      </c>
    </row>
    <row r="4" spans="1:33">
      <c r="A4" t="str">
        <f>H1</f>
        <v>TUBO FINO</v>
      </c>
      <c r="B4">
        <f>SUM(I2:I9)</f>
        <v>16</v>
      </c>
      <c r="C4">
        <v>0</v>
      </c>
      <c r="D4" s="42" t="s">
        <v>43</v>
      </c>
      <c r="E4" s="43">
        <v>14</v>
      </c>
      <c r="F4" s="46" t="s">
        <v>44</v>
      </c>
      <c r="G4" s="44">
        <v>3</v>
      </c>
      <c r="H4" s="46" t="s">
        <v>45</v>
      </c>
      <c r="I4" s="44">
        <v>2</v>
      </c>
      <c r="L4" s="42" t="s">
        <v>46</v>
      </c>
      <c r="M4" s="44">
        <v>8</v>
      </c>
      <c r="N4" s="46" t="s">
        <v>47</v>
      </c>
      <c r="O4" s="44">
        <v>4</v>
      </c>
      <c r="P4" s="46" t="s">
        <v>48</v>
      </c>
      <c r="Q4" s="44">
        <v>5</v>
      </c>
      <c r="R4" s="46" t="s">
        <v>45</v>
      </c>
      <c r="S4" s="44">
        <v>11</v>
      </c>
      <c r="T4" s="42" t="s">
        <v>49</v>
      </c>
      <c r="U4" s="43">
        <v>1</v>
      </c>
      <c r="V4" s="42" t="s">
        <v>50</v>
      </c>
      <c r="W4" s="43">
        <v>1</v>
      </c>
      <c r="AB4" s="42" t="s">
        <v>51</v>
      </c>
      <c r="AC4" s="43">
        <v>33</v>
      </c>
      <c r="AD4" s="42" t="s">
        <v>52</v>
      </c>
      <c r="AE4" s="43"/>
      <c r="AF4" s="42" t="s">
        <v>53</v>
      </c>
      <c r="AG4" s="43">
        <v>4</v>
      </c>
    </row>
    <row r="5" spans="1:33">
      <c r="A5" t="str">
        <f>J1</f>
        <v>TUBO GROSSO</v>
      </c>
      <c r="B5">
        <f>SUM(K2)</f>
        <v>6</v>
      </c>
      <c r="C5">
        <v>0</v>
      </c>
      <c r="D5" s="45" t="s">
        <v>51</v>
      </c>
      <c r="E5" s="43">
        <v>11</v>
      </c>
      <c r="F5" s="46" t="s">
        <v>54</v>
      </c>
      <c r="G5" s="44">
        <v>3</v>
      </c>
      <c r="H5" s="46" t="s">
        <v>55</v>
      </c>
      <c r="I5" s="44">
        <v>2</v>
      </c>
      <c r="L5" s="42" t="s">
        <v>56</v>
      </c>
      <c r="M5" s="44">
        <v>8</v>
      </c>
      <c r="N5" s="46" t="s">
        <v>57</v>
      </c>
      <c r="O5" s="44">
        <v>4</v>
      </c>
      <c r="P5" s="46" t="s">
        <v>58</v>
      </c>
      <c r="Q5" s="44">
        <v>17</v>
      </c>
      <c r="R5" s="46" t="s">
        <v>55</v>
      </c>
      <c r="S5" s="44">
        <v>23</v>
      </c>
      <c r="T5" s="42" t="s">
        <v>59</v>
      </c>
      <c r="U5" s="43">
        <v>2</v>
      </c>
      <c r="V5" s="42" t="s">
        <v>60</v>
      </c>
      <c r="W5" s="43">
        <v>2</v>
      </c>
      <c r="AB5" s="42" t="s">
        <v>61</v>
      </c>
      <c r="AC5" s="43">
        <v>38</v>
      </c>
      <c r="AD5" s="49" t="s">
        <v>62</v>
      </c>
      <c r="AE5" s="50"/>
      <c r="AF5" s="42" t="s">
        <v>63</v>
      </c>
      <c r="AG5" s="43">
        <v>4</v>
      </c>
    </row>
    <row r="6" spans="1:33">
      <c r="A6" t="str">
        <f>L1</f>
        <v>FILTROS - SALA 1</v>
      </c>
      <c r="B6">
        <f>SUM(M2:M8)</f>
        <v>58</v>
      </c>
      <c r="C6">
        <v>0</v>
      </c>
      <c r="D6" s="45" t="s">
        <v>61</v>
      </c>
      <c r="E6" s="43">
        <v>9</v>
      </c>
      <c r="F6" s="46" t="s">
        <v>64</v>
      </c>
      <c r="G6" s="44">
        <v>3</v>
      </c>
      <c r="H6" s="46" t="s">
        <v>65</v>
      </c>
      <c r="I6" s="44">
        <v>2</v>
      </c>
      <c r="L6" s="46" t="s">
        <v>66</v>
      </c>
      <c r="M6" s="44">
        <v>13</v>
      </c>
      <c r="N6" s="46" t="s">
        <v>67</v>
      </c>
      <c r="O6" s="44">
        <v>1</v>
      </c>
      <c r="P6" s="46" t="s">
        <v>68</v>
      </c>
      <c r="Q6" s="44">
        <v>2</v>
      </c>
      <c r="R6" s="46" t="s">
        <v>69</v>
      </c>
      <c r="S6" s="44">
        <v>4</v>
      </c>
      <c r="T6" s="42" t="s">
        <v>70</v>
      </c>
      <c r="U6" s="43">
        <v>1</v>
      </c>
      <c r="V6" s="42" t="s">
        <v>71</v>
      </c>
      <c r="W6" s="43">
        <v>4</v>
      </c>
      <c r="AB6" s="42" t="s">
        <v>72</v>
      </c>
      <c r="AC6" s="43">
        <v>24</v>
      </c>
      <c r="AD6" s="49" t="s">
        <v>62</v>
      </c>
      <c r="AE6" s="50"/>
      <c r="AF6" s="42" t="s">
        <v>73</v>
      </c>
      <c r="AG6" s="43">
        <v>4</v>
      </c>
    </row>
    <row r="7" spans="1:33">
      <c r="A7" t="str">
        <f>N1</f>
        <v>ACESSÓRIOS - SALA 1</v>
      </c>
      <c r="B7">
        <f>SUM(O2:O9)</f>
        <v>22</v>
      </c>
      <c r="C7">
        <v>0</v>
      </c>
      <c r="D7" s="45" t="s">
        <v>74</v>
      </c>
      <c r="E7" s="43">
        <v>21</v>
      </c>
      <c r="F7" s="46" t="s">
        <v>75</v>
      </c>
      <c r="G7" s="44">
        <v>3</v>
      </c>
      <c r="H7" s="46" t="s">
        <v>76</v>
      </c>
      <c r="I7" s="44">
        <v>2</v>
      </c>
      <c r="L7" s="46" t="s">
        <v>77</v>
      </c>
      <c r="M7" s="44">
        <v>6</v>
      </c>
      <c r="N7" s="46" t="s">
        <v>78</v>
      </c>
      <c r="O7" s="44">
        <v>1</v>
      </c>
      <c r="R7" s="46" t="s">
        <v>65</v>
      </c>
      <c r="S7" s="44">
        <v>3</v>
      </c>
      <c r="T7" s="42" t="s">
        <v>79</v>
      </c>
      <c r="U7" s="43">
        <v>1</v>
      </c>
      <c r="V7" s="42" t="s">
        <v>80</v>
      </c>
      <c r="W7" s="43">
        <v>3</v>
      </c>
      <c r="AB7" s="42" t="s">
        <v>81</v>
      </c>
      <c r="AC7" s="43">
        <v>47</v>
      </c>
      <c r="AD7" s="49" t="s">
        <v>82</v>
      </c>
      <c r="AE7" s="50"/>
      <c r="AF7" s="42" t="s">
        <v>74</v>
      </c>
      <c r="AG7" s="43">
        <v>4</v>
      </c>
    </row>
    <row r="8" spans="1:33">
      <c r="A8" t="str">
        <f>P1</f>
        <v>GANCHOS - SALA 1</v>
      </c>
      <c r="B8">
        <f>SUM(Q2:Q6)</f>
        <v>49</v>
      </c>
      <c r="C8">
        <v>0</v>
      </c>
      <c r="D8" s="42" t="s">
        <v>83</v>
      </c>
      <c r="E8" s="43">
        <v>136</v>
      </c>
      <c r="F8" s="46" t="s">
        <v>84</v>
      </c>
      <c r="G8" s="44">
        <v>3</v>
      </c>
      <c r="H8" s="46" t="s">
        <v>85</v>
      </c>
      <c r="I8" s="44">
        <v>2</v>
      </c>
      <c r="L8" s="46" t="s">
        <v>86</v>
      </c>
      <c r="M8" s="44">
        <v>7</v>
      </c>
      <c r="N8" s="46" t="s">
        <v>87</v>
      </c>
      <c r="O8" s="51" t="s">
        <v>88</v>
      </c>
      <c r="R8" s="46" t="s">
        <v>76</v>
      </c>
      <c r="S8" s="44">
        <v>23</v>
      </c>
      <c r="T8" s="42" t="s">
        <v>89</v>
      </c>
      <c r="U8" s="43">
        <v>1</v>
      </c>
      <c r="V8" s="42" t="s">
        <v>90</v>
      </c>
      <c r="W8" s="43">
        <v>0</v>
      </c>
      <c r="AB8" s="42" t="s">
        <v>74</v>
      </c>
      <c r="AC8" s="43">
        <v>11</v>
      </c>
      <c r="AD8" s="49" t="s">
        <v>82</v>
      </c>
      <c r="AE8" s="50"/>
      <c r="AF8" s="42" t="s">
        <v>83</v>
      </c>
      <c r="AG8" s="43">
        <v>4</v>
      </c>
    </row>
    <row r="9" spans="1:33">
      <c r="A9" t="str">
        <f>R1</f>
        <v>TUBO ANTIGO SIVANTOS - SALA 1</v>
      </c>
      <c r="B9">
        <f>SUM(S2:S11)</f>
        <v>138</v>
      </c>
      <c r="C9">
        <v>0</v>
      </c>
      <c r="D9" s="42" t="s">
        <v>91</v>
      </c>
      <c r="E9" s="43">
        <v>15</v>
      </c>
      <c r="F9" s="46" t="s">
        <v>92</v>
      </c>
      <c r="G9" s="44">
        <v>3</v>
      </c>
      <c r="H9" s="46" t="s">
        <v>93</v>
      </c>
      <c r="I9" s="44">
        <v>2</v>
      </c>
      <c r="N9" s="46" t="s">
        <v>94</v>
      </c>
      <c r="O9" s="44">
        <v>1</v>
      </c>
      <c r="R9" s="46" t="s">
        <v>85</v>
      </c>
      <c r="S9" s="44">
        <v>13</v>
      </c>
      <c r="T9" s="42" t="s">
        <v>95</v>
      </c>
      <c r="U9" s="43">
        <v>1</v>
      </c>
      <c r="V9" s="42" t="s">
        <v>96</v>
      </c>
      <c r="W9" s="43">
        <v>3</v>
      </c>
      <c r="AD9" s="46" t="s">
        <v>97</v>
      </c>
      <c r="AE9" s="44"/>
      <c r="AF9" s="42" t="s">
        <v>91</v>
      </c>
      <c r="AG9" s="43">
        <v>4</v>
      </c>
    </row>
    <row r="10" spans="1:33">
      <c r="A10" t="str">
        <f>T1</f>
        <v>RECEPTORES GN - SALA 1</v>
      </c>
      <c r="B10">
        <f>SUM(U2:U20)</f>
        <v>23</v>
      </c>
      <c r="C10">
        <v>0</v>
      </c>
      <c r="F10" s="46" t="s">
        <v>98</v>
      </c>
      <c r="G10" s="44">
        <v>3</v>
      </c>
      <c r="R10" s="46" t="s">
        <v>93</v>
      </c>
      <c r="S10" s="44">
        <v>27</v>
      </c>
      <c r="T10" s="42" t="s">
        <v>99</v>
      </c>
      <c r="U10" s="43">
        <v>1</v>
      </c>
      <c r="V10" s="42" t="s">
        <v>100</v>
      </c>
      <c r="W10" s="43">
        <v>2</v>
      </c>
      <c r="AD10" s="46" t="s">
        <v>97</v>
      </c>
      <c r="AE10" s="44"/>
      <c r="AF10" s="42" t="s">
        <v>101</v>
      </c>
      <c r="AG10" s="43">
        <v>4</v>
      </c>
    </row>
    <row r="11" spans="1:33">
      <c r="A11" t="str">
        <f>V1</f>
        <v>TUBO FINO GN - SALA 1</v>
      </c>
      <c r="B11">
        <f>SUM(W2:W14)</f>
        <v>32</v>
      </c>
      <c r="C11">
        <v>0</v>
      </c>
      <c r="F11" s="46" t="s">
        <v>102</v>
      </c>
      <c r="G11" s="44">
        <v>3</v>
      </c>
      <c r="R11" s="46" t="s">
        <v>103</v>
      </c>
      <c r="S11" s="44">
        <v>5</v>
      </c>
      <c r="T11" s="42" t="s">
        <v>104</v>
      </c>
      <c r="U11" s="43">
        <v>1</v>
      </c>
      <c r="V11" s="42" t="s">
        <v>105</v>
      </c>
      <c r="W11" s="43">
        <v>1</v>
      </c>
      <c r="AD11" s="46" t="s">
        <v>106</v>
      </c>
      <c r="AE11" s="44"/>
      <c r="AF11" s="42" t="s">
        <v>107</v>
      </c>
      <c r="AG11" s="43">
        <v>4</v>
      </c>
    </row>
    <row r="12" spans="1:33">
      <c r="A12" t="str">
        <f>X1</f>
        <v>GANCHO GN - SALA 1</v>
      </c>
      <c r="B12">
        <f>SUM(Y2)</f>
        <v>4</v>
      </c>
      <c r="C12">
        <v>0</v>
      </c>
      <c r="F12" s="46" t="s">
        <v>108</v>
      </c>
      <c r="G12" s="44">
        <v>3</v>
      </c>
      <c r="T12" s="42" t="s">
        <v>109</v>
      </c>
      <c r="U12" s="43">
        <v>1</v>
      </c>
      <c r="V12" s="42" t="s">
        <v>110</v>
      </c>
      <c r="W12" s="43">
        <v>6</v>
      </c>
      <c r="AD12" s="46" t="s">
        <v>111</v>
      </c>
      <c r="AE12" s="44"/>
      <c r="AF12" s="42" t="s">
        <v>112</v>
      </c>
      <c r="AG12" s="44">
        <v>4</v>
      </c>
    </row>
    <row r="13" spans="1:33">
      <c r="A13" t="str">
        <f>Z1</f>
        <v>FILTRO GN - SALA 1</v>
      </c>
      <c r="B13">
        <f>SUM(AA2)</f>
        <v>4</v>
      </c>
      <c r="C13">
        <v>0</v>
      </c>
      <c r="F13" s="46" t="s">
        <v>113</v>
      </c>
      <c r="G13" s="44">
        <v>3</v>
      </c>
      <c r="T13" s="42" t="s">
        <v>114</v>
      </c>
      <c r="U13" s="43">
        <v>2</v>
      </c>
      <c r="V13" s="42" t="s">
        <v>115</v>
      </c>
      <c r="W13" s="43">
        <v>3</v>
      </c>
      <c r="AD13" s="42" t="s">
        <v>116</v>
      </c>
      <c r="AE13" s="43"/>
      <c r="AF13" s="42" t="s">
        <v>117</v>
      </c>
      <c r="AG13" s="44">
        <v>4</v>
      </c>
    </row>
    <row r="14" spans="1:33">
      <c r="A14" t="str">
        <f>AB1</f>
        <v>SONDAS GN - SALA 1</v>
      </c>
      <c r="B14">
        <f>SUM(AC2:AC8)</f>
        <v>228</v>
      </c>
      <c r="C14">
        <v>0</v>
      </c>
      <c r="F14" s="46" t="s">
        <v>118</v>
      </c>
      <c r="G14" s="44">
        <v>3</v>
      </c>
      <c r="T14" s="42" t="s">
        <v>119</v>
      </c>
      <c r="U14" s="43">
        <v>3</v>
      </c>
      <c r="V14" s="42" t="s">
        <v>120</v>
      </c>
      <c r="W14" s="43">
        <v>1</v>
      </c>
      <c r="AD14" s="42" t="s">
        <v>116</v>
      </c>
      <c r="AE14" s="43"/>
      <c r="AF14" s="42" t="s">
        <v>121</v>
      </c>
      <c r="AG14" s="44">
        <v>4</v>
      </c>
    </row>
    <row r="15" spans="1:33">
      <c r="A15" t="str">
        <f>AD1</f>
        <v>APARELHOS - SALA 1</v>
      </c>
      <c r="B15">
        <f>SUM(AE2:AE18)</f>
        <v>0</v>
      </c>
      <c r="C15">
        <v>0</v>
      </c>
      <c r="F15" s="46" t="s">
        <v>122</v>
      </c>
      <c r="G15" s="44">
        <v>3</v>
      </c>
      <c r="T15" s="42" t="s">
        <v>123</v>
      </c>
      <c r="U15" s="43">
        <v>1</v>
      </c>
      <c r="AD15" s="42" t="s">
        <v>124</v>
      </c>
      <c r="AE15" s="43"/>
      <c r="AF15" s="42" t="s">
        <v>125</v>
      </c>
      <c r="AG15" s="44">
        <v>4</v>
      </c>
    </row>
    <row r="16" spans="1:33">
      <c r="A16" t="str">
        <f>AF1</f>
        <v>SONDAS - SALA 1</v>
      </c>
      <c r="B16">
        <f>SUM(AG2:AG17)</f>
        <v>64</v>
      </c>
      <c r="C16">
        <v>0</v>
      </c>
      <c r="F16" s="46" t="s">
        <v>126</v>
      </c>
      <c r="G16" s="44">
        <v>3</v>
      </c>
      <c r="T16" s="42" t="s">
        <v>127</v>
      </c>
      <c r="U16" s="43">
        <v>1</v>
      </c>
      <c r="AD16" s="42" t="s">
        <v>128</v>
      </c>
      <c r="AE16" s="43"/>
      <c r="AF16" s="42" t="s">
        <v>129</v>
      </c>
      <c r="AG16" s="44">
        <v>4</v>
      </c>
    </row>
    <row r="17" spans="1:33">
      <c r="F17" s="46" t="s">
        <v>130</v>
      </c>
      <c r="G17" s="44">
        <v>3</v>
      </c>
      <c r="T17" s="42" t="s">
        <v>131</v>
      </c>
      <c r="U17" s="43">
        <v>1</v>
      </c>
      <c r="AD17" s="42" t="s">
        <v>132</v>
      </c>
      <c r="AE17" s="43"/>
      <c r="AF17" s="42" t="s">
        <v>133</v>
      </c>
      <c r="AG17" s="44">
        <v>4</v>
      </c>
    </row>
    <row r="18" spans="1:33">
      <c r="A18" s="72" t="s">
        <v>0</v>
      </c>
      <c r="B18" t="s">
        <v>134</v>
      </c>
      <c r="C18" t="s">
        <v>135</v>
      </c>
      <c r="F18" s="46" t="s">
        <v>136</v>
      </c>
      <c r="G18" s="44">
        <v>3</v>
      </c>
      <c r="T18" s="42" t="s">
        <v>137</v>
      </c>
      <c r="U18" s="43">
        <v>1</v>
      </c>
      <c r="AD18" s="42" t="s">
        <v>138</v>
      </c>
      <c r="AE18" s="43"/>
    </row>
    <row r="19" spans="1:33">
      <c r="A19" t="s">
        <v>9</v>
      </c>
      <c r="B19">
        <v>22</v>
      </c>
      <c r="C19">
        <v>0</v>
      </c>
      <c r="F19" s="46" t="s">
        <v>139</v>
      </c>
      <c r="G19" s="44">
        <v>3</v>
      </c>
      <c r="T19" s="42" t="s">
        <v>140</v>
      </c>
      <c r="U19" s="43">
        <v>1</v>
      </c>
    </row>
    <row r="20" spans="1:33">
      <c r="A20" t="s">
        <v>17</v>
      </c>
      <c r="B20">
        <v>0</v>
      </c>
      <c r="C20">
        <v>0</v>
      </c>
      <c r="F20" s="46" t="s">
        <v>141</v>
      </c>
      <c r="G20" s="44">
        <v>3</v>
      </c>
      <c r="T20" s="42" t="s">
        <v>142</v>
      </c>
      <c r="U20" s="43">
        <v>1</v>
      </c>
    </row>
    <row r="21" spans="1:33">
      <c r="A21" t="s">
        <v>15</v>
      </c>
      <c r="B21">
        <v>4</v>
      </c>
      <c r="C21">
        <v>0</v>
      </c>
      <c r="F21" s="46" t="s">
        <v>143</v>
      </c>
      <c r="G21" s="44">
        <v>3</v>
      </c>
    </row>
    <row r="22" spans="1:33">
      <c r="A22" t="s">
        <v>8</v>
      </c>
      <c r="B22">
        <v>58</v>
      </c>
      <c r="C22">
        <v>0</v>
      </c>
    </row>
    <row r="23" spans="1:33">
      <c r="A23" t="s">
        <v>14</v>
      </c>
      <c r="B23">
        <v>4</v>
      </c>
      <c r="C23">
        <v>0</v>
      </c>
    </row>
    <row r="24" spans="1:33">
      <c r="A24" t="s">
        <v>10</v>
      </c>
      <c r="B24">
        <v>49</v>
      </c>
      <c r="C24">
        <v>0</v>
      </c>
    </row>
    <row r="25" spans="1:33">
      <c r="A25" t="s">
        <v>5</v>
      </c>
      <c r="B25">
        <v>60</v>
      </c>
      <c r="C25">
        <v>0</v>
      </c>
    </row>
    <row r="26" spans="1:33">
      <c r="A26" t="s">
        <v>12</v>
      </c>
      <c r="B26">
        <v>23</v>
      </c>
      <c r="C26">
        <v>0</v>
      </c>
    </row>
    <row r="27" spans="1:33">
      <c r="A27" t="s">
        <v>18</v>
      </c>
      <c r="B27">
        <v>64</v>
      </c>
      <c r="C27">
        <v>0</v>
      </c>
    </row>
    <row r="28" spans="1:33">
      <c r="A28" t="s">
        <v>3</v>
      </c>
      <c r="B28">
        <v>235</v>
      </c>
      <c r="C28">
        <v>0</v>
      </c>
    </row>
    <row r="29" spans="1:33">
      <c r="A29" t="s">
        <v>16</v>
      </c>
      <c r="B29">
        <v>228</v>
      </c>
      <c r="C29">
        <v>0</v>
      </c>
    </row>
    <row r="30" spans="1:33">
      <c r="A30" t="s">
        <v>11</v>
      </c>
      <c r="B30">
        <v>138</v>
      </c>
      <c r="C30">
        <v>0</v>
      </c>
    </row>
    <row r="31" spans="1:33">
      <c r="A31" t="s">
        <v>6</v>
      </c>
      <c r="B31">
        <v>16</v>
      </c>
      <c r="C31">
        <v>0</v>
      </c>
    </row>
    <row r="32" spans="1:33">
      <c r="A32" t="s">
        <v>13</v>
      </c>
      <c r="B32">
        <v>32</v>
      </c>
      <c r="C32">
        <v>0</v>
      </c>
    </row>
    <row r="33" spans="1:3">
      <c r="A33" t="s">
        <v>7</v>
      </c>
      <c r="B33">
        <v>6</v>
      </c>
      <c r="C33">
        <v>0</v>
      </c>
    </row>
    <row r="34" spans="1:3">
      <c r="A34" t="s">
        <v>144</v>
      </c>
    </row>
    <row r="35" spans="1:3">
      <c r="A35" t="s">
        <v>145</v>
      </c>
      <c r="B35">
        <v>939</v>
      </c>
      <c r="C35">
        <v>0</v>
      </c>
    </row>
    <row r="36" spans="1:3"/>
    <row r="37" spans="1:3"/>
    <row r="38" spans="1:3"/>
    <row r="39" spans="1:3"/>
    <row r="40" spans="1:3"/>
    <row r="41" spans="1:3"/>
    <row r="42" spans="1:3"/>
    <row r="43" spans="1:3"/>
    <row r="44" spans="1:3"/>
    <row r="45" spans="1:3"/>
    <row r="46" spans="1:3"/>
    <row r="47" spans="1:3"/>
    <row r="48" spans="1:3"/>
    <row r="49" ht="14.25" customHeight="1"/>
    <row r="50" ht="13.5" customHeight="1"/>
    <row r="51" ht="13.5" customHeight="1"/>
    <row r="52" ht="12" customHeight="1"/>
    <row r="53" ht="13.5" customHeight="1"/>
    <row r="54" ht="13.5" customHeight="1"/>
    <row r="55" ht="14.25" customHeight="1"/>
    <row r="56" ht="12" customHeight="1"/>
    <row r="57"/>
    <row r="58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179"/>
  <sheetViews>
    <sheetView tabSelected="1" zoomScale="168" workbookViewId="0">
      <selection activeCell="D12" sqref="D12"/>
    </sheetView>
  </sheetViews>
  <sheetFormatPr defaultColWidth="14.42578125" defaultRowHeight="15" customHeight="1"/>
  <cols>
    <col min="1" max="1" width="37.28515625" bestFit="1" customWidth="1"/>
    <col min="2" max="2" width="17" customWidth="1"/>
    <col min="3" max="3" width="26.28515625" customWidth="1"/>
    <col min="4" max="5" width="29.28515625" customWidth="1"/>
    <col min="6" max="6" width="11.42578125" customWidth="1"/>
    <col min="7" max="7" width="26.85546875" customWidth="1"/>
    <col min="9" max="9" width="4.7109375" customWidth="1"/>
    <col min="10" max="10" width="25.85546875" customWidth="1"/>
    <col min="11" max="11" width="18.85546875" customWidth="1"/>
    <col min="12" max="12" width="20.140625" customWidth="1"/>
  </cols>
  <sheetData>
    <row r="1" spans="1:13">
      <c r="A1" s="75" t="s">
        <v>0</v>
      </c>
      <c r="B1" s="75" t="s">
        <v>1</v>
      </c>
      <c r="C1" s="75" t="s">
        <v>2</v>
      </c>
      <c r="D1" s="75"/>
      <c r="E1" s="75"/>
      <c r="F1" s="76" t="s">
        <v>146</v>
      </c>
      <c r="G1" s="81"/>
      <c r="H1" s="82"/>
      <c r="J1" t="s">
        <v>0</v>
      </c>
      <c r="K1" t="s">
        <v>147</v>
      </c>
      <c r="L1" t="s">
        <v>148</v>
      </c>
      <c r="M1" t="s">
        <v>149</v>
      </c>
    </row>
    <row r="2" spans="1:13">
      <c r="A2" t="s">
        <v>150</v>
      </c>
      <c r="B2">
        <f ca="1">SUM(H2:H44)</f>
        <v>159</v>
      </c>
      <c r="C2">
        <v>0</v>
      </c>
      <c r="F2" s="25">
        <v>44642</v>
      </c>
      <c r="G2" s="26" t="s">
        <v>151</v>
      </c>
      <c r="H2" s="18">
        <v>6</v>
      </c>
      <c r="J2" t="str" cm="1">
        <f t="array" aca="1" ref="J2:J43" ca="1">G2:G43</f>
        <v>Sonda Sleeve 10/12</v>
      </c>
      <c r="K2" t="str">
        <f ca="1">F1</f>
        <v>ACESSÓRIOS 2022</v>
      </c>
      <c r="L2" cm="1">
        <f t="array" aca="1" ref="L2:L43" ca="1">H2:H43</f>
        <v>6</v>
      </c>
      <c r="M2" s="25">
        <v>44642</v>
      </c>
    </row>
    <row r="3" spans="1:13">
      <c r="F3" s="25">
        <v>44642</v>
      </c>
      <c r="G3" s="26" t="s">
        <v>152</v>
      </c>
      <c r="H3" s="18">
        <v>6</v>
      </c>
      <c r="J3" t="str">
        <f ca="1"/>
        <v>Sonda Sleeve 8/10</v>
      </c>
      <c r="K3" t="str">
        <f t="shared" ref="K3:K43" ca="1" si="0">F2</f>
        <v>ACESSÓRIOS 2022</v>
      </c>
      <c r="L3">
        <f ca="1"/>
        <v>6</v>
      </c>
      <c r="M3" s="25">
        <v>44642</v>
      </c>
    </row>
    <row r="4" spans="1:13">
      <c r="F4" s="25">
        <v>44642</v>
      </c>
      <c r="G4" s="26" t="s">
        <v>153</v>
      </c>
      <c r="H4" s="18">
        <v>6</v>
      </c>
      <c r="J4" t="str">
        <f ca="1"/>
        <v>Sona Semi Open</v>
      </c>
      <c r="K4" t="str">
        <f t="shared" ca="1" si="0"/>
        <v>ACESSÓRIOS 2022</v>
      </c>
      <c r="L4">
        <f ca="1"/>
        <v>6</v>
      </c>
      <c r="M4" s="25">
        <v>44642</v>
      </c>
    </row>
    <row r="5" spans="1:13">
      <c r="F5" s="25">
        <v>44642</v>
      </c>
      <c r="G5" s="26" t="s">
        <v>154</v>
      </c>
      <c r="H5" s="18">
        <v>6</v>
      </c>
      <c r="J5" t="str">
        <f ca="1"/>
        <v>Sonda Sleeve 4mm</v>
      </c>
      <c r="K5" t="str">
        <f t="shared" ca="1" si="0"/>
        <v>ACESSÓRIOS 2022</v>
      </c>
      <c r="L5">
        <f ca="1"/>
        <v>6</v>
      </c>
      <c r="M5" s="25">
        <v>44642</v>
      </c>
    </row>
    <row r="6" spans="1:13">
      <c r="A6" s="72" t="s">
        <v>0</v>
      </c>
      <c r="B6" t="s">
        <v>134</v>
      </c>
      <c r="C6" t="s">
        <v>135</v>
      </c>
      <c r="F6" s="25">
        <v>44642</v>
      </c>
      <c r="G6" s="26" t="s">
        <v>155</v>
      </c>
      <c r="H6" s="18">
        <v>6</v>
      </c>
      <c r="J6" t="str">
        <f ca="1"/>
        <v>Sonda Sleeve 6mm</v>
      </c>
      <c r="K6" t="str">
        <f t="shared" ca="1" si="0"/>
        <v>ACESSÓRIOS 2022</v>
      </c>
      <c r="L6">
        <f ca="1"/>
        <v>6</v>
      </c>
      <c r="M6" s="25">
        <v>44642</v>
      </c>
    </row>
    <row r="7" spans="1:13">
      <c r="A7" t="s">
        <v>150</v>
      </c>
      <c r="B7">
        <v>159</v>
      </c>
      <c r="C7">
        <v>0</v>
      </c>
      <c r="F7" s="25">
        <v>44642</v>
      </c>
      <c r="G7" s="26" t="s">
        <v>156</v>
      </c>
      <c r="H7" s="18">
        <v>6</v>
      </c>
      <c r="J7" t="str">
        <f ca="1"/>
        <v>Sonda Sleeve 8mm Aberta</v>
      </c>
      <c r="K7" t="str">
        <f t="shared" ca="1" si="0"/>
        <v>ACESSÓRIOS 2022</v>
      </c>
      <c r="L7">
        <f ca="1"/>
        <v>6</v>
      </c>
      <c r="M7" s="25">
        <v>44642</v>
      </c>
    </row>
    <row r="8" spans="1:13">
      <c r="A8" t="s">
        <v>145</v>
      </c>
      <c r="B8">
        <v>159</v>
      </c>
      <c r="C8">
        <v>0</v>
      </c>
      <c r="F8" s="25">
        <v>44642</v>
      </c>
      <c r="G8" s="26" t="s">
        <v>157</v>
      </c>
      <c r="H8" s="18">
        <v>6</v>
      </c>
      <c r="J8" t="str">
        <f ca="1"/>
        <v>Sonda Sleeve 8mm fechada</v>
      </c>
      <c r="K8" t="str">
        <f t="shared" ca="1" si="0"/>
        <v>ACESSÓRIOS 2022</v>
      </c>
      <c r="L8">
        <f ca="1"/>
        <v>6</v>
      </c>
      <c r="M8" s="25">
        <v>44642</v>
      </c>
    </row>
    <row r="9" spans="1:13">
      <c r="C9" s="75" t="s">
        <v>158</v>
      </c>
      <c r="D9" s="75"/>
      <c r="E9" s="75"/>
      <c r="F9" s="25">
        <v>44642</v>
      </c>
      <c r="G9" s="26" t="s">
        <v>159</v>
      </c>
      <c r="H9" s="18">
        <v>6</v>
      </c>
      <c r="J9" t="str">
        <f ca="1"/>
        <v>Sonda Sleeve 10mm Aberta</v>
      </c>
      <c r="K9" t="str">
        <f t="shared" ca="1" si="0"/>
        <v>ACESSÓRIOS 2022</v>
      </c>
      <c r="L9">
        <f ca="1"/>
        <v>6</v>
      </c>
      <c r="M9" s="25">
        <v>44642</v>
      </c>
    </row>
    <row r="10" spans="1:13">
      <c r="A10" s="72" t="s">
        <v>160</v>
      </c>
      <c r="B10" s="72" t="s">
        <v>147</v>
      </c>
      <c r="C10" t="s">
        <v>161</v>
      </c>
      <c r="F10" s="25">
        <v>44642</v>
      </c>
      <c r="G10" s="26" t="s">
        <v>162</v>
      </c>
      <c r="H10" s="18">
        <v>6</v>
      </c>
      <c r="J10" t="str">
        <f ca="1"/>
        <v>Sonda Sleeve 10mm fechada</v>
      </c>
      <c r="K10" t="str">
        <f t="shared" ca="1" si="0"/>
        <v>ACESSÓRIOS 2022</v>
      </c>
      <c r="L10">
        <f ca="1"/>
        <v>6</v>
      </c>
      <c r="M10" s="25">
        <v>44642</v>
      </c>
    </row>
    <row r="11" spans="1:13">
      <c r="A11" t="s">
        <v>163</v>
      </c>
      <c r="C11" s="79">
        <v>22</v>
      </c>
      <c r="F11" s="25">
        <v>44642</v>
      </c>
      <c r="G11" s="26" t="s">
        <v>164</v>
      </c>
      <c r="H11" s="18">
        <v>7</v>
      </c>
      <c r="J11" t="str">
        <f ca="1"/>
        <v>Soda Sleeve XS Aberta</v>
      </c>
      <c r="K11" t="str">
        <f t="shared" ca="1" si="0"/>
        <v>ACESSÓRIOS 2022</v>
      </c>
      <c r="L11">
        <f ca="1"/>
        <v>7</v>
      </c>
      <c r="M11" s="25">
        <v>44642</v>
      </c>
    </row>
    <row r="12" spans="1:13">
      <c r="A12" t="s">
        <v>165</v>
      </c>
      <c r="C12" s="79">
        <v>16</v>
      </c>
      <c r="F12" s="25">
        <v>44642</v>
      </c>
      <c r="G12" s="26" t="s">
        <v>166</v>
      </c>
      <c r="H12" s="18">
        <v>7</v>
      </c>
      <c r="J12" t="str">
        <f ca="1"/>
        <v>Soda Sleeve XS fechada</v>
      </c>
      <c r="K12" t="str">
        <f t="shared" ca="1" si="0"/>
        <v>ACESSÓRIOS 2022</v>
      </c>
      <c r="L12">
        <f ca="1"/>
        <v>7</v>
      </c>
      <c r="M12" s="25">
        <v>44642</v>
      </c>
    </row>
    <row r="13" spans="1:13">
      <c r="A13" t="s">
        <v>167</v>
      </c>
      <c r="C13" s="79">
        <v>15</v>
      </c>
      <c r="F13" s="25">
        <v>44642</v>
      </c>
      <c r="G13" s="26" t="s">
        <v>168</v>
      </c>
      <c r="H13" s="18">
        <v>2</v>
      </c>
      <c r="J13" t="str">
        <f ca="1"/>
        <v>Soda Sleeve S Aberta</v>
      </c>
      <c r="K13" t="str">
        <f t="shared" ca="1" si="0"/>
        <v>ACESSÓRIOS 2022</v>
      </c>
      <c r="L13">
        <f ca="1"/>
        <v>2</v>
      </c>
      <c r="M13" s="25">
        <v>44642</v>
      </c>
    </row>
    <row r="14" spans="1:13">
      <c r="A14" t="s">
        <v>169</v>
      </c>
      <c r="C14" s="79">
        <v>14</v>
      </c>
      <c r="F14" s="25">
        <v>44642</v>
      </c>
      <c r="G14" s="26" t="s">
        <v>170</v>
      </c>
      <c r="H14" s="18">
        <v>5</v>
      </c>
      <c r="J14" t="str">
        <f ca="1"/>
        <v>Soda Sleeve S Fechada</v>
      </c>
      <c r="K14" t="str">
        <f t="shared" ca="1" si="0"/>
        <v>ACESSÓRIOS 2022</v>
      </c>
      <c r="L14">
        <f ca="1"/>
        <v>5</v>
      </c>
      <c r="M14" s="25">
        <v>44642</v>
      </c>
    </row>
    <row r="15" spans="1:13">
      <c r="A15" t="s">
        <v>171</v>
      </c>
      <c r="C15" s="79">
        <v>14</v>
      </c>
      <c r="F15" s="25">
        <v>44642</v>
      </c>
      <c r="G15" s="10" t="s">
        <v>172</v>
      </c>
      <c r="H15" s="18">
        <v>9</v>
      </c>
      <c r="J15" t="str">
        <f ca="1"/>
        <v>Sonda Sleeve M Aberta</v>
      </c>
      <c r="K15" t="str">
        <f t="shared" ca="1" si="0"/>
        <v>ACESSÓRIOS 2022</v>
      </c>
      <c r="L15">
        <f ca="1"/>
        <v>9</v>
      </c>
      <c r="M15" s="25">
        <v>44642</v>
      </c>
    </row>
    <row r="16" spans="1:13">
      <c r="A16" t="s">
        <v>173</v>
      </c>
      <c r="B16">
        <v>44644</v>
      </c>
      <c r="C16" s="79">
        <v>4</v>
      </c>
      <c r="F16" s="25">
        <v>44642</v>
      </c>
      <c r="G16" s="10" t="s">
        <v>174</v>
      </c>
      <c r="H16" s="18">
        <v>4</v>
      </c>
      <c r="J16" t="str">
        <f ca="1"/>
        <v>Sonda Sleeve M Fechada</v>
      </c>
      <c r="K16" t="str">
        <f t="shared" ca="1" si="0"/>
        <v>ACESSÓRIOS 2022</v>
      </c>
      <c r="L16">
        <f ca="1"/>
        <v>4</v>
      </c>
      <c r="M16" s="25">
        <v>44642</v>
      </c>
    </row>
    <row r="17" spans="1:13">
      <c r="B17" t="s">
        <v>146</v>
      </c>
      <c r="C17" s="79">
        <v>9</v>
      </c>
      <c r="F17" s="25">
        <v>44642</v>
      </c>
      <c r="G17" s="10" t="s">
        <v>175</v>
      </c>
      <c r="H17" s="18">
        <v>5</v>
      </c>
      <c r="J17" t="str">
        <f ca="1"/>
        <v>Sonda Sleeve L Aberta</v>
      </c>
      <c r="K17" t="str">
        <f t="shared" ca="1" si="0"/>
        <v>ACESSÓRIOS 2022</v>
      </c>
      <c r="L17">
        <f ca="1"/>
        <v>5</v>
      </c>
      <c r="M17" s="25">
        <v>44642</v>
      </c>
    </row>
    <row r="18" spans="1:13">
      <c r="A18" t="s">
        <v>176</v>
      </c>
      <c r="C18" s="79">
        <v>13</v>
      </c>
      <c r="F18" s="25">
        <v>44642</v>
      </c>
      <c r="G18" s="10" t="s">
        <v>177</v>
      </c>
      <c r="H18" s="18">
        <v>7</v>
      </c>
      <c r="J18" t="str">
        <f ca="1"/>
        <v>Soda Sleeve L Fechada</v>
      </c>
      <c r="K18" t="str">
        <f t="shared" ca="1" si="0"/>
        <v>ACESSÓRIOS 2022</v>
      </c>
      <c r="L18">
        <f ca="1"/>
        <v>7</v>
      </c>
      <c r="M18" s="25">
        <v>44642</v>
      </c>
    </row>
    <row r="19" spans="1:13">
      <c r="A19" t="s">
        <v>178</v>
      </c>
      <c r="B19">
        <v>2021</v>
      </c>
      <c r="C19" s="79">
        <v>12</v>
      </c>
      <c r="F19" s="25">
        <v>44642</v>
      </c>
      <c r="G19" s="10" t="s">
        <v>179</v>
      </c>
      <c r="H19" s="11">
        <v>3</v>
      </c>
      <c r="J19" t="str">
        <f ca="1"/>
        <v>Receptor 1PL</v>
      </c>
      <c r="K19" t="str">
        <f t="shared" ca="1" si="0"/>
        <v>ACESSÓRIOS 2022</v>
      </c>
      <c r="L19">
        <f ca="1"/>
        <v>3</v>
      </c>
      <c r="M19" s="25">
        <v>44642</v>
      </c>
    </row>
    <row r="20" spans="1:13">
      <c r="A20" t="s">
        <v>180</v>
      </c>
      <c r="C20" s="79">
        <v>12</v>
      </c>
      <c r="F20" s="25">
        <v>44642</v>
      </c>
      <c r="G20" s="10" t="s">
        <v>181</v>
      </c>
      <c r="H20" s="11">
        <v>3</v>
      </c>
      <c r="J20" t="str">
        <f ca="1"/>
        <v>Receptor 1PR</v>
      </c>
      <c r="K20" t="str">
        <f t="shared" ca="1" si="0"/>
        <v>ACESSÓRIOS 2022</v>
      </c>
      <c r="L20">
        <f ca="1"/>
        <v>3</v>
      </c>
      <c r="M20" s="25">
        <v>44642</v>
      </c>
    </row>
    <row r="21" spans="1:13">
      <c r="A21" t="s">
        <v>182</v>
      </c>
      <c r="B21" t="s">
        <v>146</v>
      </c>
      <c r="C21" s="79">
        <v>12</v>
      </c>
      <c r="F21" s="25">
        <v>44642</v>
      </c>
      <c r="G21" s="10" t="s">
        <v>183</v>
      </c>
      <c r="H21" s="11">
        <v>3</v>
      </c>
      <c r="J21" t="str">
        <f ca="1"/>
        <v>Receptor 2PL</v>
      </c>
      <c r="K21" t="str">
        <f t="shared" ca="1" si="0"/>
        <v>ACESSÓRIOS 2022</v>
      </c>
      <c r="L21">
        <f ca="1"/>
        <v>3</v>
      </c>
      <c r="M21" s="25">
        <v>44642</v>
      </c>
    </row>
    <row r="22" spans="1:13">
      <c r="A22" t="s">
        <v>184</v>
      </c>
      <c r="C22" s="79">
        <v>12</v>
      </c>
      <c r="F22" s="25">
        <v>44642</v>
      </c>
      <c r="G22" s="10" t="s">
        <v>185</v>
      </c>
      <c r="H22" s="11">
        <v>3</v>
      </c>
      <c r="J22" t="str">
        <f ca="1"/>
        <v>Receptor 2PR</v>
      </c>
      <c r="K22" t="str">
        <f t="shared" ca="1" si="0"/>
        <v>ACESSÓRIOS 2022</v>
      </c>
      <c r="L22">
        <f ca="1"/>
        <v>3</v>
      </c>
      <c r="M22" s="25">
        <v>44642</v>
      </c>
    </row>
    <row r="23" spans="1:13">
      <c r="A23" t="s">
        <v>186</v>
      </c>
      <c r="B23" t="s">
        <v>146</v>
      </c>
      <c r="C23" s="79">
        <v>11</v>
      </c>
      <c r="F23" s="25">
        <v>44642</v>
      </c>
      <c r="G23" s="10" t="s">
        <v>187</v>
      </c>
      <c r="H23" s="11">
        <v>3</v>
      </c>
      <c r="J23" t="str">
        <f ca="1"/>
        <v>Receptor 3PL</v>
      </c>
      <c r="K23" t="str">
        <f t="shared" ca="1" si="0"/>
        <v>ACESSÓRIOS 2022</v>
      </c>
      <c r="L23">
        <f ca="1"/>
        <v>3</v>
      </c>
      <c r="M23" s="25">
        <v>44642</v>
      </c>
    </row>
    <row r="24" spans="1:13">
      <c r="A24" t="s">
        <v>188</v>
      </c>
      <c r="C24" s="79">
        <v>11</v>
      </c>
      <c r="F24" s="25">
        <v>44642</v>
      </c>
      <c r="G24" s="10" t="s">
        <v>189</v>
      </c>
      <c r="H24" s="11">
        <v>3</v>
      </c>
      <c r="J24" t="str">
        <f ca="1"/>
        <v>Receptor 3PR</v>
      </c>
      <c r="K24" t="str">
        <f t="shared" ca="1" si="0"/>
        <v>ACESSÓRIOS 2022</v>
      </c>
      <c r="L24">
        <f ca="1"/>
        <v>3</v>
      </c>
      <c r="M24" s="25">
        <v>44642</v>
      </c>
    </row>
    <row r="25" spans="1:13">
      <c r="A25" t="s">
        <v>190</v>
      </c>
      <c r="B25" t="s">
        <v>146</v>
      </c>
      <c r="C25" s="79">
        <v>10</v>
      </c>
      <c r="F25" s="25">
        <v>44642</v>
      </c>
      <c r="G25" s="10" t="s">
        <v>191</v>
      </c>
      <c r="H25" s="11">
        <v>3</v>
      </c>
      <c r="J25" t="str">
        <f ca="1"/>
        <v>Receptor 1SL</v>
      </c>
      <c r="K25" t="str">
        <f t="shared" ca="1" si="0"/>
        <v>ACESSÓRIOS 2022</v>
      </c>
      <c r="L25">
        <f ca="1"/>
        <v>3</v>
      </c>
      <c r="M25" s="25">
        <v>44642</v>
      </c>
    </row>
    <row r="26" spans="1:13">
      <c r="A26" t="s">
        <v>192</v>
      </c>
      <c r="C26" s="79">
        <v>10</v>
      </c>
      <c r="F26" s="25">
        <v>44642</v>
      </c>
      <c r="G26" s="10" t="s">
        <v>193</v>
      </c>
      <c r="H26" s="11">
        <v>3</v>
      </c>
      <c r="J26" t="str">
        <f ca="1"/>
        <v>Receptor 1SR</v>
      </c>
      <c r="K26" t="str">
        <f t="shared" ca="1" si="0"/>
        <v>ACESSÓRIOS 2022</v>
      </c>
      <c r="L26">
        <f ca="1"/>
        <v>3</v>
      </c>
      <c r="M26" s="25">
        <v>44642</v>
      </c>
    </row>
    <row r="27" spans="1:13">
      <c r="A27" t="s">
        <v>194</v>
      </c>
      <c r="B27" t="s">
        <v>146</v>
      </c>
      <c r="C27" s="79">
        <v>8</v>
      </c>
      <c r="F27" s="25">
        <v>44642</v>
      </c>
      <c r="G27" s="10" t="s">
        <v>195</v>
      </c>
      <c r="H27" s="11">
        <v>4</v>
      </c>
      <c r="J27" t="str">
        <f ca="1"/>
        <v>Receptor 2SL</v>
      </c>
      <c r="K27" t="str">
        <f t="shared" ca="1" si="0"/>
        <v>ACESSÓRIOS 2022</v>
      </c>
      <c r="L27">
        <f ca="1"/>
        <v>4</v>
      </c>
      <c r="M27" s="25">
        <v>44642</v>
      </c>
    </row>
    <row r="28" spans="1:13">
      <c r="A28" t="s">
        <v>196</v>
      </c>
      <c r="C28" s="79">
        <v>8</v>
      </c>
      <c r="F28" s="25">
        <v>44642</v>
      </c>
      <c r="G28" s="10" t="s">
        <v>197</v>
      </c>
      <c r="H28" s="11">
        <v>3</v>
      </c>
      <c r="J28" t="str">
        <f ca="1"/>
        <v>Receptor 2SR</v>
      </c>
      <c r="K28" t="str">
        <f t="shared" ca="1" si="0"/>
        <v>ACESSÓRIOS 2022</v>
      </c>
      <c r="L28">
        <f ca="1"/>
        <v>3</v>
      </c>
      <c r="M28" s="25">
        <v>44642</v>
      </c>
    </row>
    <row r="29" spans="1:13">
      <c r="A29" t="s">
        <v>198</v>
      </c>
      <c r="B29" t="s">
        <v>146</v>
      </c>
      <c r="C29" s="79">
        <v>8</v>
      </c>
      <c r="F29" s="25">
        <v>44642</v>
      </c>
      <c r="G29" s="10" t="s">
        <v>199</v>
      </c>
      <c r="H29" s="11">
        <v>3</v>
      </c>
      <c r="J29" t="str">
        <f ca="1"/>
        <v>Receptor 3SL</v>
      </c>
      <c r="K29" t="str">
        <f t="shared" ca="1" si="0"/>
        <v>ACESSÓRIOS 2022</v>
      </c>
      <c r="L29">
        <f ca="1"/>
        <v>3</v>
      </c>
      <c r="M29" s="25">
        <v>44642</v>
      </c>
    </row>
    <row r="30" spans="1:13">
      <c r="A30" t="s">
        <v>200</v>
      </c>
      <c r="C30" s="79">
        <v>8</v>
      </c>
      <c r="F30" s="25">
        <v>44642</v>
      </c>
      <c r="G30" s="10" t="s">
        <v>201</v>
      </c>
      <c r="H30" s="11">
        <v>3</v>
      </c>
      <c r="J30" t="str">
        <f ca="1"/>
        <v>Receptor 3SR</v>
      </c>
      <c r="K30" t="str">
        <f t="shared" ca="1" si="0"/>
        <v>ACESSÓRIOS 2022</v>
      </c>
      <c r="L30">
        <f ca="1"/>
        <v>3</v>
      </c>
      <c r="M30" s="25">
        <v>44642</v>
      </c>
    </row>
    <row r="31" spans="1:13">
      <c r="A31" t="s">
        <v>202</v>
      </c>
      <c r="B31" t="s">
        <v>146</v>
      </c>
      <c r="C31" s="79">
        <v>6</v>
      </c>
      <c r="F31" s="25">
        <v>44642</v>
      </c>
      <c r="G31" s="10" t="s">
        <v>203</v>
      </c>
      <c r="H31" s="11">
        <v>3</v>
      </c>
      <c r="J31" t="str">
        <f ca="1"/>
        <v>Receptor 1ML</v>
      </c>
      <c r="K31" t="str">
        <f t="shared" ca="1" si="0"/>
        <v>ACESSÓRIOS 2022</v>
      </c>
      <c r="L31">
        <f ca="1"/>
        <v>3</v>
      </c>
      <c r="M31" s="25">
        <v>44642</v>
      </c>
    </row>
    <row r="32" spans="1:13">
      <c r="A32" t="s">
        <v>204</v>
      </c>
      <c r="C32" s="79">
        <v>6</v>
      </c>
      <c r="F32" s="25">
        <v>44642</v>
      </c>
      <c r="G32" s="10" t="s">
        <v>205</v>
      </c>
      <c r="H32" s="11">
        <v>3</v>
      </c>
      <c r="J32" t="str">
        <f ca="1"/>
        <v>Receptor 1MR</v>
      </c>
      <c r="K32" t="str">
        <f t="shared" ca="1" si="0"/>
        <v>ACESSÓRIOS 2022</v>
      </c>
      <c r="L32">
        <f ca="1"/>
        <v>3</v>
      </c>
      <c r="M32" s="25">
        <v>44642</v>
      </c>
    </row>
    <row r="33" spans="1:13">
      <c r="A33" t="s">
        <v>206</v>
      </c>
      <c r="B33" t="s">
        <v>146</v>
      </c>
      <c r="C33" s="79">
        <v>6</v>
      </c>
      <c r="F33" s="25">
        <v>44642</v>
      </c>
      <c r="G33" s="10" t="s">
        <v>207</v>
      </c>
      <c r="H33" s="11">
        <v>2</v>
      </c>
      <c r="J33" t="str">
        <f ca="1"/>
        <v>Receptor 2ML</v>
      </c>
      <c r="K33" t="str">
        <f t="shared" ca="1" si="0"/>
        <v>ACESSÓRIOS 2022</v>
      </c>
      <c r="L33">
        <f ca="1"/>
        <v>2</v>
      </c>
      <c r="M33" s="25">
        <v>44642</v>
      </c>
    </row>
    <row r="34" spans="1:13">
      <c r="A34" t="s">
        <v>208</v>
      </c>
      <c r="C34" s="79">
        <v>6</v>
      </c>
      <c r="F34" s="25">
        <v>44642</v>
      </c>
      <c r="G34" s="10" t="s">
        <v>209</v>
      </c>
      <c r="H34" s="11">
        <v>2</v>
      </c>
      <c r="J34" t="str">
        <f ca="1"/>
        <v>Receptor 2MR</v>
      </c>
      <c r="K34" t="str">
        <f t="shared" ca="1" si="0"/>
        <v>ACESSÓRIOS 2022</v>
      </c>
      <c r="L34">
        <f ca="1"/>
        <v>2</v>
      </c>
      <c r="M34" s="25">
        <v>44642</v>
      </c>
    </row>
    <row r="35" spans="1:13">
      <c r="A35" t="s">
        <v>210</v>
      </c>
      <c r="B35">
        <v>2022</v>
      </c>
      <c r="C35" s="79">
        <v>6</v>
      </c>
      <c r="F35" s="25">
        <v>44642</v>
      </c>
      <c r="G35" s="10" t="s">
        <v>211</v>
      </c>
      <c r="H35" s="11">
        <v>3</v>
      </c>
      <c r="J35" t="str">
        <f ca="1"/>
        <v>Receptor 3ML</v>
      </c>
      <c r="K35" t="str">
        <f t="shared" ca="1" si="0"/>
        <v>ACESSÓRIOS 2022</v>
      </c>
      <c r="L35">
        <f ca="1"/>
        <v>3</v>
      </c>
      <c r="M35" s="25">
        <v>44642</v>
      </c>
    </row>
    <row r="36" spans="1:13">
      <c r="A36" t="s">
        <v>212</v>
      </c>
      <c r="C36" s="79">
        <v>6</v>
      </c>
      <c r="F36" s="25">
        <v>44642</v>
      </c>
      <c r="G36" s="10" t="s">
        <v>213</v>
      </c>
      <c r="H36" s="11">
        <v>3</v>
      </c>
      <c r="J36" t="str">
        <f ca="1"/>
        <v>Receptor 3MR</v>
      </c>
      <c r="K36" t="str">
        <f t="shared" ca="1" si="0"/>
        <v>ACESSÓRIOS 2022</v>
      </c>
      <c r="L36">
        <f ca="1"/>
        <v>3</v>
      </c>
      <c r="M36" s="25">
        <v>44642</v>
      </c>
    </row>
    <row r="37" spans="1:13">
      <c r="A37" t="s">
        <v>214</v>
      </c>
      <c r="B37" t="s">
        <v>146</v>
      </c>
      <c r="C37" s="79">
        <v>6</v>
      </c>
      <c r="F37" s="25">
        <v>44642</v>
      </c>
      <c r="G37" s="10" t="s">
        <v>215</v>
      </c>
      <c r="H37" s="11">
        <v>2</v>
      </c>
      <c r="J37" t="str">
        <f ca="1"/>
        <v>Receptor 4ML</v>
      </c>
      <c r="K37" t="str">
        <f t="shared" ca="1" si="0"/>
        <v>ACESSÓRIOS 2022</v>
      </c>
      <c r="L37">
        <f ca="1"/>
        <v>2</v>
      </c>
      <c r="M37" s="25">
        <v>44642</v>
      </c>
    </row>
    <row r="38" spans="1:13">
      <c r="A38" t="s">
        <v>216</v>
      </c>
      <c r="C38" s="79">
        <v>6</v>
      </c>
      <c r="F38" s="25">
        <v>44642</v>
      </c>
      <c r="G38" s="10" t="s">
        <v>217</v>
      </c>
      <c r="H38" s="11">
        <v>2</v>
      </c>
      <c r="J38" t="str">
        <f ca="1"/>
        <v>Receptor 4MR</v>
      </c>
      <c r="K38" t="str">
        <f t="shared" ca="1" si="0"/>
        <v>ACESSÓRIOS 2022</v>
      </c>
      <c r="L38">
        <f ca="1"/>
        <v>2</v>
      </c>
      <c r="M38" s="25">
        <v>44642</v>
      </c>
    </row>
    <row r="39" spans="1:13">
      <c r="A39" t="s">
        <v>218</v>
      </c>
      <c r="B39" t="s">
        <v>146</v>
      </c>
      <c r="C39" s="79">
        <v>6</v>
      </c>
      <c r="F39" s="25">
        <v>44663</v>
      </c>
      <c r="G39" s="17" t="s">
        <v>219</v>
      </c>
      <c r="H39" s="18">
        <v>2</v>
      </c>
      <c r="J39" t="str">
        <f ca="1"/>
        <v xml:space="preserve">Desumidificador </v>
      </c>
      <c r="K39" t="str">
        <f t="shared" ca="1" si="0"/>
        <v>ACESSÓRIOS 2022</v>
      </c>
      <c r="L39">
        <f ca="1"/>
        <v>2</v>
      </c>
      <c r="M39" s="25">
        <v>44663</v>
      </c>
    </row>
    <row r="40" spans="1:13">
      <c r="A40" t="s">
        <v>220</v>
      </c>
      <c r="C40" s="79">
        <v>6</v>
      </c>
      <c r="F40" s="25">
        <v>44663</v>
      </c>
      <c r="G40" s="17" t="s">
        <v>221</v>
      </c>
      <c r="H40" s="18" t="s">
        <v>222</v>
      </c>
      <c r="J40" t="str">
        <f ca="1"/>
        <v>Pilha 10</v>
      </c>
      <c r="K40" t="str">
        <f t="shared" ca="1" si="0"/>
        <v>ACESSÓRIOS 2022</v>
      </c>
      <c r="L40" t="str">
        <f ca="1"/>
        <v>20 cartelas</v>
      </c>
      <c r="M40" s="25">
        <v>44663</v>
      </c>
    </row>
    <row r="41" spans="1:13">
      <c r="A41" t="s">
        <v>223</v>
      </c>
      <c r="B41" t="s">
        <v>146</v>
      </c>
      <c r="C41" s="79">
        <v>6</v>
      </c>
      <c r="F41" s="25">
        <v>44663</v>
      </c>
      <c r="G41" s="17" t="s">
        <v>178</v>
      </c>
      <c r="H41" s="18" t="s">
        <v>222</v>
      </c>
      <c r="J41" t="str">
        <f ca="1"/>
        <v>Pilha 13</v>
      </c>
      <c r="K41" t="str">
        <f t="shared" ca="1" si="0"/>
        <v>ACESSÓRIOS 2022</v>
      </c>
      <c r="L41" t="str">
        <f ca="1"/>
        <v>20 cartelas</v>
      </c>
      <c r="M41" s="25">
        <v>44663</v>
      </c>
    </row>
    <row r="42" spans="1:13">
      <c r="A42" t="s">
        <v>224</v>
      </c>
      <c r="C42" s="79">
        <v>6</v>
      </c>
      <c r="F42" s="25">
        <v>44663</v>
      </c>
      <c r="G42" s="17" t="s">
        <v>167</v>
      </c>
      <c r="H42" s="18" t="s">
        <v>225</v>
      </c>
      <c r="J42" t="str">
        <f ca="1"/>
        <v>Pilha 312</v>
      </c>
      <c r="K42" t="str">
        <f t="shared" ca="1" si="0"/>
        <v>ACESSÓRIOS 2022</v>
      </c>
      <c r="L42" t="str">
        <f ca="1"/>
        <v>10 cartelas</v>
      </c>
      <c r="M42" s="25">
        <v>44663</v>
      </c>
    </row>
    <row r="43" spans="1:13">
      <c r="A43" t="s">
        <v>226</v>
      </c>
      <c r="B43" t="s">
        <v>146</v>
      </c>
      <c r="C43" s="79">
        <v>6</v>
      </c>
      <c r="F43" s="25">
        <v>44663</v>
      </c>
      <c r="G43" s="17" t="s">
        <v>227</v>
      </c>
      <c r="H43" s="18">
        <v>0</v>
      </c>
      <c r="J43" t="str">
        <f ca="1"/>
        <v>Inductive Charger II</v>
      </c>
      <c r="K43" t="str">
        <f t="shared" ca="1" si="0"/>
        <v>ACESSÓRIOS 2022</v>
      </c>
      <c r="L43">
        <f ca="1"/>
        <v>0</v>
      </c>
      <c r="M43" s="25">
        <v>44663</v>
      </c>
    </row>
    <row r="44" spans="1:13">
      <c r="A44" t="s">
        <v>228</v>
      </c>
      <c r="C44" s="79">
        <v>6</v>
      </c>
      <c r="F44" s="18"/>
      <c r="G44" s="17"/>
      <c r="H44" s="18"/>
    </row>
    <row r="45" spans="1:13" ht="15" customHeight="1">
      <c r="A45" t="s">
        <v>229</v>
      </c>
      <c r="B45" t="s">
        <v>146</v>
      </c>
      <c r="C45" s="79">
        <v>6</v>
      </c>
    </row>
    <row r="46" spans="1:13" ht="15" customHeight="1">
      <c r="A46" t="s">
        <v>230</v>
      </c>
      <c r="C46" s="79">
        <v>6</v>
      </c>
    </row>
    <row r="47" spans="1:13" ht="15" customHeight="1">
      <c r="A47" t="s">
        <v>231</v>
      </c>
      <c r="B47" t="s">
        <v>146</v>
      </c>
      <c r="C47" s="79">
        <v>5</v>
      </c>
    </row>
    <row r="48" spans="1:13" ht="15" customHeight="1">
      <c r="A48" t="s">
        <v>232</v>
      </c>
      <c r="C48" s="79">
        <v>5</v>
      </c>
    </row>
    <row r="49" spans="1:3" ht="15" customHeight="1">
      <c r="A49" t="s">
        <v>233</v>
      </c>
      <c r="B49" t="s">
        <v>146</v>
      </c>
      <c r="C49" s="79">
        <v>5</v>
      </c>
    </row>
    <row r="50" spans="1:3" ht="15" customHeight="1">
      <c r="A50" t="s">
        <v>234</v>
      </c>
      <c r="C50" s="79">
        <v>5</v>
      </c>
    </row>
    <row r="51" spans="1:3" ht="15" customHeight="1">
      <c r="A51" t="s">
        <v>235</v>
      </c>
      <c r="B51" t="s">
        <v>146</v>
      </c>
      <c r="C51" s="79">
        <v>4</v>
      </c>
    </row>
    <row r="52" spans="1:3" ht="15" customHeight="1">
      <c r="A52" t="s">
        <v>236</v>
      </c>
      <c r="C52" s="79">
        <v>4</v>
      </c>
    </row>
    <row r="53" spans="1:3" ht="15" customHeight="1">
      <c r="A53" t="s">
        <v>237</v>
      </c>
      <c r="B53" t="s">
        <v>146</v>
      </c>
      <c r="C53" s="79">
        <v>4</v>
      </c>
    </row>
    <row r="54" spans="1:3" ht="15" customHeight="1">
      <c r="A54" t="s">
        <v>238</v>
      </c>
      <c r="C54" s="79">
        <v>4</v>
      </c>
    </row>
    <row r="55" spans="1:3" ht="15" customHeight="1">
      <c r="A55" t="s">
        <v>239</v>
      </c>
      <c r="B55">
        <v>44679</v>
      </c>
      <c r="C55" s="79">
        <v>4</v>
      </c>
    </row>
    <row r="56" spans="1:3" ht="15" customHeight="1">
      <c r="A56" t="s">
        <v>240</v>
      </c>
      <c r="C56" s="79">
        <v>4</v>
      </c>
    </row>
    <row r="57" spans="1:3" ht="15" customHeight="1">
      <c r="A57" t="s">
        <v>241</v>
      </c>
      <c r="B57" t="s">
        <v>146</v>
      </c>
      <c r="C57" s="79">
        <v>4</v>
      </c>
    </row>
    <row r="58" spans="1:3" ht="15" customHeight="1">
      <c r="A58" t="s">
        <v>242</v>
      </c>
      <c r="C58" s="79">
        <v>4</v>
      </c>
    </row>
    <row r="59" spans="1:3" ht="15" customHeight="1">
      <c r="A59" t="s">
        <v>243</v>
      </c>
      <c r="B59" t="s">
        <v>146</v>
      </c>
      <c r="C59" s="79">
        <v>4</v>
      </c>
    </row>
    <row r="60" spans="1:3" ht="15" customHeight="1">
      <c r="A60" t="s">
        <v>244</v>
      </c>
      <c r="C60" s="79">
        <v>4</v>
      </c>
    </row>
    <row r="61" spans="1:3" ht="15" customHeight="1">
      <c r="A61" t="s">
        <v>245</v>
      </c>
      <c r="B61" t="s">
        <v>146</v>
      </c>
      <c r="C61" s="79">
        <v>4</v>
      </c>
    </row>
    <row r="62" spans="1:3" ht="15" customHeight="1">
      <c r="A62" t="s">
        <v>246</v>
      </c>
      <c r="C62" s="79">
        <v>4</v>
      </c>
    </row>
    <row r="63" spans="1:3" ht="15" customHeight="1">
      <c r="A63" t="s">
        <v>247</v>
      </c>
      <c r="B63" t="s">
        <v>146</v>
      </c>
      <c r="C63" s="79">
        <v>3</v>
      </c>
    </row>
    <row r="64" spans="1:3" ht="15" customHeight="1">
      <c r="A64" t="s">
        <v>248</v>
      </c>
      <c r="C64" s="79">
        <v>3</v>
      </c>
    </row>
    <row r="65" spans="1:3" ht="15" customHeight="1">
      <c r="A65" t="s">
        <v>249</v>
      </c>
      <c r="B65" t="s">
        <v>146</v>
      </c>
      <c r="C65" s="79">
        <v>3</v>
      </c>
    </row>
    <row r="66" spans="1:3" ht="15" customHeight="1">
      <c r="A66" t="s">
        <v>250</v>
      </c>
      <c r="C66" s="79">
        <v>3</v>
      </c>
    </row>
    <row r="67" spans="1:3" ht="15" customHeight="1">
      <c r="A67" t="s">
        <v>84</v>
      </c>
      <c r="B67" t="s">
        <v>146</v>
      </c>
      <c r="C67" s="79">
        <v>3</v>
      </c>
    </row>
    <row r="68" spans="1:3" ht="15" customHeight="1">
      <c r="A68" t="s">
        <v>251</v>
      </c>
      <c r="C68" s="79">
        <v>3</v>
      </c>
    </row>
    <row r="69" spans="1:3" ht="15" customHeight="1">
      <c r="A69" t="s">
        <v>252</v>
      </c>
      <c r="B69" t="s">
        <v>146</v>
      </c>
      <c r="C69" s="79">
        <v>3</v>
      </c>
    </row>
    <row r="70" spans="1:3" ht="15" customHeight="1">
      <c r="A70" t="s">
        <v>253</v>
      </c>
      <c r="C70" s="79">
        <v>3</v>
      </c>
    </row>
    <row r="71" spans="1:3" ht="15" customHeight="1">
      <c r="A71" t="s">
        <v>44</v>
      </c>
      <c r="B71" t="s">
        <v>146</v>
      </c>
      <c r="C71" s="79">
        <v>3</v>
      </c>
    </row>
    <row r="72" spans="1:3" ht="15" customHeight="1">
      <c r="A72" t="s">
        <v>254</v>
      </c>
      <c r="C72" s="79">
        <v>3</v>
      </c>
    </row>
    <row r="73" spans="1:3" ht="15" customHeight="1">
      <c r="A73" t="s">
        <v>255</v>
      </c>
      <c r="B73" t="s">
        <v>146</v>
      </c>
      <c r="C73" s="79">
        <v>3</v>
      </c>
    </row>
    <row r="74" spans="1:3" ht="15" customHeight="1">
      <c r="A74" t="s">
        <v>256</v>
      </c>
      <c r="C74" s="79">
        <v>3</v>
      </c>
    </row>
    <row r="75" spans="1:3" ht="15" customHeight="1">
      <c r="A75" t="s">
        <v>257</v>
      </c>
      <c r="B75" t="s">
        <v>146</v>
      </c>
      <c r="C75" s="79">
        <v>3</v>
      </c>
    </row>
    <row r="76" spans="1:3" ht="15" customHeight="1">
      <c r="A76" t="s">
        <v>258</v>
      </c>
      <c r="C76" s="79">
        <v>3</v>
      </c>
    </row>
    <row r="77" spans="1:3" ht="15" customHeight="1">
      <c r="A77" t="s">
        <v>259</v>
      </c>
      <c r="B77">
        <v>44644</v>
      </c>
      <c r="C77" s="79">
        <v>3</v>
      </c>
    </row>
    <row r="78" spans="1:3" ht="15" customHeight="1">
      <c r="A78" t="s">
        <v>260</v>
      </c>
      <c r="C78" s="79">
        <v>3</v>
      </c>
    </row>
    <row r="79" spans="1:3" ht="15" customHeight="1">
      <c r="A79" t="s">
        <v>34</v>
      </c>
      <c r="B79" t="s">
        <v>146</v>
      </c>
      <c r="C79" s="79">
        <v>3</v>
      </c>
    </row>
    <row r="80" spans="1:3" ht="15" customHeight="1">
      <c r="A80" t="s">
        <v>261</v>
      </c>
      <c r="C80" s="79">
        <v>3</v>
      </c>
    </row>
    <row r="81" spans="1:3" ht="15" customHeight="1">
      <c r="A81" t="s">
        <v>92</v>
      </c>
      <c r="B81" t="s">
        <v>146</v>
      </c>
      <c r="C81" s="79">
        <v>2</v>
      </c>
    </row>
    <row r="82" spans="1:3" ht="15" customHeight="1">
      <c r="A82" t="s">
        <v>262</v>
      </c>
      <c r="C82" s="79">
        <v>2</v>
      </c>
    </row>
    <row r="83" spans="1:3" ht="15" customHeight="1">
      <c r="A83" t="s">
        <v>263</v>
      </c>
      <c r="B83" t="s">
        <v>146</v>
      </c>
      <c r="C83" s="79">
        <v>2</v>
      </c>
    </row>
    <row r="84" spans="1:3" ht="15" customHeight="1">
      <c r="A84" t="s">
        <v>264</v>
      </c>
      <c r="C84" s="79">
        <v>2</v>
      </c>
    </row>
    <row r="85" spans="1:3" ht="15" customHeight="1">
      <c r="A85" t="s">
        <v>265</v>
      </c>
      <c r="B85" t="s">
        <v>146</v>
      </c>
      <c r="C85" s="79">
        <v>2</v>
      </c>
    </row>
    <row r="86" spans="1:3" ht="15" customHeight="1">
      <c r="A86" t="s">
        <v>266</v>
      </c>
      <c r="C86" s="79">
        <v>2</v>
      </c>
    </row>
    <row r="87" spans="1:3" ht="15" customHeight="1">
      <c r="A87" t="s">
        <v>267</v>
      </c>
      <c r="B87" t="s">
        <v>146</v>
      </c>
      <c r="C87" s="79">
        <v>2</v>
      </c>
    </row>
    <row r="88" spans="1:3" ht="15" customHeight="1">
      <c r="A88" t="s">
        <v>268</v>
      </c>
      <c r="C88" s="79">
        <v>2</v>
      </c>
    </row>
    <row r="89" spans="1:3" ht="15" customHeight="1">
      <c r="A89" t="s">
        <v>269</v>
      </c>
      <c r="B89" t="s">
        <v>146</v>
      </c>
      <c r="C89" s="79">
        <v>2</v>
      </c>
    </row>
    <row r="90" spans="1:3" ht="15" customHeight="1">
      <c r="A90" t="s">
        <v>270</v>
      </c>
      <c r="C90" s="79">
        <v>2</v>
      </c>
    </row>
    <row r="91" spans="1:3" ht="15" customHeight="1">
      <c r="A91" t="s">
        <v>20</v>
      </c>
      <c r="B91" t="s">
        <v>146</v>
      </c>
      <c r="C91" s="79">
        <v>2</v>
      </c>
    </row>
    <row r="92" spans="1:3" ht="15" customHeight="1">
      <c r="A92" t="s">
        <v>271</v>
      </c>
      <c r="C92" s="79">
        <v>2</v>
      </c>
    </row>
    <row r="93" spans="1:3" ht="15" customHeight="1">
      <c r="A93" t="s">
        <v>272</v>
      </c>
      <c r="B93" t="s">
        <v>146</v>
      </c>
      <c r="C93" s="79">
        <v>2</v>
      </c>
    </row>
    <row r="94" spans="1:3" ht="15" customHeight="1">
      <c r="A94" t="s">
        <v>273</v>
      </c>
      <c r="C94" s="79">
        <v>2</v>
      </c>
    </row>
    <row r="95" spans="1:3" ht="15" customHeight="1">
      <c r="A95" t="s">
        <v>113</v>
      </c>
      <c r="B95" t="s">
        <v>146</v>
      </c>
      <c r="C95" s="79">
        <v>2</v>
      </c>
    </row>
    <row r="96" spans="1:3" ht="15" customHeight="1">
      <c r="A96" t="s">
        <v>274</v>
      </c>
      <c r="C96" s="79">
        <v>2</v>
      </c>
    </row>
    <row r="97" spans="1:3" ht="15" customHeight="1">
      <c r="A97" t="s">
        <v>275</v>
      </c>
      <c r="B97" t="s">
        <v>146</v>
      </c>
      <c r="C97" s="79">
        <v>2</v>
      </c>
    </row>
    <row r="98" spans="1:3" ht="15" customHeight="1">
      <c r="A98" t="s">
        <v>276</v>
      </c>
      <c r="C98" s="79">
        <v>2</v>
      </c>
    </row>
    <row r="99" spans="1:3" ht="15" customHeight="1">
      <c r="A99" t="s">
        <v>277</v>
      </c>
      <c r="B99" t="s">
        <v>146</v>
      </c>
      <c r="C99" s="79">
        <v>2</v>
      </c>
    </row>
    <row r="100" spans="1:3" ht="15" customHeight="1">
      <c r="A100" t="s">
        <v>278</v>
      </c>
      <c r="C100" s="79">
        <v>2</v>
      </c>
    </row>
    <row r="101" spans="1:3" ht="15" customHeight="1">
      <c r="A101" t="s">
        <v>279</v>
      </c>
      <c r="B101" t="s">
        <v>146</v>
      </c>
      <c r="C101" s="79">
        <v>2</v>
      </c>
    </row>
    <row r="102" spans="1:3" ht="15" customHeight="1">
      <c r="A102" t="s">
        <v>280</v>
      </c>
      <c r="C102" s="79">
        <v>2</v>
      </c>
    </row>
    <row r="103" spans="1:3" ht="15" customHeight="1">
      <c r="A103" t="s">
        <v>281</v>
      </c>
      <c r="B103">
        <v>44602</v>
      </c>
      <c r="C103" s="79">
        <v>2</v>
      </c>
    </row>
    <row r="104" spans="1:3" ht="15" customHeight="1">
      <c r="A104" t="s">
        <v>282</v>
      </c>
      <c r="C104" s="79">
        <v>2</v>
      </c>
    </row>
    <row r="105" spans="1:3" ht="15" customHeight="1">
      <c r="A105" t="s">
        <v>283</v>
      </c>
      <c r="B105" t="s">
        <v>146</v>
      </c>
      <c r="C105" s="79">
        <v>2</v>
      </c>
    </row>
    <row r="106" spans="1:3" ht="15" customHeight="1">
      <c r="A106" t="s">
        <v>284</v>
      </c>
      <c r="C106" s="79">
        <v>2</v>
      </c>
    </row>
    <row r="107" spans="1:3" ht="15" customHeight="1">
      <c r="A107" t="s">
        <v>118</v>
      </c>
      <c r="B107" t="s">
        <v>146</v>
      </c>
      <c r="C107" s="79">
        <v>2</v>
      </c>
    </row>
    <row r="108" spans="1:3" ht="15" customHeight="1">
      <c r="A108" t="s">
        <v>285</v>
      </c>
      <c r="C108" s="79">
        <v>2</v>
      </c>
    </row>
    <row r="109" spans="1:3" ht="15" customHeight="1">
      <c r="A109" t="s">
        <v>98</v>
      </c>
      <c r="B109" t="s">
        <v>146</v>
      </c>
      <c r="C109" s="79">
        <v>2</v>
      </c>
    </row>
    <row r="110" spans="1:3" ht="15" customHeight="1">
      <c r="A110" t="s">
        <v>286</v>
      </c>
      <c r="C110" s="79">
        <v>2</v>
      </c>
    </row>
    <row r="111" spans="1:3" ht="15" customHeight="1">
      <c r="A111" t="s">
        <v>54</v>
      </c>
      <c r="B111" t="s">
        <v>146</v>
      </c>
      <c r="C111" s="79">
        <v>2</v>
      </c>
    </row>
    <row r="112" spans="1:3" ht="15" customHeight="1">
      <c r="A112" t="s">
        <v>287</v>
      </c>
      <c r="C112" s="79">
        <v>2</v>
      </c>
    </row>
    <row r="113" spans="1:3" ht="15" customHeight="1">
      <c r="A113" t="s">
        <v>130</v>
      </c>
      <c r="B113" t="s">
        <v>146</v>
      </c>
      <c r="C113" s="79">
        <v>2</v>
      </c>
    </row>
    <row r="114" spans="1:3" ht="15" customHeight="1">
      <c r="A114" t="s">
        <v>288</v>
      </c>
      <c r="C114" s="79">
        <v>2</v>
      </c>
    </row>
    <row r="115" spans="1:3" ht="15" customHeight="1">
      <c r="A115" t="s">
        <v>289</v>
      </c>
      <c r="B115" t="s">
        <v>146</v>
      </c>
      <c r="C115" s="79">
        <v>2</v>
      </c>
    </row>
    <row r="116" spans="1:3" ht="15" customHeight="1">
      <c r="A116" t="s">
        <v>290</v>
      </c>
      <c r="C116" s="79">
        <v>2</v>
      </c>
    </row>
    <row r="117" spans="1:3" ht="15" customHeight="1">
      <c r="A117" t="s">
        <v>141</v>
      </c>
      <c r="B117" t="s">
        <v>146</v>
      </c>
      <c r="C117" s="79">
        <v>2</v>
      </c>
    </row>
    <row r="118" spans="1:3" ht="15" customHeight="1">
      <c r="A118" t="s">
        <v>291</v>
      </c>
      <c r="C118" s="79">
        <v>2</v>
      </c>
    </row>
    <row r="119" spans="1:3" ht="15" customHeight="1">
      <c r="A119" t="s">
        <v>292</v>
      </c>
      <c r="B119" t="s">
        <v>146</v>
      </c>
      <c r="C119" s="79">
        <v>2</v>
      </c>
    </row>
    <row r="120" spans="1:3" ht="15" customHeight="1">
      <c r="A120" t="s">
        <v>293</v>
      </c>
      <c r="C120" s="79">
        <v>2</v>
      </c>
    </row>
    <row r="121" spans="1:3" ht="15" customHeight="1">
      <c r="A121" t="s">
        <v>294</v>
      </c>
      <c r="B121" t="s">
        <v>146</v>
      </c>
      <c r="C121" s="79">
        <v>2</v>
      </c>
    </row>
    <row r="122" spans="1:3" ht="15" customHeight="1">
      <c r="A122" t="s">
        <v>295</v>
      </c>
      <c r="C122" s="79">
        <v>2</v>
      </c>
    </row>
    <row r="123" spans="1:3" ht="15" customHeight="1">
      <c r="A123" t="s">
        <v>136</v>
      </c>
      <c r="B123" t="s">
        <v>146</v>
      </c>
      <c r="C123" s="79">
        <v>2</v>
      </c>
    </row>
    <row r="124" spans="1:3" ht="15" customHeight="1">
      <c r="A124" t="s">
        <v>296</v>
      </c>
      <c r="C124" s="79">
        <v>2</v>
      </c>
    </row>
    <row r="125" spans="1:3" ht="15" customHeight="1">
      <c r="A125" t="s">
        <v>297</v>
      </c>
      <c r="B125" t="s">
        <v>146</v>
      </c>
      <c r="C125" s="79">
        <v>2</v>
      </c>
    </row>
    <row r="126" spans="1:3" ht="15" customHeight="1">
      <c r="A126" t="s">
        <v>298</v>
      </c>
      <c r="C126" s="79">
        <v>2</v>
      </c>
    </row>
    <row r="127" spans="1:3" ht="15" customHeight="1">
      <c r="A127" t="s">
        <v>64</v>
      </c>
      <c r="B127" t="s">
        <v>146</v>
      </c>
      <c r="C127" s="79">
        <v>2</v>
      </c>
    </row>
    <row r="128" spans="1:3" ht="15" customHeight="1">
      <c r="A128" t="s">
        <v>299</v>
      </c>
      <c r="C128" s="79">
        <v>2</v>
      </c>
    </row>
    <row r="129" spans="1:3" ht="15" customHeight="1">
      <c r="A129" t="s">
        <v>75</v>
      </c>
      <c r="B129" t="s">
        <v>146</v>
      </c>
      <c r="C129" s="79">
        <v>1</v>
      </c>
    </row>
    <row r="130" spans="1:3" ht="15" customHeight="1">
      <c r="A130" t="s">
        <v>300</v>
      </c>
      <c r="C130" s="79">
        <v>1</v>
      </c>
    </row>
    <row r="131" spans="1:3" ht="15" customHeight="1">
      <c r="A131" t="s">
        <v>301</v>
      </c>
      <c r="B131" t="s">
        <v>146</v>
      </c>
      <c r="C131" s="79">
        <v>1</v>
      </c>
    </row>
    <row r="132" spans="1:3" ht="15" customHeight="1">
      <c r="A132" t="s">
        <v>302</v>
      </c>
      <c r="C132" s="79">
        <v>1</v>
      </c>
    </row>
    <row r="133" spans="1:3" ht="15" customHeight="1">
      <c r="A133" t="s">
        <v>303</v>
      </c>
      <c r="B133" t="s">
        <v>146</v>
      </c>
      <c r="C133" s="79">
        <v>1</v>
      </c>
    </row>
    <row r="134" spans="1:3" ht="15" customHeight="1">
      <c r="A134" t="s">
        <v>304</v>
      </c>
      <c r="C134" s="79">
        <v>1</v>
      </c>
    </row>
    <row r="135" spans="1:3" ht="15" customHeight="1">
      <c r="A135" t="s">
        <v>305</v>
      </c>
      <c r="B135" t="s">
        <v>146</v>
      </c>
      <c r="C135" s="79">
        <v>1</v>
      </c>
    </row>
    <row r="136" spans="1:3" ht="15" customHeight="1">
      <c r="A136" t="s">
        <v>306</v>
      </c>
      <c r="C136" s="79">
        <v>1</v>
      </c>
    </row>
    <row r="137" spans="1:3" ht="15" customHeight="1">
      <c r="A137" t="s">
        <v>102</v>
      </c>
      <c r="B137" t="s">
        <v>146</v>
      </c>
      <c r="C137" s="79">
        <v>1</v>
      </c>
    </row>
    <row r="138" spans="1:3" ht="15" customHeight="1">
      <c r="A138" t="s">
        <v>307</v>
      </c>
      <c r="C138" s="79">
        <v>1</v>
      </c>
    </row>
    <row r="139" spans="1:3" ht="15" customHeight="1">
      <c r="A139" t="s">
        <v>308</v>
      </c>
      <c r="B139" t="s">
        <v>146</v>
      </c>
      <c r="C139" s="79">
        <v>1</v>
      </c>
    </row>
    <row r="140" spans="1:3" ht="15" customHeight="1">
      <c r="A140" t="s">
        <v>309</v>
      </c>
      <c r="C140" s="79">
        <v>1</v>
      </c>
    </row>
    <row r="141" spans="1:3" ht="15" customHeight="1">
      <c r="A141" t="s">
        <v>310</v>
      </c>
      <c r="B141" t="s">
        <v>146</v>
      </c>
      <c r="C141" s="79">
        <v>1</v>
      </c>
    </row>
    <row r="142" spans="1:3" ht="15" customHeight="1">
      <c r="A142" t="s">
        <v>311</v>
      </c>
      <c r="C142" s="79">
        <v>1</v>
      </c>
    </row>
    <row r="143" spans="1:3" ht="15" customHeight="1">
      <c r="A143" t="s">
        <v>312</v>
      </c>
      <c r="B143" t="s">
        <v>146</v>
      </c>
      <c r="C143" s="79">
        <v>1</v>
      </c>
    </row>
    <row r="144" spans="1:3" ht="15" customHeight="1">
      <c r="A144" t="s">
        <v>313</v>
      </c>
      <c r="C144" s="79">
        <v>1</v>
      </c>
    </row>
    <row r="145" spans="1:3" ht="15" customHeight="1">
      <c r="A145" t="s">
        <v>314</v>
      </c>
      <c r="B145" t="s">
        <v>146</v>
      </c>
      <c r="C145" s="79">
        <v>1</v>
      </c>
    </row>
    <row r="146" spans="1:3" ht="15" customHeight="1">
      <c r="A146" t="s">
        <v>315</v>
      </c>
      <c r="C146" s="79">
        <v>1</v>
      </c>
    </row>
    <row r="147" spans="1:3" ht="15" customHeight="1">
      <c r="A147" t="s">
        <v>316</v>
      </c>
      <c r="B147" t="s">
        <v>146</v>
      </c>
      <c r="C147" s="79">
        <v>1</v>
      </c>
    </row>
    <row r="148" spans="1:3" ht="15" customHeight="1">
      <c r="A148" t="s">
        <v>317</v>
      </c>
      <c r="C148" s="79">
        <v>1</v>
      </c>
    </row>
    <row r="149" spans="1:3" ht="15" customHeight="1">
      <c r="A149" t="s">
        <v>139</v>
      </c>
      <c r="B149" t="s">
        <v>146</v>
      </c>
      <c r="C149" s="79">
        <v>1</v>
      </c>
    </row>
    <row r="150" spans="1:3" ht="15" customHeight="1">
      <c r="A150" t="s">
        <v>318</v>
      </c>
      <c r="C150" s="79">
        <v>1</v>
      </c>
    </row>
    <row r="151" spans="1:3" ht="15" customHeight="1">
      <c r="A151" t="s">
        <v>319</v>
      </c>
      <c r="B151" t="s">
        <v>146</v>
      </c>
      <c r="C151" s="79">
        <v>1</v>
      </c>
    </row>
    <row r="152" spans="1:3" ht="15" customHeight="1">
      <c r="A152" t="s">
        <v>320</v>
      </c>
      <c r="C152" s="79">
        <v>1</v>
      </c>
    </row>
    <row r="153" spans="1:3" ht="15" customHeight="1">
      <c r="A153" t="s">
        <v>321</v>
      </c>
      <c r="B153" t="s">
        <v>146</v>
      </c>
      <c r="C153" s="79">
        <v>1</v>
      </c>
    </row>
    <row r="154" spans="1:3" ht="15" customHeight="1">
      <c r="A154" t="s">
        <v>322</v>
      </c>
      <c r="C154" s="79">
        <v>1</v>
      </c>
    </row>
    <row r="155" spans="1:3" ht="15" customHeight="1">
      <c r="A155" t="s">
        <v>323</v>
      </c>
      <c r="B155" t="s">
        <v>146</v>
      </c>
      <c r="C155" s="79">
        <v>1</v>
      </c>
    </row>
    <row r="156" spans="1:3" ht="15" customHeight="1">
      <c r="A156" t="s">
        <v>324</v>
      </c>
      <c r="C156" s="79">
        <v>1</v>
      </c>
    </row>
    <row r="157" spans="1:3" ht="15" customHeight="1">
      <c r="A157" t="s">
        <v>108</v>
      </c>
      <c r="B157" t="s">
        <v>146</v>
      </c>
      <c r="C157" s="79">
        <v>1</v>
      </c>
    </row>
    <row r="158" spans="1:3" ht="15" customHeight="1">
      <c r="A158" t="s">
        <v>325</v>
      </c>
      <c r="C158" s="79">
        <v>1</v>
      </c>
    </row>
    <row r="159" spans="1:3" ht="15" customHeight="1">
      <c r="A159" t="s">
        <v>122</v>
      </c>
      <c r="B159" t="s">
        <v>146</v>
      </c>
      <c r="C159" s="79">
        <v>1</v>
      </c>
    </row>
    <row r="160" spans="1:3" ht="15" customHeight="1">
      <c r="A160" t="s">
        <v>326</v>
      </c>
      <c r="C160" s="79">
        <v>1</v>
      </c>
    </row>
    <row r="161" spans="1:3" ht="15" customHeight="1">
      <c r="A161" t="s">
        <v>126</v>
      </c>
      <c r="B161" t="s">
        <v>146</v>
      </c>
      <c r="C161" s="79">
        <v>1</v>
      </c>
    </row>
    <row r="162" spans="1:3" ht="15" customHeight="1">
      <c r="A162" t="s">
        <v>327</v>
      </c>
      <c r="C162" s="79">
        <v>1</v>
      </c>
    </row>
    <row r="163" spans="1:3" ht="15" customHeight="1">
      <c r="A163" t="s">
        <v>144</v>
      </c>
      <c r="B163" t="s">
        <v>144</v>
      </c>
      <c r="C163" s="79"/>
    </row>
    <row r="164" spans="1:3" ht="15" customHeight="1">
      <c r="A164" t="s">
        <v>328</v>
      </c>
      <c r="C164" s="79"/>
    </row>
    <row r="165" spans="1:3" ht="15" customHeight="1">
      <c r="A165" t="s">
        <v>143</v>
      </c>
      <c r="B165" t="s">
        <v>146</v>
      </c>
      <c r="C165" s="79">
        <v>0</v>
      </c>
    </row>
    <row r="166" spans="1:3" ht="15" customHeight="1">
      <c r="A166" t="s">
        <v>329</v>
      </c>
      <c r="C166" s="79">
        <v>0</v>
      </c>
    </row>
    <row r="167" spans="1:3" ht="15" customHeight="1">
      <c r="A167" t="s">
        <v>330</v>
      </c>
      <c r="B167" t="s">
        <v>331</v>
      </c>
      <c r="C167" s="79">
        <v>0</v>
      </c>
    </row>
    <row r="168" spans="1:3" ht="15" customHeight="1">
      <c r="A168" t="s">
        <v>332</v>
      </c>
      <c r="C168" s="79">
        <v>0</v>
      </c>
    </row>
    <row r="169" spans="1:3" ht="15" customHeight="1">
      <c r="A169" t="s">
        <v>333</v>
      </c>
      <c r="B169" t="s">
        <v>331</v>
      </c>
      <c r="C169" s="79">
        <v>0</v>
      </c>
    </row>
    <row r="170" spans="1:3" ht="15" customHeight="1">
      <c r="A170" t="s">
        <v>334</v>
      </c>
      <c r="C170" s="79">
        <v>0</v>
      </c>
    </row>
    <row r="171" spans="1:3" ht="15" customHeight="1">
      <c r="A171" t="s">
        <v>335</v>
      </c>
      <c r="B171" t="s">
        <v>331</v>
      </c>
      <c r="C171" s="79">
        <v>0</v>
      </c>
    </row>
    <row r="172" spans="1:3" ht="15" customHeight="1">
      <c r="A172" t="s">
        <v>336</v>
      </c>
      <c r="C172" s="79">
        <v>0</v>
      </c>
    </row>
    <row r="173" spans="1:3" ht="15" customHeight="1">
      <c r="A173" t="s">
        <v>337</v>
      </c>
      <c r="B173" t="s">
        <v>331</v>
      </c>
      <c r="C173" s="79">
        <v>0</v>
      </c>
    </row>
    <row r="174" spans="1:3" ht="15" customHeight="1">
      <c r="A174" t="s">
        <v>338</v>
      </c>
      <c r="C174" s="79">
        <v>0</v>
      </c>
    </row>
    <row r="175" spans="1:3" ht="15" customHeight="1">
      <c r="A175" t="s">
        <v>339</v>
      </c>
      <c r="B175" t="s">
        <v>331</v>
      </c>
      <c r="C175" s="79">
        <v>0</v>
      </c>
    </row>
    <row r="176" spans="1:3" ht="15" customHeight="1">
      <c r="A176" t="s">
        <v>340</v>
      </c>
      <c r="C176" s="79">
        <v>0</v>
      </c>
    </row>
    <row r="177" spans="1:3" ht="15" customHeight="1">
      <c r="A177" t="s">
        <v>341</v>
      </c>
      <c r="B177" t="s">
        <v>331</v>
      </c>
      <c r="C177" s="79">
        <v>0</v>
      </c>
    </row>
    <row r="178" spans="1:3" ht="15" customHeight="1">
      <c r="A178" t="s">
        <v>342</v>
      </c>
      <c r="C178" s="79">
        <v>0</v>
      </c>
    </row>
    <row r="179" spans="1:3" ht="15" customHeight="1">
      <c r="A179" t="s">
        <v>145</v>
      </c>
      <c r="C179" s="79">
        <v>329</v>
      </c>
    </row>
  </sheetData>
  <mergeCells count="1">
    <mergeCell ref="F1:H1"/>
  </mergeCells>
  <pageMargins left="0.511811024" right="0.511811024" top="0.78740157499999996" bottom="0.78740157499999996" header="0.31496062000000002" footer="0.3149606200000000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M90"/>
  <sheetViews>
    <sheetView zoomScale="168" workbookViewId="0"/>
  </sheetViews>
  <sheetFormatPr defaultColWidth="14.42578125" defaultRowHeight="15" customHeight="1"/>
  <cols>
    <col min="1" max="1" width="21.140625" customWidth="1"/>
    <col min="2" max="2" width="25.28515625" customWidth="1"/>
    <col min="3" max="3" width="27.140625" customWidth="1"/>
    <col min="4" max="4" width="21.140625" customWidth="1"/>
    <col min="6" max="6" width="29.42578125" customWidth="1"/>
    <col min="7" max="7" width="20.42578125" customWidth="1"/>
    <col min="8" max="8" width="14.85546875" customWidth="1"/>
    <col min="10" max="10" width="34.42578125" customWidth="1"/>
    <col min="11" max="11" width="14.28515625" customWidth="1"/>
    <col min="12" max="12" width="16.7109375" customWidth="1"/>
    <col min="13" max="13" width="14.28515625" customWidth="1"/>
  </cols>
  <sheetData>
    <row r="1" spans="1:13">
      <c r="A1" s="75" t="s">
        <v>0</v>
      </c>
      <c r="B1" s="75" t="s">
        <v>1</v>
      </c>
      <c r="C1" s="75" t="s">
        <v>2</v>
      </c>
      <c r="D1" s="15" t="s">
        <v>343</v>
      </c>
      <c r="E1" s="2" t="s">
        <v>4</v>
      </c>
      <c r="F1" s="15" t="s">
        <v>344</v>
      </c>
      <c r="G1" s="2" t="s">
        <v>345</v>
      </c>
      <c r="H1" s="15" t="s">
        <v>346</v>
      </c>
      <c r="I1" s="2" t="s">
        <v>4</v>
      </c>
      <c r="J1" s="15" t="s">
        <v>347</v>
      </c>
      <c r="K1" s="2" t="s">
        <v>345</v>
      </c>
      <c r="L1" s="15" t="s">
        <v>348</v>
      </c>
      <c r="M1" s="2" t="s">
        <v>4</v>
      </c>
    </row>
    <row r="2" spans="1:13">
      <c r="A2" t="s">
        <v>349</v>
      </c>
      <c r="B2">
        <f>SUM(E2:E18)</f>
        <v>68</v>
      </c>
      <c r="C2">
        <v>0</v>
      </c>
      <c r="D2" s="8" t="s">
        <v>32</v>
      </c>
      <c r="E2" s="9">
        <v>4</v>
      </c>
      <c r="F2" s="49" t="s">
        <v>350</v>
      </c>
      <c r="G2" s="50"/>
      <c r="H2" s="49" t="s">
        <v>19</v>
      </c>
      <c r="I2" s="50">
        <v>4</v>
      </c>
      <c r="J2" s="49" t="s">
        <v>351</v>
      </c>
      <c r="K2" s="50"/>
      <c r="L2" s="46" t="s">
        <v>352</v>
      </c>
      <c r="M2" s="44"/>
    </row>
    <row r="3" spans="1:13">
      <c r="A3" t="s">
        <v>353</v>
      </c>
      <c r="B3">
        <f>SUM(E20:E27)</f>
        <v>40</v>
      </c>
      <c r="C3">
        <v>0</v>
      </c>
      <c r="D3" s="8" t="s">
        <v>42</v>
      </c>
      <c r="E3" s="9">
        <v>4</v>
      </c>
      <c r="F3" s="49" t="s">
        <v>333</v>
      </c>
      <c r="G3" s="50"/>
      <c r="H3" s="49" t="s">
        <v>33</v>
      </c>
      <c r="I3" s="50">
        <v>4</v>
      </c>
      <c r="J3" s="49" t="s">
        <v>351</v>
      </c>
      <c r="K3" s="50"/>
      <c r="L3" s="46" t="s">
        <v>354</v>
      </c>
      <c r="M3" s="44"/>
    </row>
    <row r="4" spans="1:13">
      <c r="A4" t="s">
        <v>355</v>
      </c>
      <c r="B4">
        <f>SUM(E29:E48)</f>
        <v>59</v>
      </c>
      <c r="C4">
        <v>0</v>
      </c>
      <c r="D4" s="8" t="s">
        <v>53</v>
      </c>
      <c r="E4" s="9">
        <v>4</v>
      </c>
      <c r="F4" s="49" t="s">
        <v>356</v>
      </c>
      <c r="G4" s="52"/>
      <c r="H4" s="49" t="s">
        <v>51</v>
      </c>
      <c r="I4" s="50">
        <v>4</v>
      </c>
      <c r="J4" s="49" t="s">
        <v>357</v>
      </c>
      <c r="K4" s="50"/>
      <c r="L4" s="49" t="s">
        <v>62</v>
      </c>
      <c r="M4" s="50"/>
    </row>
    <row r="5" spans="1:13">
      <c r="A5" t="s">
        <v>6</v>
      </c>
      <c r="B5">
        <f>SUM(E50:E57)</f>
        <v>16</v>
      </c>
      <c r="C5">
        <v>0</v>
      </c>
      <c r="D5" s="8" t="s">
        <v>358</v>
      </c>
      <c r="E5" s="9">
        <v>4</v>
      </c>
      <c r="F5" s="49" t="s">
        <v>356</v>
      </c>
      <c r="G5" s="52"/>
      <c r="H5" s="49" t="s">
        <v>61</v>
      </c>
      <c r="I5" s="50">
        <v>4</v>
      </c>
      <c r="J5" s="49" t="s">
        <v>359</v>
      </c>
      <c r="K5" s="50"/>
      <c r="L5" s="49" t="s">
        <v>62</v>
      </c>
      <c r="M5" s="50"/>
    </row>
    <row r="6" spans="1:13">
      <c r="A6" t="s">
        <v>360</v>
      </c>
      <c r="B6">
        <f>SUM(G2:G20)</f>
        <v>0</v>
      </c>
      <c r="C6">
        <v>0</v>
      </c>
      <c r="D6" s="8" t="s">
        <v>63</v>
      </c>
      <c r="E6" s="9">
        <v>4</v>
      </c>
      <c r="H6" s="49" t="s">
        <v>72</v>
      </c>
      <c r="I6" s="50">
        <v>4</v>
      </c>
      <c r="J6" s="49" t="s">
        <v>359</v>
      </c>
      <c r="K6" s="50"/>
      <c r="L6" s="46" t="s">
        <v>97</v>
      </c>
      <c r="M6" s="44"/>
    </row>
    <row r="7" spans="1:13">
      <c r="A7" t="s">
        <v>361</v>
      </c>
      <c r="B7">
        <f>SUM(G22:G24)</f>
        <v>19</v>
      </c>
      <c r="C7">
        <v>0</v>
      </c>
      <c r="D7" s="8" t="s">
        <v>73</v>
      </c>
      <c r="E7" s="9">
        <v>4</v>
      </c>
      <c r="H7" s="49" t="s">
        <v>81</v>
      </c>
      <c r="I7" s="50">
        <v>4</v>
      </c>
      <c r="J7" s="49" t="s">
        <v>359</v>
      </c>
      <c r="K7" s="50"/>
      <c r="L7" s="46" t="s">
        <v>97</v>
      </c>
      <c r="M7" s="44"/>
    </row>
    <row r="8" spans="1:13">
      <c r="A8" t="s">
        <v>362</v>
      </c>
      <c r="B8">
        <f>SUM(G26:G34)</f>
        <v>53</v>
      </c>
      <c r="C8">
        <v>0</v>
      </c>
      <c r="D8" s="8" t="s">
        <v>74</v>
      </c>
      <c r="E8" s="9">
        <v>4</v>
      </c>
      <c r="F8" s="49" t="s">
        <v>363</v>
      </c>
      <c r="G8" s="50"/>
      <c r="H8" s="49" t="s">
        <v>74</v>
      </c>
      <c r="I8" s="50">
        <v>4</v>
      </c>
      <c r="J8" s="49" t="s">
        <v>359</v>
      </c>
      <c r="K8" s="50"/>
      <c r="L8" s="49" t="s">
        <v>364</v>
      </c>
      <c r="M8" s="50">
        <v>1</v>
      </c>
    </row>
    <row r="9" spans="1:13">
      <c r="A9" t="s">
        <v>365</v>
      </c>
      <c r="B9">
        <f>SUM(G36:G45)</f>
        <v>14</v>
      </c>
      <c r="C9">
        <v>0</v>
      </c>
      <c r="D9" s="8" t="s">
        <v>83</v>
      </c>
      <c r="E9" s="9">
        <v>4</v>
      </c>
      <c r="F9" s="49" t="s">
        <v>363</v>
      </c>
      <c r="G9" s="44"/>
      <c r="H9" s="15" t="s">
        <v>366</v>
      </c>
      <c r="I9" s="2" t="s">
        <v>4</v>
      </c>
      <c r="J9" s="49" t="s">
        <v>359</v>
      </c>
      <c r="K9" s="50"/>
      <c r="L9" s="49" t="s">
        <v>367</v>
      </c>
      <c r="M9" s="50">
        <v>1</v>
      </c>
    </row>
    <row r="10" spans="1:13">
      <c r="A10" t="s">
        <v>368</v>
      </c>
      <c r="B10">
        <f>SUM(G47:G54)</f>
        <v>45</v>
      </c>
      <c r="C10">
        <v>0</v>
      </c>
      <c r="D10" s="8" t="s">
        <v>91</v>
      </c>
      <c r="E10" s="9">
        <v>4</v>
      </c>
      <c r="F10" s="49" t="s">
        <v>369</v>
      </c>
      <c r="G10" s="50"/>
      <c r="H10" s="46" t="s">
        <v>370</v>
      </c>
      <c r="I10" s="44">
        <v>1</v>
      </c>
      <c r="J10" s="49" t="s">
        <v>371</v>
      </c>
      <c r="K10" s="50"/>
      <c r="L10" s="49" t="s">
        <v>372</v>
      </c>
      <c r="M10" s="50">
        <v>1</v>
      </c>
    </row>
    <row r="11" spans="1:13">
      <c r="A11" t="s">
        <v>373</v>
      </c>
      <c r="B11">
        <f>SUM(G56:G58)</f>
        <v>1</v>
      </c>
      <c r="C11">
        <v>0</v>
      </c>
      <c r="D11" s="8" t="s">
        <v>101</v>
      </c>
      <c r="E11" s="9">
        <v>4</v>
      </c>
      <c r="F11" s="49" t="s">
        <v>369</v>
      </c>
      <c r="G11" s="50"/>
      <c r="H11" s="49" t="s">
        <v>39</v>
      </c>
      <c r="I11" s="50">
        <v>1</v>
      </c>
      <c r="J11" s="49" t="s">
        <v>371</v>
      </c>
      <c r="K11" s="50"/>
      <c r="L11" s="49" t="s">
        <v>374</v>
      </c>
      <c r="M11" s="50">
        <v>1</v>
      </c>
    </row>
    <row r="12" spans="1:13">
      <c r="A12" t="s">
        <v>375</v>
      </c>
      <c r="B12">
        <f>SUM(I2:I8)</f>
        <v>28</v>
      </c>
      <c r="C12">
        <v>0</v>
      </c>
      <c r="D12" s="8" t="s">
        <v>107</v>
      </c>
      <c r="E12" s="9">
        <v>4</v>
      </c>
      <c r="F12" s="49" t="s">
        <v>369</v>
      </c>
      <c r="G12" s="50"/>
      <c r="H12" s="49" t="s">
        <v>49</v>
      </c>
      <c r="I12" s="50">
        <v>1</v>
      </c>
      <c r="J12" s="49" t="s">
        <v>371</v>
      </c>
      <c r="K12" s="50"/>
      <c r="L12" s="49" t="s">
        <v>376</v>
      </c>
      <c r="M12" s="50">
        <v>1</v>
      </c>
    </row>
    <row r="13" spans="1:13">
      <c r="A13" t="s">
        <v>366</v>
      </c>
      <c r="B13">
        <f>SUM(I10:I34)</f>
        <v>26</v>
      </c>
      <c r="C13">
        <v>0</v>
      </c>
      <c r="D13" s="8" t="s">
        <v>112</v>
      </c>
      <c r="E13" s="11">
        <v>4</v>
      </c>
      <c r="F13" s="49" t="s">
        <v>377</v>
      </c>
      <c r="G13" s="50"/>
      <c r="H13" s="49" t="s">
        <v>59</v>
      </c>
      <c r="I13" s="50">
        <v>1</v>
      </c>
      <c r="J13" s="49" t="s">
        <v>371</v>
      </c>
      <c r="K13" s="50"/>
      <c r="L13" s="49" t="s">
        <v>378</v>
      </c>
      <c r="M13" s="50">
        <v>1</v>
      </c>
    </row>
    <row r="14" spans="1:13">
      <c r="A14" t="s">
        <v>379</v>
      </c>
      <c r="B14">
        <f>SUM(I36:I48)</f>
        <v>13</v>
      </c>
      <c r="C14">
        <v>0</v>
      </c>
      <c r="D14" s="8" t="s">
        <v>117</v>
      </c>
      <c r="E14" s="11">
        <v>4</v>
      </c>
      <c r="F14" s="49" t="s">
        <v>380</v>
      </c>
      <c r="G14" s="50"/>
      <c r="H14" s="49" t="s">
        <v>381</v>
      </c>
      <c r="I14" s="50">
        <v>1</v>
      </c>
      <c r="J14" s="49" t="s">
        <v>382</v>
      </c>
      <c r="K14" s="50"/>
      <c r="L14" s="49" t="s">
        <v>383</v>
      </c>
      <c r="M14" s="50">
        <v>1</v>
      </c>
    </row>
    <row r="15" spans="1:13">
      <c r="A15" t="s">
        <v>384</v>
      </c>
      <c r="B15">
        <f>SUM(K2:K17)</f>
        <v>0</v>
      </c>
      <c r="C15">
        <v>0</v>
      </c>
      <c r="D15" s="8" t="s">
        <v>121</v>
      </c>
      <c r="E15" s="11">
        <v>4</v>
      </c>
      <c r="F15" s="49" t="s">
        <v>385</v>
      </c>
      <c r="G15" s="50"/>
      <c r="H15" s="49" t="s">
        <v>70</v>
      </c>
      <c r="I15" s="50">
        <v>1</v>
      </c>
      <c r="J15" s="49" t="s">
        <v>382</v>
      </c>
      <c r="K15" s="50"/>
      <c r="L15" s="49" t="s">
        <v>386</v>
      </c>
      <c r="M15" s="56">
        <v>1</v>
      </c>
    </row>
    <row r="16" spans="1:13">
      <c r="A16" t="s">
        <v>387</v>
      </c>
      <c r="B16">
        <f>SUM(K19:K30)</f>
        <v>24</v>
      </c>
      <c r="C16">
        <v>0</v>
      </c>
      <c r="D16" s="8" t="s">
        <v>125</v>
      </c>
      <c r="E16" s="11">
        <v>4</v>
      </c>
      <c r="F16" s="49" t="s">
        <v>385</v>
      </c>
      <c r="G16" s="50"/>
      <c r="H16" s="49" t="s">
        <v>79</v>
      </c>
      <c r="I16" s="50">
        <v>1</v>
      </c>
      <c r="J16" s="49" t="s">
        <v>388</v>
      </c>
      <c r="K16" s="50"/>
      <c r="L16" s="46" t="s">
        <v>389</v>
      </c>
      <c r="M16" s="44">
        <v>1</v>
      </c>
    </row>
    <row r="17" spans="1:13">
      <c r="A17" t="s">
        <v>349</v>
      </c>
      <c r="B17">
        <f>SUM(K32:K41)</f>
        <v>122</v>
      </c>
      <c r="C17">
        <v>0</v>
      </c>
      <c r="D17" s="8" t="s">
        <v>129</v>
      </c>
      <c r="E17" s="11">
        <v>4</v>
      </c>
      <c r="F17" s="49" t="s">
        <v>62</v>
      </c>
      <c r="G17" s="50"/>
      <c r="H17" s="49" t="s">
        <v>89</v>
      </c>
      <c r="I17" s="50">
        <v>1</v>
      </c>
      <c r="J17" s="49" t="s">
        <v>388</v>
      </c>
      <c r="K17" s="50"/>
      <c r="L17" s="46" t="s">
        <v>390</v>
      </c>
      <c r="M17" s="44">
        <v>1</v>
      </c>
    </row>
    <row r="18" spans="1:13">
      <c r="A18" t="s">
        <v>391</v>
      </c>
      <c r="B18">
        <f>SUM(K43)</f>
        <v>12</v>
      </c>
      <c r="C18">
        <v>0</v>
      </c>
      <c r="D18" s="8" t="s">
        <v>133</v>
      </c>
      <c r="E18" s="11">
        <v>4</v>
      </c>
      <c r="F18" s="49" t="s">
        <v>62</v>
      </c>
      <c r="G18" s="50"/>
      <c r="H18" s="49" t="s">
        <v>392</v>
      </c>
      <c r="I18" s="50">
        <v>1</v>
      </c>
      <c r="J18" s="15" t="s">
        <v>393</v>
      </c>
      <c r="K18" s="2" t="s">
        <v>394</v>
      </c>
      <c r="L18" s="46" t="s">
        <v>395</v>
      </c>
      <c r="M18" s="44">
        <v>1</v>
      </c>
    </row>
    <row r="19" spans="1:13">
      <c r="A19" t="s">
        <v>6</v>
      </c>
      <c r="B19">
        <f>SUM(K45:K53)</f>
        <v>63</v>
      </c>
      <c r="C19">
        <v>0</v>
      </c>
      <c r="D19" s="20" t="s">
        <v>396</v>
      </c>
      <c r="E19" s="2" t="s">
        <v>4</v>
      </c>
      <c r="F19" s="49" t="s">
        <v>397</v>
      </c>
      <c r="G19" s="50"/>
      <c r="H19" s="49" t="s">
        <v>95</v>
      </c>
      <c r="I19" s="50">
        <v>1</v>
      </c>
      <c r="J19" s="53" t="s">
        <v>398</v>
      </c>
      <c r="K19" s="50">
        <v>2</v>
      </c>
      <c r="L19" s="46" t="s">
        <v>399</v>
      </c>
      <c r="M19" s="44">
        <v>1</v>
      </c>
    </row>
    <row r="20" spans="1:13">
      <c r="A20" t="s">
        <v>348</v>
      </c>
      <c r="B20">
        <f>SUM(M2:M90)</f>
        <v>107</v>
      </c>
      <c r="C20">
        <v>0</v>
      </c>
      <c r="D20" s="8" t="s">
        <v>19</v>
      </c>
      <c r="E20" s="9">
        <v>4</v>
      </c>
      <c r="F20" s="49" t="s">
        <v>397</v>
      </c>
      <c r="G20" s="50"/>
      <c r="H20" s="49" t="s">
        <v>99</v>
      </c>
      <c r="I20" s="50">
        <v>1</v>
      </c>
      <c r="J20" s="53" t="s">
        <v>400</v>
      </c>
      <c r="K20" s="50">
        <v>2</v>
      </c>
      <c r="L20" s="46" t="s">
        <v>401</v>
      </c>
      <c r="M20" s="44">
        <v>1</v>
      </c>
    </row>
    <row r="21" spans="1:13">
      <c r="D21" s="8" t="s">
        <v>33</v>
      </c>
      <c r="E21" s="9">
        <v>4</v>
      </c>
      <c r="F21" s="23" t="s">
        <v>402</v>
      </c>
      <c r="G21" s="2" t="s">
        <v>4</v>
      </c>
      <c r="H21" s="49" t="s">
        <v>104</v>
      </c>
      <c r="I21" s="50">
        <v>1</v>
      </c>
      <c r="J21" s="53" t="s">
        <v>403</v>
      </c>
      <c r="K21" s="50">
        <v>2</v>
      </c>
      <c r="L21" s="46" t="s">
        <v>404</v>
      </c>
      <c r="M21" s="44">
        <v>1</v>
      </c>
    </row>
    <row r="22" spans="1:13">
      <c r="D22" s="8" t="s">
        <v>43</v>
      </c>
      <c r="E22" s="9">
        <v>6</v>
      </c>
      <c r="F22" s="45">
        <v>10</v>
      </c>
      <c r="G22" s="44">
        <v>8</v>
      </c>
      <c r="H22" s="49" t="s">
        <v>405</v>
      </c>
      <c r="I22" s="50">
        <v>1</v>
      </c>
      <c r="J22" s="53" t="s">
        <v>406</v>
      </c>
      <c r="K22" s="50">
        <v>2</v>
      </c>
      <c r="L22" s="50" t="s">
        <v>407</v>
      </c>
      <c r="M22" s="50">
        <v>1</v>
      </c>
    </row>
    <row r="23" spans="1:13">
      <c r="A23" s="72" t="s">
        <v>0</v>
      </c>
      <c r="B23" t="s">
        <v>134</v>
      </c>
      <c r="C23" t="s">
        <v>135</v>
      </c>
      <c r="D23" s="12" t="s">
        <v>51</v>
      </c>
      <c r="E23" s="9">
        <v>4</v>
      </c>
      <c r="F23" s="45">
        <v>13</v>
      </c>
      <c r="G23" s="44">
        <v>10</v>
      </c>
      <c r="H23" s="49" t="s">
        <v>109</v>
      </c>
      <c r="I23" s="50">
        <v>1</v>
      </c>
      <c r="J23" s="53" t="s">
        <v>408</v>
      </c>
      <c r="K23" s="50">
        <v>2</v>
      </c>
      <c r="L23" s="50" t="s">
        <v>409</v>
      </c>
      <c r="M23" s="50">
        <v>1</v>
      </c>
    </row>
    <row r="24" spans="1:13">
      <c r="A24" t="s">
        <v>365</v>
      </c>
      <c r="B24">
        <v>14</v>
      </c>
      <c r="C24">
        <v>0</v>
      </c>
      <c r="D24" s="12" t="s">
        <v>61</v>
      </c>
      <c r="E24" s="9">
        <v>4</v>
      </c>
      <c r="F24" s="45">
        <v>312</v>
      </c>
      <c r="G24" s="44">
        <v>1</v>
      </c>
      <c r="H24" s="49" t="s">
        <v>114</v>
      </c>
      <c r="I24" s="50">
        <v>1</v>
      </c>
      <c r="J24" s="53" t="s">
        <v>410</v>
      </c>
      <c r="K24" s="50">
        <v>2</v>
      </c>
      <c r="L24" s="49" t="s">
        <v>411</v>
      </c>
      <c r="M24" s="50">
        <v>1</v>
      </c>
    </row>
    <row r="25" spans="1:13">
      <c r="A25" t="s">
        <v>360</v>
      </c>
      <c r="B25">
        <v>0</v>
      </c>
      <c r="C25">
        <v>0</v>
      </c>
      <c r="D25" s="12" t="s">
        <v>74</v>
      </c>
      <c r="E25" s="9">
        <v>4</v>
      </c>
      <c r="F25" s="15" t="s">
        <v>412</v>
      </c>
      <c r="G25" s="2" t="s">
        <v>4</v>
      </c>
      <c r="H25" s="49" t="s">
        <v>119</v>
      </c>
      <c r="I25" s="50">
        <v>1</v>
      </c>
      <c r="J25" s="53" t="s">
        <v>413</v>
      </c>
      <c r="K25" s="50">
        <v>2</v>
      </c>
      <c r="L25" s="49" t="s">
        <v>414</v>
      </c>
      <c r="M25" s="50">
        <v>1</v>
      </c>
    </row>
    <row r="26" spans="1:13">
      <c r="A26" t="s">
        <v>384</v>
      </c>
      <c r="B26">
        <v>0</v>
      </c>
      <c r="C26">
        <v>0</v>
      </c>
      <c r="D26" s="8" t="s">
        <v>83</v>
      </c>
      <c r="E26" s="9">
        <v>10</v>
      </c>
      <c r="F26" s="49" t="s">
        <v>23</v>
      </c>
      <c r="G26" s="44">
        <v>6</v>
      </c>
      <c r="H26" s="49" t="s">
        <v>415</v>
      </c>
      <c r="I26" s="50">
        <v>1</v>
      </c>
      <c r="J26" s="53" t="s">
        <v>416</v>
      </c>
      <c r="K26" s="50">
        <v>2</v>
      </c>
      <c r="L26" s="49" t="s">
        <v>417</v>
      </c>
      <c r="M26" s="50">
        <v>1</v>
      </c>
    </row>
    <row r="27" spans="1:13">
      <c r="A27" t="s">
        <v>361</v>
      </c>
      <c r="B27">
        <v>19</v>
      </c>
      <c r="C27">
        <v>0</v>
      </c>
      <c r="D27" s="8" t="s">
        <v>91</v>
      </c>
      <c r="E27" s="9">
        <v>4</v>
      </c>
      <c r="F27" s="49" t="s">
        <v>36</v>
      </c>
      <c r="G27" s="44">
        <v>8</v>
      </c>
      <c r="H27" s="49" t="s">
        <v>123</v>
      </c>
      <c r="I27" s="50">
        <v>2</v>
      </c>
      <c r="J27" s="53" t="s">
        <v>418</v>
      </c>
      <c r="K27" s="50">
        <v>2</v>
      </c>
      <c r="L27" s="49" t="s">
        <v>419</v>
      </c>
      <c r="M27" s="50">
        <v>1</v>
      </c>
    </row>
    <row r="28" spans="1:13">
      <c r="A28" t="s">
        <v>362</v>
      </c>
      <c r="B28">
        <v>53</v>
      </c>
      <c r="C28">
        <v>0</v>
      </c>
      <c r="D28" s="20" t="s">
        <v>420</v>
      </c>
      <c r="E28" s="2" t="s">
        <v>4</v>
      </c>
      <c r="F28" s="49" t="s">
        <v>421</v>
      </c>
      <c r="G28" s="44">
        <v>5</v>
      </c>
      <c r="H28" s="49" t="s">
        <v>127</v>
      </c>
      <c r="I28" s="50">
        <v>1</v>
      </c>
      <c r="J28" s="53" t="s">
        <v>422</v>
      </c>
      <c r="K28" s="50">
        <v>2</v>
      </c>
      <c r="L28" s="49" t="s">
        <v>423</v>
      </c>
      <c r="M28" s="50">
        <v>1</v>
      </c>
    </row>
    <row r="29" spans="1:13">
      <c r="A29" t="s">
        <v>391</v>
      </c>
      <c r="B29">
        <v>12</v>
      </c>
      <c r="C29">
        <v>0</v>
      </c>
      <c r="D29" s="10" t="s">
        <v>20</v>
      </c>
      <c r="E29" s="11">
        <v>3</v>
      </c>
      <c r="F29" s="49" t="s">
        <v>29</v>
      </c>
      <c r="G29" s="44">
        <v>9</v>
      </c>
      <c r="H29" s="49" t="s">
        <v>131</v>
      </c>
      <c r="I29" s="50">
        <v>1</v>
      </c>
      <c r="J29" s="53" t="s">
        <v>424</v>
      </c>
      <c r="K29" s="50">
        <v>2</v>
      </c>
      <c r="L29" s="49" t="s">
        <v>425</v>
      </c>
      <c r="M29" s="50">
        <v>1</v>
      </c>
    </row>
    <row r="30" spans="1:13">
      <c r="A30" t="s">
        <v>348</v>
      </c>
      <c r="B30">
        <v>107</v>
      </c>
      <c r="C30">
        <v>0</v>
      </c>
      <c r="D30" s="10" t="s">
        <v>34</v>
      </c>
      <c r="E30" s="11">
        <v>3</v>
      </c>
      <c r="F30" s="49" t="s">
        <v>426</v>
      </c>
      <c r="G30" s="44">
        <v>12</v>
      </c>
      <c r="H30" s="49" t="s">
        <v>427</v>
      </c>
      <c r="I30" s="50">
        <v>1</v>
      </c>
      <c r="J30" s="53" t="s">
        <v>428</v>
      </c>
      <c r="K30" s="50">
        <v>2</v>
      </c>
      <c r="L30" s="49" t="s">
        <v>429</v>
      </c>
      <c r="M30" s="50">
        <v>1</v>
      </c>
    </row>
    <row r="31" spans="1:13">
      <c r="A31" t="s">
        <v>355</v>
      </c>
      <c r="B31">
        <v>59</v>
      </c>
      <c r="C31">
        <v>0</v>
      </c>
      <c r="D31" s="10" t="s">
        <v>44</v>
      </c>
      <c r="E31" s="11">
        <v>3</v>
      </c>
      <c r="F31" s="49" t="s">
        <v>46</v>
      </c>
      <c r="G31" s="44">
        <v>0</v>
      </c>
      <c r="H31" s="49" t="s">
        <v>430</v>
      </c>
      <c r="I31" s="50">
        <v>1</v>
      </c>
      <c r="J31" s="15" t="s">
        <v>343</v>
      </c>
      <c r="K31" s="2" t="s">
        <v>4</v>
      </c>
      <c r="L31" s="49" t="s">
        <v>431</v>
      </c>
      <c r="M31" s="50">
        <v>1</v>
      </c>
    </row>
    <row r="32" spans="1:13">
      <c r="A32" t="s">
        <v>373</v>
      </c>
      <c r="B32">
        <v>1</v>
      </c>
      <c r="C32">
        <v>0</v>
      </c>
      <c r="D32" s="10" t="s">
        <v>54</v>
      </c>
      <c r="E32" s="11">
        <v>3</v>
      </c>
      <c r="F32" s="49" t="s">
        <v>56</v>
      </c>
      <c r="G32" s="44">
        <v>13</v>
      </c>
      <c r="H32" s="49" t="s">
        <v>137</v>
      </c>
      <c r="I32" s="50">
        <v>1</v>
      </c>
      <c r="J32" s="49" t="s">
        <v>432</v>
      </c>
      <c r="K32" s="44">
        <v>14</v>
      </c>
      <c r="L32" s="50" t="s">
        <v>433</v>
      </c>
      <c r="M32" s="50">
        <v>2</v>
      </c>
    </row>
    <row r="33" spans="1:13">
      <c r="A33" t="s">
        <v>366</v>
      </c>
      <c r="B33">
        <v>26</v>
      </c>
      <c r="C33">
        <v>0</v>
      </c>
      <c r="D33" s="10" t="s">
        <v>64</v>
      </c>
      <c r="E33" s="11">
        <v>3</v>
      </c>
      <c r="F33" s="46" t="s">
        <v>77</v>
      </c>
      <c r="G33" s="44">
        <v>0</v>
      </c>
      <c r="H33" s="49" t="s">
        <v>140</v>
      </c>
      <c r="I33" s="50">
        <v>1</v>
      </c>
      <c r="J33" s="49" t="s">
        <v>434</v>
      </c>
      <c r="K33" s="44">
        <v>16</v>
      </c>
      <c r="L33" s="50" t="s">
        <v>435</v>
      </c>
      <c r="M33" s="50">
        <v>2</v>
      </c>
    </row>
    <row r="34" spans="1:13">
      <c r="A34" t="s">
        <v>387</v>
      </c>
      <c r="B34">
        <v>24</v>
      </c>
      <c r="C34">
        <v>0</v>
      </c>
      <c r="D34" s="10" t="s">
        <v>75</v>
      </c>
      <c r="E34" s="11">
        <v>2</v>
      </c>
      <c r="F34" s="46" t="s">
        <v>86</v>
      </c>
      <c r="G34" s="44">
        <v>0</v>
      </c>
      <c r="H34" s="49" t="s">
        <v>142</v>
      </c>
      <c r="I34" s="50">
        <v>1</v>
      </c>
      <c r="J34" s="49" t="s">
        <v>41</v>
      </c>
      <c r="K34" s="44">
        <v>14</v>
      </c>
      <c r="L34" s="57" t="s">
        <v>436</v>
      </c>
      <c r="M34" s="57">
        <v>2</v>
      </c>
    </row>
    <row r="35" spans="1:13">
      <c r="A35" t="s">
        <v>349</v>
      </c>
      <c r="B35">
        <v>190</v>
      </c>
      <c r="C35">
        <v>0</v>
      </c>
      <c r="D35" s="10" t="s">
        <v>84</v>
      </c>
      <c r="E35" s="11">
        <v>3</v>
      </c>
      <c r="F35" s="15" t="s">
        <v>437</v>
      </c>
      <c r="G35" s="2" t="s">
        <v>4</v>
      </c>
      <c r="H35" s="15" t="s">
        <v>438</v>
      </c>
      <c r="I35" s="2" t="s">
        <v>4</v>
      </c>
      <c r="J35" s="49" t="s">
        <v>439</v>
      </c>
      <c r="K35" s="44">
        <v>16</v>
      </c>
      <c r="L35" s="50" t="s">
        <v>43</v>
      </c>
      <c r="M35" s="50">
        <v>2</v>
      </c>
    </row>
    <row r="36" spans="1:13">
      <c r="A36" t="s">
        <v>368</v>
      </c>
      <c r="B36">
        <v>45</v>
      </c>
      <c r="C36">
        <v>0</v>
      </c>
      <c r="D36" s="10" t="s">
        <v>92</v>
      </c>
      <c r="E36" s="11">
        <v>3</v>
      </c>
      <c r="F36" s="46" t="s">
        <v>440</v>
      </c>
      <c r="G36" s="50"/>
      <c r="H36" s="49" t="s">
        <v>27</v>
      </c>
      <c r="I36" s="50">
        <v>1</v>
      </c>
      <c r="J36" s="46" t="s">
        <v>441</v>
      </c>
      <c r="K36" s="44">
        <v>6</v>
      </c>
      <c r="L36" s="50" t="s">
        <v>51</v>
      </c>
      <c r="M36" s="50">
        <v>2</v>
      </c>
    </row>
    <row r="37" spans="1:13">
      <c r="A37" t="s">
        <v>353</v>
      </c>
      <c r="B37">
        <v>40</v>
      </c>
      <c r="C37">
        <v>0</v>
      </c>
      <c r="D37" s="10" t="s">
        <v>98</v>
      </c>
      <c r="E37" s="11">
        <v>3</v>
      </c>
      <c r="F37" s="46" t="s">
        <v>442</v>
      </c>
      <c r="G37" s="44"/>
      <c r="H37" s="49" t="s">
        <v>40</v>
      </c>
      <c r="I37" s="50">
        <v>1</v>
      </c>
      <c r="J37" s="46" t="s">
        <v>443</v>
      </c>
      <c r="K37" s="44">
        <v>16</v>
      </c>
      <c r="L37" s="50" t="s">
        <v>61</v>
      </c>
      <c r="M37" s="50">
        <v>2</v>
      </c>
    </row>
    <row r="38" spans="1:13">
      <c r="A38" t="s">
        <v>375</v>
      </c>
      <c r="B38">
        <v>28</v>
      </c>
      <c r="C38">
        <v>0</v>
      </c>
      <c r="D38" s="10" t="s">
        <v>102</v>
      </c>
      <c r="E38" s="11">
        <v>3</v>
      </c>
      <c r="F38" s="46" t="s">
        <v>444</v>
      </c>
      <c r="G38" s="44">
        <v>1</v>
      </c>
      <c r="H38" s="49" t="s">
        <v>50</v>
      </c>
      <c r="I38" s="50">
        <v>1</v>
      </c>
      <c r="J38" s="46" t="s">
        <v>445</v>
      </c>
      <c r="K38" s="44">
        <v>20</v>
      </c>
      <c r="L38" s="50" t="s">
        <v>446</v>
      </c>
      <c r="M38" s="50">
        <v>2</v>
      </c>
    </row>
    <row r="39" spans="1:13">
      <c r="A39" t="s">
        <v>6</v>
      </c>
      <c r="B39">
        <v>79</v>
      </c>
      <c r="C39">
        <v>0</v>
      </c>
      <c r="D39" s="10" t="s">
        <v>108</v>
      </c>
      <c r="E39" s="11">
        <v>3</v>
      </c>
      <c r="F39" s="46" t="s">
        <v>447</v>
      </c>
      <c r="G39" s="44">
        <v>1</v>
      </c>
      <c r="H39" s="49" t="s">
        <v>60</v>
      </c>
      <c r="I39" s="50">
        <v>1</v>
      </c>
      <c r="J39" s="46" t="s">
        <v>448</v>
      </c>
      <c r="K39" s="44">
        <v>10</v>
      </c>
      <c r="L39" s="50" t="s">
        <v>449</v>
      </c>
      <c r="M39" s="50">
        <v>2</v>
      </c>
    </row>
    <row r="40" spans="1:13">
      <c r="A40" t="s">
        <v>379</v>
      </c>
      <c r="B40">
        <v>13</v>
      </c>
      <c r="C40">
        <v>0</v>
      </c>
      <c r="D40" s="10" t="s">
        <v>113</v>
      </c>
      <c r="E40" s="11">
        <v>3</v>
      </c>
      <c r="F40" s="46" t="s">
        <v>450</v>
      </c>
      <c r="G40" s="44">
        <v>1</v>
      </c>
      <c r="H40" s="49" t="s">
        <v>71</v>
      </c>
      <c r="I40" s="50">
        <v>1</v>
      </c>
      <c r="J40" s="46" t="s">
        <v>451</v>
      </c>
      <c r="K40" s="44">
        <v>5</v>
      </c>
      <c r="L40" s="50" t="s">
        <v>452</v>
      </c>
      <c r="M40" s="50">
        <v>2</v>
      </c>
    </row>
    <row r="41" spans="1:13">
      <c r="A41" t="s">
        <v>144</v>
      </c>
      <c r="D41" s="10" t="s">
        <v>118</v>
      </c>
      <c r="E41" s="11">
        <v>3</v>
      </c>
      <c r="F41" s="46" t="s">
        <v>24</v>
      </c>
      <c r="G41" s="44">
        <v>2</v>
      </c>
      <c r="H41" s="49" t="s">
        <v>80</v>
      </c>
      <c r="I41" s="50">
        <v>1</v>
      </c>
      <c r="J41" s="46" t="s">
        <v>453</v>
      </c>
      <c r="K41" s="44">
        <v>5</v>
      </c>
      <c r="L41" s="50" t="s">
        <v>454</v>
      </c>
      <c r="M41" s="50">
        <v>2</v>
      </c>
    </row>
    <row r="42" spans="1:13">
      <c r="A42" t="s">
        <v>145</v>
      </c>
      <c r="B42">
        <v>710</v>
      </c>
      <c r="C42">
        <v>0</v>
      </c>
      <c r="D42" s="10" t="s">
        <v>122</v>
      </c>
      <c r="E42" s="11">
        <v>3</v>
      </c>
      <c r="F42" s="46" t="s">
        <v>37</v>
      </c>
      <c r="G42" s="44">
        <v>2</v>
      </c>
      <c r="H42" s="49" t="s">
        <v>90</v>
      </c>
      <c r="I42" s="50">
        <v>1</v>
      </c>
      <c r="J42" s="15" t="s">
        <v>455</v>
      </c>
      <c r="K42" s="2" t="s">
        <v>4</v>
      </c>
      <c r="L42" s="50" t="s">
        <v>456</v>
      </c>
      <c r="M42" s="50">
        <v>2</v>
      </c>
    </row>
    <row r="43" spans="1:13">
      <c r="D43" s="10" t="s">
        <v>126</v>
      </c>
      <c r="E43" s="11">
        <v>3</v>
      </c>
      <c r="F43" s="46" t="s">
        <v>47</v>
      </c>
      <c r="G43" s="44">
        <v>2</v>
      </c>
      <c r="H43" s="49" t="s">
        <v>96</v>
      </c>
      <c r="I43" s="50">
        <v>1</v>
      </c>
      <c r="J43" s="46" t="s">
        <v>457</v>
      </c>
      <c r="K43" s="44">
        <v>12</v>
      </c>
      <c r="L43" s="50" t="s">
        <v>458</v>
      </c>
      <c r="M43" s="50">
        <v>2</v>
      </c>
    </row>
    <row r="44" spans="1:13">
      <c r="D44" s="10" t="s">
        <v>130</v>
      </c>
      <c r="E44" s="11">
        <v>3</v>
      </c>
      <c r="F44" s="46" t="s">
        <v>459</v>
      </c>
      <c r="G44" s="44">
        <v>3</v>
      </c>
      <c r="H44" s="49" t="s">
        <v>100</v>
      </c>
      <c r="I44" s="50">
        <v>1</v>
      </c>
      <c r="J44" s="15" t="s">
        <v>460</v>
      </c>
      <c r="K44" s="2" t="s">
        <v>4</v>
      </c>
      <c r="L44" s="50" t="s">
        <v>461</v>
      </c>
      <c r="M44" s="50">
        <v>2</v>
      </c>
    </row>
    <row r="45" spans="1:13">
      <c r="D45" s="10" t="s">
        <v>136</v>
      </c>
      <c r="E45" s="11">
        <v>3</v>
      </c>
      <c r="F45" s="46" t="s">
        <v>462</v>
      </c>
      <c r="G45" s="44">
        <v>2</v>
      </c>
      <c r="H45" s="49" t="s">
        <v>105</v>
      </c>
      <c r="I45" s="50">
        <v>1</v>
      </c>
      <c r="J45" s="46" t="s">
        <v>463</v>
      </c>
      <c r="K45" s="44">
        <v>4</v>
      </c>
      <c r="L45" s="50" t="s">
        <v>464</v>
      </c>
      <c r="M45" s="50">
        <v>2</v>
      </c>
    </row>
    <row r="46" spans="1:13">
      <c r="D46" s="10" t="s">
        <v>139</v>
      </c>
      <c r="E46" s="11">
        <v>3</v>
      </c>
      <c r="F46" s="15" t="s">
        <v>368</v>
      </c>
      <c r="G46" s="2" t="s">
        <v>4</v>
      </c>
      <c r="H46" s="49" t="s">
        <v>110</v>
      </c>
      <c r="I46" s="50">
        <v>1</v>
      </c>
      <c r="J46" s="46" t="s">
        <v>465</v>
      </c>
      <c r="K46" s="44">
        <v>4</v>
      </c>
      <c r="L46" s="50" t="s">
        <v>466</v>
      </c>
      <c r="M46" s="50">
        <v>2</v>
      </c>
    </row>
    <row r="47" spans="1:13">
      <c r="D47" s="10" t="s">
        <v>141</v>
      </c>
      <c r="E47" s="11">
        <v>3</v>
      </c>
      <c r="F47" s="49" t="s">
        <v>467</v>
      </c>
      <c r="G47" s="50">
        <v>7</v>
      </c>
      <c r="H47" s="49" t="s">
        <v>115</v>
      </c>
      <c r="I47" s="50">
        <v>1</v>
      </c>
      <c r="J47" s="46" t="s">
        <v>468</v>
      </c>
      <c r="K47" s="44">
        <v>4</v>
      </c>
      <c r="L47" s="50" t="s">
        <v>469</v>
      </c>
      <c r="M47" s="50">
        <v>2</v>
      </c>
    </row>
    <row r="48" spans="1:13">
      <c r="D48" s="10" t="s">
        <v>143</v>
      </c>
      <c r="E48" s="11">
        <v>3</v>
      </c>
      <c r="F48" s="49" t="s">
        <v>470</v>
      </c>
      <c r="G48" s="50">
        <v>9</v>
      </c>
      <c r="H48" s="49" t="s">
        <v>120</v>
      </c>
      <c r="I48" s="50">
        <v>1</v>
      </c>
      <c r="J48" s="46" t="s">
        <v>471</v>
      </c>
      <c r="K48" s="44">
        <v>4</v>
      </c>
      <c r="L48" s="50" t="s">
        <v>472</v>
      </c>
      <c r="M48" s="50">
        <v>2</v>
      </c>
    </row>
    <row r="49" spans="4:13">
      <c r="D49" s="23" t="s">
        <v>6</v>
      </c>
      <c r="E49" s="2" t="s">
        <v>4</v>
      </c>
      <c r="F49" s="49" t="s">
        <v>473</v>
      </c>
      <c r="G49" s="50">
        <v>6</v>
      </c>
      <c r="J49" s="46" t="s">
        <v>474</v>
      </c>
      <c r="K49" s="44">
        <v>18</v>
      </c>
      <c r="L49" s="46" t="s">
        <v>475</v>
      </c>
      <c r="M49" s="44">
        <v>2</v>
      </c>
    </row>
    <row r="50" spans="4:13" ht="14.25" customHeight="1">
      <c r="D50" s="10" t="s">
        <v>21</v>
      </c>
      <c r="E50" s="11">
        <v>2</v>
      </c>
      <c r="F50" s="49" t="s">
        <v>476</v>
      </c>
      <c r="G50" s="50">
        <v>9</v>
      </c>
      <c r="J50" s="46" t="s">
        <v>477</v>
      </c>
      <c r="K50" s="44">
        <v>16</v>
      </c>
      <c r="L50" s="46" t="s">
        <v>478</v>
      </c>
      <c r="M50" s="44">
        <v>2</v>
      </c>
    </row>
    <row r="51" spans="4:13" ht="13.5" customHeight="1">
      <c r="D51" s="10" t="s">
        <v>35</v>
      </c>
      <c r="E51" s="11">
        <v>2</v>
      </c>
      <c r="F51" s="49" t="s">
        <v>479</v>
      </c>
      <c r="G51" s="50">
        <v>5</v>
      </c>
      <c r="J51" s="46" t="s">
        <v>480</v>
      </c>
      <c r="K51" s="44">
        <v>5</v>
      </c>
      <c r="L51" s="46" t="s">
        <v>481</v>
      </c>
      <c r="M51" s="44">
        <v>2</v>
      </c>
    </row>
    <row r="52" spans="4:13">
      <c r="D52" s="10" t="s">
        <v>45</v>
      </c>
      <c r="E52" s="11">
        <v>2</v>
      </c>
      <c r="F52" s="49" t="s">
        <v>482</v>
      </c>
      <c r="G52" s="50">
        <v>5</v>
      </c>
      <c r="J52" s="46" t="s">
        <v>483</v>
      </c>
      <c r="K52" s="44">
        <v>5</v>
      </c>
      <c r="L52" s="46" t="s">
        <v>484</v>
      </c>
      <c r="M52" s="44">
        <v>2</v>
      </c>
    </row>
    <row r="53" spans="4:13" ht="13.5" customHeight="1">
      <c r="D53" s="10" t="s">
        <v>55</v>
      </c>
      <c r="E53" s="11">
        <v>2</v>
      </c>
      <c r="F53" s="49" t="s">
        <v>485</v>
      </c>
      <c r="G53" s="50">
        <v>2</v>
      </c>
      <c r="J53" s="46" t="s">
        <v>486</v>
      </c>
      <c r="K53" s="44">
        <v>3</v>
      </c>
      <c r="L53" s="46" t="s">
        <v>487</v>
      </c>
      <c r="M53" s="44">
        <v>2</v>
      </c>
    </row>
    <row r="54" spans="4:13">
      <c r="D54" s="10" t="s">
        <v>65</v>
      </c>
      <c r="E54" s="11">
        <v>2</v>
      </c>
      <c r="F54" s="49" t="s">
        <v>488</v>
      </c>
      <c r="G54" s="50">
        <v>2</v>
      </c>
      <c r="K54" s="14"/>
      <c r="L54" s="46" t="s">
        <v>489</v>
      </c>
      <c r="M54" s="44">
        <v>2</v>
      </c>
    </row>
    <row r="55" spans="4:13" ht="14.25" customHeight="1">
      <c r="D55" s="10" t="s">
        <v>76</v>
      </c>
      <c r="E55" s="11">
        <v>2</v>
      </c>
      <c r="F55" s="15" t="s">
        <v>490</v>
      </c>
      <c r="G55" s="2" t="s">
        <v>4</v>
      </c>
      <c r="L55" s="46" t="s">
        <v>491</v>
      </c>
      <c r="M55" s="44">
        <v>2</v>
      </c>
    </row>
    <row r="56" spans="4:13" ht="14.25" customHeight="1">
      <c r="D56" s="10" t="s">
        <v>85</v>
      </c>
      <c r="E56" s="11">
        <v>2</v>
      </c>
      <c r="F56" s="53" t="s">
        <v>492</v>
      </c>
      <c r="G56" s="50">
        <v>0</v>
      </c>
      <c r="L56" s="46" t="s">
        <v>493</v>
      </c>
      <c r="M56" s="44">
        <v>2</v>
      </c>
    </row>
    <row r="57" spans="4:13" ht="14.25" customHeight="1">
      <c r="D57" s="10" t="s">
        <v>93</v>
      </c>
      <c r="E57" s="11">
        <v>2</v>
      </c>
      <c r="F57" s="53" t="s">
        <v>494</v>
      </c>
      <c r="G57" s="50">
        <v>0</v>
      </c>
      <c r="L57" s="10" t="s">
        <v>179</v>
      </c>
      <c r="M57" s="11">
        <v>1</v>
      </c>
    </row>
    <row r="58" spans="4:13">
      <c r="F58" s="53" t="s">
        <v>495</v>
      </c>
      <c r="G58" s="50">
        <v>1</v>
      </c>
      <c r="L58" s="10" t="s">
        <v>181</v>
      </c>
      <c r="M58" s="11">
        <v>1</v>
      </c>
    </row>
    <row r="59" spans="4:13">
      <c r="L59" s="10" t="s">
        <v>183</v>
      </c>
      <c r="M59" s="11">
        <v>1</v>
      </c>
    </row>
    <row r="60" spans="4:13">
      <c r="L60" s="10" t="s">
        <v>185</v>
      </c>
      <c r="M60" s="11">
        <v>1</v>
      </c>
    </row>
    <row r="61" spans="4:13">
      <c r="L61" s="10" t="s">
        <v>187</v>
      </c>
      <c r="M61" s="11">
        <v>1</v>
      </c>
    </row>
    <row r="62" spans="4:13">
      <c r="L62" s="10" t="s">
        <v>189</v>
      </c>
      <c r="M62" s="11">
        <v>1</v>
      </c>
    </row>
    <row r="63" spans="4:13">
      <c r="L63" s="10" t="s">
        <v>191</v>
      </c>
      <c r="M63" s="11">
        <v>1</v>
      </c>
    </row>
    <row r="64" spans="4:13">
      <c r="L64" s="10" t="s">
        <v>193</v>
      </c>
      <c r="M64" s="11">
        <v>1</v>
      </c>
    </row>
    <row r="65" spans="12:13">
      <c r="L65" s="10" t="s">
        <v>195</v>
      </c>
      <c r="M65" s="11">
        <v>0</v>
      </c>
    </row>
    <row r="66" spans="12:13">
      <c r="L66" s="10" t="s">
        <v>197</v>
      </c>
      <c r="M66" s="11">
        <v>0</v>
      </c>
    </row>
    <row r="67" spans="12:13">
      <c r="L67" s="10" t="s">
        <v>199</v>
      </c>
      <c r="M67" s="11">
        <v>1</v>
      </c>
    </row>
    <row r="68" spans="12:13">
      <c r="L68" s="10" t="s">
        <v>201</v>
      </c>
      <c r="M68" s="11">
        <v>1</v>
      </c>
    </row>
    <row r="69" spans="12:13">
      <c r="L69" s="10" t="s">
        <v>203</v>
      </c>
      <c r="M69" s="11">
        <v>1</v>
      </c>
    </row>
    <row r="70" spans="12:13">
      <c r="L70" s="10" t="s">
        <v>205</v>
      </c>
      <c r="M70" s="11">
        <v>1</v>
      </c>
    </row>
    <row r="71" spans="12:13">
      <c r="L71" s="10" t="s">
        <v>207</v>
      </c>
      <c r="M71" s="11">
        <v>1</v>
      </c>
    </row>
    <row r="72" spans="12:13">
      <c r="L72" s="10" t="s">
        <v>209</v>
      </c>
      <c r="M72" s="11">
        <v>1</v>
      </c>
    </row>
    <row r="73" spans="12:13">
      <c r="L73" s="10" t="s">
        <v>211</v>
      </c>
      <c r="M73" s="11">
        <v>1</v>
      </c>
    </row>
    <row r="74" spans="12:13">
      <c r="L74" s="10" t="s">
        <v>213</v>
      </c>
      <c r="M74" s="11">
        <v>0</v>
      </c>
    </row>
    <row r="75" spans="12:13">
      <c r="L75" s="10" t="s">
        <v>215</v>
      </c>
      <c r="M75" s="11">
        <v>1</v>
      </c>
    </row>
    <row r="76" spans="12:13">
      <c r="L76" s="10" t="s">
        <v>217</v>
      </c>
      <c r="M76" s="11">
        <v>1</v>
      </c>
    </row>
    <row r="77" spans="12:13">
      <c r="L77" s="17" t="s">
        <v>221</v>
      </c>
      <c r="M77" s="18">
        <v>1</v>
      </c>
    </row>
    <row r="78" spans="12:13">
      <c r="L78" s="17" t="s">
        <v>178</v>
      </c>
      <c r="M78" s="18">
        <v>2</v>
      </c>
    </row>
    <row r="79" spans="12:13">
      <c r="L79" s="17" t="s">
        <v>167</v>
      </c>
      <c r="M79" s="18">
        <v>0</v>
      </c>
    </row>
    <row r="80" spans="12:13">
      <c r="L80" s="17" t="s">
        <v>496</v>
      </c>
      <c r="M80" s="18">
        <v>5</v>
      </c>
    </row>
    <row r="81" spans="12:13">
      <c r="L81" s="8" t="s">
        <v>497</v>
      </c>
      <c r="M81" s="9">
        <v>1</v>
      </c>
    </row>
    <row r="82" spans="12:13">
      <c r="L82" s="8" t="s">
        <v>498</v>
      </c>
      <c r="M82" s="18">
        <v>1</v>
      </c>
    </row>
    <row r="83" spans="12:13">
      <c r="L83" s="8" t="s">
        <v>499</v>
      </c>
      <c r="M83" s="18">
        <v>1</v>
      </c>
    </row>
    <row r="84" spans="12:13">
      <c r="L84" s="8" t="s">
        <v>500</v>
      </c>
      <c r="M84" s="18">
        <v>1</v>
      </c>
    </row>
    <row r="85" spans="12:13">
      <c r="L85" s="8" t="s">
        <v>501</v>
      </c>
      <c r="M85" s="18">
        <v>1</v>
      </c>
    </row>
    <row r="86" spans="12:13">
      <c r="L86" s="8" t="s">
        <v>502</v>
      </c>
      <c r="M86" s="18">
        <v>1</v>
      </c>
    </row>
    <row r="87" spans="12:13">
      <c r="L87" s="8" t="s">
        <v>503</v>
      </c>
      <c r="M87" s="18">
        <v>1</v>
      </c>
    </row>
    <row r="88" spans="12:13">
      <c r="L88" s="54" t="s">
        <v>504</v>
      </c>
      <c r="M88" s="55">
        <v>1</v>
      </c>
    </row>
    <row r="89" spans="12:13">
      <c r="L89" s="10" t="s">
        <v>505</v>
      </c>
      <c r="M89" s="10"/>
    </row>
    <row r="90" spans="12:13">
      <c r="L90" s="10" t="s">
        <v>506</v>
      </c>
      <c r="M90" s="10"/>
    </row>
  </sheetData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675E-722F-426D-A00D-E1B08D6363B5}">
  <sheetPr>
    <outlinePr summaryBelow="0" summaryRight="0"/>
  </sheetPr>
  <dimension ref="A1:W991"/>
  <sheetViews>
    <sheetView zoomScale="150" workbookViewId="0">
      <selection activeCell="A29" sqref="A29:B29"/>
    </sheetView>
  </sheetViews>
  <sheetFormatPr defaultColWidth="14.42578125" defaultRowHeight="15" customHeight="1"/>
  <cols>
    <col min="1" max="1" width="18.7109375" customWidth="1"/>
    <col min="2" max="2" width="25.28515625" customWidth="1"/>
    <col min="3" max="3" width="27.140625" customWidth="1"/>
    <col min="4" max="4" width="20" customWidth="1"/>
    <col min="5" max="5" width="14.7109375" customWidth="1"/>
    <col min="6" max="6" width="21.7109375" customWidth="1"/>
    <col min="7" max="7" width="20.7109375" customWidth="1"/>
    <col min="8" max="8" width="28.7109375" customWidth="1"/>
    <col min="9" max="9" width="20.42578125" customWidth="1"/>
    <col min="10" max="10" width="23.140625" customWidth="1"/>
    <col min="11" max="11" width="17.5703125" customWidth="1"/>
    <col min="12" max="12" width="33.7109375" customWidth="1"/>
    <col min="13" max="13" width="17.85546875" customWidth="1"/>
    <col min="14" max="14" width="25.42578125" customWidth="1"/>
    <col min="15" max="15" width="17.5703125" customWidth="1"/>
    <col min="16" max="16" width="27" customWidth="1"/>
    <col min="17" max="17" width="14.5703125" customWidth="1"/>
    <col min="18" max="18" width="28.28515625" customWidth="1"/>
    <col min="19" max="19" width="18.85546875" customWidth="1"/>
    <col min="20" max="20" width="23.85546875" customWidth="1"/>
    <col min="21" max="21" width="25.42578125" customWidth="1"/>
    <col min="22" max="22" width="22.7109375" customWidth="1"/>
    <col min="23" max="23" width="20.85546875" customWidth="1"/>
    <col min="24" max="29" width="9.140625"/>
  </cols>
  <sheetData>
    <row r="1" spans="1:23">
      <c r="A1" s="75" t="s">
        <v>0</v>
      </c>
      <c r="B1" s="75" t="s">
        <v>1</v>
      </c>
      <c r="C1" s="75" t="s">
        <v>2</v>
      </c>
      <c r="D1" s="1" t="s">
        <v>507</v>
      </c>
      <c r="E1" s="2" t="s">
        <v>4</v>
      </c>
      <c r="F1" s="13" t="s">
        <v>508</v>
      </c>
      <c r="G1" s="2" t="s">
        <v>509</v>
      </c>
      <c r="H1" s="1" t="s">
        <v>510</v>
      </c>
      <c r="I1" s="2" t="s">
        <v>511</v>
      </c>
      <c r="J1" s="1" t="s">
        <v>512</v>
      </c>
      <c r="K1" s="2" t="s">
        <v>4</v>
      </c>
      <c r="L1" s="1" t="s">
        <v>513</v>
      </c>
      <c r="M1" s="2" t="s">
        <v>4</v>
      </c>
      <c r="N1" s="1" t="s">
        <v>514</v>
      </c>
      <c r="O1" s="2" t="s">
        <v>4</v>
      </c>
      <c r="P1" s="1" t="s">
        <v>515</v>
      </c>
      <c r="Q1" s="2" t="s">
        <v>4</v>
      </c>
      <c r="R1" s="1" t="s">
        <v>516</v>
      </c>
      <c r="S1" s="2" t="s">
        <v>4</v>
      </c>
      <c r="T1" s="3" t="s">
        <v>517</v>
      </c>
      <c r="U1" s="1" t="s">
        <v>518</v>
      </c>
      <c r="V1" s="1" t="s">
        <v>519</v>
      </c>
      <c r="W1" s="2" t="s">
        <v>520</v>
      </c>
    </row>
    <row r="2" spans="1:23">
      <c r="A2" t="s">
        <v>521</v>
      </c>
      <c r="B2">
        <f>SUM(E2:E30)</f>
        <v>196</v>
      </c>
      <c r="C2">
        <v>0</v>
      </c>
      <c r="D2" s="8" t="s">
        <v>522</v>
      </c>
      <c r="E2" s="9">
        <v>2</v>
      </c>
      <c r="F2" s="6" t="s">
        <v>21</v>
      </c>
      <c r="G2" s="7">
        <v>14</v>
      </c>
      <c r="H2" s="4" t="s">
        <v>523</v>
      </c>
      <c r="I2" s="5">
        <v>3</v>
      </c>
      <c r="J2" s="8" t="s">
        <v>524</v>
      </c>
      <c r="K2" s="9">
        <v>16</v>
      </c>
      <c r="L2" s="10" t="s">
        <v>118</v>
      </c>
      <c r="M2" s="11">
        <v>4</v>
      </c>
      <c r="N2" s="4" t="s">
        <v>525</v>
      </c>
      <c r="O2" s="5" t="s">
        <v>526</v>
      </c>
      <c r="P2" s="8" t="s">
        <v>527</v>
      </c>
      <c r="Q2" s="9">
        <v>3350093</v>
      </c>
      <c r="R2" s="8" t="s">
        <v>528</v>
      </c>
      <c r="S2" s="9">
        <v>3</v>
      </c>
      <c r="T2" s="6" t="s">
        <v>20</v>
      </c>
      <c r="U2" s="7">
        <v>5</v>
      </c>
      <c r="V2" s="4" t="s">
        <v>32</v>
      </c>
      <c r="W2" s="5">
        <v>20</v>
      </c>
    </row>
    <row r="3" spans="1:23">
      <c r="A3" t="s">
        <v>6</v>
      </c>
      <c r="B3">
        <f>SUM(G:G)</f>
        <v>109</v>
      </c>
      <c r="C3">
        <v>10</v>
      </c>
      <c r="D3" s="8" t="s">
        <v>529</v>
      </c>
      <c r="E3" s="9">
        <v>2</v>
      </c>
      <c r="F3" s="6" t="s">
        <v>35</v>
      </c>
      <c r="G3" s="7">
        <v>18</v>
      </c>
      <c r="H3" s="4" t="s">
        <v>167</v>
      </c>
      <c r="I3" s="5">
        <v>4</v>
      </c>
      <c r="J3" s="8" t="s">
        <v>36</v>
      </c>
      <c r="K3" s="9">
        <v>109</v>
      </c>
      <c r="L3" s="10" t="s">
        <v>102</v>
      </c>
      <c r="M3" s="11">
        <v>4</v>
      </c>
      <c r="N3" s="6" t="s">
        <v>530</v>
      </c>
      <c r="O3" s="7" t="s">
        <v>531</v>
      </c>
      <c r="P3" s="8" t="s">
        <v>527</v>
      </c>
      <c r="Q3" s="9">
        <v>3335027</v>
      </c>
      <c r="R3" s="8" t="s">
        <v>532</v>
      </c>
      <c r="S3" s="9">
        <v>13</v>
      </c>
      <c r="T3" s="6" t="s">
        <v>34</v>
      </c>
      <c r="U3" s="7">
        <v>2</v>
      </c>
      <c r="V3" s="4" t="s">
        <v>42</v>
      </c>
      <c r="W3" s="5">
        <v>13</v>
      </c>
    </row>
    <row r="4" spans="1:23">
      <c r="A4" t="s">
        <v>533</v>
      </c>
      <c r="B4">
        <f>SUM(I2:I5)</f>
        <v>12</v>
      </c>
      <c r="C4">
        <v>8</v>
      </c>
      <c r="D4" s="8" t="s">
        <v>534</v>
      </c>
      <c r="E4" s="9">
        <v>2</v>
      </c>
      <c r="F4" s="6" t="s">
        <v>45</v>
      </c>
      <c r="G4" s="7">
        <v>12</v>
      </c>
      <c r="H4" s="4" t="s">
        <v>221</v>
      </c>
      <c r="I4" s="5">
        <v>0</v>
      </c>
      <c r="J4" s="8" t="s">
        <v>535</v>
      </c>
      <c r="K4" s="9">
        <v>20</v>
      </c>
      <c r="L4" s="10" t="s">
        <v>108</v>
      </c>
      <c r="M4" s="11">
        <v>4</v>
      </c>
      <c r="P4" s="8" t="s">
        <v>527</v>
      </c>
      <c r="Q4" s="9">
        <v>3224831</v>
      </c>
      <c r="R4" s="8" t="s">
        <v>536</v>
      </c>
      <c r="S4" s="9">
        <v>2</v>
      </c>
      <c r="T4" s="6" t="s">
        <v>44</v>
      </c>
      <c r="U4" s="7">
        <v>2</v>
      </c>
      <c r="V4" s="4" t="s">
        <v>53</v>
      </c>
      <c r="W4" s="5">
        <v>19</v>
      </c>
    </row>
    <row r="5" spans="1:23">
      <c r="A5" t="s">
        <v>362</v>
      </c>
      <c r="B5">
        <f>SUM(K:K)</f>
        <v>175</v>
      </c>
      <c r="C5">
        <v>0</v>
      </c>
      <c r="D5" s="8" t="s">
        <v>537</v>
      </c>
      <c r="E5" s="9">
        <v>2</v>
      </c>
      <c r="F5" s="6" t="s">
        <v>55</v>
      </c>
      <c r="G5" s="7">
        <v>6</v>
      </c>
      <c r="H5" s="4" t="s">
        <v>178</v>
      </c>
      <c r="I5" s="5">
        <v>5</v>
      </c>
      <c r="J5" s="8" t="s">
        <v>29</v>
      </c>
      <c r="K5" s="9">
        <v>8</v>
      </c>
      <c r="L5" s="10" t="s">
        <v>122</v>
      </c>
      <c r="M5" s="11">
        <v>4</v>
      </c>
      <c r="P5" s="8" t="s">
        <v>527</v>
      </c>
      <c r="Q5" s="9">
        <v>3332549</v>
      </c>
      <c r="R5" s="8" t="s">
        <v>24</v>
      </c>
      <c r="S5" s="9">
        <v>26</v>
      </c>
      <c r="T5" s="6" t="s">
        <v>54</v>
      </c>
      <c r="U5" s="7">
        <v>2</v>
      </c>
      <c r="V5" s="4" t="s">
        <v>358</v>
      </c>
      <c r="W5" s="5">
        <v>17</v>
      </c>
    </row>
    <row r="6" spans="1:23">
      <c r="A6" t="s">
        <v>538</v>
      </c>
      <c r="B6">
        <f>SUM(M:M)</f>
        <v>8908775864</v>
      </c>
      <c r="C6">
        <v>0</v>
      </c>
      <c r="D6" s="8" t="s">
        <v>539</v>
      </c>
      <c r="E6" s="9">
        <v>2</v>
      </c>
      <c r="F6" s="6" t="s">
        <v>65</v>
      </c>
      <c r="G6" s="7">
        <v>12</v>
      </c>
      <c r="J6" s="8" t="s">
        <v>540</v>
      </c>
      <c r="K6" s="9">
        <v>8</v>
      </c>
      <c r="L6" s="10" t="s">
        <v>541</v>
      </c>
      <c r="M6" s="11">
        <v>2</v>
      </c>
      <c r="P6" s="8" t="s">
        <v>542</v>
      </c>
      <c r="Q6" s="9" t="s">
        <v>543</v>
      </c>
      <c r="R6" s="8" t="s">
        <v>544</v>
      </c>
      <c r="S6" s="9">
        <v>54</v>
      </c>
      <c r="T6" s="6" t="s">
        <v>64</v>
      </c>
      <c r="U6" s="7">
        <v>5</v>
      </c>
      <c r="V6" s="4" t="s">
        <v>63</v>
      </c>
      <c r="W6" s="5">
        <v>20</v>
      </c>
    </row>
    <row r="7" spans="1:23">
      <c r="A7" t="s">
        <v>545</v>
      </c>
      <c r="B7">
        <f>SUM(O:O)</f>
        <v>0</v>
      </c>
      <c r="C7">
        <v>0</v>
      </c>
      <c r="D7" s="8" t="s">
        <v>546</v>
      </c>
      <c r="E7" s="9">
        <v>1</v>
      </c>
      <c r="F7" s="6" t="s">
        <v>76</v>
      </c>
      <c r="G7" s="7">
        <v>11</v>
      </c>
      <c r="J7" s="8" t="s">
        <v>547</v>
      </c>
      <c r="K7" s="9">
        <v>14</v>
      </c>
      <c r="L7" s="10" t="s">
        <v>548</v>
      </c>
      <c r="M7" s="11">
        <v>16</v>
      </c>
      <c r="P7" s="8" t="s">
        <v>542</v>
      </c>
      <c r="Q7" s="9" t="s">
        <v>549</v>
      </c>
      <c r="R7" s="8" t="s">
        <v>550</v>
      </c>
      <c r="S7" s="9">
        <v>10</v>
      </c>
      <c r="T7" s="6" t="s">
        <v>75</v>
      </c>
      <c r="U7" s="7">
        <v>0</v>
      </c>
      <c r="V7" s="4" t="s">
        <v>73</v>
      </c>
      <c r="W7" s="5">
        <v>24</v>
      </c>
    </row>
    <row r="8" spans="1:23">
      <c r="A8" t="s">
        <v>551</v>
      </c>
      <c r="B8">
        <f>SUM(Q:Q)</f>
        <v>13685610949</v>
      </c>
      <c r="C8">
        <v>0</v>
      </c>
      <c r="D8" s="8" t="s">
        <v>552</v>
      </c>
      <c r="E8" s="9">
        <v>1</v>
      </c>
      <c r="F8" s="6" t="s">
        <v>85</v>
      </c>
      <c r="G8" s="7">
        <v>12</v>
      </c>
      <c r="J8" s="8" t="s">
        <v>553</v>
      </c>
      <c r="K8" s="9" t="s">
        <v>554</v>
      </c>
      <c r="L8" s="10" t="s">
        <v>555</v>
      </c>
      <c r="M8" s="11">
        <v>2</v>
      </c>
      <c r="P8" s="8" t="s">
        <v>542</v>
      </c>
      <c r="Q8" s="9" t="s">
        <v>556</v>
      </c>
      <c r="R8" s="8" t="s">
        <v>557</v>
      </c>
      <c r="S8" s="9">
        <v>33</v>
      </c>
      <c r="T8" s="6" t="s">
        <v>84</v>
      </c>
      <c r="U8" s="7">
        <v>1</v>
      </c>
      <c r="V8" s="4" t="s">
        <v>74</v>
      </c>
      <c r="W8" s="5">
        <v>31</v>
      </c>
    </row>
    <row r="9" spans="1:23">
      <c r="A9" t="s">
        <v>365</v>
      </c>
      <c r="B9">
        <f>SUM(S:S)</f>
        <v>227</v>
      </c>
      <c r="C9">
        <v>0</v>
      </c>
      <c r="D9" s="8" t="s">
        <v>558</v>
      </c>
      <c r="E9" s="9">
        <v>2</v>
      </c>
      <c r="F9" s="6" t="s">
        <v>93</v>
      </c>
      <c r="G9" s="7">
        <v>9</v>
      </c>
      <c r="L9" s="10" t="s">
        <v>559</v>
      </c>
      <c r="M9" s="11">
        <v>2</v>
      </c>
      <c r="P9" s="10" t="s">
        <v>560</v>
      </c>
      <c r="Q9" s="11">
        <v>3349448</v>
      </c>
      <c r="R9" s="8" t="s">
        <v>561</v>
      </c>
      <c r="S9" s="9">
        <v>25</v>
      </c>
      <c r="T9" s="6" t="s">
        <v>92</v>
      </c>
      <c r="U9" s="7">
        <v>1</v>
      </c>
      <c r="V9" s="4" t="s">
        <v>83</v>
      </c>
      <c r="W9" s="5">
        <v>11</v>
      </c>
    </row>
    <row r="10" spans="1:23">
      <c r="A10" t="s">
        <v>562</v>
      </c>
      <c r="B10">
        <f>SUM(U:U)</f>
        <v>55</v>
      </c>
      <c r="C10">
        <v>4</v>
      </c>
      <c r="D10" s="8" t="s">
        <v>563</v>
      </c>
      <c r="E10" s="9">
        <v>4</v>
      </c>
      <c r="F10" s="6" t="s">
        <v>459</v>
      </c>
      <c r="G10" s="7">
        <v>15</v>
      </c>
      <c r="L10" s="10" t="s">
        <v>564</v>
      </c>
      <c r="M10" s="11">
        <v>2</v>
      </c>
      <c r="P10" s="8" t="s">
        <v>565</v>
      </c>
      <c r="Q10" s="9">
        <v>1981123307</v>
      </c>
      <c r="R10" s="8" t="s">
        <v>566</v>
      </c>
      <c r="S10" s="9">
        <v>2</v>
      </c>
      <c r="T10" s="6" t="s">
        <v>98</v>
      </c>
      <c r="U10" s="7">
        <v>6</v>
      </c>
      <c r="V10" s="4" t="s">
        <v>91</v>
      </c>
      <c r="W10" s="5">
        <v>22</v>
      </c>
    </row>
    <row r="11" spans="1:23">
      <c r="A11" t="s">
        <v>349</v>
      </c>
      <c r="B11">
        <f>SUM(W:W)</f>
        <v>300</v>
      </c>
      <c r="C11">
        <v>18</v>
      </c>
      <c r="D11" s="8" t="s">
        <v>567</v>
      </c>
      <c r="E11" s="9">
        <v>3</v>
      </c>
      <c r="L11" s="10" t="s">
        <v>568</v>
      </c>
      <c r="M11" s="11">
        <v>2</v>
      </c>
      <c r="P11" s="8" t="s">
        <v>565</v>
      </c>
      <c r="Q11" s="9">
        <v>1981496781</v>
      </c>
      <c r="R11" s="8" t="s">
        <v>569</v>
      </c>
      <c r="S11" s="9">
        <v>1</v>
      </c>
      <c r="T11" s="6" t="s">
        <v>102</v>
      </c>
      <c r="U11" s="7">
        <v>4</v>
      </c>
      <c r="V11" s="4" t="s">
        <v>101</v>
      </c>
      <c r="W11" s="5">
        <v>19</v>
      </c>
    </row>
    <row r="12" spans="1:23">
      <c r="D12" s="8" t="s">
        <v>570</v>
      </c>
      <c r="E12" s="9">
        <v>2</v>
      </c>
      <c r="L12" s="10" t="s">
        <v>571</v>
      </c>
      <c r="M12" s="11">
        <v>3097145</v>
      </c>
      <c r="P12" s="8" t="s">
        <v>565</v>
      </c>
      <c r="Q12" s="9">
        <v>1981496890</v>
      </c>
      <c r="R12" s="8" t="s">
        <v>572</v>
      </c>
      <c r="S12" s="9">
        <v>2</v>
      </c>
      <c r="T12" s="6" t="s">
        <v>108</v>
      </c>
      <c r="U12" s="7">
        <v>3</v>
      </c>
      <c r="V12" s="4" t="s">
        <v>107</v>
      </c>
      <c r="W12" s="5">
        <v>15</v>
      </c>
    </row>
    <row r="13" spans="1:23">
      <c r="D13" s="8" t="s">
        <v>573</v>
      </c>
      <c r="E13" s="9">
        <v>2</v>
      </c>
      <c r="L13" s="10" t="s">
        <v>574</v>
      </c>
      <c r="M13" s="11">
        <v>1</v>
      </c>
      <c r="P13" s="8" t="s">
        <v>565</v>
      </c>
      <c r="Q13" s="9">
        <v>1981350235</v>
      </c>
      <c r="R13" s="8" t="s">
        <v>575</v>
      </c>
      <c r="S13" s="9">
        <v>3</v>
      </c>
      <c r="T13" s="6" t="s">
        <v>113</v>
      </c>
      <c r="U13" s="7">
        <v>3</v>
      </c>
      <c r="V13" s="4" t="s">
        <v>112</v>
      </c>
      <c r="W13" s="7">
        <v>17</v>
      </c>
    </row>
    <row r="14" spans="1:23">
      <c r="D14" s="8" t="s">
        <v>576</v>
      </c>
      <c r="E14" s="9">
        <v>24</v>
      </c>
      <c r="L14" s="8" t="s">
        <v>577</v>
      </c>
      <c r="M14" s="9">
        <v>1781071919</v>
      </c>
      <c r="P14" s="8" t="s">
        <v>565</v>
      </c>
      <c r="Q14" s="9">
        <v>1881168906</v>
      </c>
      <c r="R14" s="8" t="s">
        <v>578</v>
      </c>
      <c r="S14" s="9">
        <v>1</v>
      </c>
      <c r="T14" s="6" t="s">
        <v>118</v>
      </c>
      <c r="U14" s="7">
        <v>4</v>
      </c>
      <c r="V14" s="4" t="s">
        <v>117</v>
      </c>
      <c r="W14" s="7">
        <v>15</v>
      </c>
    </row>
    <row r="15" spans="1:23">
      <c r="A15" s="72" t="s">
        <v>0</v>
      </c>
      <c r="B15" t="s">
        <v>134</v>
      </c>
      <c r="C15" t="s">
        <v>135</v>
      </c>
      <c r="D15" s="10" t="s">
        <v>579</v>
      </c>
      <c r="E15" s="11">
        <v>80</v>
      </c>
      <c r="L15" s="8" t="s">
        <v>580</v>
      </c>
      <c r="M15" s="9">
        <v>1781441099</v>
      </c>
      <c r="P15" s="8" t="s">
        <v>565</v>
      </c>
      <c r="Q15" s="9">
        <v>1781123250</v>
      </c>
      <c r="R15" s="10" t="s">
        <v>581</v>
      </c>
      <c r="S15" s="11">
        <v>1</v>
      </c>
      <c r="T15" s="6" t="s">
        <v>122</v>
      </c>
      <c r="U15" s="7">
        <v>7</v>
      </c>
      <c r="V15" s="4" t="s">
        <v>121</v>
      </c>
      <c r="W15" s="7">
        <v>9</v>
      </c>
    </row>
    <row r="16" spans="1:23">
      <c r="A16" t="s">
        <v>538</v>
      </c>
      <c r="B16">
        <v>8908775864</v>
      </c>
      <c r="C16">
        <v>0</v>
      </c>
      <c r="D16" s="10" t="s">
        <v>582</v>
      </c>
      <c r="E16" s="11">
        <v>0</v>
      </c>
      <c r="L16" s="8" t="s">
        <v>583</v>
      </c>
      <c r="M16" s="9">
        <v>1781090272</v>
      </c>
      <c r="P16" s="8" t="s">
        <v>565</v>
      </c>
      <c r="Q16" s="9">
        <v>2081259629</v>
      </c>
      <c r="R16" s="10" t="s">
        <v>584</v>
      </c>
      <c r="S16" s="11">
        <v>51</v>
      </c>
      <c r="T16" s="6" t="s">
        <v>126</v>
      </c>
      <c r="U16" s="7">
        <v>4</v>
      </c>
      <c r="V16" s="4" t="s">
        <v>125</v>
      </c>
      <c r="W16" s="7">
        <v>17</v>
      </c>
    </row>
    <row r="17" spans="1:23">
      <c r="A17" t="s">
        <v>365</v>
      </c>
      <c r="B17">
        <v>227</v>
      </c>
      <c r="C17">
        <v>0</v>
      </c>
      <c r="D17" s="10" t="s">
        <v>585</v>
      </c>
      <c r="E17" s="11">
        <v>5</v>
      </c>
      <c r="L17" s="8" t="s">
        <v>586</v>
      </c>
      <c r="M17" s="9">
        <v>1781026043</v>
      </c>
      <c r="P17" s="10" t="s">
        <v>587</v>
      </c>
      <c r="Q17" s="11" t="s">
        <v>588</v>
      </c>
      <c r="T17" s="6" t="s">
        <v>130</v>
      </c>
      <c r="U17" s="7">
        <v>0</v>
      </c>
      <c r="V17" s="4" t="s">
        <v>129</v>
      </c>
      <c r="W17" s="7">
        <v>18</v>
      </c>
    </row>
    <row r="18" spans="1:23">
      <c r="A18" t="s">
        <v>545</v>
      </c>
      <c r="B18">
        <v>0</v>
      </c>
      <c r="C18">
        <v>0</v>
      </c>
      <c r="D18" s="10" t="s">
        <v>589</v>
      </c>
      <c r="E18" s="11">
        <v>5</v>
      </c>
      <c r="L18" s="8" t="s">
        <v>590</v>
      </c>
      <c r="M18" s="9">
        <v>1781049343</v>
      </c>
      <c r="P18" s="10" t="s">
        <v>591</v>
      </c>
      <c r="Q18" s="11">
        <v>3</v>
      </c>
      <c r="T18" s="6" t="s">
        <v>136</v>
      </c>
      <c r="U18" s="7">
        <v>0</v>
      </c>
      <c r="V18" s="4" t="s">
        <v>133</v>
      </c>
      <c r="W18" s="7">
        <v>13</v>
      </c>
    </row>
    <row r="19" spans="1:23">
      <c r="A19" t="s">
        <v>551</v>
      </c>
      <c r="B19">
        <v>13685610949</v>
      </c>
      <c r="C19">
        <v>0</v>
      </c>
      <c r="D19" s="10" t="s">
        <v>592</v>
      </c>
      <c r="E19" s="11">
        <v>6</v>
      </c>
      <c r="T19" s="6" t="s">
        <v>139</v>
      </c>
      <c r="U19" s="7">
        <v>4</v>
      </c>
    </row>
    <row r="20" spans="1:23">
      <c r="A20" t="s">
        <v>362</v>
      </c>
      <c r="B20">
        <v>175</v>
      </c>
      <c r="C20">
        <v>0</v>
      </c>
      <c r="D20" s="10" t="s">
        <v>593</v>
      </c>
      <c r="E20" s="11">
        <v>5</v>
      </c>
      <c r="T20" s="6" t="s">
        <v>141</v>
      </c>
      <c r="U20" s="7">
        <v>0</v>
      </c>
    </row>
    <row r="21" spans="1:23">
      <c r="A21" t="s">
        <v>533</v>
      </c>
      <c r="B21">
        <v>12</v>
      </c>
      <c r="C21">
        <v>8</v>
      </c>
      <c r="D21" s="10" t="s">
        <v>594</v>
      </c>
      <c r="E21" s="11">
        <v>0</v>
      </c>
      <c r="T21" s="6" t="s">
        <v>143</v>
      </c>
      <c r="U21" s="7">
        <v>2</v>
      </c>
    </row>
    <row r="22" spans="1:23">
      <c r="A22" t="s">
        <v>562</v>
      </c>
      <c r="B22">
        <v>55</v>
      </c>
      <c r="C22">
        <v>4</v>
      </c>
      <c r="D22" s="10" t="s">
        <v>595</v>
      </c>
      <c r="E22" s="11">
        <v>5</v>
      </c>
    </row>
    <row r="23" spans="1:23">
      <c r="A23" t="s">
        <v>349</v>
      </c>
      <c r="B23">
        <v>300</v>
      </c>
      <c r="C23">
        <v>18</v>
      </c>
      <c r="D23" s="10" t="s">
        <v>596</v>
      </c>
      <c r="E23" s="11">
        <v>5</v>
      </c>
    </row>
    <row r="24" spans="1:23">
      <c r="A24" t="s">
        <v>521</v>
      </c>
      <c r="B24">
        <v>196</v>
      </c>
      <c r="C24">
        <v>0</v>
      </c>
      <c r="D24" s="10" t="s">
        <v>597</v>
      </c>
      <c r="E24" s="11">
        <v>4</v>
      </c>
    </row>
    <row r="25" spans="1:23">
      <c r="A25" t="s">
        <v>6</v>
      </c>
      <c r="B25">
        <v>109</v>
      </c>
      <c r="C25">
        <v>10</v>
      </c>
      <c r="D25" s="10" t="s">
        <v>598</v>
      </c>
      <c r="E25" s="11">
        <v>6</v>
      </c>
    </row>
    <row r="26" spans="1:23">
      <c r="A26" t="s">
        <v>144</v>
      </c>
      <c r="D26" s="10" t="s">
        <v>599</v>
      </c>
      <c r="E26" s="11">
        <v>5</v>
      </c>
    </row>
    <row r="27" spans="1:23">
      <c r="A27" t="s">
        <v>145</v>
      </c>
      <c r="B27">
        <v>22594387887</v>
      </c>
      <c r="C27">
        <v>40</v>
      </c>
      <c r="D27" s="10" t="s">
        <v>600</v>
      </c>
      <c r="E27" s="11">
        <v>4</v>
      </c>
    </row>
    <row r="28" spans="1:23">
      <c r="D28" s="10" t="s">
        <v>601</v>
      </c>
      <c r="E28" s="11">
        <v>7</v>
      </c>
    </row>
    <row r="29" spans="1:23">
      <c r="A29" s="77"/>
      <c r="B29" s="77"/>
      <c r="D29" s="10" t="s">
        <v>602</v>
      </c>
      <c r="E29" s="11">
        <v>5</v>
      </c>
    </row>
    <row r="30" spans="1:23">
      <c r="D30" s="10" t="s">
        <v>603</v>
      </c>
      <c r="E30" s="11">
        <v>5</v>
      </c>
    </row>
    <row r="31" spans="1:23">
      <c r="A31" s="80"/>
    </row>
    <row r="32" spans="1:23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</sheetData>
  <mergeCells count="1">
    <mergeCell ref="A29:B2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999"/>
  <sheetViews>
    <sheetView zoomScale="214" workbookViewId="0">
      <selection activeCell="F24" sqref="F24"/>
    </sheetView>
  </sheetViews>
  <sheetFormatPr defaultColWidth="14.42578125" defaultRowHeight="15" customHeight="1"/>
  <cols>
    <col min="1" max="1" width="28" bestFit="1" customWidth="1"/>
    <col min="2" max="2" width="14.42578125" bestFit="1" customWidth="1"/>
    <col min="3" max="3" width="27.42578125" bestFit="1" customWidth="1"/>
    <col min="7" max="7" width="25.28515625" customWidth="1"/>
    <col min="8" max="8" width="18.85546875" customWidth="1"/>
    <col min="9" max="9" width="17.5703125" customWidth="1"/>
    <col min="10" max="10" width="17.28515625" customWidth="1"/>
    <col min="11" max="11" width="20.140625" customWidth="1"/>
    <col min="12" max="12" width="14.7109375" customWidth="1"/>
    <col min="13" max="13" width="14.42578125" customWidth="1"/>
    <col min="14" max="14" width="17.28515625" customWidth="1"/>
    <col min="15" max="15" width="21.7109375" customWidth="1"/>
    <col min="16" max="16" width="1.42578125" customWidth="1"/>
    <col min="17" max="17" width="11.42578125" bestFit="1" customWidth="1"/>
    <col min="18" max="18" width="19.28515625" customWidth="1"/>
    <col min="19" max="19" width="8.7109375" customWidth="1"/>
    <col min="20" max="20" width="3" customWidth="1"/>
    <col min="21" max="21" width="11.7109375" customWidth="1"/>
    <col min="22" max="22" width="26.85546875" customWidth="1"/>
    <col min="23" max="23" width="8.7109375" customWidth="1"/>
    <col min="24" max="24" width="3.28515625" customWidth="1"/>
    <col min="25" max="25" width="11.28515625" customWidth="1"/>
    <col min="26" max="26" width="20.140625" customWidth="1"/>
    <col min="27" max="27" width="9.85546875" customWidth="1"/>
    <col min="28" max="28" width="16" customWidth="1"/>
    <col min="29" max="29" width="8.7109375" customWidth="1"/>
  </cols>
  <sheetData>
    <row r="1" spans="1:24">
      <c r="C1" s="75" t="s">
        <v>158</v>
      </c>
      <c r="G1" s="75" t="s">
        <v>0</v>
      </c>
      <c r="H1" s="75" t="s">
        <v>147</v>
      </c>
      <c r="I1" s="75" t="s">
        <v>604</v>
      </c>
      <c r="J1" s="75" t="s">
        <v>605</v>
      </c>
      <c r="K1" s="41">
        <v>0</v>
      </c>
      <c r="L1" s="41" t="s">
        <v>606</v>
      </c>
      <c r="M1" s="41" t="s">
        <v>607</v>
      </c>
      <c r="N1" s="41" t="s">
        <v>608</v>
      </c>
      <c r="O1" s="41" t="s">
        <v>609</v>
      </c>
      <c r="Q1" s="76" t="s">
        <v>331</v>
      </c>
      <c r="R1" s="81"/>
      <c r="S1" s="82"/>
      <c r="U1" s="76" t="s">
        <v>146</v>
      </c>
      <c r="V1" s="81"/>
      <c r="W1" s="82"/>
      <c r="X1" s="37"/>
    </row>
    <row r="2" spans="1:24">
      <c r="A2" s="72" t="s">
        <v>0</v>
      </c>
      <c r="B2" s="72" t="s">
        <v>605</v>
      </c>
      <c r="C2" t="s">
        <v>610</v>
      </c>
      <c r="G2" t="str" cm="1">
        <f t="array" aca="1" ref="G2:G24" ca="1">K2:K24</f>
        <v>interton</v>
      </c>
      <c r="H2" t="str" cm="1">
        <f t="array" aca="1" ref="H2:H19" ca="1">N2:N19</f>
        <v>1L P R</v>
      </c>
      <c r="I2" cm="1">
        <f t="array" aca="1" ref="I2:I24" ca="1">L2:L24</f>
        <v>1</v>
      </c>
      <c r="K2" s="65" t="s">
        <v>611</v>
      </c>
      <c r="L2" s="65">
        <v>1</v>
      </c>
      <c r="M2" s="65"/>
      <c r="N2" s="65" t="s">
        <v>612</v>
      </c>
      <c r="O2" s="65"/>
      <c r="Q2" s="25">
        <v>44617</v>
      </c>
      <c r="R2" s="58" t="s">
        <v>330</v>
      </c>
      <c r="S2" s="43" t="s">
        <v>613</v>
      </c>
      <c r="U2" s="25">
        <v>44588</v>
      </c>
      <c r="V2" s="58" t="s">
        <v>614</v>
      </c>
      <c r="W2" s="43">
        <v>1</v>
      </c>
      <c r="X2" s="37"/>
    </row>
    <row r="3" spans="1:24">
      <c r="A3" t="s">
        <v>611</v>
      </c>
      <c r="B3" t="s">
        <v>144</v>
      </c>
      <c r="C3">
        <v>50</v>
      </c>
      <c r="G3" t="str">
        <f ca="1"/>
        <v>interton</v>
      </c>
      <c r="H3" t="str">
        <f ca="1"/>
        <v>2L P R</v>
      </c>
      <c r="I3">
        <f ca="1"/>
        <v>1</v>
      </c>
      <c r="K3" s="65" t="s">
        <v>611</v>
      </c>
      <c r="L3" s="65">
        <v>1</v>
      </c>
      <c r="M3" s="65"/>
      <c r="N3" s="65" t="s">
        <v>615</v>
      </c>
      <c r="O3" s="65"/>
      <c r="Q3" s="25">
        <v>44617</v>
      </c>
      <c r="R3" s="58" t="s">
        <v>616</v>
      </c>
      <c r="S3" s="43" t="s">
        <v>617</v>
      </c>
      <c r="U3" s="25">
        <v>44588</v>
      </c>
      <c r="V3" s="58" t="s">
        <v>618</v>
      </c>
      <c r="W3" s="43">
        <v>4</v>
      </c>
      <c r="X3" s="37"/>
    </row>
    <row r="4" spans="1:24">
      <c r="A4" t="s">
        <v>619</v>
      </c>
      <c r="C4">
        <v>50</v>
      </c>
      <c r="G4" t="str">
        <f ca="1"/>
        <v>interton</v>
      </c>
      <c r="H4" t="str">
        <f ca="1"/>
        <v>3L P  R</v>
      </c>
      <c r="I4">
        <f ca="1"/>
        <v>1</v>
      </c>
      <c r="K4" s="65" t="s">
        <v>611</v>
      </c>
      <c r="L4" s="65">
        <v>1</v>
      </c>
      <c r="M4" s="65"/>
      <c r="N4" s="65" t="s">
        <v>620</v>
      </c>
      <c r="O4" s="65" t="s">
        <v>621</v>
      </c>
      <c r="Q4" s="38">
        <v>44679</v>
      </c>
      <c r="R4" s="46" t="s">
        <v>622</v>
      </c>
      <c r="S4" s="46" t="s">
        <v>623</v>
      </c>
      <c r="U4" s="25">
        <v>44588</v>
      </c>
      <c r="V4" s="58" t="s">
        <v>624</v>
      </c>
      <c r="W4" s="43">
        <v>4</v>
      </c>
      <c r="X4" s="37"/>
    </row>
    <row r="5" spans="1:24">
      <c r="A5" t="s">
        <v>625</v>
      </c>
      <c r="B5" t="s">
        <v>144</v>
      </c>
      <c r="C5">
        <v>33</v>
      </c>
      <c r="G5" t="str">
        <f ca="1"/>
        <v>interton</v>
      </c>
      <c r="H5" t="str">
        <f ca="1"/>
        <v>1M P  R</v>
      </c>
      <c r="I5">
        <f ca="1"/>
        <v>1</v>
      </c>
      <c r="K5" s="65" t="s">
        <v>611</v>
      </c>
      <c r="L5" s="65">
        <v>1</v>
      </c>
      <c r="M5" s="65"/>
      <c r="N5" s="65" t="s">
        <v>626</v>
      </c>
      <c r="O5" s="65" t="s">
        <v>627</v>
      </c>
      <c r="Q5" s="39">
        <v>44693</v>
      </c>
      <c r="R5" s="46" t="s">
        <v>111</v>
      </c>
      <c r="S5" s="46" t="s">
        <v>628</v>
      </c>
      <c r="U5" s="25">
        <v>44588</v>
      </c>
      <c r="V5" s="58" t="s">
        <v>629</v>
      </c>
      <c r="W5" s="43">
        <v>8</v>
      </c>
      <c r="X5" s="37"/>
    </row>
    <row r="6" spans="1:24">
      <c r="A6" t="s">
        <v>630</v>
      </c>
      <c r="C6">
        <v>33</v>
      </c>
      <c r="G6" t="str">
        <f ca="1"/>
        <v>interton</v>
      </c>
      <c r="H6" t="str">
        <f ca="1"/>
        <v>2M P  R</v>
      </c>
      <c r="I6">
        <f ca="1"/>
        <v>1</v>
      </c>
      <c r="K6" s="65" t="s">
        <v>611</v>
      </c>
      <c r="L6" s="65">
        <v>1</v>
      </c>
      <c r="M6" s="65"/>
      <c r="N6" s="65" t="s">
        <v>631</v>
      </c>
      <c r="O6" s="65" t="s">
        <v>632</v>
      </c>
      <c r="Q6" s="39">
        <v>44693</v>
      </c>
      <c r="R6" s="46" t="s">
        <v>106</v>
      </c>
      <c r="S6" s="46" t="s">
        <v>633</v>
      </c>
      <c r="U6" s="25">
        <v>44617</v>
      </c>
      <c r="V6" s="58" t="s">
        <v>167</v>
      </c>
      <c r="W6" s="43">
        <v>10</v>
      </c>
      <c r="X6" s="37"/>
    </row>
    <row r="7" spans="1:24">
      <c r="A7" t="s">
        <v>634</v>
      </c>
      <c r="B7" t="s">
        <v>144</v>
      </c>
      <c r="C7">
        <v>24</v>
      </c>
      <c r="G7" t="str">
        <f ca="1"/>
        <v>interton</v>
      </c>
      <c r="H7" t="str">
        <f ca="1"/>
        <v>3M P  R</v>
      </c>
      <c r="I7">
        <f ca="1"/>
        <v>1</v>
      </c>
      <c r="K7" s="65" t="s">
        <v>611</v>
      </c>
      <c r="L7" s="65">
        <v>1</v>
      </c>
      <c r="M7" s="65"/>
      <c r="N7" s="65" t="s">
        <v>635</v>
      </c>
      <c r="O7" s="65" t="s">
        <v>636</v>
      </c>
      <c r="Q7" s="39">
        <v>44712</v>
      </c>
      <c r="R7" s="46" t="s">
        <v>637</v>
      </c>
      <c r="S7" s="46" t="s">
        <v>638</v>
      </c>
      <c r="U7" s="25">
        <v>44617</v>
      </c>
      <c r="V7" s="58" t="s">
        <v>178</v>
      </c>
      <c r="W7" s="43">
        <v>10</v>
      </c>
      <c r="X7" s="37"/>
    </row>
    <row r="8" spans="1:24">
      <c r="A8" t="s">
        <v>639</v>
      </c>
      <c r="C8">
        <v>24</v>
      </c>
      <c r="G8" t="str">
        <f ca="1"/>
        <v>interton</v>
      </c>
      <c r="H8" t="str">
        <f ca="1"/>
        <v>1HP   R</v>
      </c>
      <c r="I8">
        <f ca="1"/>
        <v>1</v>
      </c>
      <c r="K8" s="65" t="s">
        <v>611</v>
      </c>
      <c r="L8" s="65">
        <v>1</v>
      </c>
      <c r="M8" s="65"/>
      <c r="N8" s="65" t="s">
        <v>640</v>
      </c>
      <c r="O8" s="65"/>
      <c r="Q8" s="39">
        <v>44712</v>
      </c>
      <c r="R8" s="46" t="s">
        <v>350</v>
      </c>
      <c r="S8" s="46" t="s">
        <v>641</v>
      </c>
      <c r="U8" s="25">
        <v>44617</v>
      </c>
      <c r="V8" s="58" t="s">
        <v>163</v>
      </c>
      <c r="W8" s="43">
        <v>10</v>
      </c>
      <c r="X8" s="37"/>
    </row>
    <row r="9" spans="1:24">
      <c r="A9" t="s">
        <v>163</v>
      </c>
      <c r="B9" s="73">
        <v>44617</v>
      </c>
      <c r="C9">
        <v>10</v>
      </c>
      <c r="G9" t="str">
        <f ca="1"/>
        <v>interton</v>
      </c>
      <c r="H9" t="str">
        <f ca="1"/>
        <v>2HP   R</v>
      </c>
      <c r="I9">
        <f ca="1"/>
        <v>1</v>
      </c>
      <c r="K9" s="65" t="s">
        <v>611</v>
      </c>
      <c r="L9" s="65">
        <v>1</v>
      </c>
      <c r="M9" s="65"/>
      <c r="N9" s="65" t="s">
        <v>642</v>
      </c>
      <c r="O9" s="65"/>
      <c r="U9" s="25">
        <v>44617</v>
      </c>
      <c r="V9" s="58" t="s">
        <v>523</v>
      </c>
      <c r="W9" s="43">
        <v>4</v>
      </c>
      <c r="X9" s="37"/>
    </row>
    <row r="10" spans="1:24">
      <c r="B10" s="73">
        <v>44712</v>
      </c>
      <c r="C10">
        <v>5</v>
      </c>
      <c r="G10" t="str">
        <f ca="1"/>
        <v>interton</v>
      </c>
      <c r="H10" t="str">
        <f ca="1"/>
        <v>1LP L</v>
      </c>
      <c r="I10">
        <f ca="1"/>
        <v>1</v>
      </c>
      <c r="K10" s="65" t="s">
        <v>611</v>
      </c>
      <c r="L10" s="65">
        <v>1</v>
      </c>
      <c r="M10" s="65"/>
      <c r="N10" s="65" t="s">
        <v>643</v>
      </c>
      <c r="O10" s="65"/>
      <c r="U10" s="28">
        <v>44687</v>
      </c>
      <c r="V10" s="58" t="s">
        <v>523</v>
      </c>
      <c r="W10" s="42">
        <v>3</v>
      </c>
      <c r="X10" s="37"/>
    </row>
    <row r="11" spans="1:24">
      <c r="A11" t="s">
        <v>644</v>
      </c>
      <c r="C11">
        <v>15</v>
      </c>
      <c r="G11" t="str">
        <f ca="1"/>
        <v>interton</v>
      </c>
      <c r="H11" t="str">
        <f ca="1"/>
        <v xml:space="preserve"> 2LP L</v>
      </c>
      <c r="I11">
        <f ca="1"/>
        <v>1</v>
      </c>
      <c r="K11" s="65" t="s">
        <v>611</v>
      </c>
      <c r="L11" s="65">
        <v>1</v>
      </c>
      <c r="M11" s="65"/>
      <c r="N11" s="65" t="s">
        <v>645</v>
      </c>
      <c r="O11" s="65"/>
      <c r="U11" s="28">
        <v>44687</v>
      </c>
      <c r="V11" s="58" t="s">
        <v>167</v>
      </c>
      <c r="W11" s="42">
        <v>2</v>
      </c>
      <c r="X11" s="37"/>
    </row>
    <row r="12" spans="1:24">
      <c r="A12" t="s">
        <v>646</v>
      </c>
      <c r="B12" s="73">
        <v>44713</v>
      </c>
      <c r="C12">
        <v>15</v>
      </c>
      <c r="G12" t="str">
        <f ca="1"/>
        <v>interton</v>
      </c>
      <c r="H12" t="str">
        <f ca="1"/>
        <v>3LP L</v>
      </c>
      <c r="I12">
        <f ca="1"/>
        <v>1</v>
      </c>
      <c r="K12" s="65" t="s">
        <v>611</v>
      </c>
      <c r="L12" s="65">
        <v>1</v>
      </c>
      <c r="M12" s="65"/>
      <c r="N12" s="65" t="s">
        <v>647</v>
      </c>
      <c r="O12" s="65"/>
      <c r="U12" s="28">
        <v>44713</v>
      </c>
      <c r="V12" s="42" t="s">
        <v>646</v>
      </c>
      <c r="W12" s="42">
        <v>15</v>
      </c>
      <c r="X12" s="37"/>
    </row>
    <row r="13" spans="1:24">
      <c r="A13" t="s">
        <v>648</v>
      </c>
      <c r="C13">
        <v>15</v>
      </c>
      <c r="G13" t="str">
        <f ca="1"/>
        <v>interton</v>
      </c>
      <c r="H13" t="str">
        <f ca="1"/>
        <v>1MP L</v>
      </c>
      <c r="I13">
        <f ca="1"/>
        <v>1</v>
      </c>
      <c r="K13" s="65" t="s">
        <v>611</v>
      </c>
      <c r="L13" s="65">
        <v>1</v>
      </c>
      <c r="M13" s="65"/>
      <c r="N13" s="65" t="s">
        <v>649</v>
      </c>
      <c r="O13" s="65"/>
      <c r="U13" s="28">
        <v>44713</v>
      </c>
      <c r="V13" s="46" t="s">
        <v>497</v>
      </c>
      <c r="W13" s="46">
        <v>2</v>
      </c>
    </row>
    <row r="14" spans="1:24">
      <c r="A14" t="s">
        <v>167</v>
      </c>
      <c r="B14" s="73">
        <v>44617</v>
      </c>
      <c r="C14">
        <v>10</v>
      </c>
      <c r="G14" t="str">
        <f ca="1"/>
        <v>interton</v>
      </c>
      <c r="H14" t="str">
        <f ca="1"/>
        <v>2MP L</v>
      </c>
      <c r="I14">
        <f ca="1"/>
        <v>1</v>
      </c>
      <c r="K14" s="65" t="s">
        <v>611</v>
      </c>
      <c r="L14" s="65">
        <v>1</v>
      </c>
      <c r="M14" s="65"/>
      <c r="N14" s="65" t="s">
        <v>650</v>
      </c>
      <c r="O14" s="65"/>
      <c r="U14" s="28">
        <v>44713</v>
      </c>
      <c r="V14" s="46" t="s">
        <v>498</v>
      </c>
      <c r="W14" s="46">
        <v>2</v>
      </c>
    </row>
    <row r="15" spans="1:24">
      <c r="B15" s="73">
        <v>44687</v>
      </c>
      <c r="C15">
        <v>2</v>
      </c>
      <c r="G15" t="str">
        <f ca="1"/>
        <v>interton</v>
      </c>
      <c r="H15" t="str">
        <f ca="1"/>
        <v>3MP L</v>
      </c>
      <c r="I15">
        <f ca="1"/>
        <v>1</v>
      </c>
      <c r="K15" s="65" t="s">
        <v>611</v>
      </c>
      <c r="L15" s="65">
        <v>1</v>
      </c>
      <c r="M15" s="65"/>
      <c r="N15" s="65" t="s">
        <v>651</v>
      </c>
      <c r="O15" s="65"/>
      <c r="U15" s="28">
        <v>44713</v>
      </c>
      <c r="V15" s="46" t="s">
        <v>499</v>
      </c>
      <c r="W15" s="46">
        <v>2</v>
      </c>
    </row>
    <row r="16" spans="1:24">
      <c r="A16" t="s">
        <v>652</v>
      </c>
      <c r="C16">
        <v>12</v>
      </c>
      <c r="G16" t="str">
        <f ca="1"/>
        <v>interton</v>
      </c>
      <c r="H16" t="str">
        <f ca="1"/>
        <v>1HP L</v>
      </c>
      <c r="I16">
        <f ca="1"/>
        <v>1</v>
      </c>
      <c r="K16" s="65" t="s">
        <v>611</v>
      </c>
      <c r="L16" s="65">
        <v>1</v>
      </c>
      <c r="M16" s="65"/>
      <c r="N16" s="65" t="s">
        <v>653</v>
      </c>
      <c r="O16" s="65"/>
      <c r="U16" s="28">
        <v>44713</v>
      </c>
      <c r="V16" s="46" t="s">
        <v>500</v>
      </c>
      <c r="W16" s="46">
        <v>2</v>
      </c>
    </row>
    <row r="17" spans="1:23">
      <c r="A17" t="s">
        <v>654</v>
      </c>
      <c r="B17" s="73">
        <v>44349</v>
      </c>
      <c r="C17">
        <v>12</v>
      </c>
      <c r="G17" t="str">
        <f ca="1"/>
        <v>interton</v>
      </c>
      <c r="H17" t="str">
        <f ca="1"/>
        <v>2HP L</v>
      </c>
      <c r="I17">
        <f ca="1"/>
        <v>1</v>
      </c>
      <c r="K17" s="65" t="s">
        <v>611</v>
      </c>
      <c r="L17" s="65">
        <v>1</v>
      </c>
      <c r="M17" s="65"/>
      <c r="N17" s="65" t="s">
        <v>655</v>
      </c>
      <c r="O17" s="65"/>
      <c r="U17" s="28">
        <v>44713</v>
      </c>
      <c r="V17" s="46" t="s">
        <v>501</v>
      </c>
      <c r="W17" s="46">
        <v>2</v>
      </c>
    </row>
    <row r="18" spans="1:23">
      <c r="A18" t="s">
        <v>656</v>
      </c>
      <c r="C18">
        <v>12</v>
      </c>
      <c r="G18" t="str">
        <f ca="1"/>
        <v>interton</v>
      </c>
      <c r="H18" t="str">
        <f ca="1"/>
        <v>3HP L</v>
      </c>
      <c r="I18">
        <f ca="1"/>
        <v>1</v>
      </c>
      <c r="K18" s="65" t="s">
        <v>611</v>
      </c>
      <c r="L18" s="65">
        <v>1</v>
      </c>
      <c r="M18" s="65"/>
      <c r="N18" s="65" t="s">
        <v>657</v>
      </c>
      <c r="O18" s="65"/>
      <c r="U18" s="28">
        <v>44713</v>
      </c>
      <c r="V18" s="46" t="s">
        <v>502</v>
      </c>
      <c r="W18" s="46">
        <v>2</v>
      </c>
    </row>
    <row r="19" spans="1:23">
      <c r="A19" t="s">
        <v>523</v>
      </c>
      <c r="B19" s="73">
        <v>44617</v>
      </c>
      <c r="C19">
        <v>4</v>
      </c>
      <c r="G19" t="str">
        <f ca="1"/>
        <v>interton</v>
      </c>
      <c r="H19" t="str">
        <f ca="1"/>
        <v>3HP R</v>
      </c>
      <c r="I19">
        <f ca="1"/>
        <v>1</v>
      </c>
      <c r="K19" s="65" t="s">
        <v>611</v>
      </c>
      <c r="L19" s="65">
        <v>1</v>
      </c>
      <c r="M19" s="65"/>
      <c r="N19" s="65" t="s">
        <v>658</v>
      </c>
      <c r="O19" s="65"/>
      <c r="U19" s="28">
        <v>44713</v>
      </c>
      <c r="V19" s="46" t="s">
        <v>503</v>
      </c>
      <c r="W19" s="46">
        <v>2</v>
      </c>
    </row>
    <row r="20" spans="1:23">
      <c r="B20" s="73">
        <v>44687</v>
      </c>
      <c r="C20">
        <v>3</v>
      </c>
      <c r="G20" t="str">
        <f ca="1"/>
        <v>interton</v>
      </c>
      <c r="H20" t="str">
        <f ca="1">M20</f>
        <v>(21)1956132084</v>
      </c>
      <c r="I20">
        <f ca="1"/>
        <v>1</v>
      </c>
      <c r="K20" s="65" t="s">
        <v>611</v>
      </c>
      <c r="L20" s="65">
        <v>1</v>
      </c>
      <c r="M20" s="65" t="s">
        <v>659</v>
      </c>
      <c r="N20" s="65"/>
      <c r="O20" s="65"/>
      <c r="U20" s="28">
        <v>44713</v>
      </c>
      <c r="V20" s="46" t="s">
        <v>504</v>
      </c>
      <c r="W20" s="46">
        <v>2</v>
      </c>
    </row>
    <row r="21" spans="1:23" ht="15.75" customHeight="1">
      <c r="B21" s="73">
        <v>44712</v>
      </c>
      <c r="C21">
        <v>5</v>
      </c>
      <c r="G21" t="str">
        <f ca="1"/>
        <v>signia</v>
      </c>
      <c r="H21" t="str" cm="1">
        <f t="array" aca="1" ref="H21:H24" ca="1">M21:M24</f>
        <v>TN80712</v>
      </c>
      <c r="I21">
        <f ca="1"/>
        <v>1</v>
      </c>
      <c r="K21" s="65" t="s">
        <v>660</v>
      </c>
      <c r="L21" s="65">
        <v>1</v>
      </c>
      <c r="M21" s="65" t="s">
        <v>661</v>
      </c>
      <c r="N21" s="65"/>
      <c r="O21" s="65" t="s">
        <v>662</v>
      </c>
      <c r="U21" s="40">
        <v>44712</v>
      </c>
      <c r="V21" s="60" t="s">
        <v>523</v>
      </c>
      <c r="W21" s="60">
        <v>5</v>
      </c>
    </row>
    <row r="22" spans="1:23" ht="15.75" customHeight="1">
      <c r="A22" t="s">
        <v>663</v>
      </c>
      <c r="C22">
        <v>12</v>
      </c>
      <c r="G22" t="str">
        <f ca="1"/>
        <v>signia</v>
      </c>
      <c r="H22" t="str">
        <f ca="1"/>
        <v>TN80742</v>
      </c>
      <c r="I22">
        <f ca="1"/>
        <v>1</v>
      </c>
      <c r="K22" s="65" t="s">
        <v>660</v>
      </c>
      <c r="L22" s="65">
        <v>1</v>
      </c>
      <c r="M22" s="65" t="s">
        <v>664</v>
      </c>
      <c r="N22" s="65"/>
      <c r="O22" s="65" t="s">
        <v>662</v>
      </c>
      <c r="U22" s="40">
        <v>44712</v>
      </c>
      <c r="V22" s="60" t="s">
        <v>163</v>
      </c>
      <c r="W22" s="60">
        <v>5</v>
      </c>
    </row>
    <row r="23" spans="1:23" ht="15.75" customHeight="1">
      <c r="A23" t="s">
        <v>665</v>
      </c>
      <c r="B23" t="s">
        <v>144</v>
      </c>
      <c r="C23">
        <v>10</v>
      </c>
      <c r="G23" t="str">
        <f ca="1"/>
        <v>signia</v>
      </c>
      <c r="H23" t="str">
        <f ca="1"/>
        <v>TN80718</v>
      </c>
      <c r="I23">
        <f ca="1"/>
        <v>1</v>
      </c>
      <c r="K23" s="65" t="s">
        <v>660</v>
      </c>
      <c r="L23" s="65">
        <v>1</v>
      </c>
      <c r="M23" s="65" t="s">
        <v>666</v>
      </c>
      <c r="N23" s="65"/>
      <c r="O23" s="65" t="s">
        <v>662</v>
      </c>
    </row>
    <row r="24" spans="1:23" ht="15.75" customHeight="1">
      <c r="A24" t="s">
        <v>667</v>
      </c>
      <c r="C24">
        <v>10</v>
      </c>
      <c r="G24" t="str">
        <f ca="1"/>
        <v>signia</v>
      </c>
      <c r="H24" t="str">
        <f ca="1"/>
        <v>TN00269</v>
      </c>
      <c r="I24">
        <f ca="1"/>
        <v>1</v>
      </c>
      <c r="K24" s="65" t="s">
        <v>660</v>
      </c>
      <c r="L24" s="65">
        <v>1</v>
      </c>
      <c r="M24" s="65" t="s">
        <v>668</v>
      </c>
      <c r="N24" s="65"/>
      <c r="O24" s="65" t="s">
        <v>662</v>
      </c>
    </row>
    <row r="25" spans="1:23" ht="15.75" customHeight="1">
      <c r="A25" t="s">
        <v>178</v>
      </c>
      <c r="B25" s="73">
        <v>44617</v>
      </c>
      <c r="C25">
        <v>10</v>
      </c>
      <c r="G25" t="str" cm="1">
        <f t="array" aca="1" ref="G25:G46" ca="1">K28:K49</f>
        <v>rexton</v>
      </c>
      <c r="H25" t="str" cm="1">
        <f t="array" aca="1" ref="H25:H46" ca="1">N28:N49</f>
        <v>intra-canal</v>
      </c>
      <c r="I25" cm="1">
        <f t="array" aca="1" ref="I25:I46" ca="1">L28:L49</f>
        <v>2</v>
      </c>
      <c r="K25" s="65"/>
      <c r="L25" s="65">
        <v>1</v>
      </c>
      <c r="M25" s="65">
        <v>377925</v>
      </c>
      <c r="N25" s="65" t="s">
        <v>669</v>
      </c>
      <c r="O25" s="65"/>
    </row>
    <row r="26" spans="1:23" ht="15.75" customHeight="1">
      <c r="A26" t="s">
        <v>180</v>
      </c>
      <c r="C26">
        <v>10</v>
      </c>
      <c r="G26" t="str">
        <f ca="1"/>
        <v>rexton</v>
      </c>
      <c r="H26" t="str">
        <f ca="1"/>
        <v>pilha 13</v>
      </c>
      <c r="I26">
        <f ca="1"/>
        <v>2</v>
      </c>
      <c r="K26" s="65"/>
      <c r="L26" s="65">
        <v>1</v>
      </c>
      <c r="M26" s="65">
        <v>1681088887</v>
      </c>
      <c r="N26" s="65"/>
      <c r="O26" s="65"/>
    </row>
    <row r="27" spans="1:23" ht="15.75" customHeight="1">
      <c r="A27" t="s">
        <v>670</v>
      </c>
      <c r="B27" t="s">
        <v>144</v>
      </c>
      <c r="C27">
        <v>9</v>
      </c>
      <c r="G27" t="str">
        <f ca="1"/>
        <v>rexton</v>
      </c>
      <c r="H27" t="str">
        <f ca="1"/>
        <v xml:space="preserve">pilha 10 </v>
      </c>
      <c r="I27">
        <f ca="1"/>
        <v>2</v>
      </c>
      <c r="K27" s="65"/>
      <c r="L27" s="65">
        <v>2</v>
      </c>
      <c r="M27" s="65"/>
      <c r="N27" s="65"/>
      <c r="O27" s="65" t="s">
        <v>671</v>
      </c>
    </row>
    <row r="28" spans="1:23" ht="15.75" customHeight="1">
      <c r="A28" t="s">
        <v>672</v>
      </c>
      <c r="C28">
        <v>9</v>
      </c>
      <c r="G28" t="str">
        <f ca="1"/>
        <v>rexton</v>
      </c>
      <c r="H28" t="str">
        <f ca="1"/>
        <v>pilha 312</v>
      </c>
      <c r="I28">
        <f ca="1"/>
        <v>2</v>
      </c>
      <c r="K28" s="65" t="s">
        <v>673</v>
      </c>
      <c r="L28" s="65">
        <v>2</v>
      </c>
      <c r="M28" s="65"/>
      <c r="N28" s="65" t="s">
        <v>674</v>
      </c>
      <c r="O28" s="65"/>
    </row>
    <row r="29" spans="1:23" ht="15.75" customHeight="1">
      <c r="A29" t="s">
        <v>673</v>
      </c>
      <c r="B29" t="s">
        <v>144</v>
      </c>
      <c r="C29">
        <v>8</v>
      </c>
      <c r="G29" t="str">
        <f ca="1"/>
        <v>signia</v>
      </c>
      <c r="H29" t="str">
        <f ca="1"/>
        <v>intra-canal</v>
      </c>
      <c r="I29">
        <f ca="1"/>
        <v>2</v>
      </c>
      <c r="K29" s="65" t="s">
        <v>673</v>
      </c>
      <c r="L29" s="65">
        <v>2</v>
      </c>
      <c r="M29" s="65"/>
      <c r="N29" s="65" t="s">
        <v>675</v>
      </c>
      <c r="O29" s="65"/>
    </row>
    <row r="30" spans="1:23" ht="15.75" customHeight="1">
      <c r="A30" t="s">
        <v>676</v>
      </c>
      <c r="C30">
        <v>8</v>
      </c>
      <c r="G30" t="str">
        <f ca="1"/>
        <v>interton</v>
      </c>
      <c r="H30" t="str">
        <f ca="1"/>
        <v>intra-canal</v>
      </c>
      <c r="I30">
        <f ca="1"/>
        <v>2</v>
      </c>
      <c r="K30" s="65" t="s">
        <v>673</v>
      </c>
      <c r="L30" s="65">
        <v>2</v>
      </c>
      <c r="M30" s="65"/>
      <c r="N30" s="65" t="s">
        <v>677</v>
      </c>
      <c r="O30" s="65"/>
    </row>
    <row r="31" spans="1:23" ht="15.75" customHeight="1">
      <c r="A31" t="s">
        <v>629</v>
      </c>
      <c r="B31" s="73">
        <v>44588</v>
      </c>
      <c r="C31">
        <v>8</v>
      </c>
      <c r="G31" t="str">
        <f ca="1"/>
        <v>interton</v>
      </c>
      <c r="H31" t="str">
        <f ca="1"/>
        <v>sapatas para o share</v>
      </c>
      <c r="I31">
        <f ca="1"/>
        <v>2</v>
      </c>
      <c r="K31" s="65" t="s">
        <v>673</v>
      </c>
      <c r="L31" s="65">
        <v>2</v>
      </c>
      <c r="M31" s="65"/>
      <c r="N31" s="65" t="s">
        <v>678</v>
      </c>
      <c r="O31" s="65"/>
    </row>
    <row r="32" spans="1:23" ht="15.75" customHeight="1">
      <c r="A32" t="s">
        <v>679</v>
      </c>
      <c r="C32">
        <v>8</v>
      </c>
      <c r="G32" t="str">
        <f ca="1"/>
        <v>interton</v>
      </c>
      <c r="H32" t="str">
        <f ca="1"/>
        <v>1B L</v>
      </c>
      <c r="I32">
        <f ca="1"/>
        <v>2</v>
      </c>
      <c r="K32" s="65" t="s">
        <v>660</v>
      </c>
      <c r="L32" s="65">
        <v>2</v>
      </c>
      <c r="M32" s="65"/>
      <c r="N32" s="65" t="s">
        <v>674</v>
      </c>
      <c r="O32" s="65"/>
    </row>
    <row r="33" spans="1:15" ht="15.75" customHeight="1">
      <c r="A33" t="s">
        <v>660</v>
      </c>
      <c r="B33" t="s">
        <v>144</v>
      </c>
      <c r="C33">
        <v>6</v>
      </c>
      <c r="G33" t="str">
        <f ca="1"/>
        <v>interton</v>
      </c>
      <c r="H33" t="str">
        <f ca="1"/>
        <v xml:space="preserve">1B R </v>
      </c>
      <c r="I33">
        <f ca="1"/>
        <v>2</v>
      </c>
      <c r="K33" s="65" t="s">
        <v>611</v>
      </c>
      <c r="L33" s="65">
        <v>2</v>
      </c>
      <c r="M33" s="65"/>
      <c r="N33" s="65" t="s">
        <v>674</v>
      </c>
      <c r="O33" s="65"/>
    </row>
    <row r="34" spans="1:15" ht="15.75" customHeight="1">
      <c r="A34" t="s">
        <v>680</v>
      </c>
      <c r="C34">
        <v>6</v>
      </c>
      <c r="G34" t="str">
        <f ca="1"/>
        <v>interton</v>
      </c>
      <c r="H34" t="str">
        <f ca="1"/>
        <v>1A R</v>
      </c>
      <c r="I34">
        <f ca="1"/>
        <v>2</v>
      </c>
      <c r="K34" s="65" t="s">
        <v>611</v>
      </c>
      <c r="L34" s="65">
        <v>2</v>
      </c>
      <c r="M34" s="65"/>
      <c r="N34" s="65" t="s">
        <v>681</v>
      </c>
      <c r="O34" s="65"/>
    </row>
    <row r="35" spans="1:15" ht="15.75" customHeight="1">
      <c r="A35" t="s">
        <v>682</v>
      </c>
      <c r="B35" s="73">
        <v>44349</v>
      </c>
      <c r="C35">
        <v>6</v>
      </c>
      <c r="G35" t="str">
        <f ca="1"/>
        <v>interton</v>
      </c>
      <c r="H35" t="str">
        <f ca="1"/>
        <v>2B L</v>
      </c>
      <c r="I35">
        <f ca="1"/>
        <v>1</v>
      </c>
      <c r="K35" s="65" t="s">
        <v>611</v>
      </c>
      <c r="L35" s="65">
        <v>2</v>
      </c>
      <c r="M35" s="65"/>
      <c r="N35" s="65" t="s">
        <v>683</v>
      </c>
      <c r="O35" s="65"/>
    </row>
    <row r="36" spans="1:15" ht="15.75" customHeight="1">
      <c r="A36" t="s">
        <v>684</v>
      </c>
      <c r="C36">
        <v>6</v>
      </c>
      <c r="G36" t="str">
        <f ca="1"/>
        <v>interton</v>
      </c>
      <c r="H36" t="str">
        <f ca="1"/>
        <v>3B L</v>
      </c>
      <c r="I36">
        <f ca="1"/>
        <v>2</v>
      </c>
      <c r="K36" s="65" t="s">
        <v>611</v>
      </c>
      <c r="L36" s="65">
        <v>2</v>
      </c>
      <c r="M36" s="65"/>
      <c r="N36" s="65" t="s">
        <v>685</v>
      </c>
      <c r="O36" s="65"/>
    </row>
    <row r="37" spans="1:15" ht="15.75" customHeight="1">
      <c r="A37" t="s">
        <v>686</v>
      </c>
      <c r="B37" s="73">
        <v>44424</v>
      </c>
      <c r="C37">
        <v>6</v>
      </c>
      <c r="G37" t="str">
        <f ca="1"/>
        <v>interton</v>
      </c>
      <c r="H37" t="str">
        <f ca="1"/>
        <v>3B R</v>
      </c>
      <c r="I37">
        <f ca="1"/>
        <v>2</v>
      </c>
      <c r="K37" s="65" t="s">
        <v>611</v>
      </c>
      <c r="L37" s="65">
        <v>2</v>
      </c>
      <c r="M37" s="65"/>
      <c r="N37" s="65" t="s">
        <v>687</v>
      </c>
      <c r="O37" s="65"/>
    </row>
    <row r="38" spans="1:15" ht="15.75" customHeight="1">
      <c r="A38" t="s">
        <v>688</v>
      </c>
      <c r="C38">
        <v>6</v>
      </c>
      <c r="G38" t="str">
        <f ca="1"/>
        <v>interton</v>
      </c>
      <c r="H38" t="str">
        <f ca="1"/>
        <v xml:space="preserve">2A L </v>
      </c>
      <c r="I38">
        <f ca="1"/>
        <v>1</v>
      </c>
      <c r="K38" s="65" t="s">
        <v>611</v>
      </c>
      <c r="L38" s="65">
        <v>1</v>
      </c>
      <c r="M38" s="65"/>
      <c r="N38" s="65" t="s">
        <v>689</v>
      </c>
      <c r="O38" s="65"/>
    </row>
    <row r="39" spans="1:15" ht="15.75" customHeight="1">
      <c r="A39" t="s">
        <v>690</v>
      </c>
      <c r="B39" s="73">
        <v>44349</v>
      </c>
      <c r="C39">
        <v>6</v>
      </c>
      <c r="G39" t="str">
        <f ca="1"/>
        <v>interton</v>
      </c>
      <c r="H39" t="str">
        <f ca="1"/>
        <v>2A R</v>
      </c>
      <c r="I39">
        <f ca="1"/>
        <v>2</v>
      </c>
      <c r="K39" s="65" t="s">
        <v>611</v>
      </c>
      <c r="L39" s="65">
        <v>2</v>
      </c>
      <c r="M39" s="65"/>
      <c r="N39" s="65" t="s">
        <v>691</v>
      </c>
      <c r="O39" s="65"/>
    </row>
    <row r="40" spans="1:15" ht="15.75" customHeight="1">
      <c r="A40" t="s">
        <v>692</v>
      </c>
      <c r="C40">
        <v>6</v>
      </c>
      <c r="G40" t="str">
        <f ca="1"/>
        <v>interton</v>
      </c>
      <c r="H40" t="str">
        <f ca="1"/>
        <v>3A L</v>
      </c>
      <c r="I40">
        <f ca="1"/>
        <v>1</v>
      </c>
      <c r="K40" s="65" t="s">
        <v>611</v>
      </c>
      <c r="L40" s="65">
        <v>2</v>
      </c>
      <c r="M40" s="65"/>
      <c r="N40" s="65" t="s">
        <v>693</v>
      </c>
      <c r="O40" s="65"/>
    </row>
    <row r="41" spans="1:15" ht="15.75" customHeight="1">
      <c r="A41" t="s">
        <v>694</v>
      </c>
      <c r="B41" t="s">
        <v>144</v>
      </c>
      <c r="C41">
        <v>6</v>
      </c>
      <c r="G41" t="str">
        <f ca="1"/>
        <v>interton</v>
      </c>
      <c r="H41" t="str">
        <f ca="1"/>
        <v>3A R</v>
      </c>
      <c r="I41">
        <f ca="1"/>
        <v>2</v>
      </c>
      <c r="K41" s="65" t="s">
        <v>611</v>
      </c>
      <c r="L41" s="65">
        <v>1</v>
      </c>
      <c r="M41" s="65"/>
      <c r="N41" s="65" t="s">
        <v>695</v>
      </c>
      <c r="O41" s="65"/>
    </row>
    <row r="42" spans="1:15" ht="15.75" customHeight="1">
      <c r="A42" t="s">
        <v>696</v>
      </c>
      <c r="C42">
        <v>6</v>
      </c>
      <c r="G42" t="str">
        <f ca="1"/>
        <v>interton</v>
      </c>
      <c r="H42" t="str">
        <f ca="1"/>
        <v>0B R</v>
      </c>
      <c r="I42">
        <f ca="1"/>
        <v>2</v>
      </c>
      <c r="K42" s="65" t="s">
        <v>611</v>
      </c>
      <c r="L42" s="65">
        <v>2</v>
      </c>
      <c r="M42" s="65"/>
      <c r="N42" s="65" t="s">
        <v>697</v>
      </c>
      <c r="O42" s="65"/>
    </row>
    <row r="43" spans="1:15" ht="15.75" customHeight="1">
      <c r="A43" t="s">
        <v>698</v>
      </c>
      <c r="B43" s="73">
        <v>44349</v>
      </c>
      <c r="C43">
        <v>6</v>
      </c>
      <c r="G43" t="str">
        <f ca="1"/>
        <v>interton</v>
      </c>
      <c r="H43" t="str">
        <f ca="1"/>
        <v>0B L</v>
      </c>
      <c r="I43">
        <f ca="1"/>
        <v>2</v>
      </c>
      <c r="K43" s="65" t="s">
        <v>611</v>
      </c>
      <c r="L43" s="65">
        <v>1</v>
      </c>
      <c r="M43" s="65"/>
      <c r="N43" s="65" t="s">
        <v>699</v>
      </c>
      <c r="O43" s="65"/>
    </row>
    <row r="44" spans="1:15" ht="15.75" customHeight="1">
      <c r="A44" t="s">
        <v>700</v>
      </c>
      <c r="C44">
        <v>6</v>
      </c>
      <c r="G44" t="str">
        <f ca="1"/>
        <v>interton</v>
      </c>
      <c r="H44" t="str">
        <f ca="1"/>
        <v xml:space="preserve">2B R </v>
      </c>
      <c r="I44">
        <f ca="1"/>
        <v>2</v>
      </c>
      <c r="K44" s="65" t="s">
        <v>611</v>
      </c>
      <c r="L44" s="65">
        <v>2</v>
      </c>
      <c r="M44" s="65"/>
      <c r="N44" s="65" t="s">
        <v>701</v>
      </c>
      <c r="O44" s="65"/>
    </row>
    <row r="45" spans="1:15" ht="15.75" customHeight="1">
      <c r="A45" t="s">
        <v>702</v>
      </c>
      <c r="B45" s="73">
        <v>44349</v>
      </c>
      <c r="C45">
        <v>4</v>
      </c>
      <c r="G45" t="str">
        <f ca="1"/>
        <v>interton</v>
      </c>
      <c r="H45" t="str">
        <f ca="1"/>
        <v xml:space="preserve">1B R </v>
      </c>
      <c r="I45">
        <f ca="1"/>
        <v>2</v>
      </c>
      <c r="K45" s="65" t="s">
        <v>611</v>
      </c>
      <c r="L45" s="65">
        <v>2</v>
      </c>
      <c r="M45" s="65"/>
      <c r="N45" s="65" t="s">
        <v>703</v>
      </c>
      <c r="O45" s="65"/>
    </row>
    <row r="46" spans="1:15" ht="15.75" customHeight="1">
      <c r="A46" t="s">
        <v>704</v>
      </c>
      <c r="C46">
        <v>4</v>
      </c>
      <c r="G46" t="str">
        <f ca="1"/>
        <v>interton</v>
      </c>
      <c r="H46" t="str">
        <f ca="1"/>
        <v xml:space="preserve">1B L </v>
      </c>
      <c r="I46">
        <f ca="1"/>
        <v>2</v>
      </c>
      <c r="K46" s="65" t="s">
        <v>611</v>
      </c>
      <c r="L46" s="65">
        <v>2</v>
      </c>
      <c r="M46" s="65"/>
      <c r="N46" s="65" t="s">
        <v>705</v>
      </c>
      <c r="O46" s="65"/>
    </row>
    <row r="47" spans="1:15" ht="15.75" customHeight="1">
      <c r="A47" t="s">
        <v>624</v>
      </c>
      <c r="B47" s="73">
        <v>44588</v>
      </c>
      <c r="C47">
        <v>4</v>
      </c>
      <c r="G47" t="s">
        <v>694</v>
      </c>
      <c r="H47">
        <v>10</v>
      </c>
      <c r="I47">
        <v>2</v>
      </c>
      <c r="K47" s="65" t="s">
        <v>611</v>
      </c>
      <c r="L47" s="65">
        <v>2</v>
      </c>
      <c r="M47" s="65"/>
      <c r="N47" s="65" t="s">
        <v>706</v>
      </c>
      <c r="O47" s="65"/>
    </row>
    <row r="48" spans="1:15" ht="15.75" customHeight="1">
      <c r="A48" t="s">
        <v>707</v>
      </c>
      <c r="C48">
        <v>4</v>
      </c>
      <c r="G48" t="s">
        <v>694</v>
      </c>
      <c r="H48">
        <v>312</v>
      </c>
      <c r="I48">
        <v>2</v>
      </c>
      <c r="K48" s="65" t="s">
        <v>611</v>
      </c>
      <c r="L48" s="65">
        <v>2</v>
      </c>
      <c r="M48" s="65"/>
      <c r="N48" s="65" t="s">
        <v>685</v>
      </c>
      <c r="O48" s="65" t="s">
        <v>708</v>
      </c>
    </row>
    <row r="49" spans="1:15" ht="15.75" customHeight="1">
      <c r="A49" t="s">
        <v>709</v>
      </c>
      <c r="B49" s="73">
        <v>44349</v>
      </c>
      <c r="C49">
        <v>4</v>
      </c>
      <c r="G49" t="s">
        <v>694</v>
      </c>
      <c r="H49">
        <v>13</v>
      </c>
      <c r="I49">
        <v>2</v>
      </c>
      <c r="K49" s="65" t="s">
        <v>611</v>
      </c>
      <c r="L49" s="65">
        <v>2</v>
      </c>
      <c r="M49" s="65"/>
      <c r="N49" s="65" t="s">
        <v>710</v>
      </c>
      <c r="O49" s="65" t="s">
        <v>708</v>
      </c>
    </row>
    <row r="50" spans="1:15" ht="15.75" customHeight="1">
      <c r="A50" t="s">
        <v>711</v>
      </c>
      <c r="C50">
        <v>4</v>
      </c>
      <c r="G50" t="s">
        <v>712</v>
      </c>
      <c r="I50">
        <v>1</v>
      </c>
      <c r="K50" s="66" t="s">
        <v>713</v>
      </c>
      <c r="L50" s="67"/>
      <c r="M50" s="67"/>
      <c r="N50" s="67"/>
      <c r="O50" s="65"/>
    </row>
    <row r="51" spans="1:15" ht="15.75" customHeight="1">
      <c r="A51" t="s">
        <v>618</v>
      </c>
      <c r="B51" s="73">
        <v>44588</v>
      </c>
      <c r="C51">
        <v>4</v>
      </c>
      <c r="G51" t="s">
        <v>714</v>
      </c>
      <c r="I51">
        <v>1</v>
      </c>
      <c r="K51" s="68" t="s">
        <v>715</v>
      </c>
      <c r="L51" s="69">
        <v>1956132084</v>
      </c>
      <c r="M51" s="67"/>
      <c r="N51" s="67"/>
      <c r="O51" s="65"/>
    </row>
    <row r="52" spans="1:15" ht="15.75" customHeight="1">
      <c r="A52" t="s">
        <v>716</v>
      </c>
      <c r="C52">
        <v>4</v>
      </c>
      <c r="G52" t="s">
        <v>717</v>
      </c>
      <c r="I52">
        <v>3</v>
      </c>
      <c r="K52" s="68" t="s">
        <v>718</v>
      </c>
      <c r="L52" s="67"/>
      <c r="M52" s="67"/>
      <c r="N52" s="67"/>
      <c r="O52" s="65"/>
    </row>
    <row r="53" spans="1:15" ht="15.75" customHeight="1">
      <c r="A53" t="s">
        <v>719</v>
      </c>
      <c r="B53" s="73">
        <v>44349</v>
      </c>
      <c r="C53">
        <v>4</v>
      </c>
      <c r="G53" t="s">
        <v>557</v>
      </c>
      <c r="I53">
        <v>2</v>
      </c>
      <c r="K53" s="68" t="s">
        <v>720</v>
      </c>
      <c r="L53" s="67"/>
      <c r="M53" s="67"/>
      <c r="N53" s="67"/>
      <c r="O53" s="65"/>
    </row>
    <row r="54" spans="1:15" ht="15.75" customHeight="1">
      <c r="A54" t="s">
        <v>721</v>
      </c>
      <c r="C54">
        <v>4</v>
      </c>
      <c r="G54" t="s">
        <v>665</v>
      </c>
      <c r="I54">
        <v>10</v>
      </c>
      <c r="K54" s="68" t="s">
        <v>722</v>
      </c>
      <c r="L54" s="67"/>
      <c r="M54" s="67"/>
      <c r="N54" s="67"/>
      <c r="O54" s="65"/>
    </row>
    <row r="55" spans="1:15" ht="15.75" customHeight="1">
      <c r="A55" t="s">
        <v>717</v>
      </c>
      <c r="B55" t="s">
        <v>144</v>
      </c>
      <c r="C55">
        <v>3</v>
      </c>
      <c r="G55" t="str" cm="1">
        <f t="array" aca="1" ref="G55:G66" ca="1">K60:K71</f>
        <v>Sonda p/ tubo Fino</v>
      </c>
      <c r="H55" t="str" cm="1">
        <f t="array" aca="1" ref="H55:H66" ca="1">L60:L71</f>
        <v>Dupla 8/10</v>
      </c>
      <c r="I55" cm="1">
        <f t="array" aca="1" ref="I55:I66" ca="1">M60:M71</f>
        <v>8</v>
      </c>
      <c r="K55" s="68" t="s">
        <v>723</v>
      </c>
      <c r="L55" s="67"/>
      <c r="M55" s="67"/>
      <c r="N55" s="67"/>
      <c r="O55" s="65"/>
    </row>
    <row r="56" spans="1:15" ht="15.75" customHeight="1">
      <c r="A56" t="s">
        <v>724</v>
      </c>
      <c r="C56">
        <v>3</v>
      </c>
      <c r="G56" t="str">
        <f ca="1"/>
        <v>Sonda p/ tubo Fino</v>
      </c>
      <c r="H56" t="str">
        <f ca="1"/>
        <v>Semi Aberta</v>
      </c>
      <c r="I56">
        <f ca="1"/>
        <v>4</v>
      </c>
      <c r="K56" s="68" t="s">
        <v>725</v>
      </c>
      <c r="L56" s="67"/>
      <c r="M56" s="67"/>
      <c r="N56" s="67"/>
      <c r="O56" s="65"/>
    </row>
    <row r="57" spans="1:15" ht="15.75" customHeight="1">
      <c r="A57" t="s">
        <v>497</v>
      </c>
      <c r="B57" s="73">
        <v>44713</v>
      </c>
      <c r="C57">
        <v>2</v>
      </c>
      <c r="G57" t="str">
        <f ca="1"/>
        <v>Sonda p/ tubo Fino</v>
      </c>
      <c r="H57" t="str">
        <f ca="1"/>
        <v>Aberta 10 mm</v>
      </c>
      <c r="I57">
        <f ca="1"/>
        <v>4</v>
      </c>
      <c r="K57" s="68" t="s">
        <v>726</v>
      </c>
      <c r="L57" s="67"/>
      <c r="M57" s="70"/>
      <c r="N57" s="67"/>
      <c r="O57" s="65"/>
    </row>
    <row r="58" spans="1:15" ht="15.75" customHeight="1">
      <c r="A58" t="s">
        <v>727</v>
      </c>
      <c r="C58">
        <v>2</v>
      </c>
      <c r="G58" t="str">
        <f ca="1"/>
        <v>Sonda p/ tubo Fino</v>
      </c>
      <c r="H58" t="str">
        <f ca="1"/>
        <v>Aberta 6 mm</v>
      </c>
      <c r="I58">
        <f ca="1"/>
        <v>4</v>
      </c>
      <c r="K58" s="68" t="s">
        <v>728</v>
      </c>
      <c r="L58" s="67"/>
      <c r="M58" s="70"/>
      <c r="N58" s="67"/>
      <c r="O58" s="65"/>
    </row>
    <row r="59" spans="1:15" ht="15.75" customHeight="1">
      <c r="A59" t="s">
        <v>557</v>
      </c>
      <c r="B59" t="s">
        <v>144</v>
      </c>
      <c r="C59">
        <v>2</v>
      </c>
      <c r="G59" t="str">
        <f ca="1"/>
        <v>Sonda p/ tubo Fino</v>
      </c>
      <c r="H59" t="str">
        <f ca="1"/>
        <v>Fechada 8 mm</v>
      </c>
      <c r="I59">
        <f ca="1"/>
        <v>4</v>
      </c>
      <c r="K59" s="68" t="s">
        <v>729</v>
      </c>
      <c r="L59" s="67"/>
      <c r="M59" s="67"/>
      <c r="N59" s="67"/>
      <c r="O59" s="65"/>
    </row>
    <row r="60" spans="1:15" ht="15.75" customHeight="1">
      <c r="A60" t="s">
        <v>730</v>
      </c>
      <c r="C60">
        <v>2</v>
      </c>
      <c r="G60" t="str">
        <f ca="1"/>
        <v>Tubo Fino</v>
      </c>
      <c r="H60" t="str">
        <f ca="1"/>
        <v>Tam 2 R</v>
      </c>
      <c r="I60">
        <f ca="1"/>
        <v>2</v>
      </c>
      <c r="K60" s="68" t="s">
        <v>634</v>
      </c>
      <c r="L60" s="68" t="s">
        <v>731</v>
      </c>
      <c r="M60" s="68">
        <v>8</v>
      </c>
      <c r="N60" s="67"/>
      <c r="O60" s="65"/>
    </row>
    <row r="61" spans="1:15" ht="15.75" customHeight="1">
      <c r="A61" t="s">
        <v>499</v>
      </c>
      <c r="B61" s="73">
        <v>44713</v>
      </c>
      <c r="C61">
        <v>2</v>
      </c>
      <c r="G61" t="str">
        <f ca="1"/>
        <v>Tubo Fino</v>
      </c>
      <c r="H61" t="str">
        <f ca="1"/>
        <v>Tam 1 R</v>
      </c>
      <c r="I61">
        <f ca="1"/>
        <v>1</v>
      </c>
      <c r="K61" s="68" t="s">
        <v>634</v>
      </c>
      <c r="L61" s="68" t="s">
        <v>732</v>
      </c>
      <c r="M61" s="68">
        <v>4</v>
      </c>
      <c r="N61" s="67"/>
      <c r="O61" s="65"/>
    </row>
    <row r="62" spans="1:15" ht="15.75" customHeight="1">
      <c r="A62" t="s">
        <v>733</v>
      </c>
      <c r="C62">
        <v>2</v>
      </c>
      <c r="G62" t="str">
        <f ca="1"/>
        <v>Tubo Fino</v>
      </c>
      <c r="H62" t="str">
        <f ca="1"/>
        <v>Tam 4 R</v>
      </c>
      <c r="I62">
        <f ca="1"/>
        <v>1</v>
      </c>
      <c r="K62" s="68" t="s">
        <v>634</v>
      </c>
      <c r="L62" s="68" t="s">
        <v>734</v>
      </c>
      <c r="M62" s="68">
        <v>4</v>
      </c>
      <c r="N62" s="67"/>
      <c r="O62" s="65"/>
    </row>
    <row r="63" spans="1:15" ht="15.75" customHeight="1">
      <c r="A63" t="s">
        <v>735</v>
      </c>
      <c r="B63" s="73">
        <v>44349</v>
      </c>
      <c r="C63">
        <v>2</v>
      </c>
      <c r="G63" t="str">
        <f ca="1"/>
        <v>Tubo Fino</v>
      </c>
      <c r="H63" t="str">
        <f ca="1"/>
        <v>Tam 2 L</v>
      </c>
      <c r="I63">
        <f ca="1"/>
        <v>2</v>
      </c>
      <c r="K63" s="68" t="s">
        <v>634</v>
      </c>
      <c r="L63" s="68" t="s">
        <v>736</v>
      </c>
      <c r="M63" s="68">
        <v>4</v>
      </c>
      <c r="N63" s="67"/>
      <c r="O63" s="65"/>
    </row>
    <row r="64" spans="1:15" ht="15.75" customHeight="1">
      <c r="A64" t="s">
        <v>737</v>
      </c>
      <c r="C64">
        <v>2</v>
      </c>
      <c r="G64" t="str">
        <f ca="1"/>
        <v>Tubo Fino</v>
      </c>
      <c r="H64" t="str">
        <f ca="1"/>
        <v>Tam 1 L</v>
      </c>
      <c r="I64">
        <f ca="1"/>
        <v>1</v>
      </c>
      <c r="K64" s="68" t="s">
        <v>634</v>
      </c>
      <c r="L64" s="68" t="s">
        <v>738</v>
      </c>
      <c r="M64" s="68">
        <v>4</v>
      </c>
      <c r="N64" s="67"/>
      <c r="O64" s="67"/>
    </row>
    <row r="65" spans="1:15" ht="15.75" customHeight="1">
      <c r="A65" t="s">
        <v>739</v>
      </c>
      <c r="B65" s="73">
        <v>44349</v>
      </c>
      <c r="C65">
        <v>2</v>
      </c>
      <c r="G65" t="str">
        <f ca="1"/>
        <v>Tubo Fino</v>
      </c>
      <c r="H65" t="str">
        <f ca="1"/>
        <v>Tam 4 L</v>
      </c>
      <c r="I65">
        <f ca="1"/>
        <v>1</v>
      </c>
      <c r="K65" s="68" t="s">
        <v>670</v>
      </c>
      <c r="L65" s="68" t="s">
        <v>740</v>
      </c>
      <c r="M65" s="68">
        <v>2</v>
      </c>
      <c r="N65" s="67"/>
      <c r="O65" s="67"/>
    </row>
    <row r="66" spans="1:15" ht="15.75" customHeight="1">
      <c r="A66" t="s">
        <v>741</v>
      </c>
      <c r="C66">
        <v>2</v>
      </c>
      <c r="G66" t="str">
        <f ca="1"/>
        <v>Tubo Fino</v>
      </c>
      <c r="H66" t="str">
        <f ca="1"/>
        <v>Tam 3L</v>
      </c>
      <c r="I66">
        <f ca="1"/>
        <v>1</v>
      </c>
      <c r="K66" s="68" t="s">
        <v>670</v>
      </c>
      <c r="L66" s="68" t="s">
        <v>742</v>
      </c>
      <c r="M66" s="68">
        <v>1</v>
      </c>
      <c r="N66" s="67"/>
      <c r="O66" s="67"/>
    </row>
    <row r="67" spans="1:15" ht="15.75" customHeight="1">
      <c r="A67" t="s">
        <v>743</v>
      </c>
      <c r="B67" s="73">
        <v>44349</v>
      </c>
      <c r="C67">
        <v>2</v>
      </c>
      <c r="K67" s="68" t="s">
        <v>670</v>
      </c>
      <c r="L67" s="68" t="s">
        <v>744</v>
      </c>
      <c r="M67" s="68">
        <v>1</v>
      </c>
      <c r="N67" s="67"/>
      <c r="O67" s="67"/>
    </row>
    <row r="68" spans="1:15" ht="15.75" customHeight="1">
      <c r="A68" t="s">
        <v>745</v>
      </c>
      <c r="C68">
        <v>2</v>
      </c>
      <c r="G68" t="s">
        <v>625</v>
      </c>
      <c r="I68">
        <v>33</v>
      </c>
      <c r="K68" s="68" t="s">
        <v>670</v>
      </c>
      <c r="L68" s="68" t="s">
        <v>746</v>
      </c>
      <c r="M68" s="68">
        <v>2</v>
      </c>
      <c r="N68" s="67"/>
      <c r="O68" s="67"/>
    </row>
    <row r="69" spans="1:15" ht="15.75" customHeight="1">
      <c r="A69" t="s">
        <v>498</v>
      </c>
      <c r="B69" s="73">
        <v>44713</v>
      </c>
      <c r="C69">
        <v>2</v>
      </c>
      <c r="G69" t="s">
        <v>686</v>
      </c>
      <c r="I69">
        <v>6</v>
      </c>
      <c r="J69" s="73">
        <v>44424</v>
      </c>
      <c r="K69" s="68" t="s">
        <v>670</v>
      </c>
      <c r="L69" s="68" t="s">
        <v>747</v>
      </c>
      <c r="M69" s="68">
        <v>1</v>
      </c>
      <c r="N69" s="67"/>
      <c r="O69" s="67"/>
    </row>
    <row r="70" spans="1:15" ht="15.75" customHeight="1">
      <c r="A70" t="s">
        <v>748</v>
      </c>
      <c r="C70">
        <v>2</v>
      </c>
      <c r="G70" t="s">
        <v>349</v>
      </c>
      <c r="J70" s="73">
        <v>44349</v>
      </c>
      <c r="K70" s="68" t="s">
        <v>670</v>
      </c>
      <c r="L70" s="68" t="s">
        <v>749</v>
      </c>
      <c r="M70" s="68">
        <v>1</v>
      </c>
      <c r="N70" s="67"/>
      <c r="O70" s="67"/>
    </row>
    <row r="71" spans="1:15" ht="15.75" customHeight="1">
      <c r="A71" t="s">
        <v>750</v>
      </c>
      <c r="B71" s="73">
        <v>44349</v>
      </c>
      <c r="C71">
        <v>2</v>
      </c>
      <c r="G71" t="str" cm="1">
        <f t="array" aca="1" ref="G71:G79" ca="1">K83:K91</f>
        <v>Click Sleeve L Closed</v>
      </c>
      <c r="I71" cm="1">
        <f t="array" aca="1" ref="I71:I79" ca="1">L83:L91</f>
        <v>2</v>
      </c>
      <c r="J71" s="73">
        <f ca="1">J70</f>
        <v>44349</v>
      </c>
      <c r="K71" s="68" t="s">
        <v>670</v>
      </c>
      <c r="L71" s="68" t="s">
        <v>751</v>
      </c>
      <c r="M71" s="68">
        <v>1</v>
      </c>
      <c r="N71" s="67"/>
      <c r="O71" s="67"/>
    </row>
    <row r="72" spans="1:15" ht="15.75" customHeight="1">
      <c r="A72" t="s">
        <v>752</v>
      </c>
      <c r="C72">
        <v>2</v>
      </c>
      <c r="G72" t="str">
        <f ca="1"/>
        <v>Click Sleeve XS Closed</v>
      </c>
      <c r="I72">
        <f ca="1"/>
        <v>2</v>
      </c>
      <c r="J72" s="73">
        <f t="shared" ref="J72:J94" si="0">J71</f>
        <v>44349</v>
      </c>
      <c r="K72" s="68" t="s">
        <v>753</v>
      </c>
      <c r="L72" s="67"/>
      <c r="M72" s="67"/>
      <c r="N72" s="67"/>
      <c r="O72" s="67"/>
    </row>
    <row r="73" spans="1:15" ht="15.75" customHeight="1">
      <c r="A73" t="s">
        <v>500</v>
      </c>
      <c r="B73" s="73">
        <v>44713</v>
      </c>
      <c r="C73">
        <v>2</v>
      </c>
      <c r="G73" t="str">
        <f ca="1"/>
        <v>Click Sleeve 6 mm Closed</v>
      </c>
      <c r="I73">
        <f ca="1"/>
        <v>2</v>
      </c>
      <c r="J73" s="73">
        <f t="shared" si="0"/>
        <v>44349</v>
      </c>
      <c r="K73" s="67"/>
      <c r="L73" s="67"/>
      <c r="M73" s="67"/>
      <c r="N73" s="67"/>
      <c r="O73" s="67"/>
    </row>
    <row r="74" spans="1:15" ht="15.75" customHeight="1">
      <c r="A74" t="s">
        <v>754</v>
      </c>
      <c r="C74">
        <v>2</v>
      </c>
      <c r="G74" t="str">
        <f ca="1"/>
        <v>Click Sleeve M Ventilada</v>
      </c>
      <c r="I74">
        <f ca="1"/>
        <v>2</v>
      </c>
      <c r="J74" s="73">
        <f t="shared" si="0"/>
        <v>44349</v>
      </c>
      <c r="K74" s="67"/>
      <c r="L74" s="67"/>
      <c r="M74" s="67"/>
      <c r="N74" s="67"/>
      <c r="O74" s="67"/>
    </row>
    <row r="75" spans="1:15" ht="15.75" customHeight="1">
      <c r="A75" t="s">
        <v>755</v>
      </c>
      <c r="B75" s="73">
        <v>44349</v>
      </c>
      <c r="C75">
        <v>2</v>
      </c>
      <c r="G75" t="str">
        <f ca="1"/>
        <v>Click Sleeve XS Ventilada</v>
      </c>
      <c r="I75">
        <f ca="1"/>
        <v>2</v>
      </c>
      <c r="J75" s="73">
        <f t="shared" si="0"/>
        <v>44349</v>
      </c>
      <c r="K75" s="65" t="s">
        <v>756</v>
      </c>
      <c r="L75" s="65" t="s">
        <v>757</v>
      </c>
      <c r="M75" s="65"/>
      <c r="N75" s="67"/>
      <c r="O75" s="67"/>
    </row>
    <row r="76" spans="1:15" ht="15.75" customHeight="1">
      <c r="A76" t="s">
        <v>758</v>
      </c>
      <c r="C76">
        <v>2</v>
      </c>
      <c r="G76" t="str">
        <f ca="1"/>
        <v>Click Sleeve L Ventilada</v>
      </c>
      <c r="I76">
        <f ca="1"/>
        <v>2</v>
      </c>
      <c r="J76" s="73">
        <f t="shared" si="0"/>
        <v>44349</v>
      </c>
      <c r="K76" s="65" t="s">
        <v>759</v>
      </c>
      <c r="L76" s="65" t="s">
        <v>757</v>
      </c>
      <c r="M76" s="65"/>
      <c r="N76" s="67"/>
      <c r="O76" s="67"/>
    </row>
    <row r="77" spans="1:15" ht="15.75" customHeight="1">
      <c r="A77" t="s">
        <v>760</v>
      </c>
      <c r="B77" s="73">
        <v>44349</v>
      </c>
      <c r="C77">
        <v>2</v>
      </c>
      <c r="G77" t="str">
        <f ca="1"/>
        <v>Click Sleeve S Ventilada</v>
      </c>
      <c r="I77">
        <f ca="1"/>
        <v>2</v>
      </c>
      <c r="J77" s="73">
        <f t="shared" si="0"/>
        <v>44349</v>
      </c>
      <c r="K77" s="65" t="s">
        <v>761</v>
      </c>
      <c r="L77" s="65" t="s">
        <v>757</v>
      </c>
      <c r="M77" s="65"/>
      <c r="N77" s="67"/>
      <c r="O77" s="67"/>
    </row>
    <row r="78" spans="1:15" ht="15.75" customHeight="1">
      <c r="A78" t="s">
        <v>762</v>
      </c>
      <c r="C78">
        <v>2</v>
      </c>
      <c r="G78" t="str">
        <f ca="1"/>
        <v>Click 10mm open</v>
      </c>
      <c r="I78">
        <f ca="1"/>
        <v>2</v>
      </c>
      <c r="J78" s="73">
        <f t="shared" si="0"/>
        <v>44349</v>
      </c>
      <c r="K78" s="65" t="s">
        <v>763</v>
      </c>
      <c r="L78" s="65" t="s">
        <v>757</v>
      </c>
      <c r="M78" s="65"/>
      <c r="N78" s="67"/>
      <c r="O78" s="67"/>
    </row>
    <row r="79" spans="1:15" ht="15.75" customHeight="1">
      <c r="A79" t="s">
        <v>764</v>
      </c>
      <c r="B79" s="73">
        <v>44349</v>
      </c>
      <c r="C79">
        <v>2</v>
      </c>
      <c r="G79" t="str">
        <f ca="1"/>
        <v>Gancho para Mosaic HP</v>
      </c>
      <c r="I79">
        <f ca="1"/>
        <v>1</v>
      </c>
      <c r="J79" s="73">
        <f t="shared" si="0"/>
        <v>44349</v>
      </c>
      <c r="K79" s="65" t="s">
        <v>765</v>
      </c>
      <c r="L79" s="65" t="s">
        <v>757</v>
      </c>
      <c r="M79" s="65"/>
      <c r="N79" s="67"/>
      <c r="O79" s="67"/>
    </row>
    <row r="80" spans="1:15" ht="15.75" customHeight="1">
      <c r="A80" t="s">
        <v>766</v>
      </c>
      <c r="C80">
        <v>2</v>
      </c>
      <c r="G80" t="str" cm="1">
        <f t="array" aca="1" ref="G80:G94" ca="1">K92:K106</f>
        <v>fechada 8mm</v>
      </c>
      <c r="I80" cm="1">
        <f t="array" aca="1" ref="I80:I94" ca="1">L92:L106</f>
        <v>6</v>
      </c>
      <c r="J80" s="73">
        <f t="shared" si="0"/>
        <v>44349</v>
      </c>
      <c r="K80" s="67"/>
      <c r="L80" s="67"/>
      <c r="M80" s="67"/>
      <c r="N80" s="67"/>
      <c r="O80" s="67"/>
    </row>
    <row r="81" spans="1:15" ht="15.75" customHeight="1">
      <c r="A81" t="s">
        <v>767</v>
      </c>
      <c r="B81" s="73">
        <v>44349</v>
      </c>
      <c r="C81">
        <v>2</v>
      </c>
      <c r="G81" t="str">
        <f ca="1"/>
        <v>fechada 10mm</v>
      </c>
      <c r="I81">
        <f ca="1"/>
        <v>2</v>
      </c>
      <c r="J81" s="73">
        <f t="shared" si="0"/>
        <v>44349</v>
      </c>
      <c r="K81" s="68" t="s">
        <v>768</v>
      </c>
      <c r="L81" s="68" t="s">
        <v>769</v>
      </c>
      <c r="M81" s="67"/>
      <c r="N81" s="67"/>
      <c r="O81" s="67"/>
    </row>
    <row r="82" spans="1:15" ht="15.75" customHeight="1">
      <c r="A82" t="s">
        <v>770</v>
      </c>
      <c r="C82">
        <v>2</v>
      </c>
      <c r="G82" t="str">
        <f ca="1"/>
        <v>click aberta 8mm</v>
      </c>
      <c r="I82">
        <f ca="1"/>
        <v>6</v>
      </c>
      <c r="J82" s="73">
        <f t="shared" si="0"/>
        <v>44349</v>
      </c>
      <c r="K82" s="68" t="s">
        <v>771</v>
      </c>
      <c r="L82" s="67"/>
      <c r="M82" s="67"/>
      <c r="N82" s="67"/>
      <c r="O82" s="67"/>
    </row>
    <row r="83" spans="1:15" ht="15.75" customHeight="1">
      <c r="A83" t="s">
        <v>772</v>
      </c>
      <c r="B83" s="73">
        <v>44349</v>
      </c>
      <c r="C83">
        <v>2</v>
      </c>
      <c r="G83" t="str">
        <f ca="1"/>
        <v>click sleeve fechada m</v>
      </c>
      <c r="I83">
        <f ca="1"/>
        <v>4</v>
      </c>
      <c r="J83" s="73">
        <f t="shared" si="0"/>
        <v>44349</v>
      </c>
      <c r="K83" s="68" t="s">
        <v>755</v>
      </c>
      <c r="L83" s="68">
        <v>2</v>
      </c>
      <c r="M83" s="67"/>
      <c r="N83" s="67"/>
      <c r="O83" s="67"/>
    </row>
    <row r="84" spans="1:15" ht="15.75" customHeight="1">
      <c r="A84" t="s">
        <v>773</v>
      </c>
      <c r="C84">
        <v>2</v>
      </c>
      <c r="G84" t="str">
        <f ca="1"/>
        <v>click sleeve fechada p</v>
      </c>
      <c r="I84">
        <f ca="1"/>
        <v>2</v>
      </c>
      <c r="J84" s="73">
        <f t="shared" si="0"/>
        <v>44349</v>
      </c>
      <c r="K84" s="68" t="s">
        <v>774</v>
      </c>
      <c r="L84" s="68">
        <v>2</v>
      </c>
      <c r="M84" s="67"/>
      <c r="N84" s="67"/>
      <c r="O84" s="67"/>
    </row>
    <row r="85" spans="1:15" ht="15.75" customHeight="1">
      <c r="A85" t="s">
        <v>501</v>
      </c>
      <c r="B85" s="73">
        <v>44713</v>
      </c>
      <c r="C85">
        <v>2</v>
      </c>
      <c r="G85" t="str">
        <f ca="1"/>
        <v>click sleeve aberta p</v>
      </c>
      <c r="I85">
        <f ca="1"/>
        <v>2</v>
      </c>
      <c r="J85" s="73">
        <f t="shared" si="0"/>
        <v>44349</v>
      </c>
      <c r="K85" s="68" t="s">
        <v>775</v>
      </c>
      <c r="L85" s="68">
        <v>2</v>
      </c>
      <c r="M85" s="67"/>
      <c r="N85" s="67"/>
      <c r="O85" s="67"/>
    </row>
    <row r="86" spans="1:15" ht="15.75" customHeight="1">
      <c r="A86" t="s">
        <v>776</v>
      </c>
      <c r="C86">
        <v>2</v>
      </c>
      <c r="G86" t="str">
        <f ca="1"/>
        <v>click fechada 4mm</v>
      </c>
      <c r="I86">
        <f ca="1"/>
        <v>2</v>
      </c>
      <c r="J86" s="73">
        <f t="shared" si="0"/>
        <v>44349</v>
      </c>
      <c r="K86" s="68" t="s">
        <v>772</v>
      </c>
      <c r="L86" s="68">
        <v>2</v>
      </c>
      <c r="M86" s="67"/>
      <c r="N86" s="67"/>
      <c r="O86" s="67"/>
    </row>
    <row r="87" spans="1:15" ht="15.75" customHeight="1">
      <c r="A87" t="s">
        <v>777</v>
      </c>
      <c r="B87" s="73">
        <v>44349</v>
      </c>
      <c r="C87">
        <v>2</v>
      </c>
      <c r="G87" t="str">
        <f ca="1"/>
        <v>click aberta 4mm</v>
      </c>
      <c r="I87">
        <f ca="1"/>
        <v>6</v>
      </c>
      <c r="J87" s="73">
        <f t="shared" si="0"/>
        <v>44349</v>
      </c>
      <c r="K87" s="68" t="s">
        <v>778</v>
      </c>
      <c r="L87" s="68">
        <v>2</v>
      </c>
      <c r="M87" s="67"/>
      <c r="N87" s="67"/>
      <c r="O87" s="67"/>
    </row>
    <row r="88" spans="1:15" ht="15.75" customHeight="1">
      <c r="A88" t="s">
        <v>779</v>
      </c>
      <c r="C88">
        <v>2</v>
      </c>
      <c r="G88" t="str">
        <f ca="1"/>
        <v>G fechada click sleeve</v>
      </c>
      <c r="I88">
        <f ca="1"/>
        <v>4</v>
      </c>
      <c r="J88" s="73">
        <f t="shared" si="0"/>
        <v>44349</v>
      </c>
      <c r="K88" s="68" t="s">
        <v>764</v>
      </c>
      <c r="L88" s="68">
        <v>2</v>
      </c>
      <c r="M88" s="67"/>
      <c r="N88" s="67"/>
      <c r="O88" s="67"/>
    </row>
    <row r="89" spans="1:15" ht="15.75" customHeight="1">
      <c r="A89" t="s">
        <v>502</v>
      </c>
      <c r="B89" s="73">
        <v>44713</v>
      </c>
      <c r="C89">
        <v>2</v>
      </c>
      <c r="G89" t="str">
        <f ca="1"/>
        <v>G click sleeve aberta</v>
      </c>
      <c r="I89">
        <f ca="1"/>
        <v>4</v>
      </c>
      <c r="J89" s="73">
        <f t="shared" si="0"/>
        <v>44349</v>
      </c>
      <c r="K89" s="68" t="s">
        <v>777</v>
      </c>
      <c r="L89" s="68">
        <v>2</v>
      </c>
      <c r="M89" s="67"/>
      <c r="N89" s="67"/>
      <c r="O89" s="67"/>
    </row>
    <row r="90" spans="1:15" ht="15.75" customHeight="1">
      <c r="A90" t="s">
        <v>780</v>
      </c>
      <c r="C90">
        <v>2</v>
      </c>
      <c r="G90" t="str">
        <f ca="1"/>
        <v>click aberta 8mm</v>
      </c>
      <c r="I90">
        <f ca="1"/>
        <v>6</v>
      </c>
      <c r="J90" s="73">
        <f t="shared" si="0"/>
        <v>44349</v>
      </c>
      <c r="K90" s="68" t="s">
        <v>743</v>
      </c>
      <c r="L90" s="68">
        <v>2</v>
      </c>
      <c r="M90" s="67"/>
      <c r="N90" s="67"/>
      <c r="O90" s="67"/>
    </row>
    <row r="91" spans="1:15" ht="15.75" customHeight="1">
      <c r="A91" t="s">
        <v>774</v>
      </c>
      <c r="B91" s="73">
        <v>44349</v>
      </c>
      <c r="C91">
        <v>2</v>
      </c>
      <c r="G91" t="str">
        <f ca="1"/>
        <v>click semi-aberta</v>
      </c>
      <c r="I91">
        <f ca="1"/>
        <v>6</v>
      </c>
      <c r="J91" s="73">
        <f t="shared" si="0"/>
        <v>44349</v>
      </c>
      <c r="K91" s="68" t="s">
        <v>781</v>
      </c>
      <c r="L91" s="68">
        <v>1</v>
      </c>
      <c r="M91" s="67"/>
      <c r="N91" s="67"/>
      <c r="O91" s="67"/>
    </row>
    <row r="92" spans="1:15" ht="15.75" customHeight="1">
      <c r="A92" t="s">
        <v>782</v>
      </c>
      <c r="C92">
        <v>2</v>
      </c>
      <c r="G92" t="str">
        <f ca="1"/>
        <v>dupla 8/10mm</v>
      </c>
      <c r="I92">
        <f ca="1"/>
        <v>2</v>
      </c>
      <c r="J92" s="73">
        <f t="shared" si="0"/>
        <v>44349</v>
      </c>
      <c r="K92" s="65" t="s">
        <v>690</v>
      </c>
      <c r="L92" s="65">
        <v>6</v>
      </c>
      <c r="M92" s="67"/>
      <c r="N92" s="67"/>
      <c r="O92" s="67"/>
    </row>
    <row r="93" spans="1:15" ht="15.75" customHeight="1">
      <c r="A93" t="s">
        <v>503</v>
      </c>
      <c r="B93" s="73">
        <v>44713</v>
      </c>
      <c r="C93">
        <v>2</v>
      </c>
      <c r="G93" t="str">
        <f ca="1"/>
        <v>dupla 10/12mm</v>
      </c>
      <c r="I93">
        <f ca="1"/>
        <v>1</v>
      </c>
      <c r="J93" s="73">
        <f t="shared" si="0"/>
        <v>44349</v>
      </c>
      <c r="K93" s="65" t="s">
        <v>739</v>
      </c>
      <c r="L93" s="65">
        <v>2</v>
      </c>
      <c r="M93" s="67"/>
      <c r="N93" s="67"/>
      <c r="O93" s="67"/>
    </row>
    <row r="94" spans="1:15" ht="15.75" customHeight="1">
      <c r="A94" t="s">
        <v>783</v>
      </c>
      <c r="C94">
        <v>2</v>
      </c>
      <c r="G94" t="str">
        <f ca="1"/>
        <v>4 sondas 6MM Fechada</v>
      </c>
      <c r="I94">
        <f ca="1"/>
        <v>0</v>
      </c>
      <c r="J94" s="73">
        <f t="shared" si="0"/>
        <v>44349</v>
      </c>
      <c r="K94" s="65" t="s">
        <v>654</v>
      </c>
      <c r="L94" s="65">
        <v>6</v>
      </c>
      <c r="M94" s="67"/>
      <c r="N94" s="67"/>
      <c r="O94" s="67"/>
    </row>
    <row r="95" spans="1:15" ht="15.75" customHeight="1">
      <c r="A95" t="s">
        <v>778</v>
      </c>
      <c r="B95" s="73">
        <v>44349</v>
      </c>
      <c r="C95">
        <v>2</v>
      </c>
      <c r="G95" t="str" cm="1">
        <f t="array" aca="1" ref="G95:G101" ca="1">R2:R8</f>
        <v>Mosaic P 40</v>
      </c>
      <c r="I95">
        <v>0</v>
      </c>
      <c r="J95" s="73">
        <v>44617</v>
      </c>
      <c r="K95" s="65" t="s">
        <v>702</v>
      </c>
      <c r="L95" s="65">
        <v>4</v>
      </c>
      <c r="M95" s="67"/>
      <c r="N95" s="67"/>
      <c r="O95" s="67"/>
    </row>
    <row r="96" spans="1:15" ht="15.75" customHeight="1">
      <c r="A96" t="s">
        <v>784</v>
      </c>
      <c r="C96">
        <v>2</v>
      </c>
      <c r="G96" t="str">
        <f ca="1"/>
        <v>Mosaic M 40</v>
      </c>
      <c r="I96">
        <v>0</v>
      </c>
      <c r="J96" s="73">
        <v>44617</v>
      </c>
      <c r="K96" s="65" t="s">
        <v>750</v>
      </c>
      <c r="L96" s="65">
        <v>2</v>
      </c>
      <c r="M96" s="67"/>
      <c r="N96" s="67"/>
      <c r="O96" s="67"/>
    </row>
    <row r="97" spans="1:15" ht="15.75" customHeight="1">
      <c r="A97" t="s">
        <v>504</v>
      </c>
      <c r="B97" s="73">
        <v>44713</v>
      </c>
      <c r="C97">
        <v>2</v>
      </c>
      <c r="G97" t="str">
        <f ca="1"/>
        <v xml:space="preserve">Msaic HP 40 </v>
      </c>
      <c r="I97">
        <v>0</v>
      </c>
      <c r="J97" s="74">
        <v>44620</v>
      </c>
      <c r="K97" s="65" t="s">
        <v>735</v>
      </c>
      <c r="L97" s="65">
        <v>2</v>
      </c>
      <c r="M97" s="67"/>
      <c r="N97" s="67"/>
      <c r="O97" s="67"/>
    </row>
    <row r="98" spans="1:15" ht="15.75" customHeight="1">
      <c r="A98" t="s">
        <v>785</v>
      </c>
      <c r="C98">
        <v>2</v>
      </c>
      <c r="G98" t="str">
        <f ca="1"/>
        <v>M-Core IX 60 L</v>
      </c>
      <c r="I98">
        <v>0</v>
      </c>
      <c r="J98" s="73">
        <v>44693</v>
      </c>
      <c r="K98" s="65" t="s">
        <v>767</v>
      </c>
      <c r="L98" s="65">
        <v>2</v>
      </c>
      <c r="M98" s="67"/>
      <c r="N98" s="67"/>
      <c r="O98" s="67"/>
    </row>
    <row r="99" spans="1:15" ht="15.75" customHeight="1">
      <c r="A99" t="s">
        <v>775</v>
      </c>
      <c r="B99" s="73">
        <v>44349</v>
      </c>
      <c r="C99">
        <v>2</v>
      </c>
      <c r="G99" t="str">
        <f ca="1"/>
        <v>M-Core IX 60 R</v>
      </c>
      <c r="I99">
        <v>0</v>
      </c>
      <c r="J99" s="73">
        <v>44693</v>
      </c>
      <c r="K99" s="65" t="s">
        <v>698</v>
      </c>
      <c r="L99" s="65">
        <v>6</v>
      </c>
      <c r="M99" s="67"/>
      <c r="N99" s="67"/>
      <c r="O99" s="67"/>
    </row>
    <row r="100" spans="1:15" ht="15.75" customHeight="1">
      <c r="A100" t="s">
        <v>786</v>
      </c>
      <c r="C100">
        <v>2</v>
      </c>
      <c r="G100" t="str">
        <f ca="1"/>
        <v>Smart Demo Emeral</v>
      </c>
      <c r="I100">
        <v>0</v>
      </c>
      <c r="J100" s="73">
        <v>44712</v>
      </c>
      <c r="K100" s="65" t="s">
        <v>719</v>
      </c>
      <c r="L100" s="65">
        <v>4</v>
      </c>
      <c r="M100" s="67"/>
      <c r="N100" s="67"/>
      <c r="O100" s="67"/>
    </row>
    <row r="101" spans="1:15" ht="15.75" customHeight="1">
      <c r="A101" t="s">
        <v>712</v>
      </c>
      <c r="B101" t="s">
        <v>144</v>
      </c>
      <c r="C101">
        <v>1</v>
      </c>
      <c r="G101" t="str">
        <f ca="1"/>
        <v>Smart Demo Emerald</v>
      </c>
      <c r="I101">
        <v>0</v>
      </c>
      <c r="J101" s="73">
        <v>44712</v>
      </c>
      <c r="K101" s="65" t="s">
        <v>709</v>
      </c>
      <c r="L101" s="65">
        <v>4</v>
      </c>
      <c r="M101" s="67"/>
      <c r="N101" s="67"/>
      <c r="O101" s="67"/>
    </row>
    <row r="102" spans="1:15" ht="15.75" customHeight="1">
      <c r="A102" t="s">
        <v>787</v>
      </c>
      <c r="C102">
        <v>1</v>
      </c>
      <c r="G102" t="str" cm="1">
        <f t="array" aca="1" ref="G102:G122" ca="1">V2:V22</f>
        <v>Adaptador 312 - 10824469</v>
      </c>
      <c r="I102" cm="1">
        <f t="array" aca="1" ref="I102:I122" ca="1">W2:W22</f>
        <v>1</v>
      </c>
      <c r="J102" s="73">
        <v>44588</v>
      </c>
      <c r="K102" s="65" t="s">
        <v>654</v>
      </c>
      <c r="L102" s="65">
        <v>6</v>
      </c>
      <c r="M102" s="67"/>
      <c r="N102" s="67"/>
      <c r="O102" s="67"/>
    </row>
    <row r="103" spans="1:15" ht="15.75" customHeight="1">
      <c r="A103" t="s">
        <v>781</v>
      </c>
      <c r="B103" s="73">
        <v>44349</v>
      </c>
      <c r="C103">
        <v>1</v>
      </c>
      <c r="G103" t="str">
        <f ca="1"/>
        <v>Sonda Click Sleeve XS Aberta</v>
      </c>
      <c r="I103">
        <f ca="1"/>
        <v>4</v>
      </c>
      <c r="J103" s="73">
        <v>44588</v>
      </c>
      <c r="K103" s="65" t="s">
        <v>682</v>
      </c>
      <c r="L103" s="65">
        <v>6</v>
      </c>
      <c r="M103" s="67"/>
      <c r="N103" s="67"/>
      <c r="O103" s="67"/>
    </row>
    <row r="104" spans="1:15" ht="15.75" customHeight="1">
      <c r="A104" t="s">
        <v>788</v>
      </c>
      <c r="C104">
        <v>1</v>
      </c>
      <c r="G104" t="str">
        <f ca="1"/>
        <v>Sonda Click Sleeve XS Fechada</v>
      </c>
      <c r="I104">
        <f ca="1"/>
        <v>4</v>
      </c>
      <c r="J104" s="73">
        <v>44588</v>
      </c>
      <c r="K104" s="65" t="s">
        <v>760</v>
      </c>
      <c r="L104" s="65">
        <v>2</v>
      </c>
      <c r="M104" s="67"/>
      <c r="N104" s="67"/>
      <c r="O104" s="67"/>
    </row>
    <row r="105" spans="1:15" ht="15.75" customHeight="1">
      <c r="A105" t="s">
        <v>789</v>
      </c>
      <c r="B105" s="73">
        <v>44349</v>
      </c>
      <c r="C105">
        <v>1</v>
      </c>
      <c r="G105" t="str">
        <f ca="1"/>
        <v>Sonda Click 6MM fecahada</v>
      </c>
      <c r="I105">
        <f ca="1"/>
        <v>8</v>
      </c>
      <c r="J105" s="73">
        <v>44588</v>
      </c>
      <c r="K105" s="65" t="s">
        <v>789</v>
      </c>
      <c r="L105" s="65">
        <v>1</v>
      </c>
      <c r="M105" s="67"/>
      <c r="N105" s="67"/>
      <c r="O105" s="67"/>
    </row>
    <row r="106" spans="1:15" ht="15.75" customHeight="1">
      <c r="A106" t="s">
        <v>790</v>
      </c>
      <c r="C106">
        <v>1</v>
      </c>
      <c r="G106" t="str">
        <f ca="1"/>
        <v>Pilha 312</v>
      </c>
      <c r="I106">
        <f ca="1"/>
        <v>10</v>
      </c>
      <c r="J106" s="73">
        <v>44617</v>
      </c>
      <c r="K106" s="71" t="s">
        <v>791</v>
      </c>
      <c r="L106" s="65"/>
      <c r="M106" s="67"/>
      <c r="N106" s="67"/>
      <c r="O106" s="67"/>
    </row>
    <row r="107" spans="1:15" ht="15.75" customHeight="1">
      <c r="A107" t="s">
        <v>614</v>
      </c>
      <c r="B107" s="73">
        <v>44588</v>
      </c>
      <c r="C107">
        <v>1</v>
      </c>
      <c r="G107" t="str">
        <f ca="1"/>
        <v>Pilha 13</v>
      </c>
      <c r="I107">
        <f ca="1"/>
        <v>10</v>
      </c>
      <c r="J107" s="73">
        <v>44617</v>
      </c>
    </row>
    <row r="108" spans="1:15" ht="15.75" customHeight="1">
      <c r="A108" t="s">
        <v>792</v>
      </c>
      <c r="C108">
        <v>1</v>
      </c>
      <c r="G108" t="str">
        <f ca="1"/>
        <v xml:space="preserve">Pilha 10 </v>
      </c>
      <c r="I108">
        <f ca="1"/>
        <v>10</v>
      </c>
      <c r="J108" s="73">
        <v>44617</v>
      </c>
    </row>
    <row r="109" spans="1:15" ht="15.75" customHeight="1">
      <c r="A109" t="s">
        <v>714</v>
      </c>
      <c r="B109" t="s">
        <v>144</v>
      </c>
      <c r="C109">
        <v>1</v>
      </c>
      <c r="G109" t="str">
        <f ca="1"/>
        <v>Pilha 675</v>
      </c>
      <c r="I109">
        <f ca="1"/>
        <v>4</v>
      </c>
      <c r="J109" s="73">
        <v>44617</v>
      </c>
    </row>
    <row r="110" spans="1:15" ht="15.75" customHeight="1">
      <c r="A110" t="s">
        <v>793</v>
      </c>
      <c r="C110">
        <v>1</v>
      </c>
      <c r="G110" t="str">
        <f ca="1"/>
        <v>Pilha 675</v>
      </c>
      <c r="I110">
        <f ca="1"/>
        <v>3</v>
      </c>
      <c r="J110" s="73">
        <v>44687</v>
      </c>
    </row>
    <row r="111" spans="1:15" ht="15.75" customHeight="1">
      <c r="A111" t="s">
        <v>637</v>
      </c>
      <c r="B111" s="73">
        <v>44712</v>
      </c>
      <c r="C111">
        <v>0</v>
      </c>
      <c r="G111" t="str">
        <f ca="1"/>
        <v>Pilha 312</v>
      </c>
      <c r="I111">
        <f ca="1"/>
        <v>2</v>
      </c>
      <c r="J111" s="73">
        <v>44687</v>
      </c>
    </row>
    <row r="112" spans="1:15" ht="15.75" customHeight="1">
      <c r="A112" t="s">
        <v>794</v>
      </c>
      <c r="C112">
        <v>0</v>
      </c>
      <c r="G112" t="str">
        <f ca="1"/>
        <v xml:space="preserve">Tubo Grosso </v>
      </c>
      <c r="I112">
        <f ca="1"/>
        <v>15</v>
      </c>
      <c r="J112" s="73">
        <v>44713</v>
      </c>
    </row>
    <row r="113" spans="1:10" ht="15.75" customHeight="1">
      <c r="A113" t="s">
        <v>349</v>
      </c>
      <c r="B113" s="73">
        <v>44349</v>
      </c>
      <c r="G113" t="str">
        <f ca="1"/>
        <v>Tubo Fino 1L</v>
      </c>
      <c r="I113">
        <f ca="1"/>
        <v>2</v>
      </c>
      <c r="J113" s="73">
        <v>44713</v>
      </c>
    </row>
    <row r="114" spans="1:10" ht="15.75" customHeight="1">
      <c r="A114" t="s">
        <v>795</v>
      </c>
      <c r="G114" t="str">
        <f ca="1"/>
        <v>Tubo Fino 2L</v>
      </c>
      <c r="I114">
        <f ca="1"/>
        <v>2</v>
      </c>
      <c r="J114" s="73">
        <v>44713</v>
      </c>
    </row>
    <row r="115" spans="1:10" ht="15.75" customHeight="1">
      <c r="A115" t="s">
        <v>106</v>
      </c>
      <c r="B115" s="73">
        <v>44693</v>
      </c>
      <c r="C115">
        <v>0</v>
      </c>
      <c r="G115" t="str">
        <f ca="1"/>
        <v>Tubo Fino 3L</v>
      </c>
      <c r="I115">
        <f ca="1"/>
        <v>2</v>
      </c>
      <c r="J115" s="74">
        <v>44713</v>
      </c>
    </row>
    <row r="116" spans="1:10" ht="15.75" customHeight="1">
      <c r="A116" t="s">
        <v>796</v>
      </c>
      <c r="C116">
        <v>0</v>
      </c>
      <c r="G116" t="str">
        <f ca="1"/>
        <v>Tubo Fino 4L</v>
      </c>
      <c r="I116">
        <f ca="1"/>
        <v>2</v>
      </c>
      <c r="J116" s="74">
        <v>44713</v>
      </c>
    </row>
    <row r="117" spans="1:10" ht="15.75" customHeight="1">
      <c r="A117" t="s">
        <v>330</v>
      </c>
      <c r="B117" s="73">
        <v>44617</v>
      </c>
      <c r="C117">
        <v>0</v>
      </c>
      <c r="G117" t="str">
        <f ca="1"/>
        <v>Tubo Fino 1R</v>
      </c>
      <c r="I117">
        <f ca="1"/>
        <v>2</v>
      </c>
      <c r="J117" s="74">
        <v>44713</v>
      </c>
    </row>
    <row r="118" spans="1:10" ht="15.75" customHeight="1">
      <c r="A118" t="s">
        <v>332</v>
      </c>
      <c r="C118">
        <v>0</v>
      </c>
      <c r="G118" t="str">
        <f ca="1"/>
        <v>Tubo Fino 2R</v>
      </c>
      <c r="I118">
        <f ca="1"/>
        <v>2</v>
      </c>
      <c r="J118" s="74">
        <v>44713</v>
      </c>
    </row>
    <row r="119" spans="1:10" ht="15.75" customHeight="1">
      <c r="A119" t="s">
        <v>616</v>
      </c>
      <c r="B119" s="73">
        <v>44617</v>
      </c>
      <c r="C119">
        <v>0</v>
      </c>
      <c r="G119" t="str">
        <f ca="1"/>
        <v>Tubo Fino 3R</v>
      </c>
      <c r="I119">
        <f ca="1"/>
        <v>2</v>
      </c>
      <c r="J119" s="74">
        <v>44713</v>
      </c>
    </row>
    <row r="120" spans="1:10" ht="15.75" customHeight="1">
      <c r="A120" t="s">
        <v>797</v>
      </c>
      <c r="C120">
        <v>0</v>
      </c>
      <c r="G120" t="str">
        <f ca="1"/>
        <v>Tubo Fino 4R</v>
      </c>
      <c r="I120">
        <f ca="1"/>
        <v>2</v>
      </c>
      <c r="J120" s="74">
        <v>44713</v>
      </c>
    </row>
    <row r="121" spans="1:10" ht="15.75" customHeight="1">
      <c r="A121" t="s">
        <v>622</v>
      </c>
      <c r="B121" s="73">
        <v>44620</v>
      </c>
      <c r="C121">
        <v>0</v>
      </c>
      <c r="G121" t="str">
        <f ca="1"/>
        <v>Pilha 675</v>
      </c>
      <c r="I121">
        <f ca="1"/>
        <v>5</v>
      </c>
      <c r="J121" s="73">
        <v>44712</v>
      </c>
    </row>
    <row r="122" spans="1:10" ht="15.75" customHeight="1">
      <c r="A122" t="s">
        <v>798</v>
      </c>
      <c r="C122">
        <v>0</v>
      </c>
      <c r="G122" t="str">
        <f ca="1"/>
        <v xml:space="preserve">Pilha 10 </v>
      </c>
      <c r="I122">
        <f ca="1"/>
        <v>5</v>
      </c>
      <c r="J122" s="74">
        <v>44712</v>
      </c>
    </row>
    <row r="123" spans="1:10" ht="15.75" customHeight="1">
      <c r="A123" t="s">
        <v>350</v>
      </c>
      <c r="B123" s="73">
        <v>44712</v>
      </c>
      <c r="C123">
        <v>0</v>
      </c>
    </row>
    <row r="124" spans="1:10" ht="15.75" customHeight="1">
      <c r="A124" t="s">
        <v>799</v>
      </c>
      <c r="C124">
        <v>0</v>
      </c>
    </row>
    <row r="125" spans="1:10" ht="15.75" customHeight="1">
      <c r="A125" t="s">
        <v>144</v>
      </c>
      <c r="B125" t="s">
        <v>144</v>
      </c>
    </row>
    <row r="126" spans="1:10" ht="15.75" customHeight="1">
      <c r="A126" t="s">
        <v>328</v>
      </c>
    </row>
    <row r="127" spans="1:10" ht="15.75" customHeight="1">
      <c r="A127" t="s">
        <v>791</v>
      </c>
      <c r="B127" s="73">
        <v>44349</v>
      </c>
      <c r="C127">
        <v>0</v>
      </c>
    </row>
    <row r="128" spans="1:10" ht="15.75" customHeight="1">
      <c r="A128" t="s">
        <v>800</v>
      </c>
      <c r="C128">
        <v>0</v>
      </c>
    </row>
    <row r="129" spans="1:3" ht="15.75" customHeight="1">
      <c r="A129" t="s">
        <v>111</v>
      </c>
      <c r="B129" s="73">
        <v>44693</v>
      </c>
      <c r="C129">
        <v>0</v>
      </c>
    </row>
    <row r="130" spans="1:3" ht="15.75" customHeight="1">
      <c r="A130" t="s">
        <v>801</v>
      </c>
      <c r="C130">
        <v>0</v>
      </c>
    </row>
    <row r="131" spans="1:3" ht="15.75" customHeight="1">
      <c r="A131" t="s">
        <v>145</v>
      </c>
      <c r="C131">
        <v>326</v>
      </c>
    </row>
    <row r="132" spans="1:3" ht="15.75" customHeight="1"/>
    <row r="133" spans="1:3" ht="15.75" customHeight="1"/>
    <row r="134" spans="1:3" ht="15.75" customHeight="1"/>
    <row r="135" spans="1:3" ht="15.75" customHeight="1"/>
    <row r="136" spans="1:3" ht="15.75" customHeight="1"/>
    <row r="137" spans="1:3" ht="15.75" customHeight="1"/>
    <row r="138" spans="1:3" ht="15.75" customHeight="1"/>
    <row r="139" spans="1:3" ht="15.75" customHeight="1"/>
    <row r="140" spans="1:3" ht="15.75" customHeight="1"/>
    <row r="141" spans="1:3" ht="15.75" customHeight="1"/>
    <row r="142" spans="1:3" ht="15.75" customHeight="1"/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Q1:S1"/>
    <mergeCell ref="U1:W1"/>
  </mergeCells>
  <pageMargins left="0.511811024" right="0.511811024" top="0.78740157499999996" bottom="0.78740157499999996" header="0" footer="0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5"/>
  <sheetViews>
    <sheetView zoomScale="213" workbookViewId="0">
      <selection activeCell="D25" sqref="D25"/>
    </sheetView>
  </sheetViews>
  <sheetFormatPr defaultColWidth="14.42578125" defaultRowHeight="15" customHeight="1"/>
  <cols>
    <col min="1" max="1" width="37.28515625" bestFit="1" customWidth="1"/>
    <col min="2" max="2" width="14.42578125" bestFit="1" customWidth="1"/>
    <col min="3" max="3" width="32.42578125" customWidth="1"/>
    <col min="4" max="5" width="27.42578125" customWidth="1"/>
    <col min="6" max="6" width="28.5703125" customWidth="1"/>
    <col min="7" max="7" width="29.7109375" customWidth="1"/>
    <col min="8" max="8" width="17.42578125" customWidth="1"/>
    <col min="9" max="9" width="12.140625" customWidth="1"/>
    <col min="10" max="10" width="4.5703125" customWidth="1"/>
    <col min="11" max="11" width="11" customWidth="1"/>
    <col min="12" max="12" width="24.7109375" customWidth="1"/>
    <col min="13" max="13" width="8.7109375" customWidth="1"/>
    <col min="14" max="14" width="3.140625" customWidth="1"/>
    <col min="15" max="15" width="11.7109375" customWidth="1"/>
    <col min="16" max="16" width="42.7109375" customWidth="1"/>
    <col min="17" max="17" width="52.42578125" customWidth="1"/>
    <col min="18" max="22" width="8.7109375" customWidth="1"/>
  </cols>
  <sheetData>
    <row r="1" spans="1:19">
      <c r="C1" s="75" t="s">
        <v>158</v>
      </c>
      <c r="F1" s="75" t="s">
        <v>160</v>
      </c>
      <c r="G1" s="75" t="s">
        <v>147</v>
      </c>
      <c r="H1" s="75" t="s">
        <v>802</v>
      </c>
      <c r="I1" s="75" t="s">
        <v>605</v>
      </c>
      <c r="K1" s="78" t="s">
        <v>146</v>
      </c>
      <c r="L1" s="81"/>
      <c r="M1" s="82"/>
      <c r="N1" s="24"/>
      <c r="O1" s="78" t="s">
        <v>331</v>
      </c>
      <c r="P1" s="81"/>
      <c r="Q1" s="82"/>
      <c r="S1" s="16" t="s">
        <v>803</v>
      </c>
    </row>
    <row r="2" spans="1:19">
      <c r="A2" s="72" t="s">
        <v>160</v>
      </c>
      <c r="B2" s="72" t="s">
        <v>605</v>
      </c>
      <c r="C2" t="s">
        <v>161</v>
      </c>
      <c r="F2" t="str" cm="1">
        <f t="array" aca="1" ref="F2:F82" ca="1">L2:L82</f>
        <v>Estetoscopio</v>
      </c>
      <c r="G2" t="str">
        <f ca="1">K1</f>
        <v>ACESSÓRIOS 2022</v>
      </c>
      <c r="H2" cm="1">
        <f t="array" aca="1" ref="H2:H82" ca="1">M2:M82</f>
        <v>1</v>
      </c>
      <c r="I2" s="25">
        <v>44595</v>
      </c>
      <c r="J2" s="25"/>
      <c r="K2" s="25">
        <v>44595</v>
      </c>
      <c r="L2" s="58" t="s">
        <v>321</v>
      </c>
      <c r="M2" s="43">
        <v>1</v>
      </c>
      <c r="N2" s="24"/>
      <c r="O2" s="25">
        <v>44602</v>
      </c>
      <c r="P2" s="58" t="s">
        <v>341</v>
      </c>
      <c r="Q2" s="43" t="s">
        <v>804</v>
      </c>
    </row>
    <row r="3" spans="1:19">
      <c r="A3" t="s">
        <v>163</v>
      </c>
      <c r="B3" s="73">
        <v>44602</v>
      </c>
      <c r="C3">
        <v>22</v>
      </c>
      <c r="F3" t="str">
        <f ca="1"/>
        <v>Pilha 312</v>
      </c>
      <c r="G3" t="str">
        <f t="shared" ref="G3:G66" si="0">K2</f>
        <v>ACESSÓRIOS 2022</v>
      </c>
      <c r="H3">
        <f ca="1"/>
        <v>15</v>
      </c>
      <c r="I3" s="25">
        <v>44602</v>
      </c>
      <c r="J3" s="25"/>
      <c r="K3" s="25">
        <v>44602</v>
      </c>
      <c r="L3" s="58" t="s">
        <v>167</v>
      </c>
      <c r="M3" s="43">
        <v>15</v>
      </c>
      <c r="N3" s="24"/>
      <c r="O3" s="25">
        <v>44602</v>
      </c>
      <c r="P3" s="58" t="s">
        <v>341</v>
      </c>
      <c r="Q3" s="43" t="s">
        <v>805</v>
      </c>
    </row>
    <row r="4" spans="1:19" ht="15" customHeight="1">
      <c r="A4" t="s">
        <v>644</v>
      </c>
      <c r="C4">
        <v>22</v>
      </c>
      <c r="F4" t="str">
        <f ca="1"/>
        <v xml:space="preserve">Pilha 10 </v>
      </c>
      <c r="G4">
        <f t="shared" si="0"/>
        <v>44602</v>
      </c>
      <c r="H4">
        <f ca="1"/>
        <v>22</v>
      </c>
      <c r="I4" s="25">
        <v>44602</v>
      </c>
      <c r="J4" s="25"/>
      <c r="K4" s="25">
        <v>44602</v>
      </c>
      <c r="L4" s="58" t="s">
        <v>163</v>
      </c>
      <c r="M4" s="43">
        <v>22</v>
      </c>
      <c r="N4" s="24"/>
      <c r="O4" s="18">
        <v>2021</v>
      </c>
      <c r="P4" s="58" t="s">
        <v>337</v>
      </c>
      <c r="Q4" s="59" t="s">
        <v>806</v>
      </c>
    </row>
    <row r="5" spans="1:19">
      <c r="A5" t="s">
        <v>165</v>
      </c>
      <c r="B5">
        <v>2021</v>
      </c>
      <c r="C5">
        <v>16</v>
      </c>
      <c r="F5" t="str">
        <f ca="1"/>
        <v>pilha 675</v>
      </c>
      <c r="G5">
        <f t="shared" si="0"/>
        <v>44602</v>
      </c>
      <c r="H5">
        <f ca="1"/>
        <v>2</v>
      </c>
      <c r="I5" s="11">
        <v>2021</v>
      </c>
      <c r="J5" s="11"/>
      <c r="K5" s="11">
        <v>2021</v>
      </c>
      <c r="L5" s="49" t="s">
        <v>281</v>
      </c>
      <c r="M5" s="50">
        <v>2</v>
      </c>
      <c r="N5" s="24"/>
      <c r="O5" s="18">
        <v>2021</v>
      </c>
      <c r="P5" s="58" t="s">
        <v>337</v>
      </c>
      <c r="Q5" s="42" t="s">
        <v>807</v>
      </c>
    </row>
    <row r="6" spans="1:19">
      <c r="A6" t="s">
        <v>808</v>
      </c>
      <c r="C6">
        <v>16</v>
      </c>
      <c r="F6" t="str">
        <f ca="1"/>
        <v>Pilha 13</v>
      </c>
      <c r="G6">
        <f t="shared" si="0"/>
        <v>2021</v>
      </c>
      <c r="H6">
        <f ca="1"/>
        <v>12</v>
      </c>
      <c r="I6" s="27">
        <v>44679</v>
      </c>
      <c r="J6" s="27"/>
      <c r="K6" s="27">
        <v>44679</v>
      </c>
      <c r="L6" s="46" t="s">
        <v>178</v>
      </c>
      <c r="M6" s="44">
        <v>12</v>
      </c>
      <c r="N6" s="24"/>
      <c r="O6" s="25">
        <v>44636</v>
      </c>
      <c r="P6" s="58" t="s">
        <v>335</v>
      </c>
      <c r="Q6" s="43" t="s">
        <v>809</v>
      </c>
    </row>
    <row r="7" spans="1:19">
      <c r="A7" t="s">
        <v>167</v>
      </c>
      <c r="B7" s="73">
        <v>44602</v>
      </c>
      <c r="C7">
        <v>15</v>
      </c>
      <c r="F7" t="str">
        <f ca="1"/>
        <v>Sonda Sleeve 10mm</v>
      </c>
      <c r="G7">
        <f t="shared" si="0"/>
        <v>44679</v>
      </c>
      <c r="H7">
        <f ca="1"/>
        <v>4</v>
      </c>
      <c r="I7" s="28">
        <v>44643</v>
      </c>
      <c r="J7" s="28"/>
      <c r="K7" s="28">
        <v>44643</v>
      </c>
      <c r="L7" s="42" t="s">
        <v>239</v>
      </c>
      <c r="M7" s="43">
        <v>4</v>
      </c>
      <c r="N7" s="24"/>
      <c r="O7" s="25">
        <v>44636</v>
      </c>
      <c r="P7" s="58" t="s">
        <v>339</v>
      </c>
      <c r="Q7" s="43" t="s">
        <v>810</v>
      </c>
    </row>
    <row r="8" spans="1:19">
      <c r="A8" t="s">
        <v>652</v>
      </c>
      <c r="C8">
        <v>15</v>
      </c>
      <c r="F8" t="str">
        <f ca="1"/>
        <v xml:space="preserve">Sonda Sleeve XS fechada </v>
      </c>
      <c r="G8">
        <f t="shared" si="0"/>
        <v>44643</v>
      </c>
      <c r="H8">
        <f ca="1"/>
        <v>14</v>
      </c>
      <c r="I8" s="28">
        <v>44644</v>
      </c>
      <c r="J8" s="28"/>
      <c r="K8" s="28">
        <v>44644</v>
      </c>
      <c r="L8" s="46" t="s">
        <v>169</v>
      </c>
      <c r="M8" s="44">
        <v>14</v>
      </c>
      <c r="N8" s="24"/>
      <c r="O8" s="25">
        <v>44636</v>
      </c>
      <c r="P8" s="58" t="s">
        <v>333</v>
      </c>
      <c r="Q8" s="43" t="s">
        <v>811</v>
      </c>
    </row>
    <row r="9" spans="1:19">
      <c r="A9" t="s">
        <v>171</v>
      </c>
      <c r="B9" s="73">
        <v>44602</v>
      </c>
      <c r="C9">
        <v>14</v>
      </c>
      <c r="F9" t="str">
        <f ca="1"/>
        <v xml:space="preserve">Sonda S fechada </v>
      </c>
      <c r="G9">
        <f t="shared" si="0"/>
        <v>44644</v>
      </c>
      <c r="H9">
        <f ca="1"/>
        <v>3</v>
      </c>
      <c r="I9" s="17">
        <v>2022</v>
      </c>
      <c r="J9" s="17"/>
      <c r="K9" s="17">
        <v>2022</v>
      </c>
      <c r="L9" s="60" t="s">
        <v>259</v>
      </c>
      <c r="M9" s="51">
        <v>3</v>
      </c>
      <c r="N9" s="24"/>
      <c r="O9" s="25">
        <v>44636</v>
      </c>
      <c r="P9" s="58" t="s">
        <v>333</v>
      </c>
      <c r="Q9" s="43" t="s">
        <v>812</v>
      </c>
    </row>
    <row r="10" spans="1:19">
      <c r="A10" t="s">
        <v>813</v>
      </c>
      <c r="C10">
        <v>14</v>
      </c>
      <c r="F10" t="str">
        <f ca="1"/>
        <v xml:space="preserve">Sonda Sleeve S aberta </v>
      </c>
      <c r="G10">
        <f t="shared" si="0"/>
        <v>2022</v>
      </c>
      <c r="H10">
        <f ca="1"/>
        <v>6</v>
      </c>
      <c r="I10" s="28">
        <v>44644</v>
      </c>
      <c r="J10" s="28"/>
      <c r="K10" s="28">
        <v>44644</v>
      </c>
      <c r="L10" s="46" t="s">
        <v>210</v>
      </c>
      <c r="M10" s="44">
        <v>6</v>
      </c>
      <c r="N10" s="24"/>
      <c r="O10" s="25">
        <v>44636</v>
      </c>
      <c r="P10" s="58" t="s">
        <v>330</v>
      </c>
      <c r="Q10" s="43" t="s">
        <v>814</v>
      </c>
    </row>
    <row r="11" spans="1:19">
      <c r="A11" t="s">
        <v>169</v>
      </c>
      <c r="B11" s="73">
        <v>44644</v>
      </c>
      <c r="C11">
        <v>14</v>
      </c>
      <c r="F11" t="str">
        <f ca="1"/>
        <v xml:space="preserve">click sleeve G CLOSED </v>
      </c>
      <c r="G11">
        <f t="shared" si="0"/>
        <v>44644</v>
      </c>
      <c r="H11">
        <f ca="1"/>
        <v>4</v>
      </c>
      <c r="I11" s="11">
        <v>2021</v>
      </c>
      <c r="J11" s="11"/>
      <c r="K11" s="11">
        <v>2021</v>
      </c>
      <c r="L11" s="49" t="s">
        <v>173</v>
      </c>
      <c r="M11" s="50">
        <v>4</v>
      </c>
      <c r="N11" s="24"/>
      <c r="O11" s="25">
        <v>44636</v>
      </c>
      <c r="P11" s="58" t="s">
        <v>330</v>
      </c>
      <c r="Q11" s="43" t="s">
        <v>815</v>
      </c>
    </row>
    <row r="12" spans="1:19">
      <c r="A12" t="s">
        <v>816</v>
      </c>
      <c r="C12">
        <v>14</v>
      </c>
      <c r="F12" t="str">
        <f ca="1"/>
        <v xml:space="preserve">CLICK SLEEVE M CLOSED </v>
      </c>
      <c r="G12" t="str">
        <f t="shared" si="0"/>
        <v>ACESSÓRIOS 2022</v>
      </c>
      <c r="H12">
        <f ca="1"/>
        <v>3</v>
      </c>
      <c r="I12" s="11">
        <v>2021</v>
      </c>
      <c r="J12" s="11"/>
      <c r="K12" s="11">
        <v>2021</v>
      </c>
      <c r="L12" s="49" t="s">
        <v>257</v>
      </c>
      <c r="M12" s="50">
        <v>3</v>
      </c>
      <c r="N12" s="29"/>
      <c r="O12" s="30"/>
      <c r="P12" s="10"/>
      <c r="Q12" s="11"/>
    </row>
    <row r="13" spans="1:19">
      <c r="A13" t="s">
        <v>173</v>
      </c>
      <c r="B13">
        <v>2021</v>
      </c>
      <c r="C13">
        <v>13</v>
      </c>
      <c r="F13" t="str">
        <f ca="1"/>
        <v xml:space="preserve">CLICK SLEEVE G CLOSED </v>
      </c>
      <c r="G13" t="str">
        <f t="shared" si="0"/>
        <v>ACESSÓRIOS 2022</v>
      </c>
      <c r="H13">
        <f ca="1"/>
        <v>9</v>
      </c>
      <c r="I13" s="11">
        <v>2021</v>
      </c>
      <c r="J13" s="11"/>
      <c r="K13" s="11">
        <v>2021</v>
      </c>
      <c r="L13" s="49" t="s">
        <v>817</v>
      </c>
      <c r="M13" s="50">
        <v>9</v>
      </c>
      <c r="N13" s="29"/>
      <c r="O13" s="30"/>
      <c r="P13" s="10"/>
      <c r="Q13" s="11"/>
    </row>
    <row r="14" spans="1:19">
      <c r="A14" t="s">
        <v>176</v>
      </c>
      <c r="C14">
        <v>13</v>
      </c>
      <c r="F14" t="str">
        <f ca="1"/>
        <v xml:space="preserve">CLICK SLEEVE M ABERTA </v>
      </c>
      <c r="G14" t="str">
        <f t="shared" si="0"/>
        <v>ACESSÓRIOS 2022</v>
      </c>
      <c r="H14">
        <f ca="1"/>
        <v>4</v>
      </c>
      <c r="I14" s="11">
        <v>2021</v>
      </c>
      <c r="J14" s="11"/>
      <c r="K14" s="11">
        <v>2021</v>
      </c>
      <c r="L14" s="49" t="s">
        <v>243</v>
      </c>
      <c r="M14" s="50">
        <v>4</v>
      </c>
      <c r="N14" s="29"/>
    </row>
    <row r="15" spans="1:19">
      <c r="A15" t="s">
        <v>182</v>
      </c>
      <c r="B15">
        <v>2021</v>
      </c>
      <c r="C15">
        <v>12</v>
      </c>
      <c r="F15" t="str">
        <f ca="1"/>
        <v xml:space="preserve">CLICK SLEEVE SEMI ABERTA </v>
      </c>
      <c r="G15" t="str">
        <f t="shared" si="0"/>
        <v>ACESSÓRIOS 2022</v>
      </c>
      <c r="H15">
        <f ca="1"/>
        <v>6</v>
      </c>
      <c r="I15" s="11">
        <v>2021</v>
      </c>
      <c r="J15" s="11"/>
      <c r="K15" s="11">
        <v>2021</v>
      </c>
      <c r="L15" s="49" t="s">
        <v>223</v>
      </c>
      <c r="M15" s="50">
        <v>6</v>
      </c>
      <c r="N15" s="29"/>
    </row>
    <row r="16" spans="1:19">
      <c r="A16" t="s">
        <v>184</v>
      </c>
      <c r="C16">
        <v>12</v>
      </c>
      <c r="F16" t="str">
        <f ca="1"/>
        <v xml:space="preserve">CLICK FECHADA 2 MM </v>
      </c>
      <c r="G16" t="str">
        <f t="shared" si="0"/>
        <v>ACESSÓRIOS 2022</v>
      </c>
      <c r="H16">
        <f ca="1"/>
        <v>6</v>
      </c>
      <c r="I16" s="11">
        <v>2021</v>
      </c>
      <c r="J16" s="11"/>
      <c r="K16" s="11">
        <v>2021</v>
      </c>
      <c r="L16" s="49" t="s">
        <v>206</v>
      </c>
      <c r="M16" s="50">
        <v>6</v>
      </c>
      <c r="N16" s="29"/>
    </row>
    <row r="17" spans="1:14">
      <c r="A17" t="s">
        <v>178</v>
      </c>
      <c r="B17" s="73">
        <v>44679</v>
      </c>
      <c r="C17">
        <v>12</v>
      </c>
      <c r="F17" t="str">
        <f ca="1"/>
        <v xml:space="preserve">CLICK FECHADA 4MM </v>
      </c>
      <c r="G17" t="str">
        <f t="shared" si="0"/>
        <v>ACESSÓRIOS 2022</v>
      </c>
      <c r="H17">
        <f ca="1"/>
        <v>10</v>
      </c>
      <c r="I17" s="11">
        <v>2021</v>
      </c>
      <c r="J17" s="11"/>
      <c r="K17" s="11">
        <v>2021</v>
      </c>
      <c r="L17" s="49" t="s">
        <v>190</v>
      </c>
      <c r="M17" s="50">
        <v>10</v>
      </c>
      <c r="N17" s="29"/>
    </row>
    <row r="18" spans="1:14">
      <c r="A18" t="s">
        <v>180</v>
      </c>
      <c r="C18">
        <v>12</v>
      </c>
      <c r="F18" t="str">
        <f ca="1"/>
        <v>CLICK FECHADA 6MM</v>
      </c>
      <c r="G18" t="str">
        <f t="shared" si="0"/>
        <v>ACESSÓRIOS 2022</v>
      </c>
      <c r="H18">
        <f ca="1"/>
        <v>1</v>
      </c>
      <c r="I18" s="11">
        <v>2021</v>
      </c>
      <c r="J18" s="11"/>
      <c r="K18" s="11">
        <v>2021</v>
      </c>
      <c r="L18" s="49" t="s">
        <v>308</v>
      </c>
      <c r="M18" s="50">
        <v>1</v>
      </c>
      <c r="N18" s="29"/>
    </row>
    <row r="19" spans="1:14">
      <c r="A19" t="s">
        <v>186</v>
      </c>
      <c r="B19">
        <v>2021</v>
      </c>
      <c r="C19">
        <v>11</v>
      </c>
      <c r="F19" t="str">
        <f ca="1"/>
        <v xml:space="preserve">CLICK ABERTA 6MM </v>
      </c>
      <c r="G19" t="str">
        <f t="shared" si="0"/>
        <v>ACESSÓRIOS 2022</v>
      </c>
      <c r="H19">
        <f ca="1"/>
        <v>4</v>
      </c>
      <c r="I19" s="11">
        <v>2021</v>
      </c>
      <c r="J19" s="11"/>
      <c r="K19" s="11">
        <v>2021</v>
      </c>
      <c r="L19" s="49" t="s">
        <v>241</v>
      </c>
      <c r="M19" s="50">
        <v>4</v>
      </c>
      <c r="N19" s="29"/>
    </row>
    <row r="20" spans="1:14">
      <c r="A20" t="s">
        <v>188</v>
      </c>
      <c r="C20">
        <v>11</v>
      </c>
      <c r="F20" t="str">
        <f ca="1"/>
        <v xml:space="preserve">CLICK ABERTA 10MM </v>
      </c>
      <c r="G20" t="str">
        <f t="shared" si="0"/>
        <v>ACESSÓRIOS 2022</v>
      </c>
      <c r="H20">
        <f ca="1"/>
        <v>6</v>
      </c>
      <c r="I20" s="11">
        <v>2021</v>
      </c>
      <c r="J20" s="11"/>
      <c r="K20" s="11">
        <v>2021</v>
      </c>
      <c r="L20" s="49" t="s">
        <v>226</v>
      </c>
      <c r="M20" s="50">
        <v>6</v>
      </c>
      <c r="N20" s="29"/>
    </row>
    <row r="21" spans="1:14" ht="15.75" customHeight="1">
      <c r="A21" t="s">
        <v>190</v>
      </c>
      <c r="B21">
        <v>2021</v>
      </c>
      <c r="C21">
        <v>10</v>
      </c>
      <c r="F21" t="str">
        <f ca="1"/>
        <v>CLICK FECHADA 8MM</v>
      </c>
      <c r="G21" t="str">
        <f t="shared" si="0"/>
        <v>ACESSÓRIOS 2022</v>
      </c>
      <c r="H21">
        <f ca="1"/>
        <v>16</v>
      </c>
      <c r="I21" s="11">
        <v>2021</v>
      </c>
      <c r="J21" s="11"/>
      <c r="K21" s="11">
        <v>2021</v>
      </c>
      <c r="L21" s="49" t="s">
        <v>165</v>
      </c>
      <c r="M21" s="50">
        <v>16</v>
      </c>
      <c r="N21" s="29"/>
    </row>
    <row r="22" spans="1:14" ht="15.75" customHeight="1">
      <c r="A22" t="s">
        <v>192</v>
      </c>
      <c r="C22">
        <v>10</v>
      </c>
      <c r="F22" t="str">
        <f ca="1"/>
        <v>CLICK DUPLA 8MM</v>
      </c>
      <c r="G22" t="str">
        <f t="shared" si="0"/>
        <v>ACESSÓRIOS 2022</v>
      </c>
      <c r="H22">
        <f ca="1"/>
        <v>8</v>
      </c>
      <c r="I22" s="11">
        <v>2021</v>
      </c>
      <c r="J22" s="11"/>
      <c r="K22" s="11">
        <v>2021</v>
      </c>
      <c r="L22" s="49" t="s">
        <v>194</v>
      </c>
      <c r="M22" s="50">
        <v>8</v>
      </c>
      <c r="N22" s="29"/>
    </row>
    <row r="23" spans="1:14" ht="15.75" customHeight="1">
      <c r="A23" t="s">
        <v>194</v>
      </c>
      <c r="B23">
        <v>2021</v>
      </c>
      <c r="C23">
        <v>8</v>
      </c>
      <c r="F23" t="str">
        <f ca="1"/>
        <v xml:space="preserve">CLICK DUPLA 10MM </v>
      </c>
      <c r="G23" t="str">
        <f t="shared" si="0"/>
        <v>ACESSÓRIOS 2022</v>
      </c>
      <c r="H23">
        <f ca="1"/>
        <v>8</v>
      </c>
      <c r="I23" s="11">
        <v>2021</v>
      </c>
      <c r="J23" s="11"/>
      <c r="K23" s="11">
        <v>2021</v>
      </c>
      <c r="L23" s="49" t="s">
        <v>198</v>
      </c>
      <c r="M23" s="50">
        <v>8</v>
      </c>
      <c r="N23" s="29"/>
    </row>
    <row r="24" spans="1:14" ht="15.75" customHeight="1">
      <c r="A24" t="s">
        <v>196</v>
      </c>
      <c r="C24">
        <v>8</v>
      </c>
      <c r="F24" t="str">
        <f ca="1"/>
        <v xml:space="preserve">SONDA 10/12MM TUBO FINO DUPLA </v>
      </c>
      <c r="G24" t="str">
        <f t="shared" si="0"/>
        <v>ACESSÓRIOS 2022</v>
      </c>
      <c r="H24">
        <f ca="1"/>
        <v>6</v>
      </c>
      <c r="I24" s="11">
        <v>2021</v>
      </c>
      <c r="J24" s="11"/>
      <c r="K24" s="11">
        <v>2021</v>
      </c>
      <c r="L24" s="49" t="s">
        <v>218</v>
      </c>
      <c r="M24" s="50">
        <v>6</v>
      </c>
      <c r="N24" s="29"/>
    </row>
    <row r="25" spans="1:14" ht="15.75" customHeight="1">
      <c r="A25" t="s">
        <v>198</v>
      </c>
      <c r="B25">
        <v>2021</v>
      </c>
      <c r="C25">
        <v>8</v>
      </c>
      <c r="F25" t="str">
        <f ca="1"/>
        <v xml:space="preserve">DUPLA 8/10MM TUBO FINO </v>
      </c>
      <c r="G25" t="str">
        <f t="shared" si="0"/>
        <v>ACESSÓRIOS 2022</v>
      </c>
      <c r="H25">
        <f ca="1"/>
        <v>12</v>
      </c>
      <c r="I25" s="11">
        <v>2021</v>
      </c>
      <c r="J25" s="11"/>
      <c r="K25" s="11">
        <v>2021</v>
      </c>
      <c r="L25" s="49" t="s">
        <v>182</v>
      </c>
      <c r="M25" s="50">
        <v>12</v>
      </c>
      <c r="N25" s="29"/>
    </row>
    <row r="26" spans="1:14" ht="15.75" customHeight="1">
      <c r="A26" t="s">
        <v>200</v>
      </c>
      <c r="C26">
        <v>8</v>
      </c>
      <c r="F26" t="str">
        <f ca="1"/>
        <v xml:space="preserve">ABERTA 8MM TUBO FINO </v>
      </c>
      <c r="G26" t="str">
        <f t="shared" si="0"/>
        <v>ACESSÓRIOS 2022</v>
      </c>
      <c r="H26">
        <f ca="1"/>
        <v>4</v>
      </c>
      <c r="I26" s="11">
        <v>2021</v>
      </c>
      <c r="J26" s="11"/>
      <c r="K26" s="11">
        <v>2021</v>
      </c>
      <c r="L26" s="49" t="s">
        <v>237</v>
      </c>
      <c r="M26" s="50">
        <v>4</v>
      </c>
      <c r="N26" s="29"/>
    </row>
    <row r="27" spans="1:14" ht="15.75" customHeight="1">
      <c r="A27" t="s">
        <v>206</v>
      </c>
      <c r="B27">
        <v>2021</v>
      </c>
      <c r="C27">
        <v>6</v>
      </c>
      <c r="F27" t="str">
        <f ca="1"/>
        <v xml:space="preserve">ABERTA 10MM TUBO FINO </v>
      </c>
      <c r="G27" t="str">
        <f t="shared" si="0"/>
        <v>ACESSÓRIOS 2022</v>
      </c>
      <c r="H27">
        <f ca="1"/>
        <v>6</v>
      </c>
      <c r="I27" s="11">
        <v>2021</v>
      </c>
      <c r="J27" s="11"/>
      <c r="K27" s="11">
        <v>2021</v>
      </c>
      <c r="L27" s="49" t="s">
        <v>214</v>
      </c>
      <c r="M27" s="50">
        <v>6</v>
      </c>
      <c r="N27" s="29"/>
    </row>
    <row r="28" spans="1:14" ht="15.75" customHeight="1">
      <c r="A28" t="s">
        <v>208</v>
      </c>
      <c r="C28">
        <v>6</v>
      </c>
      <c r="F28" t="str">
        <f ca="1"/>
        <v xml:space="preserve">SEMI ABERTA P TUBO FINO </v>
      </c>
      <c r="G28" t="str">
        <f t="shared" si="0"/>
        <v>ACESSÓRIOS 2022</v>
      </c>
      <c r="H28">
        <f ca="1"/>
        <v>4</v>
      </c>
      <c r="I28" s="11">
        <v>2021</v>
      </c>
      <c r="J28" s="11"/>
      <c r="K28" s="11">
        <v>2021</v>
      </c>
      <c r="L28" s="49" t="s">
        <v>235</v>
      </c>
      <c r="M28" s="50">
        <v>4</v>
      </c>
      <c r="N28" s="29"/>
    </row>
    <row r="29" spans="1:14" ht="15.75" customHeight="1">
      <c r="A29" t="s">
        <v>218</v>
      </c>
      <c r="B29">
        <v>2021</v>
      </c>
      <c r="C29">
        <v>6</v>
      </c>
      <c r="F29" t="str">
        <f ca="1"/>
        <v xml:space="preserve">SONDA PARA GN DUPLA 10MM </v>
      </c>
      <c r="G29" t="str">
        <f t="shared" si="0"/>
        <v>ACESSÓRIOS 2022</v>
      </c>
      <c r="H29">
        <f ca="1"/>
        <v>2</v>
      </c>
      <c r="I29" s="11">
        <v>2021</v>
      </c>
      <c r="J29" s="11"/>
      <c r="K29" s="11">
        <v>2021</v>
      </c>
      <c r="L29" s="49" t="s">
        <v>279</v>
      </c>
      <c r="M29" s="50">
        <v>2</v>
      </c>
      <c r="N29" s="29"/>
    </row>
    <row r="30" spans="1:14" ht="15.75" customHeight="1">
      <c r="A30" t="s">
        <v>220</v>
      </c>
      <c r="C30">
        <v>6</v>
      </c>
      <c r="F30" t="str">
        <f ca="1"/>
        <v xml:space="preserve">SONDA PARA GN DUPLA 08MM </v>
      </c>
      <c r="G30" t="str">
        <f t="shared" si="0"/>
        <v>ACESSÓRIOS 2022</v>
      </c>
      <c r="H30">
        <f ca="1"/>
        <v>2</v>
      </c>
      <c r="I30" s="11">
        <v>2021</v>
      </c>
      <c r="J30" s="11"/>
      <c r="K30" s="11">
        <v>2021</v>
      </c>
      <c r="L30" s="49" t="s">
        <v>297</v>
      </c>
      <c r="M30" s="50">
        <v>2</v>
      </c>
      <c r="N30" s="29"/>
    </row>
    <row r="31" spans="1:14" ht="15.75" customHeight="1">
      <c r="A31" t="s">
        <v>210</v>
      </c>
      <c r="B31" s="73">
        <v>44644</v>
      </c>
      <c r="C31">
        <v>6</v>
      </c>
      <c r="F31" t="str">
        <f ca="1"/>
        <v xml:space="preserve">SONDA PARA GN SEMIABERTA 10MM </v>
      </c>
      <c r="G31" t="str">
        <f t="shared" si="0"/>
        <v>ACESSÓRIOS 2022</v>
      </c>
      <c r="H31">
        <f ca="1"/>
        <v>2</v>
      </c>
      <c r="I31" s="11">
        <v>2021</v>
      </c>
      <c r="J31" s="11"/>
      <c r="K31" s="11">
        <v>2021</v>
      </c>
      <c r="L31" s="49" t="s">
        <v>283</v>
      </c>
      <c r="M31" s="50">
        <v>2</v>
      </c>
      <c r="N31" s="29"/>
    </row>
    <row r="32" spans="1:14" ht="15.75" customHeight="1">
      <c r="A32" t="s">
        <v>212</v>
      </c>
      <c r="C32">
        <v>6</v>
      </c>
      <c r="F32" t="str">
        <f ca="1"/>
        <v xml:space="preserve">SONDA PARA GN DUPLA 2MM </v>
      </c>
      <c r="G32" t="str">
        <f t="shared" si="0"/>
        <v>ACESSÓRIOS 2022</v>
      </c>
      <c r="H32">
        <f ca="1"/>
        <v>2</v>
      </c>
      <c r="I32" s="11">
        <v>2021</v>
      </c>
      <c r="J32" s="11"/>
      <c r="K32" s="11">
        <v>2021</v>
      </c>
      <c r="L32" s="49" t="s">
        <v>269</v>
      </c>
      <c r="M32" s="50">
        <v>2</v>
      </c>
      <c r="N32" s="29"/>
    </row>
    <row r="33" spans="1:14" ht="15.75" customHeight="1">
      <c r="A33" t="s">
        <v>226</v>
      </c>
      <c r="B33">
        <v>2021</v>
      </c>
      <c r="C33">
        <v>6</v>
      </c>
      <c r="F33" t="str">
        <f ca="1"/>
        <v>SONDA PARA GN ABERTA 2MM 2</v>
      </c>
      <c r="G33" t="str">
        <f t="shared" si="0"/>
        <v>ACESSÓRIOS 2022</v>
      </c>
      <c r="H33">
        <f ca="1"/>
        <v>2</v>
      </c>
      <c r="I33" s="11">
        <v>2021</v>
      </c>
      <c r="J33" s="11"/>
      <c r="K33" s="11">
        <v>2021</v>
      </c>
      <c r="L33" s="49" t="s">
        <v>289</v>
      </c>
      <c r="M33" s="50">
        <v>2</v>
      </c>
      <c r="N33" s="29"/>
    </row>
    <row r="34" spans="1:14" ht="15.75" customHeight="1">
      <c r="A34" t="s">
        <v>228</v>
      </c>
      <c r="C34">
        <v>6</v>
      </c>
      <c r="F34" t="str">
        <f ca="1"/>
        <v xml:space="preserve">SONDA PARA GN ABERTA 4MM </v>
      </c>
      <c r="G34" t="str">
        <f t="shared" si="0"/>
        <v>ACESSÓRIOS 2022</v>
      </c>
      <c r="H34">
        <f ca="1"/>
        <v>2</v>
      </c>
      <c r="I34" s="11">
        <v>2021</v>
      </c>
      <c r="J34" s="11"/>
      <c r="K34" s="11">
        <v>2021</v>
      </c>
      <c r="L34" s="49" t="s">
        <v>292</v>
      </c>
      <c r="M34" s="50">
        <v>2</v>
      </c>
      <c r="N34" s="29"/>
    </row>
    <row r="35" spans="1:14" ht="15.75" customHeight="1">
      <c r="A35" t="s">
        <v>229</v>
      </c>
      <c r="B35">
        <v>2021</v>
      </c>
      <c r="C35">
        <v>6</v>
      </c>
      <c r="F35" t="str">
        <f ca="1"/>
        <v xml:space="preserve">SONDA PARA GN ABERTA 8MM </v>
      </c>
      <c r="G35" t="str">
        <f t="shared" si="0"/>
        <v>ACESSÓRIOS 2022</v>
      </c>
      <c r="H35">
        <f ca="1"/>
        <v>3</v>
      </c>
      <c r="I35" s="11">
        <v>2021</v>
      </c>
      <c r="J35" s="11"/>
      <c r="K35" s="11">
        <v>2021</v>
      </c>
      <c r="L35" s="49" t="s">
        <v>255</v>
      </c>
      <c r="M35" s="50">
        <v>3</v>
      </c>
      <c r="N35" s="29"/>
    </row>
    <row r="36" spans="1:14" ht="15.75" customHeight="1">
      <c r="A36" t="s">
        <v>230</v>
      </c>
      <c r="C36">
        <v>6</v>
      </c>
      <c r="F36" t="str">
        <f ca="1"/>
        <v xml:space="preserve">TUDBO FINO TAMANHO 1 L </v>
      </c>
      <c r="G36" t="str">
        <f t="shared" si="0"/>
        <v>ACESSÓRIOS 2022</v>
      </c>
      <c r="H36">
        <f ca="1"/>
        <v>1</v>
      </c>
      <c r="I36" s="11">
        <v>2021</v>
      </c>
      <c r="J36" s="11"/>
      <c r="K36" s="11">
        <v>2021</v>
      </c>
      <c r="L36" s="49" t="s">
        <v>310</v>
      </c>
      <c r="M36" s="50">
        <v>1</v>
      </c>
      <c r="N36" s="29"/>
    </row>
    <row r="37" spans="1:14" ht="15.75" customHeight="1">
      <c r="A37" t="s">
        <v>214</v>
      </c>
      <c r="B37">
        <v>2021</v>
      </c>
      <c r="C37">
        <v>6</v>
      </c>
      <c r="F37" t="str">
        <f ca="1"/>
        <v xml:space="preserve">TUBO FINO TAMANHO 1 R </v>
      </c>
      <c r="G37" t="str">
        <f t="shared" si="0"/>
        <v>ACESSÓRIOS 2022</v>
      </c>
      <c r="H37">
        <f ca="1"/>
        <v>2</v>
      </c>
      <c r="I37" s="11">
        <v>2021</v>
      </c>
      <c r="J37" s="11"/>
      <c r="K37" s="11">
        <v>2021</v>
      </c>
      <c r="L37" s="49" t="s">
        <v>265</v>
      </c>
      <c r="M37" s="50">
        <v>2</v>
      </c>
      <c r="N37" s="29"/>
    </row>
    <row r="38" spans="1:14" ht="15.75" customHeight="1">
      <c r="A38" t="s">
        <v>216</v>
      </c>
      <c r="C38">
        <v>6</v>
      </c>
      <c r="F38" t="str">
        <f ca="1"/>
        <v xml:space="preserve">TUBO FINO TAMANHO 2L </v>
      </c>
      <c r="G38" t="str">
        <f t="shared" si="0"/>
        <v>ACESSÓRIOS 2022</v>
      </c>
      <c r="H38">
        <f ca="1"/>
        <v>5</v>
      </c>
      <c r="I38" s="11">
        <v>2021</v>
      </c>
      <c r="J38" s="11"/>
      <c r="K38" s="11">
        <v>2021</v>
      </c>
      <c r="L38" s="49" t="s">
        <v>231</v>
      </c>
      <c r="M38" s="50">
        <v>5</v>
      </c>
      <c r="N38" s="29"/>
    </row>
    <row r="39" spans="1:14" ht="15.75" customHeight="1">
      <c r="A39" t="s">
        <v>223</v>
      </c>
      <c r="B39">
        <v>2021</v>
      </c>
      <c r="C39">
        <v>6</v>
      </c>
      <c r="F39" t="str">
        <f ca="1"/>
        <v xml:space="preserve">TUBO FINO TAMANHO 2R </v>
      </c>
      <c r="G39" t="str">
        <f t="shared" si="0"/>
        <v>ACESSÓRIOS 2022</v>
      </c>
      <c r="H39">
        <f ca="1"/>
        <v>1</v>
      </c>
      <c r="I39" s="11">
        <v>2021</v>
      </c>
      <c r="J39" s="11"/>
      <c r="K39" s="11">
        <v>2021</v>
      </c>
      <c r="L39" s="49" t="s">
        <v>314</v>
      </c>
      <c r="M39" s="50">
        <v>1</v>
      </c>
      <c r="N39" s="29"/>
    </row>
    <row r="40" spans="1:14" ht="15.75" customHeight="1">
      <c r="A40" t="s">
        <v>224</v>
      </c>
      <c r="C40">
        <v>6</v>
      </c>
      <c r="F40" t="str">
        <f ca="1"/>
        <v xml:space="preserve">TUBO FINO TAMANHO 3L </v>
      </c>
      <c r="G40" t="str">
        <f t="shared" si="0"/>
        <v>ACESSÓRIOS 2022</v>
      </c>
      <c r="H40">
        <f ca="1"/>
        <v>3</v>
      </c>
      <c r="I40" s="11">
        <v>2021</v>
      </c>
      <c r="J40" s="11"/>
      <c r="K40" s="11">
        <v>2021</v>
      </c>
      <c r="L40" s="49" t="s">
        <v>247</v>
      </c>
      <c r="M40" s="50">
        <v>3</v>
      </c>
      <c r="N40" s="29"/>
    </row>
    <row r="41" spans="1:14" ht="15.75" customHeight="1">
      <c r="A41" t="s">
        <v>202</v>
      </c>
      <c r="B41" s="73">
        <v>44602</v>
      </c>
      <c r="C41">
        <v>6</v>
      </c>
      <c r="F41" t="str">
        <f ca="1"/>
        <v xml:space="preserve">TUBO FINO TAMANHO 3R </v>
      </c>
      <c r="G41" t="str">
        <f t="shared" si="0"/>
        <v>ACESSÓRIOS 2022</v>
      </c>
      <c r="H41">
        <f ca="1"/>
        <v>5</v>
      </c>
      <c r="I41" s="11">
        <v>2021</v>
      </c>
      <c r="J41" s="11"/>
      <c r="K41" s="11">
        <v>2021</v>
      </c>
      <c r="L41" s="49" t="s">
        <v>233</v>
      </c>
      <c r="M41" s="50">
        <v>5</v>
      </c>
      <c r="N41" s="29"/>
    </row>
    <row r="42" spans="1:14" ht="15.75" customHeight="1">
      <c r="A42" t="s">
        <v>204</v>
      </c>
      <c r="C42">
        <v>6</v>
      </c>
      <c r="F42" t="str">
        <f ca="1"/>
        <v xml:space="preserve">TUBO FINO TAMANHO 4R </v>
      </c>
      <c r="G42" t="str">
        <f t="shared" si="0"/>
        <v>ACESSÓRIOS 2022</v>
      </c>
      <c r="H42">
        <f ca="1"/>
        <v>2</v>
      </c>
      <c r="I42" s="11">
        <v>2021</v>
      </c>
      <c r="J42" s="11"/>
      <c r="K42" s="11">
        <v>2021</v>
      </c>
      <c r="L42" s="49" t="s">
        <v>263</v>
      </c>
      <c r="M42" s="50">
        <v>2</v>
      </c>
      <c r="N42" s="29"/>
    </row>
    <row r="43" spans="1:14" ht="15.75" customHeight="1">
      <c r="A43" t="s">
        <v>231</v>
      </c>
      <c r="B43">
        <v>2021</v>
      </c>
      <c r="C43">
        <v>5</v>
      </c>
      <c r="F43" t="str">
        <f ca="1"/>
        <v xml:space="preserve">TUBO FINO TAMANHO 4L </v>
      </c>
      <c r="G43" t="str">
        <f t="shared" si="0"/>
        <v>ACESSÓRIOS 2022</v>
      </c>
      <c r="H43">
        <f ca="1"/>
        <v>2</v>
      </c>
      <c r="I43" s="11">
        <v>2021</v>
      </c>
      <c r="J43" s="11"/>
      <c r="K43" s="11">
        <v>2021</v>
      </c>
      <c r="L43" s="49" t="s">
        <v>294</v>
      </c>
      <c r="M43" s="50">
        <v>2</v>
      </c>
      <c r="N43" s="29"/>
    </row>
    <row r="44" spans="1:14" ht="15.75" customHeight="1">
      <c r="A44" t="s">
        <v>232</v>
      </c>
      <c r="C44">
        <v>5</v>
      </c>
      <c r="F44" t="str">
        <f ca="1"/>
        <v xml:space="preserve">TUDO GROSSO </v>
      </c>
      <c r="G44" t="str">
        <f t="shared" si="0"/>
        <v>ACESSÓRIOS 2022</v>
      </c>
      <c r="H44">
        <f ca="1"/>
        <v>1</v>
      </c>
      <c r="I44" s="11">
        <v>2021</v>
      </c>
      <c r="J44" s="11"/>
      <c r="K44" s="11">
        <v>2021</v>
      </c>
      <c r="L44" s="49" t="s">
        <v>303</v>
      </c>
      <c r="M44" s="50">
        <v>1</v>
      </c>
      <c r="N44" s="29"/>
    </row>
    <row r="45" spans="1:14" ht="15.75" customHeight="1">
      <c r="A45" t="s">
        <v>233</v>
      </c>
      <c r="B45">
        <v>2021</v>
      </c>
      <c r="C45">
        <v>5</v>
      </c>
      <c r="F45" t="str">
        <f ca="1"/>
        <v>Tubo Fino GN 3A R</v>
      </c>
      <c r="G45" t="str">
        <f t="shared" si="0"/>
        <v>ACESSÓRIOS 2022</v>
      </c>
      <c r="H45">
        <f ca="1"/>
        <v>2</v>
      </c>
      <c r="I45" s="27">
        <v>44804</v>
      </c>
      <c r="J45" s="27"/>
      <c r="K45" s="27">
        <v>44804</v>
      </c>
      <c r="L45" s="46" t="s">
        <v>272</v>
      </c>
      <c r="M45" s="44">
        <v>2</v>
      </c>
      <c r="N45" s="29"/>
    </row>
    <row r="46" spans="1:14" ht="15.75" customHeight="1">
      <c r="A46" t="s">
        <v>234</v>
      </c>
      <c r="C46">
        <v>5</v>
      </c>
      <c r="F46" t="str">
        <f ca="1"/>
        <v>Tubo Fino GN 3A L</v>
      </c>
      <c r="G46" t="str">
        <f t="shared" si="0"/>
        <v>ACESSÓRIOS 2022</v>
      </c>
      <c r="H46">
        <f ca="1"/>
        <v>1</v>
      </c>
      <c r="I46" s="27">
        <v>44804</v>
      </c>
      <c r="J46" s="27"/>
      <c r="K46" s="27">
        <v>44804</v>
      </c>
      <c r="L46" s="46" t="s">
        <v>316</v>
      </c>
      <c r="M46" s="44">
        <v>1</v>
      </c>
      <c r="N46" s="29"/>
    </row>
    <row r="47" spans="1:14" ht="15.75" customHeight="1">
      <c r="A47" t="s">
        <v>239</v>
      </c>
      <c r="B47" s="73">
        <v>44643</v>
      </c>
      <c r="C47">
        <v>4</v>
      </c>
      <c r="F47" t="str">
        <f ca="1"/>
        <v>Tubo Fino GN nº 2A L</v>
      </c>
      <c r="G47" t="str">
        <f t="shared" si="0"/>
        <v>ACESSÓRIOS 2022</v>
      </c>
      <c r="H47">
        <f ca="1"/>
        <v>1</v>
      </c>
      <c r="I47" s="27">
        <v>44679</v>
      </c>
      <c r="J47" s="27"/>
      <c r="K47" s="27">
        <v>44679</v>
      </c>
      <c r="L47" s="46" t="s">
        <v>323</v>
      </c>
      <c r="M47" s="44">
        <v>1</v>
      </c>
      <c r="N47" s="29"/>
    </row>
    <row r="48" spans="1:14" ht="15.75" customHeight="1">
      <c r="A48" t="s">
        <v>240</v>
      </c>
      <c r="C48">
        <v>4</v>
      </c>
      <c r="F48" t="str">
        <f ca="1"/>
        <v>Tubo Fino GN nº 2A R</v>
      </c>
      <c r="G48" t="str">
        <f t="shared" si="0"/>
        <v>ACESSÓRIOS 2022</v>
      </c>
      <c r="H48">
        <f ca="1"/>
        <v>3</v>
      </c>
      <c r="I48" s="27">
        <v>44679</v>
      </c>
      <c r="J48" s="27"/>
      <c r="K48" s="27">
        <v>44679</v>
      </c>
      <c r="L48" s="46" t="s">
        <v>249</v>
      </c>
      <c r="M48" s="44">
        <v>3</v>
      </c>
      <c r="N48" s="29"/>
    </row>
    <row r="49" spans="1:14" ht="15.75" customHeight="1">
      <c r="A49" t="s">
        <v>245</v>
      </c>
      <c r="B49">
        <v>2021</v>
      </c>
      <c r="C49">
        <v>4</v>
      </c>
      <c r="F49" t="str">
        <f ca="1"/>
        <v xml:space="preserve">GANCHO PARA MOLDE CONVENCIONAL </v>
      </c>
      <c r="G49" t="str">
        <f t="shared" si="0"/>
        <v>ACESSÓRIOS 2022</v>
      </c>
      <c r="H49">
        <f ca="1"/>
        <v>6</v>
      </c>
      <c r="I49" s="11">
        <v>2021</v>
      </c>
      <c r="J49" s="11"/>
      <c r="K49" s="11">
        <v>2021</v>
      </c>
      <c r="L49" s="49" t="s">
        <v>229</v>
      </c>
      <c r="M49" s="50">
        <v>6</v>
      </c>
      <c r="N49" s="29"/>
    </row>
    <row r="50" spans="1:14" ht="15.75" customHeight="1">
      <c r="A50" t="s">
        <v>246</v>
      </c>
      <c r="C50">
        <v>4</v>
      </c>
      <c r="F50" t="str">
        <f ca="1"/>
        <v>escovas de limpeza</v>
      </c>
      <c r="G50" t="str">
        <f t="shared" si="0"/>
        <v>ACESSÓRIOS 2022</v>
      </c>
      <c r="H50">
        <f ca="1"/>
        <v>6</v>
      </c>
      <c r="I50" s="25">
        <v>44602</v>
      </c>
      <c r="J50" s="25"/>
      <c r="K50" s="25">
        <v>44602</v>
      </c>
      <c r="L50" s="58" t="s">
        <v>202</v>
      </c>
      <c r="M50" s="43">
        <v>6</v>
      </c>
      <c r="N50" s="29"/>
    </row>
    <row r="51" spans="1:14" ht="15.75" customHeight="1">
      <c r="A51" t="s">
        <v>241</v>
      </c>
      <c r="B51">
        <v>2021</v>
      </c>
      <c r="C51">
        <v>4</v>
      </c>
      <c r="F51" t="str">
        <f ca="1"/>
        <v xml:space="preserve">MEDIDOR DE ORELHA </v>
      </c>
      <c r="G51" t="str">
        <f t="shared" si="0"/>
        <v>ACESSÓRIOS 2022</v>
      </c>
      <c r="H51">
        <f ca="1"/>
        <v>1</v>
      </c>
      <c r="I51" s="11">
        <v>2021</v>
      </c>
      <c r="J51" s="11"/>
      <c r="K51" s="11">
        <v>2021</v>
      </c>
      <c r="L51" s="49" t="s">
        <v>312</v>
      </c>
      <c r="M51" s="50">
        <v>1</v>
      </c>
      <c r="N51" s="29"/>
    </row>
    <row r="52" spans="1:14" ht="15.75" customHeight="1">
      <c r="A52" t="s">
        <v>242</v>
      </c>
      <c r="C52">
        <v>4</v>
      </c>
      <c r="F52" t="str">
        <f ca="1"/>
        <v xml:space="preserve">Silica </v>
      </c>
      <c r="G52" t="str">
        <f t="shared" si="0"/>
        <v>ACESSÓRIOS 2022</v>
      </c>
      <c r="H52">
        <f ca="1"/>
        <v>3</v>
      </c>
      <c r="I52" s="28">
        <v>44679</v>
      </c>
      <c r="J52" s="28"/>
      <c r="K52" s="28">
        <v>44679</v>
      </c>
      <c r="L52" s="46" t="s">
        <v>252</v>
      </c>
      <c r="M52" s="44">
        <v>3</v>
      </c>
      <c r="N52" s="29"/>
    </row>
    <row r="53" spans="1:14" ht="15.75" customHeight="1">
      <c r="A53" t="s">
        <v>237</v>
      </c>
      <c r="B53">
        <v>2021</v>
      </c>
      <c r="C53">
        <v>4</v>
      </c>
      <c r="F53" t="str">
        <f ca="1"/>
        <v>PEÇA PARA ENCAIXAR RECEPTOR NO AP</v>
      </c>
      <c r="G53" t="str">
        <f t="shared" si="0"/>
        <v>ACESSÓRIOS 2022</v>
      </c>
      <c r="H53">
        <f ca="1"/>
        <v>2</v>
      </c>
      <c r="I53" s="11">
        <v>2021</v>
      </c>
      <c r="J53" s="11"/>
      <c r="K53" s="11">
        <v>2021</v>
      </c>
      <c r="L53" s="49" t="s">
        <v>277</v>
      </c>
      <c r="M53" s="50">
        <v>2</v>
      </c>
      <c r="N53" s="29"/>
    </row>
    <row r="54" spans="1:14" ht="15.75" customHeight="1">
      <c r="A54" t="s">
        <v>238</v>
      </c>
      <c r="C54">
        <v>4</v>
      </c>
      <c r="F54" t="str">
        <f ca="1"/>
        <v xml:space="preserve">FIO PARA LIMPEZA </v>
      </c>
      <c r="G54" t="str">
        <f t="shared" si="0"/>
        <v>ACESSÓRIOS 2022</v>
      </c>
      <c r="H54">
        <f ca="1"/>
        <v>4</v>
      </c>
      <c r="I54" s="11">
        <v>2021</v>
      </c>
      <c r="J54" s="11"/>
      <c r="K54" s="11">
        <v>2021</v>
      </c>
      <c r="L54" s="49" t="s">
        <v>245</v>
      </c>
      <c r="M54" s="50">
        <v>4</v>
      </c>
      <c r="N54" s="29"/>
    </row>
    <row r="55" spans="1:14" ht="15.75" customHeight="1">
      <c r="A55" t="s">
        <v>235</v>
      </c>
      <c r="B55">
        <v>2021</v>
      </c>
      <c r="C55">
        <v>4</v>
      </c>
      <c r="F55" t="str">
        <f ca="1"/>
        <v>desumidificador</v>
      </c>
      <c r="G55" t="str">
        <f t="shared" si="0"/>
        <v>ACESSÓRIOS 2022</v>
      </c>
      <c r="H55">
        <f ca="1"/>
        <v>2</v>
      </c>
      <c r="I55" s="11">
        <v>2021</v>
      </c>
      <c r="J55" s="11"/>
      <c r="K55" s="11">
        <v>2021</v>
      </c>
      <c r="L55" s="49" t="s">
        <v>275</v>
      </c>
      <c r="M55" s="50">
        <v>2</v>
      </c>
      <c r="N55" s="29"/>
    </row>
    <row r="56" spans="1:14" ht="15.75" customHeight="1">
      <c r="A56" t="s">
        <v>236</v>
      </c>
      <c r="C56">
        <v>4</v>
      </c>
      <c r="F56" t="str">
        <f ca="1"/>
        <v>BOMBINHA</v>
      </c>
      <c r="G56" t="str">
        <f t="shared" si="0"/>
        <v>ACESSÓRIOS 2022</v>
      </c>
      <c r="H56">
        <f ca="1"/>
        <v>1</v>
      </c>
      <c r="I56" s="11">
        <v>2021</v>
      </c>
      <c r="J56" s="11"/>
      <c r="K56" s="11">
        <v>2021</v>
      </c>
      <c r="L56" s="49" t="s">
        <v>305</v>
      </c>
      <c r="M56" s="50">
        <v>1</v>
      </c>
      <c r="N56" s="29"/>
    </row>
    <row r="57" spans="1:14" ht="15.75" customHeight="1">
      <c r="A57" t="s">
        <v>243</v>
      </c>
      <c r="B57">
        <v>2021</v>
      </c>
      <c r="C57">
        <v>4</v>
      </c>
      <c r="F57" t="str">
        <f ca="1"/>
        <v>CONNEXXAIR</v>
      </c>
      <c r="G57" t="str">
        <f t="shared" si="0"/>
        <v>ACESSÓRIOS 2022</v>
      </c>
      <c r="H57">
        <f ca="1"/>
        <v>1</v>
      </c>
      <c r="I57" s="11">
        <v>2021</v>
      </c>
      <c r="J57" s="11"/>
      <c r="K57" s="11">
        <v>2021</v>
      </c>
      <c r="L57" s="49" t="s">
        <v>301</v>
      </c>
      <c r="M57" s="50">
        <v>1</v>
      </c>
      <c r="N57" s="29"/>
    </row>
    <row r="58" spans="1:14" ht="15.75" customHeight="1">
      <c r="A58" t="s">
        <v>244</v>
      </c>
      <c r="C58">
        <v>4</v>
      </c>
      <c r="F58" t="str">
        <f ca="1"/>
        <v>NOAHLINK</v>
      </c>
      <c r="G58" t="str">
        <f t="shared" si="0"/>
        <v>ACESSÓRIOS 2022</v>
      </c>
      <c r="H58">
        <f ca="1"/>
        <v>1</v>
      </c>
      <c r="I58" s="11">
        <v>2021</v>
      </c>
      <c r="J58" s="11"/>
      <c r="K58" s="11">
        <v>2021</v>
      </c>
      <c r="L58" s="49" t="s">
        <v>319</v>
      </c>
      <c r="M58" s="50">
        <v>1</v>
      </c>
      <c r="N58" s="29"/>
    </row>
    <row r="59" spans="1:14" ht="15.75" customHeight="1">
      <c r="A59" t="s">
        <v>44</v>
      </c>
      <c r="B59">
        <v>2021</v>
      </c>
      <c r="C59">
        <v>3</v>
      </c>
      <c r="F59" t="str">
        <f ca="1"/>
        <v>1ML</v>
      </c>
      <c r="G59" t="str">
        <f t="shared" si="0"/>
        <v>ACESSÓRIOS 2022</v>
      </c>
      <c r="H59">
        <f ca="1"/>
        <v>2</v>
      </c>
      <c r="I59" s="25">
        <v>44602</v>
      </c>
      <c r="J59" s="25"/>
      <c r="K59" s="25">
        <v>44602</v>
      </c>
      <c r="L59" s="46" t="s">
        <v>20</v>
      </c>
      <c r="M59" s="44">
        <v>2</v>
      </c>
      <c r="N59" s="29"/>
    </row>
    <row r="60" spans="1:14" ht="15.75" customHeight="1">
      <c r="A60" t="s">
        <v>254</v>
      </c>
      <c r="C60">
        <v>3</v>
      </c>
      <c r="F60" t="str">
        <f ca="1"/>
        <v>2ML</v>
      </c>
      <c r="G60" t="str">
        <f t="shared" si="0"/>
        <v>ACESSÓRIOS 2022</v>
      </c>
      <c r="H60">
        <f ca="1"/>
        <v>3</v>
      </c>
      <c r="I60" s="25">
        <v>44602</v>
      </c>
      <c r="J60" s="25"/>
      <c r="K60" s="25">
        <v>44602</v>
      </c>
      <c r="L60" s="58" t="s">
        <v>34</v>
      </c>
      <c r="M60" s="43">
        <v>3</v>
      </c>
      <c r="N60" s="29"/>
    </row>
    <row r="61" spans="1:14" ht="15.75" customHeight="1">
      <c r="A61" t="s">
        <v>34</v>
      </c>
      <c r="B61" s="73">
        <v>44602</v>
      </c>
      <c r="C61">
        <v>3</v>
      </c>
      <c r="F61" t="str">
        <f ca="1"/>
        <v>3ML</v>
      </c>
      <c r="G61" t="str">
        <f t="shared" si="0"/>
        <v>ACESSÓRIOS 2022</v>
      </c>
      <c r="H61">
        <f ca="1"/>
        <v>3</v>
      </c>
      <c r="I61" s="11">
        <v>2021</v>
      </c>
      <c r="J61" s="11"/>
      <c r="K61" s="11">
        <v>2021</v>
      </c>
      <c r="L61" s="49" t="s">
        <v>44</v>
      </c>
      <c r="M61" s="50">
        <v>3</v>
      </c>
      <c r="N61" s="29"/>
    </row>
    <row r="62" spans="1:14" ht="15.75" customHeight="1">
      <c r="A62" t="s">
        <v>261</v>
      </c>
      <c r="C62">
        <v>3</v>
      </c>
      <c r="F62" t="str">
        <f ca="1"/>
        <v>4ML</v>
      </c>
      <c r="G62" t="str">
        <f t="shared" si="0"/>
        <v>ACESSÓRIOS 2022</v>
      </c>
      <c r="H62">
        <f ca="1"/>
        <v>1</v>
      </c>
      <c r="I62" s="11">
        <v>2021</v>
      </c>
      <c r="J62" s="11"/>
      <c r="K62" s="11">
        <v>2021</v>
      </c>
      <c r="L62" s="49" t="s">
        <v>54</v>
      </c>
      <c r="M62" s="50">
        <v>1</v>
      </c>
      <c r="N62" s="29"/>
    </row>
    <row r="63" spans="1:14" ht="15.75" customHeight="1">
      <c r="A63" t="s">
        <v>247</v>
      </c>
      <c r="B63">
        <v>2021</v>
      </c>
      <c r="C63">
        <v>3</v>
      </c>
      <c r="F63" t="str">
        <f ca="1"/>
        <v>1MR</v>
      </c>
      <c r="G63" t="str">
        <f t="shared" si="0"/>
        <v>ACESSÓRIOS 2022</v>
      </c>
      <c r="H63">
        <f ca="1"/>
        <v>2</v>
      </c>
      <c r="I63" s="11">
        <v>2021</v>
      </c>
      <c r="J63" s="11"/>
      <c r="K63" s="11">
        <v>2021</v>
      </c>
      <c r="L63" s="49" t="s">
        <v>64</v>
      </c>
      <c r="M63" s="50">
        <v>2</v>
      </c>
      <c r="N63" s="29"/>
    </row>
    <row r="64" spans="1:14" ht="15.75" customHeight="1">
      <c r="A64" t="s">
        <v>248</v>
      </c>
      <c r="C64">
        <v>3</v>
      </c>
      <c r="F64" t="str">
        <f ca="1"/>
        <v>2MR</v>
      </c>
      <c r="G64" t="str">
        <f t="shared" si="0"/>
        <v>ACESSÓRIOS 2022</v>
      </c>
      <c r="H64">
        <f ca="1"/>
        <v>1</v>
      </c>
      <c r="I64" s="11">
        <v>2021</v>
      </c>
      <c r="J64" s="11"/>
      <c r="K64" s="11">
        <v>2021</v>
      </c>
      <c r="L64" s="49" t="s">
        <v>75</v>
      </c>
      <c r="M64" s="50">
        <v>1</v>
      </c>
      <c r="N64" s="29"/>
    </row>
    <row r="65" spans="1:14" ht="15.75" customHeight="1">
      <c r="A65" t="s">
        <v>249</v>
      </c>
      <c r="B65" s="73">
        <v>44679</v>
      </c>
      <c r="C65">
        <v>3</v>
      </c>
      <c r="F65" t="str">
        <f ca="1"/>
        <v>3MR</v>
      </c>
      <c r="G65" t="str">
        <f t="shared" si="0"/>
        <v>ACESSÓRIOS 2022</v>
      </c>
      <c r="H65">
        <f ca="1"/>
        <v>3</v>
      </c>
      <c r="I65" s="11">
        <v>2021</v>
      </c>
      <c r="J65" s="11"/>
      <c r="K65" s="11">
        <v>2021</v>
      </c>
      <c r="L65" s="49" t="s">
        <v>84</v>
      </c>
      <c r="M65" s="50">
        <v>3</v>
      </c>
      <c r="N65" s="29"/>
    </row>
    <row r="66" spans="1:14" ht="15.75" customHeight="1">
      <c r="A66" t="s">
        <v>250</v>
      </c>
      <c r="C66">
        <v>3</v>
      </c>
      <c r="F66" t="str">
        <f ca="1"/>
        <v>4MR</v>
      </c>
      <c r="G66" t="str">
        <f t="shared" si="0"/>
        <v>ACESSÓRIOS 2022</v>
      </c>
      <c r="H66">
        <f ca="1"/>
        <v>2</v>
      </c>
      <c r="I66" s="11">
        <v>2021</v>
      </c>
      <c r="J66" s="11"/>
      <c r="K66" s="11">
        <v>2021</v>
      </c>
      <c r="L66" s="49" t="s">
        <v>92</v>
      </c>
      <c r="M66" s="50">
        <v>2</v>
      </c>
      <c r="N66" s="29"/>
    </row>
    <row r="67" spans="1:14" ht="15.75" customHeight="1">
      <c r="A67" t="s">
        <v>84</v>
      </c>
      <c r="B67">
        <v>2021</v>
      </c>
      <c r="C67">
        <v>3</v>
      </c>
      <c r="F67" t="str">
        <f ca="1"/>
        <v>4ML</v>
      </c>
      <c r="G67" t="str">
        <f t="shared" ref="G67:G82" si="1">K66</f>
        <v>ACESSÓRIOS 2022</v>
      </c>
      <c r="H67">
        <f ca="1"/>
        <v>1</v>
      </c>
      <c r="I67" s="11">
        <v>2021</v>
      </c>
      <c r="J67" s="11"/>
      <c r="K67" s="11">
        <v>2021</v>
      </c>
      <c r="L67" s="49" t="s">
        <v>54</v>
      </c>
      <c r="M67" s="50">
        <v>1</v>
      </c>
      <c r="N67" s="29"/>
    </row>
    <row r="68" spans="1:14" ht="15.75" customHeight="1">
      <c r="A68" t="s">
        <v>251</v>
      </c>
      <c r="C68">
        <v>3</v>
      </c>
      <c r="F68" t="str">
        <f ca="1"/>
        <v>1SL</v>
      </c>
      <c r="G68" t="str">
        <f t="shared" si="1"/>
        <v>ACESSÓRIOS 2022</v>
      </c>
      <c r="H68">
        <f ca="1"/>
        <v>2</v>
      </c>
      <c r="I68" s="11">
        <v>2021</v>
      </c>
      <c r="J68" s="11"/>
      <c r="K68" s="11">
        <v>2021</v>
      </c>
      <c r="L68" s="49" t="s">
        <v>98</v>
      </c>
      <c r="M68" s="50">
        <v>2</v>
      </c>
      <c r="N68" s="29"/>
    </row>
    <row r="69" spans="1:14" ht="15.75" customHeight="1">
      <c r="A69" t="s">
        <v>255</v>
      </c>
      <c r="B69">
        <v>2021</v>
      </c>
      <c r="C69">
        <v>3</v>
      </c>
      <c r="F69" t="str">
        <f ca="1"/>
        <v>2SL</v>
      </c>
      <c r="G69" t="str">
        <f t="shared" si="1"/>
        <v>ACESSÓRIOS 2022</v>
      </c>
      <c r="H69">
        <f ca="1"/>
        <v>1</v>
      </c>
      <c r="I69" s="11">
        <v>2021</v>
      </c>
      <c r="J69" s="11"/>
      <c r="K69" s="11">
        <v>2021</v>
      </c>
      <c r="L69" s="49" t="s">
        <v>102</v>
      </c>
      <c r="M69" s="50">
        <v>1</v>
      </c>
      <c r="N69" s="29"/>
    </row>
    <row r="70" spans="1:14" ht="15.75" customHeight="1">
      <c r="A70" t="s">
        <v>256</v>
      </c>
      <c r="C70">
        <v>3</v>
      </c>
      <c r="F70" t="str">
        <f ca="1"/>
        <v>3SL</v>
      </c>
      <c r="G70" t="str">
        <f t="shared" si="1"/>
        <v>ACESSÓRIOS 2022</v>
      </c>
      <c r="H70">
        <f ca="1"/>
        <v>1</v>
      </c>
      <c r="I70" s="11">
        <v>2021</v>
      </c>
      <c r="J70" s="11"/>
      <c r="K70" s="11">
        <v>2021</v>
      </c>
      <c r="L70" s="49" t="s">
        <v>108</v>
      </c>
      <c r="M70" s="50">
        <v>1</v>
      </c>
      <c r="N70" s="29"/>
    </row>
    <row r="71" spans="1:14" ht="15.75" customHeight="1">
      <c r="A71" t="s">
        <v>252</v>
      </c>
      <c r="B71" s="73">
        <v>44679</v>
      </c>
      <c r="C71">
        <v>3</v>
      </c>
      <c r="F71" t="str">
        <f ca="1"/>
        <v>1SR</v>
      </c>
      <c r="G71" t="str">
        <f t="shared" si="1"/>
        <v>ACESSÓRIOS 2022</v>
      </c>
      <c r="H71">
        <f ca="1"/>
        <v>2</v>
      </c>
      <c r="I71" s="11">
        <v>2021</v>
      </c>
      <c r="J71" s="11"/>
      <c r="K71" s="11">
        <v>2021</v>
      </c>
      <c r="L71" s="49" t="s">
        <v>113</v>
      </c>
      <c r="M71" s="50">
        <v>2</v>
      </c>
      <c r="N71" s="29"/>
    </row>
    <row r="72" spans="1:14" ht="15.75" customHeight="1">
      <c r="A72" t="s">
        <v>253</v>
      </c>
      <c r="C72">
        <v>3</v>
      </c>
      <c r="F72" t="str">
        <f ca="1"/>
        <v>2SR</v>
      </c>
      <c r="G72" t="str">
        <f t="shared" si="1"/>
        <v>ACESSÓRIOS 2022</v>
      </c>
      <c r="H72">
        <f ca="1"/>
        <v>2</v>
      </c>
      <c r="I72" s="11">
        <v>2021</v>
      </c>
      <c r="J72" s="11"/>
      <c r="K72" s="11">
        <v>2021</v>
      </c>
      <c r="L72" s="49" t="s">
        <v>118</v>
      </c>
      <c r="M72" s="50">
        <v>2</v>
      </c>
      <c r="N72" s="29"/>
    </row>
    <row r="73" spans="1:14" ht="15.75" customHeight="1">
      <c r="A73" t="s">
        <v>259</v>
      </c>
      <c r="B73">
        <v>2022</v>
      </c>
      <c r="C73">
        <v>3</v>
      </c>
      <c r="F73" t="str">
        <f ca="1"/>
        <v>3SR</v>
      </c>
      <c r="G73" t="str">
        <f t="shared" si="1"/>
        <v>ACESSÓRIOS 2022</v>
      </c>
      <c r="H73">
        <f ca="1"/>
        <v>1</v>
      </c>
      <c r="I73" s="11">
        <v>2021</v>
      </c>
      <c r="J73" s="11"/>
      <c r="K73" s="11">
        <v>2021</v>
      </c>
      <c r="L73" s="49" t="s">
        <v>122</v>
      </c>
      <c r="M73" s="50">
        <v>1</v>
      </c>
      <c r="N73" s="29"/>
    </row>
    <row r="74" spans="1:14" ht="15.75" customHeight="1">
      <c r="A74" t="s">
        <v>260</v>
      </c>
      <c r="C74">
        <v>3</v>
      </c>
      <c r="F74" t="str">
        <f ca="1"/>
        <v>1PL</v>
      </c>
      <c r="G74" t="str">
        <f t="shared" si="1"/>
        <v>ACESSÓRIOS 2022</v>
      </c>
      <c r="H74">
        <f ca="1"/>
        <v>1</v>
      </c>
      <c r="I74" s="11">
        <v>2021</v>
      </c>
      <c r="J74" s="11"/>
      <c r="K74" s="11">
        <v>2021</v>
      </c>
      <c r="L74" s="49" t="s">
        <v>126</v>
      </c>
      <c r="M74" s="50">
        <v>1</v>
      </c>
      <c r="N74" s="29"/>
    </row>
    <row r="75" spans="1:14" ht="15.75" customHeight="1">
      <c r="A75" t="s">
        <v>257</v>
      </c>
      <c r="B75">
        <v>2021</v>
      </c>
      <c r="C75">
        <v>3</v>
      </c>
      <c r="F75" t="str">
        <f ca="1"/>
        <v>2PL</v>
      </c>
      <c r="G75" t="str">
        <f t="shared" si="1"/>
        <v>ACESSÓRIOS 2022</v>
      </c>
      <c r="H75">
        <f ca="1"/>
        <v>2</v>
      </c>
      <c r="I75" s="11">
        <v>2021</v>
      </c>
      <c r="J75" s="11"/>
      <c r="K75" s="11">
        <v>2021</v>
      </c>
      <c r="L75" s="49" t="s">
        <v>130</v>
      </c>
      <c r="M75" s="50">
        <v>2</v>
      </c>
      <c r="N75" s="29"/>
    </row>
    <row r="76" spans="1:14" ht="15.75" customHeight="1">
      <c r="A76" t="s">
        <v>258</v>
      </c>
      <c r="C76">
        <v>3</v>
      </c>
      <c r="F76" t="str">
        <f ca="1"/>
        <v>3PL</v>
      </c>
      <c r="G76" t="str">
        <f t="shared" si="1"/>
        <v>ACESSÓRIOS 2022</v>
      </c>
      <c r="H76">
        <f ca="1"/>
        <v>2</v>
      </c>
      <c r="I76" s="11">
        <v>2021</v>
      </c>
      <c r="J76" s="11"/>
      <c r="K76" s="11">
        <v>2021</v>
      </c>
      <c r="L76" s="49" t="s">
        <v>136</v>
      </c>
      <c r="M76" s="50">
        <v>2</v>
      </c>
      <c r="N76" s="29"/>
    </row>
    <row r="77" spans="1:14" ht="15.75" customHeight="1">
      <c r="A77" t="s">
        <v>92</v>
      </c>
      <c r="B77">
        <v>2021</v>
      </c>
      <c r="C77">
        <v>2</v>
      </c>
      <c r="F77" t="str">
        <f ca="1"/>
        <v>1PR</v>
      </c>
      <c r="G77" t="str">
        <f t="shared" si="1"/>
        <v>ACESSÓRIOS 2022</v>
      </c>
      <c r="H77">
        <f ca="1"/>
        <v>1</v>
      </c>
      <c r="I77" s="11">
        <v>2021</v>
      </c>
      <c r="J77" s="11"/>
      <c r="K77" s="11">
        <v>2021</v>
      </c>
      <c r="L77" s="49" t="s">
        <v>139</v>
      </c>
      <c r="M77" s="50">
        <v>1</v>
      </c>
      <c r="N77" s="29"/>
    </row>
    <row r="78" spans="1:14" ht="15.75" customHeight="1">
      <c r="A78" t="s">
        <v>262</v>
      </c>
      <c r="C78">
        <v>2</v>
      </c>
      <c r="F78" t="str">
        <f ca="1"/>
        <v>2PR</v>
      </c>
      <c r="G78" t="str">
        <f t="shared" si="1"/>
        <v>ACESSÓRIOS 2022</v>
      </c>
      <c r="H78">
        <f ca="1"/>
        <v>2</v>
      </c>
      <c r="I78" s="11">
        <v>2021</v>
      </c>
      <c r="J78" s="11"/>
      <c r="K78" s="11">
        <v>2021</v>
      </c>
      <c r="L78" s="49" t="s">
        <v>141</v>
      </c>
      <c r="M78" s="50">
        <v>2</v>
      </c>
      <c r="N78" s="29"/>
    </row>
    <row r="79" spans="1:14" ht="15.75" customHeight="1">
      <c r="A79" t="s">
        <v>98</v>
      </c>
      <c r="B79">
        <v>2021</v>
      </c>
      <c r="C79">
        <v>2</v>
      </c>
      <c r="F79" t="str">
        <f ca="1"/>
        <v>3PR</v>
      </c>
      <c r="G79" t="str">
        <f t="shared" si="1"/>
        <v>ACESSÓRIOS 2022</v>
      </c>
      <c r="H79">
        <f ca="1"/>
        <v>0</v>
      </c>
      <c r="I79" s="11">
        <v>2021</v>
      </c>
      <c r="J79" s="11"/>
      <c r="K79" s="11">
        <v>2021</v>
      </c>
      <c r="L79" s="49" t="s">
        <v>143</v>
      </c>
      <c r="M79" s="50">
        <v>0</v>
      </c>
      <c r="N79" s="29"/>
    </row>
    <row r="80" spans="1:14" ht="15.75" customHeight="1">
      <c r="A80" t="s">
        <v>286</v>
      </c>
      <c r="C80">
        <v>2</v>
      </c>
      <c r="F80" t="str">
        <f ca="1"/>
        <v>Filtro p/ customizados</v>
      </c>
      <c r="G80" t="str">
        <f t="shared" si="1"/>
        <v>ACESSÓRIOS 2022</v>
      </c>
      <c r="H80">
        <f ca="1"/>
        <v>14</v>
      </c>
      <c r="I80" s="25">
        <v>44602</v>
      </c>
      <c r="J80" s="25"/>
      <c r="K80" s="25">
        <v>44602</v>
      </c>
      <c r="L80" s="58" t="s">
        <v>171</v>
      </c>
      <c r="M80" s="43">
        <v>14</v>
      </c>
      <c r="N80" s="29"/>
    </row>
    <row r="81" spans="1:14" ht="15.75" customHeight="1">
      <c r="A81" t="s">
        <v>118</v>
      </c>
      <c r="B81">
        <v>2021</v>
      </c>
      <c r="C81">
        <v>2</v>
      </c>
      <c r="F81" t="str">
        <f ca="1"/>
        <v xml:space="preserve">filtro receptor no canal </v>
      </c>
      <c r="G81" t="str">
        <f t="shared" si="1"/>
        <v>ACESSÓRIOS 2022</v>
      </c>
      <c r="H81">
        <f ca="1"/>
        <v>11</v>
      </c>
      <c r="I81" s="11">
        <v>2021</v>
      </c>
      <c r="J81" s="11"/>
      <c r="K81" s="11">
        <v>2021</v>
      </c>
      <c r="L81" s="49" t="s">
        <v>186</v>
      </c>
      <c r="M81" s="50">
        <v>11</v>
      </c>
      <c r="N81" s="29"/>
    </row>
    <row r="82" spans="1:14" ht="15.75" customHeight="1">
      <c r="A82" t="s">
        <v>285</v>
      </c>
      <c r="C82">
        <v>2</v>
      </c>
      <c r="F82" t="str">
        <f ca="1"/>
        <v>FILTRO HF4 12</v>
      </c>
      <c r="G82" t="str">
        <f t="shared" si="1"/>
        <v>ACESSÓRIOS 2022</v>
      </c>
      <c r="H82">
        <f ca="1"/>
        <v>2</v>
      </c>
      <c r="I82" s="11">
        <v>2021</v>
      </c>
      <c r="J82" s="11"/>
      <c r="K82" s="11">
        <v>2021</v>
      </c>
      <c r="L82" s="49" t="s">
        <v>267</v>
      </c>
      <c r="M82" s="50">
        <v>2</v>
      </c>
      <c r="N82" s="29"/>
    </row>
    <row r="83" spans="1:14" ht="15.75" customHeight="1">
      <c r="A83" t="s">
        <v>272</v>
      </c>
      <c r="B83" s="73">
        <v>44804</v>
      </c>
      <c r="C83">
        <v>2</v>
      </c>
      <c r="F83" t="str" cm="1">
        <f t="array" aca="1" ref="F83:F92" ca="1">P2:P11</f>
        <v>Emerald S80</v>
      </c>
      <c r="G83" t="str">
        <f ca="1">O1</f>
        <v>APARELHOS 2022</v>
      </c>
      <c r="H83">
        <v>0</v>
      </c>
      <c r="I83" s="25">
        <v>44602</v>
      </c>
      <c r="N83" s="29"/>
    </row>
    <row r="84" spans="1:14" ht="15.75" customHeight="1">
      <c r="A84" t="s">
        <v>273</v>
      </c>
      <c r="C84">
        <v>2</v>
      </c>
      <c r="F84" t="str">
        <f ca="1"/>
        <v>Emerald S80</v>
      </c>
      <c r="G84" t="str">
        <f t="shared" ref="G84:G92" si="2">O2</f>
        <v>APARELHOS 2022</v>
      </c>
      <c r="H84">
        <v>0</v>
      </c>
      <c r="I84" s="25">
        <v>44602</v>
      </c>
      <c r="N84" s="29"/>
    </row>
    <row r="85" spans="1:14" ht="15.75" customHeight="1">
      <c r="A85" t="s">
        <v>294</v>
      </c>
      <c r="B85">
        <v>2021</v>
      </c>
      <c r="C85">
        <v>2</v>
      </c>
      <c r="F85" t="str">
        <f ca="1"/>
        <v>Smart Demo Mosaic S 8C</v>
      </c>
      <c r="G85" t="str">
        <f t="shared" si="2"/>
        <v>APARELHOS 2022</v>
      </c>
      <c r="H85">
        <v>0</v>
      </c>
      <c r="I85" s="18">
        <v>2021</v>
      </c>
      <c r="N85" s="29"/>
    </row>
    <row r="86" spans="1:14" ht="15.75" customHeight="1">
      <c r="A86" t="s">
        <v>295</v>
      </c>
      <c r="C86">
        <v>2</v>
      </c>
      <c r="F86" t="str">
        <f ca="1"/>
        <v>Smart Demo Mosaic S 8C</v>
      </c>
      <c r="G86" t="str">
        <f t="shared" si="2"/>
        <v>APARELHOS 2022</v>
      </c>
      <c r="H86">
        <v>0</v>
      </c>
      <c r="I86" s="18">
        <v>2021</v>
      </c>
      <c r="N86" s="29"/>
    </row>
    <row r="87" spans="1:14" ht="15.75" customHeight="1">
      <c r="A87" t="s">
        <v>289</v>
      </c>
      <c r="B87">
        <v>2021</v>
      </c>
      <c r="C87">
        <v>2</v>
      </c>
      <c r="F87" t="str">
        <f ca="1"/>
        <v>Inox CiC 40 L</v>
      </c>
      <c r="G87" t="str">
        <f t="shared" si="2"/>
        <v>APARELHOS 2022</v>
      </c>
      <c r="H87">
        <v>0</v>
      </c>
      <c r="I87" s="25">
        <v>44636</v>
      </c>
      <c r="N87" s="29"/>
    </row>
    <row r="88" spans="1:14" ht="15.75" customHeight="1">
      <c r="A88" t="s">
        <v>290</v>
      </c>
      <c r="C88">
        <v>2</v>
      </c>
      <c r="F88" t="str">
        <f ca="1"/>
        <v>Inox CiC 40 R</v>
      </c>
      <c r="G88" t="str">
        <f t="shared" si="2"/>
        <v>APARELHOS 2022</v>
      </c>
      <c r="H88">
        <v>0</v>
      </c>
      <c r="I88" s="25">
        <v>44636</v>
      </c>
      <c r="M88" s="14"/>
      <c r="N88" s="29"/>
    </row>
    <row r="89" spans="1:14" ht="15.75" customHeight="1">
      <c r="A89" t="s">
        <v>136</v>
      </c>
      <c r="B89">
        <v>2021</v>
      </c>
      <c r="C89">
        <v>2</v>
      </c>
      <c r="F89" t="str">
        <f ca="1"/>
        <v xml:space="preserve">Smart Demo Emerald </v>
      </c>
      <c r="G89" t="str">
        <f t="shared" si="2"/>
        <v>APARELHOS 2022</v>
      </c>
      <c r="H89">
        <v>0</v>
      </c>
      <c r="I89" s="25">
        <v>44636</v>
      </c>
      <c r="M89" s="14"/>
      <c r="N89" s="29"/>
    </row>
    <row r="90" spans="1:14" ht="15.75" customHeight="1">
      <c r="A90" t="s">
        <v>296</v>
      </c>
      <c r="C90">
        <v>2</v>
      </c>
      <c r="F90" t="str">
        <f ca="1"/>
        <v xml:space="preserve">Smart Demo Emerald </v>
      </c>
      <c r="G90" t="str">
        <f t="shared" si="2"/>
        <v>APARELHOS 2022</v>
      </c>
      <c r="H90">
        <v>0</v>
      </c>
      <c r="I90" s="25">
        <v>44636</v>
      </c>
      <c r="M90" s="14"/>
      <c r="N90" s="29"/>
    </row>
    <row r="91" spans="1:14" ht="15.75" customHeight="1">
      <c r="A91" t="s">
        <v>267</v>
      </c>
      <c r="B91">
        <v>2021</v>
      </c>
      <c r="C91">
        <v>2</v>
      </c>
      <c r="F91" t="str">
        <f ca="1"/>
        <v>Mosaic P 40</v>
      </c>
      <c r="G91" t="str">
        <f t="shared" si="2"/>
        <v>APARELHOS 2022</v>
      </c>
      <c r="H91">
        <v>0</v>
      </c>
      <c r="I91" s="25">
        <v>44636</v>
      </c>
      <c r="M91" s="14"/>
      <c r="N91" s="29"/>
    </row>
    <row r="92" spans="1:14" ht="15.75" customHeight="1">
      <c r="A92" t="s">
        <v>268</v>
      </c>
      <c r="C92">
        <v>2</v>
      </c>
      <c r="F92" t="str">
        <f ca="1"/>
        <v>Mosaic P 40</v>
      </c>
      <c r="G92" t="str">
        <f t="shared" si="2"/>
        <v>APARELHOS 2022</v>
      </c>
      <c r="H92">
        <v>0</v>
      </c>
      <c r="I92" s="25">
        <v>44636</v>
      </c>
      <c r="M92" s="14"/>
      <c r="N92" s="29"/>
    </row>
    <row r="93" spans="1:14" ht="15.75" customHeight="1">
      <c r="A93" t="s">
        <v>130</v>
      </c>
      <c r="B93">
        <v>2021</v>
      </c>
      <c r="C93">
        <v>2</v>
      </c>
      <c r="M93" s="14"/>
      <c r="N93" s="29"/>
    </row>
    <row r="94" spans="1:14" ht="15.75" customHeight="1">
      <c r="A94" t="s">
        <v>288</v>
      </c>
      <c r="C94">
        <v>2</v>
      </c>
      <c r="M94" s="14"/>
      <c r="N94" s="29"/>
    </row>
    <row r="95" spans="1:14" ht="15.75" customHeight="1">
      <c r="A95" t="s">
        <v>20</v>
      </c>
      <c r="B95" s="73">
        <v>44602</v>
      </c>
      <c r="C95">
        <v>2</v>
      </c>
      <c r="M95" s="14"/>
      <c r="N95" s="29"/>
    </row>
    <row r="96" spans="1:14" ht="15.75" customHeight="1">
      <c r="A96" t="s">
        <v>271</v>
      </c>
      <c r="C96">
        <v>2</v>
      </c>
      <c r="M96" s="14"/>
      <c r="N96" s="29"/>
    </row>
    <row r="97" spans="1:14" ht="15.75" customHeight="1">
      <c r="A97" t="s">
        <v>283</v>
      </c>
      <c r="B97">
        <v>2021</v>
      </c>
      <c r="C97">
        <v>2</v>
      </c>
      <c r="M97" s="14"/>
      <c r="N97" s="29"/>
    </row>
    <row r="98" spans="1:14" ht="15.75" customHeight="1">
      <c r="A98" t="s">
        <v>284</v>
      </c>
      <c r="C98">
        <v>2</v>
      </c>
      <c r="M98" s="14"/>
      <c r="N98" s="29"/>
    </row>
    <row r="99" spans="1:14" ht="15.75" customHeight="1">
      <c r="A99" t="s">
        <v>265</v>
      </c>
      <c r="B99">
        <v>2021</v>
      </c>
      <c r="C99">
        <v>2</v>
      </c>
      <c r="M99" s="14"/>
      <c r="N99" s="29"/>
    </row>
    <row r="100" spans="1:14" ht="15.75" customHeight="1">
      <c r="A100" t="s">
        <v>266</v>
      </c>
      <c r="C100">
        <v>2</v>
      </c>
      <c r="M100" s="14"/>
      <c r="N100" s="29"/>
    </row>
    <row r="101" spans="1:14" ht="15.75" customHeight="1">
      <c r="A101" t="s">
        <v>269</v>
      </c>
      <c r="B101">
        <v>2021</v>
      </c>
      <c r="C101">
        <v>2</v>
      </c>
      <c r="M101" s="14"/>
      <c r="N101" s="29"/>
    </row>
    <row r="102" spans="1:14" ht="15.75" customHeight="1">
      <c r="A102" t="s">
        <v>270</v>
      </c>
      <c r="C102">
        <v>2</v>
      </c>
      <c r="M102" s="14"/>
      <c r="N102" s="29"/>
    </row>
    <row r="103" spans="1:14" ht="15.75" customHeight="1">
      <c r="A103" t="s">
        <v>275</v>
      </c>
      <c r="B103">
        <v>2021</v>
      </c>
      <c r="C103">
        <v>2</v>
      </c>
      <c r="M103" s="14"/>
      <c r="N103" s="29"/>
    </row>
    <row r="104" spans="1:14" ht="15.75" customHeight="1">
      <c r="A104" t="s">
        <v>276</v>
      </c>
      <c r="C104">
        <v>2</v>
      </c>
      <c r="M104" s="14"/>
      <c r="N104" s="29"/>
    </row>
    <row r="105" spans="1:14" ht="15.75" customHeight="1">
      <c r="A105" t="s">
        <v>54</v>
      </c>
      <c r="B105">
        <v>2021</v>
      </c>
      <c r="C105">
        <v>2</v>
      </c>
      <c r="M105" s="14"/>
      <c r="N105" s="29"/>
    </row>
    <row r="106" spans="1:14" ht="15.75" customHeight="1">
      <c r="A106" t="s">
        <v>287</v>
      </c>
      <c r="C106">
        <v>2</v>
      </c>
      <c r="M106" s="14"/>
      <c r="N106" s="29"/>
    </row>
    <row r="107" spans="1:14" ht="15.75" customHeight="1">
      <c r="A107" t="s">
        <v>279</v>
      </c>
      <c r="B107">
        <v>2021</v>
      </c>
      <c r="C107">
        <v>2</v>
      </c>
      <c r="M107" s="14"/>
      <c r="N107" s="29"/>
    </row>
    <row r="108" spans="1:14" ht="15.75" customHeight="1">
      <c r="A108" t="s">
        <v>280</v>
      </c>
      <c r="C108">
        <v>2</v>
      </c>
      <c r="M108" s="14"/>
      <c r="N108" s="29"/>
    </row>
    <row r="109" spans="1:14" ht="15.75" customHeight="1">
      <c r="A109" t="s">
        <v>277</v>
      </c>
      <c r="B109">
        <v>2021</v>
      </c>
      <c r="C109">
        <v>2</v>
      </c>
      <c r="M109" s="14"/>
      <c r="N109" s="29"/>
    </row>
    <row r="110" spans="1:14" ht="15.75" customHeight="1">
      <c r="A110" t="s">
        <v>278</v>
      </c>
      <c r="C110">
        <v>2</v>
      </c>
      <c r="M110" s="14"/>
      <c r="N110" s="29"/>
    </row>
    <row r="111" spans="1:14" ht="15.75" customHeight="1">
      <c r="A111" t="s">
        <v>297</v>
      </c>
      <c r="B111">
        <v>2021</v>
      </c>
      <c r="C111">
        <v>2</v>
      </c>
      <c r="M111" s="14"/>
      <c r="N111" s="29"/>
    </row>
    <row r="112" spans="1:14" ht="15.75" customHeight="1">
      <c r="A112" t="s">
        <v>298</v>
      </c>
      <c r="C112">
        <v>2</v>
      </c>
      <c r="M112" s="14"/>
      <c r="N112" s="29"/>
    </row>
    <row r="113" spans="1:14" ht="15.75" customHeight="1">
      <c r="A113" t="s">
        <v>141</v>
      </c>
      <c r="B113">
        <v>2021</v>
      </c>
      <c r="C113">
        <v>2</v>
      </c>
      <c r="M113" s="14"/>
      <c r="N113" s="29"/>
    </row>
    <row r="114" spans="1:14" ht="15.75" customHeight="1">
      <c r="A114" t="s">
        <v>291</v>
      </c>
      <c r="C114">
        <v>2</v>
      </c>
      <c r="M114" s="14"/>
      <c r="N114" s="29"/>
    </row>
    <row r="115" spans="1:14" ht="15.75" customHeight="1">
      <c r="A115" t="s">
        <v>292</v>
      </c>
      <c r="B115">
        <v>2021</v>
      </c>
      <c r="C115">
        <v>2</v>
      </c>
      <c r="M115" s="14"/>
      <c r="N115" s="29"/>
    </row>
    <row r="116" spans="1:14" ht="15.75" customHeight="1">
      <c r="A116" t="s">
        <v>293</v>
      </c>
      <c r="C116">
        <v>2</v>
      </c>
      <c r="M116" s="14"/>
      <c r="N116" s="29"/>
    </row>
    <row r="117" spans="1:14" ht="15.75" customHeight="1">
      <c r="A117" t="s">
        <v>113</v>
      </c>
      <c r="B117">
        <v>2021</v>
      </c>
      <c r="C117">
        <v>2</v>
      </c>
      <c r="M117" s="14"/>
      <c r="N117" s="29"/>
    </row>
    <row r="118" spans="1:14" ht="15.75" customHeight="1">
      <c r="A118" t="s">
        <v>274</v>
      </c>
      <c r="C118">
        <v>2</v>
      </c>
      <c r="M118" s="14"/>
      <c r="N118" s="29"/>
    </row>
    <row r="119" spans="1:14" ht="15.75" customHeight="1">
      <c r="A119" t="s">
        <v>281</v>
      </c>
      <c r="B119">
        <v>2021</v>
      </c>
      <c r="C119">
        <v>2</v>
      </c>
      <c r="M119" s="14"/>
      <c r="N119" s="29"/>
    </row>
    <row r="120" spans="1:14" ht="15.75" customHeight="1">
      <c r="A120" t="s">
        <v>282</v>
      </c>
      <c r="C120">
        <v>2</v>
      </c>
      <c r="M120" s="14"/>
      <c r="N120" s="29"/>
    </row>
    <row r="121" spans="1:14" ht="15.75" customHeight="1">
      <c r="A121" t="s">
        <v>64</v>
      </c>
      <c r="B121">
        <v>2021</v>
      </c>
      <c r="C121">
        <v>2</v>
      </c>
      <c r="M121" s="14"/>
      <c r="N121" s="29"/>
    </row>
    <row r="122" spans="1:14" ht="15.75" customHeight="1">
      <c r="A122" t="s">
        <v>299</v>
      </c>
      <c r="C122">
        <v>2</v>
      </c>
      <c r="M122" s="14"/>
      <c r="N122" s="29"/>
    </row>
    <row r="123" spans="1:14" ht="15.75" customHeight="1">
      <c r="A123" t="s">
        <v>263</v>
      </c>
      <c r="B123">
        <v>2021</v>
      </c>
      <c r="C123">
        <v>2</v>
      </c>
      <c r="M123" s="14"/>
      <c r="N123" s="29"/>
    </row>
    <row r="124" spans="1:14" ht="15.75" customHeight="1">
      <c r="A124" t="s">
        <v>264</v>
      </c>
      <c r="C124">
        <v>2</v>
      </c>
      <c r="M124" s="14"/>
      <c r="N124" s="29"/>
    </row>
    <row r="125" spans="1:14" ht="15.75" customHeight="1">
      <c r="A125" t="s">
        <v>126</v>
      </c>
      <c r="B125">
        <v>2021</v>
      </c>
      <c r="C125">
        <v>1</v>
      </c>
      <c r="M125" s="14"/>
      <c r="N125" s="29"/>
    </row>
    <row r="126" spans="1:14" ht="15.75" customHeight="1">
      <c r="A126" t="s">
        <v>327</v>
      </c>
      <c r="C126">
        <v>1</v>
      </c>
      <c r="M126" s="14"/>
      <c r="N126" s="29"/>
    </row>
    <row r="127" spans="1:14" ht="15.75" customHeight="1">
      <c r="A127" t="s">
        <v>75</v>
      </c>
      <c r="B127">
        <v>2021</v>
      </c>
      <c r="C127">
        <v>1</v>
      </c>
      <c r="M127" s="14"/>
      <c r="N127" s="29"/>
    </row>
    <row r="128" spans="1:14" ht="15.75" customHeight="1">
      <c r="A128" t="s">
        <v>300</v>
      </c>
      <c r="C128">
        <v>1</v>
      </c>
      <c r="M128" s="14"/>
      <c r="N128" s="29"/>
    </row>
    <row r="129" spans="1:14" ht="15.75" customHeight="1">
      <c r="A129" t="s">
        <v>314</v>
      </c>
      <c r="B129">
        <v>2021</v>
      </c>
      <c r="C129">
        <v>1</v>
      </c>
      <c r="M129" s="14"/>
      <c r="N129" s="29"/>
    </row>
    <row r="130" spans="1:14" ht="15.75" customHeight="1">
      <c r="A130" t="s">
        <v>315</v>
      </c>
      <c r="C130">
        <v>1</v>
      </c>
      <c r="M130" s="14"/>
      <c r="N130" s="29"/>
    </row>
    <row r="131" spans="1:14" ht="15.75" customHeight="1">
      <c r="A131" t="s">
        <v>301</v>
      </c>
      <c r="B131">
        <v>2021</v>
      </c>
      <c r="C131">
        <v>1</v>
      </c>
      <c r="M131" s="14"/>
      <c r="N131" s="29"/>
    </row>
    <row r="132" spans="1:14" ht="15.75" customHeight="1">
      <c r="A132" t="s">
        <v>302</v>
      </c>
      <c r="C132">
        <v>1</v>
      </c>
      <c r="M132" s="14"/>
      <c r="N132" s="29"/>
    </row>
    <row r="133" spans="1:14" ht="15.75" customHeight="1">
      <c r="A133" t="s">
        <v>308</v>
      </c>
      <c r="B133">
        <v>2021</v>
      </c>
      <c r="C133">
        <v>1</v>
      </c>
      <c r="M133" s="14"/>
      <c r="N133" s="29"/>
    </row>
    <row r="134" spans="1:14" ht="15.75" customHeight="1">
      <c r="A134" t="s">
        <v>309</v>
      </c>
      <c r="C134">
        <v>1</v>
      </c>
      <c r="M134" s="14"/>
      <c r="N134" s="29"/>
    </row>
    <row r="135" spans="1:14" ht="15.75" customHeight="1">
      <c r="A135" t="s">
        <v>122</v>
      </c>
      <c r="B135">
        <v>2021</v>
      </c>
      <c r="C135">
        <v>1</v>
      </c>
      <c r="M135" s="14"/>
      <c r="N135" s="29"/>
    </row>
    <row r="136" spans="1:14" ht="15.75" customHeight="1">
      <c r="A136" t="s">
        <v>326</v>
      </c>
      <c r="C136">
        <v>1</v>
      </c>
      <c r="M136" s="14"/>
      <c r="N136" s="29"/>
    </row>
    <row r="137" spans="1:14" ht="15.75" customHeight="1">
      <c r="A137" t="s">
        <v>102</v>
      </c>
      <c r="B137">
        <v>2021</v>
      </c>
      <c r="C137">
        <v>1</v>
      </c>
      <c r="M137" s="14"/>
      <c r="N137" s="29"/>
    </row>
    <row r="138" spans="1:14" ht="15.75" customHeight="1">
      <c r="A138" t="s">
        <v>307</v>
      </c>
      <c r="C138">
        <v>1</v>
      </c>
      <c r="M138" s="14"/>
      <c r="N138" s="29"/>
    </row>
    <row r="139" spans="1:14" ht="15.75" customHeight="1">
      <c r="A139" t="s">
        <v>108</v>
      </c>
      <c r="B139">
        <v>2021</v>
      </c>
      <c r="C139">
        <v>1</v>
      </c>
      <c r="M139" s="14"/>
      <c r="N139" s="29"/>
    </row>
    <row r="140" spans="1:14" ht="15.75" customHeight="1">
      <c r="A140" t="s">
        <v>325</v>
      </c>
      <c r="C140">
        <v>1</v>
      </c>
      <c r="M140" s="14"/>
      <c r="N140" s="29"/>
    </row>
    <row r="141" spans="1:14" ht="15.75" customHeight="1">
      <c r="A141" t="s">
        <v>305</v>
      </c>
      <c r="B141">
        <v>2021</v>
      </c>
      <c r="C141">
        <v>1</v>
      </c>
      <c r="M141" s="14"/>
      <c r="N141" s="29"/>
    </row>
    <row r="142" spans="1:14" ht="15.75" customHeight="1">
      <c r="A142" t="s">
        <v>306</v>
      </c>
      <c r="C142">
        <v>1</v>
      </c>
      <c r="M142" s="14"/>
      <c r="N142" s="29"/>
    </row>
    <row r="143" spans="1:14" ht="15.75" customHeight="1">
      <c r="A143" t="s">
        <v>316</v>
      </c>
      <c r="B143" s="73">
        <v>44804</v>
      </c>
      <c r="C143">
        <v>1</v>
      </c>
      <c r="M143" s="14"/>
      <c r="N143" s="29"/>
    </row>
    <row r="144" spans="1:14" ht="15.75" customHeight="1">
      <c r="A144" t="s">
        <v>317</v>
      </c>
      <c r="C144">
        <v>1</v>
      </c>
      <c r="M144" s="14"/>
      <c r="N144" s="29"/>
    </row>
    <row r="145" spans="1:14" ht="15.75" customHeight="1">
      <c r="A145" t="s">
        <v>323</v>
      </c>
      <c r="B145" s="73">
        <v>44679</v>
      </c>
      <c r="C145">
        <v>1</v>
      </c>
      <c r="M145" s="14"/>
      <c r="N145" s="29"/>
    </row>
    <row r="146" spans="1:14" ht="15.75" customHeight="1">
      <c r="A146" t="s">
        <v>324</v>
      </c>
      <c r="C146">
        <v>1</v>
      </c>
      <c r="M146" s="14"/>
      <c r="N146" s="29"/>
    </row>
    <row r="147" spans="1:14" ht="15.75" customHeight="1">
      <c r="A147" t="s">
        <v>312</v>
      </c>
      <c r="B147">
        <v>2021</v>
      </c>
      <c r="C147">
        <v>1</v>
      </c>
      <c r="M147" s="14"/>
      <c r="N147" s="29"/>
    </row>
    <row r="148" spans="1:14" ht="15.75" customHeight="1">
      <c r="A148" t="s">
        <v>313</v>
      </c>
      <c r="C148">
        <v>1</v>
      </c>
      <c r="M148" s="14"/>
      <c r="N148" s="29"/>
    </row>
    <row r="149" spans="1:14" ht="15.75" customHeight="1">
      <c r="A149" t="s">
        <v>139</v>
      </c>
      <c r="B149">
        <v>2021</v>
      </c>
      <c r="C149">
        <v>1</v>
      </c>
      <c r="M149" s="14"/>
      <c r="N149" s="29"/>
    </row>
    <row r="150" spans="1:14" ht="15.75" customHeight="1">
      <c r="A150" t="s">
        <v>318</v>
      </c>
      <c r="C150">
        <v>1</v>
      </c>
      <c r="M150" s="14"/>
      <c r="N150" s="29"/>
    </row>
    <row r="151" spans="1:14" ht="15.75" customHeight="1">
      <c r="A151" t="s">
        <v>319</v>
      </c>
      <c r="B151">
        <v>2021</v>
      </c>
      <c r="C151">
        <v>1</v>
      </c>
      <c r="M151" s="14"/>
      <c r="N151" s="29"/>
    </row>
    <row r="152" spans="1:14" ht="15.75" customHeight="1">
      <c r="A152" t="s">
        <v>320</v>
      </c>
      <c r="C152">
        <v>1</v>
      </c>
      <c r="M152" s="14"/>
      <c r="N152" s="29"/>
    </row>
    <row r="153" spans="1:14" ht="15.75" customHeight="1">
      <c r="A153" t="s">
        <v>303</v>
      </c>
      <c r="B153">
        <v>2021</v>
      </c>
      <c r="C153">
        <v>1</v>
      </c>
      <c r="M153" s="14"/>
      <c r="N153" s="29"/>
    </row>
    <row r="154" spans="1:14" ht="15.75" customHeight="1">
      <c r="A154" t="s">
        <v>304</v>
      </c>
      <c r="C154">
        <v>1</v>
      </c>
      <c r="M154" s="14"/>
      <c r="N154" s="29"/>
    </row>
    <row r="155" spans="1:14" ht="15.75" customHeight="1">
      <c r="A155" t="s">
        <v>321</v>
      </c>
      <c r="B155" s="73">
        <v>44595</v>
      </c>
      <c r="C155">
        <v>1</v>
      </c>
      <c r="M155" s="14"/>
      <c r="N155" s="29"/>
    </row>
    <row r="156" spans="1:14" ht="15.75" customHeight="1">
      <c r="A156" t="s">
        <v>322</v>
      </c>
      <c r="C156">
        <v>1</v>
      </c>
      <c r="M156" s="14"/>
      <c r="N156" s="29"/>
    </row>
    <row r="157" spans="1:14" ht="15.75" customHeight="1">
      <c r="A157" t="s">
        <v>310</v>
      </c>
      <c r="B157">
        <v>2021</v>
      </c>
      <c r="C157">
        <v>1</v>
      </c>
      <c r="M157" s="14"/>
      <c r="N157" s="29"/>
    </row>
    <row r="158" spans="1:14" ht="15.75" customHeight="1">
      <c r="A158" t="s">
        <v>311</v>
      </c>
      <c r="C158">
        <v>1</v>
      </c>
      <c r="M158" s="14"/>
      <c r="N158" s="29"/>
    </row>
    <row r="159" spans="1:14" ht="15.75" customHeight="1">
      <c r="A159" t="s">
        <v>335</v>
      </c>
      <c r="B159" s="73">
        <v>44636</v>
      </c>
      <c r="C159">
        <v>0</v>
      </c>
      <c r="M159" s="14"/>
      <c r="N159" s="29"/>
    </row>
    <row r="160" spans="1:14" ht="15.75" customHeight="1">
      <c r="A160" t="s">
        <v>336</v>
      </c>
      <c r="C160">
        <v>0</v>
      </c>
      <c r="M160" s="14"/>
      <c r="N160" s="29"/>
    </row>
    <row r="161" spans="1:14" ht="15.75" customHeight="1">
      <c r="A161" t="s">
        <v>143</v>
      </c>
      <c r="B161">
        <v>2021</v>
      </c>
      <c r="C161">
        <v>0</v>
      </c>
      <c r="M161" s="14"/>
      <c r="N161" s="29"/>
    </row>
    <row r="162" spans="1:14" ht="15.75" customHeight="1">
      <c r="A162" t="s">
        <v>329</v>
      </c>
      <c r="C162">
        <v>0</v>
      </c>
      <c r="M162" s="14"/>
      <c r="N162" s="29"/>
    </row>
    <row r="163" spans="1:14" ht="15.75" customHeight="1">
      <c r="A163" t="s">
        <v>144</v>
      </c>
      <c r="B163" t="s">
        <v>144</v>
      </c>
      <c r="M163" s="14"/>
      <c r="N163" s="29"/>
    </row>
    <row r="164" spans="1:14" ht="15.75" customHeight="1">
      <c r="A164" t="s">
        <v>328</v>
      </c>
      <c r="M164" s="14"/>
      <c r="N164" s="29"/>
    </row>
    <row r="165" spans="1:14" ht="15.75" customHeight="1">
      <c r="A165" t="s">
        <v>330</v>
      </c>
      <c r="B165" s="73">
        <v>44636</v>
      </c>
      <c r="C165">
        <v>0</v>
      </c>
      <c r="M165" s="14"/>
      <c r="N165" s="29"/>
    </row>
    <row r="166" spans="1:14" ht="15.75" customHeight="1">
      <c r="A166" t="s">
        <v>332</v>
      </c>
      <c r="C166">
        <v>0</v>
      </c>
      <c r="M166" s="14"/>
      <c r="N166" s="29"/>
    </row>
    <row r="167" spans="1:14" ht="15.75" customHeight="1">
      <c r="A167" t="s">
        <v>339</v>
      </c>
      <c r="B167" s="73">
        <v>44636</v>
      </c>
      <c r="C167">
        <v>0</v>
      </c>
      <c r="M167" s="14"/>
      <c r="N167" s="29"/>
    </row>
    <row r="168" spans="1:14" ht="15.75" customHeight="1">
      <c r="A168" t="s">
        <v>340</v>
      </c>
      <c r="C168">
        <v>0</v>
      </c>
      <c r="M168" s="14"/>
      <c r="N168" s="29"/>
    </row>
    <row r="169" spans="1:14" ht="15.75" customHeight="1">
      <c r="A169" t="s">
        <v>337</v>
      </c>
      <c r="B169">
        <v>2021</v>
      </c>
      <c r="C169">
        <v>0</v>
      </c>
      <c r="M169" s="14"/>
      <c r="N169" s="29"/>
    </row>
    <row r="170" spans="1:14" ht="15.75" customHeight="1">
      <c r="A170" t="s">
        <v>338</v>
      </c>
      <c r="C170">
        <v>0</v>
      </c>
      <c r="M170" s="14"/>
      <c r="N170" s="29"/>
    </row>
    <row r="171" spans="1:14" ht="15.75" customHeight="1">
      <c r="A171" t="s">
        <v>333</v>
      </c>
      <c r="B171" s="73">
        <v>44636</v>
      </c>
      <c r="C171">
        <v>0</v>
      </c>
      <c r="M171" s="14"/>
      <c r="N171" s="29"/>
    </row>
    <row r="172" spans="1:14" ht="15.75" customHeight="1">
      <c r="A172" t="s">
        <v>334</v>
      </c>
      <c r="C172">
        <v>0</v>
      </c>
      <c r="M172" s="14"/>
      <c r="N172" s="29"/>
    </row>
    <row r="173" spans="1:14" ht="15.75" customHeight="1">
      <c r="A173" t="s">
        <v>341</v>
      </c>
      <c r="B173" s="73">
        <v>44602</v>
      </c>
      <c r="C173">
        <v>0</v>
      </c>
      <c r="M173" s="14"/>
      <c r="N173" s="29"/>
    </row>
    <row r="174" spans="1:14" ht="15.75" customHeight="1">
      <c r="A174" t="s">
        <v>342</v>
      </c>
      <c r="C174">
        <v>0</v>
      </c>
      <c r="M174" s="14"/>
      <c r="N174" s="29"/>
    </row>
    <row r="175" spans="1:14" ht="15.75" customHeight="1">
      <c r="A175" t="s">
        <v>145</v>
      </c>
      <c r="C175">
        <v>329</v>
      </c>
      <c r="M175" s="14"/>
      <c r="N175" s="29"/>
    </row>
    <row r="176" spans="1:14" ht="15.75" customHeight="1">
      <c r="M176" s="14"/>
      <c r="N176" s="29"/>
    </row>
    <row r="177" spans="13:14" ht="15.75" customHeight="1">
      <c r="M177" s="14"/>
      <c r="N177" s="29"/>
    </row>
    <row r="178" spans="13:14" ht="15.75" customHeight="1">
      <c r="M178" s="14"/>
      <c r="N178" s="29"/>
    </row>
    <row r="179" spans="13:14" ht="15.75" customHeight="1">
      <c r="M179" s="14"/>
      <c r="N179" s="29"/>
    </row>
    <row r="180" spans="13:14" ht="15.75" customHeight="1">
      <c r="M180" s="14"/>
      <c r="N180" s="29"/>
    </row>
    <row r="181" spans="13:14" ht="15.75" customHeight="1">
      <c r="M181" s="14"/>
      <c r="N181" s="29"/>
    </row>
    <row r="182" spans="13:14" ht="15.75" customHeight="1">
      <c r="M182" s="14"/>
      <c r="N182" s="29"/>
    </row>
    <row r="183" spans="13:14" ht="15.75" customHeight="1">
      <c r="M183" s="14"/>
      <c r="N183" s="29"/>
    </row>
    <row r="184" spans="13:14" ht="15.75" customHeight="1">
      <c r="M184" s="14"/>
      <c r="N184" s="29"/>
    </row>
    <row r="185" spans="13:14" ht="15.75" customHeight="1">
      <c r="M185" s="14"/>
      <c r="N185" s="29"/>
    </row>
    <row r="186" spans="13:14" ht="15.75" customHeight="1">
      <c r="M186" s="14"/>
      <c r="N186" s="29"/>
    </row>
    <row r="187" spans="13:14" ht="15.75" customHeight="1">
      <c r="M187" s="14"/>
      <c r="N187" s="29"/>
    </row>
    <row r="188" spans="13:14" ht="15.75" customHeight="1">
      <c r="M188" s="14"/>
      <c r="N188" s="29"/>
    </row>
    <row r="189" spans="13:14" ht="15.75" customHeight="1">
      <c r="M189" s="14"/>
      <c r="N189" s="29"/>
    </row>
    <row r="190" spans="13:14" ht="15.75" customHeight="1">
      <c r="M190" s="14"/>
      <c r="N190" s="29"/>
    </row>
    <row r="191" spans="13:14" ht="15.75" customHeight="1">
      <c r="M191" s="14"/>
      <c r="N191" s="29"/>
    </row>
    <row r="192" spans="13:14" ht="15.75" customHeight="1">
      <c r="M192" s="14"/>
      <c r="N192" s="29"/>
    </row>
    <row r="193" spans="13:14" ht="15.75" customHeight="1">
      <c r="M193" s="14"/>
      <c r="N193" s="29"/>
    </row>
    <row r="194" spans="13:14" ht="15.75" customHeight="1">
      <c r="M194" s="14"/>
      <c r="N194" s="29"/>
    </row>
    <row r="195" spans="13:14" ht="15.75" customHeight="1">
      <c r="M195" s="14"/>
      <c r="N195" s="29"/>
    </row>
    <row r="196" spans="13:14" ht="15.75" customHeight="1">
      <c r="M196" s="14"/>
      <c r="N196" s="29"/>
    </row>
    <row r="197" spans="13:14" ht="15.75" customHeight="1">
      <c r="M197" s="14"/>
      <c r="N197" s="29"/>
    </row>
    <row r="198" spans="13:14" ht="15.75" customHeight="1">
      <c r="M198" s="14"/>
      <c r="N198" s="29"/>
    </row>
    <row r="199" spans="13:14" ht="15.75" customHeight="1">
      <c r="M199" s="14"/>
      <c r="N199" s="29"/>
    </row>
    <row r="200" spans="13:14" ht="15.75" customHeight="1">
      <c r="M200" s="14"/>
      <c r="N200" s="29"/>
    </row>
    <row r="201" spans="13:14" ht="15.75" customHeight="1">
      <c r="M201" s="14"/>
      <c r="N201" s="29"/>
    </row>
    <row r="202" spans="13:14" ht="15.75" customHeight="1">
      <c r="M202" s="14"/>
      <c r="N202" s="29"/>
    </row>
    <row r="203" spans="13:14" ht="15.75" customHeight="1">
      <c r="M203" s="14"/>
      <c r="N203" s="29"/>
    </row>
    <row r="204" spans="13:14" ht="15.75" customHeight="1">
      <c r="M204" s="14"/>
      <c r="N204" s="29"/>
    </row>
    <row r="205" spans="13:14" ht="15.75" customHeight="1">
      <c r="M205" s="14"/>
      <c r="N205" s="29"/>
    </row>
    <row r="206" spans="13:14" ht="15.75" customHeight="1">
      <c r="M206" s="14"/>
      <c r="N206" s="29"/>
    </row>
    <row r="207" spans="13:14" ht="15.75" customHeight="1">
      <c r="M207" s="14"/>
      <c r="N207" s="29"/>
    </row>
    <row r="208" spans="13:14" ht="15.75" customHeight="1">
      <c r="M208" s="14"/>
      <c r="N208" s="29"/>
    </row>
    <row r="209" spans="13:14" ht="15.75" customHeight="1">
      <c r="M209" s="14"/>
      <c r="N209" s="29"/>
    </row>
    <row r="210" spans="13:14" ht="15.75" customHeight="1">
      <c r="M210" s="14"/>
      <c r="N210" s="29"/>
    </row>
    <row r="211" spans="13:14" ht="15.75" customHeight="1">
      <c r="M211" s="14"/>
      <c r="N211" s="29"/>
    </row>
    <row r="212" spans="13:14" ht="15.75" customHeight="1">
      <c r="M212" s="14"/>
      <c r="N212" s="29"/>
    </row>
    <row r="213" spans="13:14" ht="15.75" customHeight="1">
      <c r="M213" s="14"/>
      <c r="N213" s="29"/>
    </row>
    <row r="214" spans="13:14" ht="15.75" customHeight="1">
      <c r="M214" s="14"/>
      <c r="N214" s="29"/>
    </row>
    <row r="215" spans="13:14" ht="15.75" customHeight="1">
      <c r="M215" s="14"/>
      <c r="N215" s="29"/>
    </row>
    <row r="216" spans="13:14" ht="15.75" customHeight="1">
      <c r="M216" s="14"/>
      <c r="N216" s="29"/>
    </row>
    <row r="217" spans="13:14" ht="15.75" customHeight="1">
      <c r="M217" s="14"/>
      <c r="N217" s="29"/>
    </row>
    <row r="218" spans="13:14" ht="15.75" customHeight="1">
      <c r="M218" s="14"/>
      <c r="N218" s="29"/>
    </row>
    <row r="219" spans="13:14" ht="15.75" customHeight="1">
      <c r="M219" s="14"/>
      <c r="N219" s="29"/>
    </row>
    <row r="220" spans="13:14" ht="15.75" customHeight="1">
      <c r="M220" s="14"/>
      <c r="N220" s="29"/>
    </row>
    <row r="221" spans="13:14" ht="15.75" customHeight="1">
      <c r="M221" s="14"/>
      <c r="N221" s="29"/>
    </row>
    <row r="222" spans="13:14" ht="15.75" customHeight="1">
      <c r="M222" s="14"/>
      <c r="N222" s="29"/>
    </row>
    <row r="223" spans="13:14" ht="15.75" customHeight="1">
      <c r="M223" s="14"/>
      <c r="N223" s="29"/>
    </row>
    <row r="224" spans="13:14" ht="15.75" customHeight="1">
      <c r="M224" s="14"/>
      <c r="N224" s="29"/>
    </row>
    <row r="225" spans="13:14" ht="15.75" customHeight="1">
      <c r="M225" s="14"/>
      <c r="N225" s="29"/>
    </row>
    <row r="226" spans="13:14" ht="15.75" customHeight="1">
      <c r="M226" s="14"/>
      <c r="N226" s="29"/>
    </row>
    <row r="227" spans="13:14" ht="15.75" customHeight="1">
      <c r="M227" s="14"/>
      <c r="N227" s="29"/>
    </row>
    <row r="228" spans="13:14" ht="15.75" customHeight="1">
      <c r="M228" s="14"/>
      <c r="N228" s="29"/>
    </row>
    <row r="229" spans="13:14" ht="15.75" customHeight="1">
      <c r="M229" s="14"/>
      <c r="N229" s="29"/>
    </row>
    <row r="230" spans="13:14" ht="15.75" customHeight="1">
      <c r="M230" s="14"/>
      <c r="N230" s="29"/>
    </row>
    <row r="231" spans="13:14" ht="15.75" customHeight="1">
      <c r="M231" s="14"/>
      <c r="N231" s="29"/>
    </row>
    <row r="232" spans="13:14" ht="15.75" customHeight="1">
      <c r="M232" s="14"/>
      <c r="N232" s="29"/>
    </row>
    <row r="233" spans="13:14" ht="15.75" customHeight="1">
      <c r="M233" s="14"/>
      <c r="N233" s="29"/>
    </row>
    <row r="234" spans="13:14" ht="15.75" customHeight="1">
      <c r="M234" s="14"/>
      <c r="N234" s="29"/>
    </row>
    <row r="235" spans="13:14" ht="15.75" customHeight="1">
      <c r="M235" s="14"/>
      <c r="N235" s="29"/>
    </row>
    <row r="236" spans="13:14" ht="15.75" customHeight="1">
      <c r="M236" s="14"/>
      <c r="N236" s="29"/>
    </row>
    <row r="237" spans="13:14" ht="15.75" customHeight="1">
      <c r="M237" s="14"/>
      <c r="N237" s="29"/>
    </row>
    <row r="238" spans="13:14" ht="15.75" customHeight="1">
      <c r="M238" s="14"/>
      <c r="N238" s="29"/>
    </row>
    <row r="239" spans="13:14" ht="15.75" customHeight="1">
      <c r="M239" s="14"/>
      <c r="N239" s="29"/>
    </row>
    <row r="240" spans="13:14" ht="15.75" customHeight="1">
      <c r="M240" s="14"/>
      <c r="N240" s="29"/>
    </row>
    <row r="241" spans="13:14" ht="15.75" customHeight="1">
      <c r="M241" s="14"/>
      <c r="N241" s="29"/>
    </row>
    <row r="242" spans="13:14" ht="15.75" customHeight="1">
      <c r="M242" s="14"/>
      <c r="N242" s="29"/>
    </row>
    <row r="243" spans="13:14" ht="15.75" customHeight="1">
      <c r="M243" s="14"/>
      <c r="N243" s="29"/>
    </row>
    <row r="244" spans="13:14" ht="15.75" customHeight="1">
      <c r="M244" s="14"/>
      <c r="N244" s="29"/>
    </row>
    <row r="245" spans="13:14" ht="15.75" customHeight="1">
      <c r="M245" s="14"/>
      <c r="N245" s="29"/>
    </row>
    <row r="246" spans="13:14" ht="15.75" customHeight="1">
      <c r="M246" s="14"/>
      <c r="N246" s="29"/>
    </row>
    <row r="247" spans="13:14" ht="15.75" customHeight="1">
      <c r="M247" s="14"/>
      <c r="N247" s="29"/>
    </row>
    <row r="248" spans="13:14" ht="15.75" customHeight="1">
      <c r="M248" s="14"/>
      <c r="N248" s="29"/>
    </row>
    <row r="249" spans="13:14" ht="15.75" customHeight="1">
      <c r="M249" s="14"/>
      <c r="N249" s="29"/>
    </row>
    <row r="250" spans="13:14" ht="15.75" customHeight="1">
      <c r="M250" s="14"/>
      <c r="N250" s="29"/>
    </row>
    <row r="251" spans="13:14" ht="15.75" customHeight="1">
      <c r="M251" s="14"/>
      <c r="N251" s="29"/>
    </row>
    <row r="252" spans="13:14" ht="15.75" customHeight="1">
      <c r="M252" s="14"/>
      <c r="N252" s="29"/>
    </row>
    <row r="253" spans="13:14" ht="15.75" customHeight="1">
      <c r="M253" s="14"/>
      <c r="N253" s="29"/>
    </row>
    <row r="254" spans="13:14" ht="15.75" customHeight="1">
      <c r="M254" s="14"/>
      <c r="N254" s="29"/>
    </row>
    <row r="255" spans="13:14" ht="15.75" customHeight="1">
      <c r="M255" s="14"/>
      <c r="N255" s="29"/>
    </row>
    <row r="256" spans="13:14" ht="15.75" customHeight="1">
      <c r="M256" s="14"/>
      <c r="N256" s="29"/>
    </row>
    <row r="257" spans="13:14" ht="15.75" customHeight="1">
      <c r="M257" s="14"/>
      <c r="N257" s="29"/>
    </row>
    <row r="258" spans="13:14" ht="15.75" customHeight="1">
      <c r="M258" s="14"/>
      <c r="N258" s="29"/>
    </row>
    <row r="259" spans="13:14" ht="15.75" customHeight="1">
      <c r="M259" s="14"/>
      <c r="N259" s="29"/>
    </row>
    <row r="260" spans="13:14" ht="15.75" customHeight="1">
      <c r="M260" s="14"/>
      <c r="N260" s="29"/>
    </row>
    <row r="261" spans="13:14" ht="15.75" customHeight="1">
      <c r="M261" s="14"/>
      <c r="N261" s="29"/>
    </row>
    <row r="262" spans="13:14" ht="15.75" customHeight="1">
      <c r="M262" s="14"/>
      <c r="N262" s="29"/>
    </row>
    <row r="263" spans="13:14" ht="15.75" customHeight="1">
      <c r="M263" s="14"/>
      <c r="N263" s="29"/>
    </row>
    <row r="264" spans="13:14" ht="15.75" customHeight="1">
      <c r="M264" s="14"/>
      <c r="N264" s="29"/>
    </row>
    <row r="265" spans="13:14" ht="15.75" customHeight="1">
      <c r="M265" s="14"/>
      <c r="N265" s="29"/>
    </row>
    <row r="266" spans="13:14" ht="15.75" customHeight="1">
      <c r="M266" s="14"/>
      <c r="N266" s="29"/>
    </row>
    <row r="267" spans="13:14" ht="15.75" customHeight="1">
      <c r="M267" s="14"/>
      <c r="N267" s="29"/>
    </row>
    <row r="268" spans="13:14" ht="15.75" customHeight="1">
      <c r="M268" s="14"/>
      <c r="N268" s="29"/>
    </row>
    <row r="269" spans="13:14" ht="15.75" customHeight="1">
      <c r="M269" s="14"/>
      <c r="N269" s="29"/>
    </row>
    <row r="270" spans="13:14" ht="15.75" customHeight="1">
      <c r="M270" s="14"/>
      <c r="N270" s="29"/>
    </row>
    <row r="271" spans="13:14" ht="15.75" customHeight="1">
      <c r="M271" s="14"/>
      <c r="N271" s="29"/>
    </row>
    <row r="272" spans="13:14" ht="15.75" customHeight="1">
      <c r="M272" s="14"/>
      <c r="N272" s="29"/>
    </row>
    <row r="273" spans="13:14" ht="15.75" customHeight="1">
      <c r="M273" s="14"/>
      <c r="N273" s="29"/>
    </row>
    <row r="274" spans="13:14" ht="15.75" customHeight="1">
      <c r="M274" s="14"/>
      <c r="N274" s="29"/>
    </row>
    <row r="275" spans="13:14" ht="15.75" customHeight="1">
      <c r="M275" s="14"/>
      <c r="N275" s="29"/>
    </row>
    <row r="276" spans="13:14" ht="15.75" customHeight="1">
      <c r="M276" s="14"/>
      <c r="N276" s="29"/>
    </row>
    <row r="277" spans="13:14" ht="15.75" customHeight="1">
      <c r="M277" s="14"/>
      <c r="N277" s="29"/>
    </row>
    <row r="278" spans="13:14" ht="15.75" customHeight="1">
      <c r="M278" s="14"/>
      <c r="N278" s="29"/>
    </row>
    <row r="279" spans="13:14" ht="15.75" customHeight="1">
      <c r="M279" s="14"/>
      <c r="N279" s="29"/>
    </row>
    <row r="280" spans="13:14" ht="15.75" customHeight="1">
      <c r="M280" s="14"/>
      <c r="N280" s="29"/>
    </row>
    <row r="281" spans="13:14" ht="15.75" customHeight="1">
      <c r="M281" s="14"/>
      <c r="N281" s="29"/>
    </row>
    <row r="282" spans="13:14" ht="15.75" customHeight="1">
      <c r="M282" s="14"/>
      <c r="N282" s="29"/>
    </row>
    <row r="283" spans="13:14" ht="15.75" customHeight="1">
      <c r="M283" s="14"/>
      <c r="N283" s="29"/>
    </row>
    <row r="284" spans="13:14" ht="15.75" customHeight="1">
      <c r="M284" s="14"/>
      <c r="N284" s="29"/>
    </row>
    <row r="285" spans="13:14" ht="15.75" customHeight="1">
      <c r="M285" s="14"/>
      <c r="N285" s="29"/>
    </row>
    <row r="286" spans="13:14" ht="15.75" customHeight="1">
      <c r="M286" s="14"/>
      <c r="N286" s="29"/>
    </row>
    <row r="287" spans="13:14" ht="15.75" customHeight="1">
      <c r="M287" s="14"/>
      <c r="N287" s="29"/>
    </row>
    <row r="288" spans="13:14" ht="15.75" customHeight="1">
      <c r="M288" s="14"/>
      <c r="N288" s="29"/>
    </row>
    <row r="289" spans="13:14" ht="15.75" customHeight="1">
      <c r="M289" s="14"/>
      <c r="N289" s="29"/>
    </row>
    <row r="290" spans="13:14" ht="15.75" customHeight="1">
      <c r="M290" s="14"/>
      <c r="N290" s="29"/>
    </row>
    <row r="291" spans="13:14" ht="15.75" customHeight="1">
      <c r="M291" s="14"/>
      <c r="N291" s="29"/>
    </row>
    <row r="292" spans="13:14" ht="15.75" customHeight="1">
      <c r="M292" s="14"/>
      <c r="N292" s="29"/>
    </row>
    <row r="293" spans="13:14" ht="15.75" customHeight="1">
      <c r="M293" s="14"/>
      <c r="N293" s="29"/>
    </row>
    <row r="294" spans="13:14" ht="15.75" customHeight="1">
      <c r="M294" s="14"/>
      <c r="N294" s="29"/>
    </row>
    <row r="295" spans="13:14" ht="15.75" customHeight="1">
      <c r="M295" s="14"/>
      <c r="N295" s="29"/>
    </row>
    <row r="296" spans="13:14" ht="15.75" customHeight="1">
      <c r="M296" s="14"/>
      <c r="N296" s="29"/>
    </row>
    <row r="297" spans="13:14" ht="15.75" customHeight="1">
      <c r="M297" s="14"/>
      <c r="N297" s="29"/>
    </row>
    <row r="298" spans="13:14" ht="15.75" customHeight="1">
      <c r="M298" s="14"/>
      <c r="N298" s="29"/>
    </row>
    <row r="299" spans="13:14" ht="15.75" customHeight="1">
      <c r="M299" s="14"/>
      <c r="N299" s="29"/>
    </row>
    <row r="300" spans="13:14" ht="15.75" customHeight="1">
      <c r="M300" s="14"/>
      <c r="N300" s="29"/>
    </row>
    <row r="301" spans="13:14" ht="15.75" customHeight="1">
      <c r="M301" s="14"/>
      <c r="N301" s="29"/>
    </row>
    <row r="302" spans="13:14" ht="15.75" customHeight="1">
      <c r="M302" s="14"/>
      <c r="N302" s="29"/>
    </row>
    <row r="303" spans="13:14" ht="15.75" customHeight="1">
      <c r="M303" s="14"/>
      <c r="N303" s="29"/>
    </row>
    <row r="304" spans="13:14" ht="15.75" customHeight="1">
      <c r="M304" s="14"/>
      <c r="N304" s="29"/>
    </row>
    <row r="305" spans="13:14" ht="15.75" customHeight="1">
      <c r="M305" s="14"/>
      <c r="N305" s="29"/>
    </row>
    <row r="306" spans="13:14" ht="15.75" customHeight="1">
      <c r="M306" s="14"/>
      <c r="N306" s="29"/>
    </row>
    <row r="307" spans="13:14" ht="15.75" customHeight="1">
      <c r="M307" s="14"/>
      <c r="N307" s="29"/>
    </row>
    <row r="308" spans="13:14" ht="15.75" customHeight="1">
      <c r="M308" s="14"/>
      <c r="N308" s="29"/>
    </row>
    <row r="309" spans="13:14" ht="15.75" customHeight="1">
      <c r="M309" s="14"/>
      <c r="N309" s="29"/>
    </row>
    <row r="310" spans="13:14" ht="15.75" customHeight="1">
      <c r="M310" s="14"/>
      <c r="N310" s="29"/>
    </row>
    <row r="311" spans="13:14" ht="15.75" customHeight="1">
      <c r="M311" s="14"/>
      <c r="N311" s="29"/>
    </row>
    <row r="312" spans="13:14" ht="15.75" customHeight="1">
      <c r="M312" s="14"/>
      <c r="N312" s="29"/>
    </row>
    <row r="313" spans="13:14" ht="15.75" customHeight="1">
      <c r="M313" s="14"/>
      <c r="N313" s="29"/>
    </row>
    <row r="314" spans="13:14" ht="15.75" customHeight="1">
      <c r="M314" s="14"/>
      <c r="N314" s="29"/>
    </row>
    <row r="315" spans="13:14" ht="15.75" customHeight="1">
      <c r="M315" s="14"/>
      <c r="N315" s="29"/>
    </row>
    <row r="316" spans="13:14" ht="15.75" customHeight="1">
      <c r="M316" s="14"/>
      <c r="N316" s="29"/>
    </row>
    <row r="317" spans="13:14" ht="15.75" customHeight="1">
      <c r="M317" s="14"/>
      <c r="N317" s="29"/>
    </row>
    <row r="318" spans="13:14" ht="15.75" customHeight="1">
      <c r="M318" s="14"/>
      <c r="N318" s="29"/>
    </row>
    <row r="319" spans="13:14" ht="15.75" customHeight="1">
      <c r="M319" s="14"/>
      <c r="N319" s="29"/>
    </row>
    <row r="320" spans="13:14" ht="15.75" customHeight="1">
      <c r="M320" s="14"/>
      <c r="N320" s="29"/>
    </row>
    <row r="321" spans="13:14" ht="15.75" customHeight="1">
      <c r="M321" s="14"/>
      <c r="N321" s="29"/>
    </row>
    <row r="322" spans="13:14" ht="15.75" customHeight="1">
      <c r="M322" s="14"/>
      <c r="N322" s="29"/>
    </row>
    <row r="323" spans="13:14" ht="15.75" customHeight="1">
      <c r="M323" s="14"/>
      <c r="N323" s="29"/>
    </row>
    <row r="324" spans="13:14" ht="15.75" customHeight="1">
      <c r="M324" s="14"/>
      <c r="N324" s="29"/>
    </row>
    <row r="325" spans="13:14" ht="15.75" customHeight="1">
      <c r="M325" s="14"/>
      <c r="N325" s="29"/>
    </row>
    <row r="326" spans="13:14" ht="15.75" customHeight="1">
      <c r="M326" s="14"/>
      <c r="N326" s="29"/>
    </row>
    <row r="327" spans="13:14" ht="15.75" customHeight="1">
      <c r="M327" s="14"/>
      <c r="N327" s="29"/>
    </row>
    <row r="328" spans="13:14" ht="15.75" customHeight="1">
      <c r="M328" s="14"/>
      <c r="N328" s="29"/>
    </row>
    <row r="329" spans="13:14" ht="15.75" customHeight="1">
      <c r="M329" s="14"/>
      <c r="N329" s="29"/>
    </row>
    <row r="330" spans="13:14" ht="15.75" customHeight="1">
      <c r="M330" s="14"/>
      <c r="N330" s="29"/>
    </row>
    <row r="331" spans="13:14" ht="15.75" customHeight="1">
      <c r="M331" s="14"/>
      <c r="N331" s="29"/>
    </row>
    <row r="332" spans="13:14" ht="15.75" customHeight="1">
      <c r="M332" s="14"/>
      <c r="N332" s="29"/>
    </row>
    <row r="333" spans="13:14" ht="15.75" customHeight="1">
      <c r="M333" s="14"/>
      <c r="N333" s="29"/>
    </row>
    <row r="334" spans="13:14" ht="15.75" customHeight="1">
      <c r="M334" s="14"/>
      <c r="N334" s="29"/>
    </row>
    <row r="335" spans="13:14" ht="15.75" customHeight="1">
      <c r="M335" s="14"/>
      <c r="N335" s="29"/>
    </row>
    <row r="336" spans="13:14" ht="15.75" customHeight="1">
      <c r="M336" s="14"/>
      <c r="N336" s="29"/>
    </row>
    <row r="337" spans="13:14" ht="15.75" customHeight="1">
      <c r="M337" s="14"/>
      <c r="N337" s="29"/>
    </row>
    <row r="338" spans="13:14" ht="15.75" customHeight="1">
      <c r="M338" s="14"/>
      <c r="N338" s="29"/>
    </row>
    <row r="339" spans="13:14" ht="15.75" customHeight="1">
      <c r="M339" s="14"/>
      <c r="N339" s="29"/>
    </row>
    <row r="340" spans="13:14" ht="15.75" customHeight="1">
      <c r="M340" s="14"/>
      <c r="N340" s="29"/>
    </row>
    <row r="341" spans="13:14" ht="15.75" customHeight="1">
      <c r="M341" s="14"/>
      <c r="N341" s="29"/>
    </row>
    <row r="342" spans="13:14" ht="15.75" customHeight="1">
      <c r="M342" s="14"/>
      <c r="N342" s="29"/>
    </row>
    <row r="343" spans="13:14" ht="15.75" customHeight="1">
      <c r="M343" s="14"/>
      <c r="N343" s="29"/>
    </row>
    <row r="344" spans="13:14" ht="15.75" customHeight="1">
      <c r="M344" s="14"/>
      <c r="N344" s="29"/>
    </row>
    <row r="345" spans="13:14" ht="15.75" customHeight="1">
      <c r="M345" s="14"/>
      <c r="N345" s="29"/>
    </row>
    <row r="346" spans="13:14" ht="15.75" customHeight="1">
      <c r="M346" s="14"/>
      <c r="N346" s="29"/>
    </row>
    <row r="347" spans="13:14" ht="15.75" customHeight="1">
      <c r="M347" s="14"/>
      <c r="N347" s="29"/>
    </row>
    <row r="348" spans="13:14" ht="15.75" customHeight="1">
      <c r="M348" s="14"/>
      <c r="N348" s="29"/>
    </row>
    <row r="349" spans="13:14" ht="15.75" customHeight="1">
      <c r="M349" s="14"/>
      <c r="N349" s="29"/>
    </row>
    <row r="350" spans="13:14" ht="15.75" customHeight="1">
      <c r="M350" s="14"/>
      <c r="N350" s="29"/>
    </row>
    <row r="351" spans="13:14" ht="15.75" customHeight="1">
      <c r="M351" s="14"/>
      <c r="N351" s="29"/>
    </row>
    <row r="352" spans="13:14" ht="15.75" customHeight="1">
      <c r="M352" s="14"/>
      <c r="N352" s="29"/>
    </row>
    <row r="353" spans="13:14" ht="15.75" customHeight="1">
      <c r="M353" s="14"/>
      <c r="N353" s="29"/>
    </row>
    <row r="354" spans="13:14" ht="15.75" customHeight="1">
      <c r="M354" s="14"/>
      <c r="N354" s="29"/>
    </row>
    <row r="355" spans="13:14" ht="15.75" customHeight="1">
      <c r="M355" s="14"/>
      <c r="N355" s="29"/>
    </row>
    <row r="356" spans="13:14" ht="15.75" customHeight="1">
      <c r="M356" s="14"/>
      <c r="N356" s="29"/>
    </row>
    <row r="357" spans="13:14" ht="15.75" customHeight="1">
      <c r="M357" s="14"/>
      <c r="N357" s="29"/>
    </row>
    <row r="358" spans="13:14" ht="15.75" customHeight="1">
      <c r="M358" s="14"/>
      <c r="N358" s="29"/>
    </row>
    <row r="359" spans="13:14" ht="15.75" customHeight="1">
      <c r="M359" s="14"/>
      <c r="N359" s="29"/>
    </row>
    <row r="360" spans="13:14" ht="15.75" customHeight="1">
      <c r="M360" s="14"/>
      <c r="N360" s="29"/>
    </row>
    <row r="361" spans="13:14" ht="15.75" customHeight="1">
      <c r="M361" s="14"/>
      <c r="N361" s="29"/>
    </row>
    <row r="362" spans="13:14" ht="15.75" customHeight="1">
      <c r="M362" s="14"/>
      <c r="N362" s="29"/>
    </row>
    <row r="363" spans="13:14" ht="15.75" customHeight="1">
      <c r="M363" s="14"/>
      <c r="N363" s="29"/>
    </row>
    <row r="364" spans="13:14" ht="15.75" customHeight="1">
      <c r="M364" s="14"/>
      <c r="N364" s="29"/>
    </row>
    <row r="365" spans="13:14" ht="15.75" customHeight="1">
      <c r="M365" s="14"/>
      <c r="N365" s="29"/>
    </row>
    <row r="366" spans="13:14" ht="15.75" customHeight="1">
      <c r="M366" s="14"/>
      <c r="N366" s="29"/>
    </row>
    <row r="367" spans="13:14" ht="15.75" customHeight="1">
      <c r="M367" s="14"/>
      <c r="N367" s="29"/>
    </row>
    <row r="368" spans="13:14" ht="15.75" customHeight="1">
      <c r="M368" s="14"/>
      <c r="N368" s="29"/>
    </row>
    <row r="369" spans="13:14" ht="15.75" customHeight="1">
      <c r="M369" s="14"/>
      <c r="N369" s="29"/>
    </row>
    <row r="370" spans="13:14" ht="15.75" customHeight="1">
      <c r="M370" s="14"/>
      <c r="N370" s="29"/>
    </row>
    <row r="371" spans="13:14" ht="15.75" customHeight="1">
      <c r="M371" s="14"/>
      <c r="N371" s="29"/>
    </row>
    <row r="372" spans="13:14" ht="15.75" customHeight="1">
      <c r="M372" s="14"/>
      <c r="N372" s="29"/>
    </row>
    <row r="373" spans="13:14" ht="15.75" customHeight="1">
      <c r="M373" s="14"/>
      <c r="N373" s="29"/>
    </row>
    <row r="374" spans="13:14" ht="15.75" customHeight="1">
      <c r="M374" s="14"/>
      <c r="N374" s="29"/>
    </row>
    <row r="375" spans="13:14" ht="15.75" customHeight="1">
      <c r="M375" s="14"/>
      <c r="N375" s="29"/>
    </row>
    <row r="376" spans="13:14" ht="15.75" customHeight="1">
      <c r="M376" s="14"/>
      <c r="N376" s="29"/>
    </row>
    <row r="377" spans="13:14" ht="15.75" customHeight="1">
      <c r="M377" s="14"/>
      <c r="N377" s="29"/>
    </row>
    <row r="378" spans="13:14" ht="15.75" customHeight="1">
      <c r="M378" s="14"/>
      <c r="N378" s="29"/>
    </row>
    <row r="379" spans="13:14" ht="15.75" customHeight="1">
      <c r="M379" s="14"/>
      <c r="N379" s="29"/>
    </row>
    <row r="380" spans="13:14" ht="15.75" customHeight="1">
      <c r="M380" s="14"/>
      <c r="N380" s="29"/>
    </row>
    <row r="381" spans="13:14" ht="15.75" customHeight="1">
      <c r="M381" s="14"/>
      <c r="N381" s="29"/>
    </row>
    <row r="382" spans="13:14" ht="15.75" customHeight="1">
      <c r="M382" s="14"/>
      <c r="N382" s="29"/>
    </row>
    <row r="383" spans="13:14" ht="15.75" customHeight="1">
      <c r="M383" s="14"/>
      <c r="N383" s="29"/>
    </row>
    <row r="384" spans="13:14" ht="15.75" customHeight="1">
      <c r="M384" s="14"/>
      <c r="N384" s="29"/>
    </row>
    <row r="385" spans="13:14" ht="15.75" customHeight="1">
      <c r="M385" s="14"/>
      <c r="N385" s="29"/>
    </row>
    <row r="386" spans="13:14" ht="15.75" customHeight="1">
      <c r="M386" s="14"/>
      <c r="N386" s="29"/>
    </row>
    <row r="387" spans="13:14" ht="15.75" customHeight="1">
      <c r="M387" s="14"/>
      <c r="N387" s="29"/>
    </row>
    <row r="388" spans="13:14" ht="15.75" customHeight="1">
      <c r="M388" s="14"/>
      <c r="N388" s="29"/>
    </row>
    <row r="389" spans="13:14" ht="15.75" customHeight="1">
      <c r="M389" s="14"/>
      <c r="N389" s="29"/>
    </row>
    <row r="390" spans="13:14" ht="15.75" customHeight="1">
      <c r="M390" s="14"/>
      <c r="N390" s="29"/>
    </row>
    <row r="391" spans="13:14" ht="15.75" customHeight="1">
      <c r="M391" s="14"/>
      <c r="N391" s="29"/>
    </row>
    <row r="392" spans="13:14" ht="15.75" customHeight="1">
      <c r="M392" s="14"/>
      <c r="N392" s="29"/>
    </row>
    <row r="393" spans="13:14" ht="15.75" customHeight="1">
      <c r="M393" s="14"/>
      <c r="N393" s="29"/>
    </row>
    <row r="394" spans="13:14" ht="15.75" customHeight="1">
      <c r="M394" s="14"/>
      <c r="N394" s="29"/>
    </row>
    <row r="395" spans="13:14" ht="15.75" customHeight="1">
      <c r="M395" s="14"/>
      <c r="N395" s="29"/>
    </row>
    <row r="396" spans="13:14" ht="15.75" customHeight="1">
      <c r="M396" s="14"/>
      <c r="N396" s="29"/>
    </row>
    <row r="397" spans="13:14" ht="15.75" customHeight="1">
      <c r="M397" s="14"/>
      <c r="N397" s="29"/>
    </row>
    <row r="398" spans="13:14" ht="15.75" customHeight="1">
      <c r="M398" s="14"/>
      <c r="N398" s="29"/>
    </row>
    <row r="399" spans="13:14" ht="15.75" customHeight="1">
      <c r="M399" s="14"/>
      <c r="N399" s="29"/>
    </row>
    <row r="400" spans="13:14" ht="15.75" customHeight="1">
      <c r="M400" s="14"/>
      <c r="N400" s="29"/>
    </row>
    <row r="401" spans="13:14" ht="15.75" customHeight="1">
      <c r="M401" s="14"/>
      <c r="N401" s="29"/>
    </row>
    <row r="402" spans="13:14" ht="15.75" customHeight="1">
      <c r="M402" s="14"/>
      <c r="N402" s="29"/>
    </row>
    <row r="403" spans="13:14" ht="15.75" customHeight="1">
      <c r="M403" s="14"/>
      <c r="N403" s="29"/>
    </row>
    <row r="404" spans="13:14" ht="15.75" customHeight="1">
      <c r="M404" s="14"/>
      <c r="N404" s="29"/>
    </row>
    <row r="405" spans="13:14" ht="15.75" customHeight="1">
      <c r="M405" s="14"/>
      <c r="N405" s="29"/>
    </row>
    <row r="406" spans="13:14" ht="15.75" customHeight="1">
      <c r="M406" s="14"/>
      <c r="N406" s="29"/>
    </row>
    <row r="407" spans="13:14" ht="15.75" customHeight="1">
      <c r="M407" s="14"/>
      <c r="N407" s="29"/>
    </row>
    <row r="408" spans="13:14" ht="15.75" customHeight="1">
      <c r="M408" s="14"/>
      <c r="N408" s="29"/>
    </row>
    <row r="409" spans="13:14" ht="15.75" customHeight="1">
      <c r="M409" s="14"/>
      <c r="N409" s="29"/>
    </row>
    <row r="410" spans="13:14" ht="15.75" customHeight="1">
      <c r="M410" s="14"/>
      <c r="N410" s="29"/>
    </row>
    <row r="411" spans="13:14" ht="15.75" customHeight="1">
      <c r="M411" s="14"/>
      <c r="N411" s="29"/>
    </row>
    <row r="412" spans="13:14" ht="15.75" customHeight="1">
      <c r="M412" s="14"/>
      <c r="N412" s="29"/>
    </row>
    <row r="413" spans="13:14" ht="15.75" customHeight="1">
      <c r="M413" s="14"/>
      <c r="N413" s="29"/>
    </row>
    <row r="414" spans="13:14" ht="15.75" customHeight="1">
      <c r="M414" s="14"/>
      <c r="N414" s="29"/>
    </row>
    <row r="415" spans="13:14" ht="15.75" customHeight="1">
      <c r="M415" s="14"/>
      <c r="N415" s="29"/>
    </row>
    <row r="416" spans="13:14" ht="15.75" customHeight="1">
      <c r="M416" s="14"/>
      <c r="N416" s="29"/>
    </row>
    <row r="417" spans="13:14" ht="15.75" customHeight="1">
      <c r="M417" s="14"/>
      <c r="N417" s="29"/>
    </row>
    <row r="418" spans="13:14" ht="15.75" customHeight="1">
      <c r="M418" s="14"/>
      <c r="N418" s="29"/>
    </row>
    <row r="419" spans="13:14" ht="15.75" customHeight="1">
      <c r="M419" s="14"/>
      <c r="N419" s="29"/>
    </row>
    <row r="420" spans="13:14" ht="15.75" customHeight="1">
      <c r="M420" s="14"/>
      <c r="N420" s="29"/>
    </row>
    <row r="421" spans="13:14" ht="15.75" customHeight="1">
      <c r="M421" s="14"/>
      <c r="N421" s="29"/>
    </row>
    <row r="422" spans="13:14" ht="15.75" customHeight="1">
      <c r="M422" s="14"/>
      <c r="N422" s="29"/>
    </row>
    <row r="423" spans="13:14" ht="15.75" customHeight="1">
      <c r="M423" s="14"/>
      <c r="N423" s="29"/>
    </row>
    <row r="424" spans="13:14" ht="15.75" customHeight="1">
      <c r="M424" s="14"/>
      <c r="N424" s="29"/>
    </row>
    <row r="425" spans="13:14" ht="15.75" customHeight="1">
      <c r="M425" s="14"/>
      <c r="N425" s="29"/>
    </row>
    <row r="426" spans="13:14" ht="15.75" customHeight="1">
      <c r="M426" s="14"/>
      <c r="N426" s="29"/>
    </row>
    <row r="427" spans="13:14" ht="15.75" customHeight="1">
      <c r="M427" s="14"/>
      <c r="N427" s="29"/>
    </row>
    <row r="428" spans="13:14" ht="15.75" customHeight="1">
      <c r="M428" s="14"/>
      <c r="N428" s="29"/>
    </row>
    <row r="429" spans="13:14" ht="15.75" customHeight="1">
      <c r="M429" s="14"/>
      <c r="N429" s="29"/>
    </row>
    <row r="430" spans="13:14" ht="15.75" customHeight="1">
      <c r="M430" s="14"/>
      <c r="N430" s="29"/>
    </row>
    <row r="431" spans="13:14" ht="15.75" customHeight="1">
      <c r="M431" s="14"/>
      <c r="N431" s="29"/>
    </row>
    <row r="432" spans="13:14" ht="15.75" customHeight="1">
      <c r="M432" s="14"/>
      <c r="N432" s="29"/>
    </row>
    <row r="433" spans="13:14" ht="15.75" customHeight="1">
      <c r="M433" s="14"/>
      <c r="N433" s="29"/>
    </row>
    <row r="434" spans="13:14" ht="15.75" customHeight="1">
      <c r="M434" s="14"/>
      <c r="N434" s="29"/>
    </row>
    <row r="435" spans="13:14" ht="15.75" customHeight="1">
      <c r="M435" s="14"/>
      <c r="N435" s="29"/>
    </row>
    <row r="436" spans="13:14" ht="15.75" customHeight="1">
      <c r="M436" s="14"/>
      <c r="N436" s="29"/>
    </row>
    <row r="437" spans="13:14" ht="15.75" customHeight="1">
      <c r="M437" s="14"/>
      <c r="N437" s="29"/>
    </row>
    <row r="438" spans="13:14" ht="15.75" customHeight="1">
      <c r="M438" s="14"/>
      <c r="N438" s="29"/>
    </row>
    <row r="439" spans="13:14" ht="15.75" customHeight="1">
      <c r="M439" s="14"/>
      <c r="N439" s="29"/>
    </row>
    <row r="440" spans="13:14" ht="15.75" customHeight="1">
      <c r="M440" s="14"/>
      <c r="N440" s="29"/>
    </row>
    <row r="441" spans="13:14" ht="15.75" customHeight="1">
      <c r="M441" s="14"/>
      <c r="N441" s="29"/>
    </row>
    <row r="442" spans="13:14" ht="15.75" customHeight="1">
      <c r="M442" s="14"/>
      <c r="N442" s="29"/>
    </row>
    <row r="443" spans="13:14" ht="15.75" customHeight="1">
      <c r="M443" s="14"/>
      <c r="N443" s="29"/>
    </row>
    <row r="444" spans="13:14" ht="15.75" customHeight="1">
      <c r="M444" s="14"/>
      <c r="N444" s="29"/>
    </row>
    <row r="445" spans="13:14" ht="15.75" customHeight="1">
      <c r="M445" s="14"/>
      <c r="N445" s="29"/>
    </row>
    <row r="446" spans="13:14" ht="15.75" customHeight="1">
      <c r="M446" s="14"/>
      <c r="N446" s="29"/>
    </row>
    <row r="447" spans="13:14" ht="15.75" customHeight="1">
      <c r="M447" s="14"/>
      <c r="N447" s="29"/>
    </row>
    <row r="448" spans="13:14" ht="15.75" customHeight="1">
      <c r="M448" s="14"/>
      <c r="N448" s="29"/>
    </row>
    <row r="449" spans="13:14" ht="15.75" customHeight="1">
      <c r="M449" s="14"/>
      <c r="N449" s="29"/>
    </row>
    <row r="450" spans="13:14" ht="15.75" customHeight="1">
      <c r="M450" s="14"/>
      <c r="N450" s="29"/>
    </row>
    <row r="451" spans="13:14" ht="15.75" customHeight="1">
      <c r="M451" s="14"/>
      <c r="N451" s="29"/>
    </row>
    <row r="452" spans="13:14" ht="15.75" customHeight="1">
      <c r="M452" s="14"/>
      <c r="N452" s="29"/>
    </row>
    <row r="453" spans="13:14" ht="15.75" customHeight="1">
      <c r="M453" s="14"/>
      <c r="N453" s="29"/>
    </row>
    <row r="454" spans="13:14" ht="15.75" customHeight="1">
      <c r="M454" s="14"/>
      <c r="N454" s="29"/>
    </row>
    <row r="455" spans="13:14" ht="15.75" customHeight="1">
      <c r="M455" s="14"/>
      <c r="N455" s="29"/>
    </row>
    <row r="456" spans="13:14" ht="15.75" customHeight="1">
      <c r="M456" s="14"/>
      <c r="N456" s="29"/>
    </row>
    <row r="457" spans="13:14" ht="15.75" customHeight="1">
      <c r="M457" s="14"/>
      <c r="N457" s="29"/>
    </row>
    <row r="458" spans="13:14" ht="15.75" customHeight="1">
      <c r="M458" s="14"/>
      <c r="N458" s="29"/>
    </row>
    <row r="459" spans="13:14" ht="15.75" customHeight="1">
      <c r="M459" s="14"/>
      <c r="N459" s="29"/>
    </row>
    <row r="460" spans="13:14" ht="15.75" customHeight="1">
      <c r="M460" s="14"/>
      <c r="N460" s="29"/>
    </row>
    <row r="461" spans="13:14" ht="15.75" customHeight="1">
      <c r="M461" s="14"/>
      <c r="N461" s="29"/>
    </row>
    <row r="462" spans="13:14" ht="15.75" customHeight="1">
      <c r="M462" s="14"/>
      <c r="N462" s="29"/>
    </row>
    <row r="463" spans="13:14" ht="15.75" customHeight="1">
      <c r="M463" s="14"/>
      <c r="N463" s="29"/>
    </row>
    <row r="464" spans="13:14" ht="15.75" customHeight="1">
      <c r="M464" s="14"/>
      <c r="N464" s="29"/>
    </row>
    <row r="465" spans="13:14" ht="15.75" customHeight="1">
      <c r="M465" s="14"/>
      <c r="N465" s="29"/>
    </row>
    <row r="466" spans="13:14" ht="15.75" customHeight="1">
      <c r="M466" s="14"/>
      <c r="N466" s="29"/>
    </row>
    <row r="467" spans="13:14" ht="15.75" customHeight="1">
      <c r="M467" s="14"/>
      <c r="N467" s="29"/>
    </row>
    <row r="468" spans="13:14" ht="15.75" customHeight="1">
      <c r="M468" s="14"/>
      <c r="N468" s="29"/>
    </row>
    <row r="469" spans="13:14" ht="15.75" customHeight="1">
      <c r="M469" s="14"/>
      <c r="N469" s="29"/>
    </row>
    <row r="470" spans="13:14" ht="15.75" customHeight="1">
      <c r="M470" s="14"/>
      <c r="N470" s="29"/>
    </row>
    <row r="471" spans="13:14" ht="15.75" customHeight="1">
      <c r="M471" s="14"/>
      <c r="N471" s="29"/>
    </row>
    <row r="472" spans="13:14" ht="15.75" customHeight="1">
      <c r="M472" s="14"/>
      <c r="N472" s="29"/>
    </row>
    <row r="473" spans="13:14" ht="15.75" customHeight="1">
      <c r="M473" s="14"/>
      <c r="N473" s="29"/>
    </row>
    <row r="474" spans="13:14" ht="15.75" customHeight="1">
      <c r="M474" s="14"/>
      <c r="N474" s="29"/>
    </row>
    <row r="475" spans="13:14" ht="15.75" customHeight="1">
      <c r="M475" s="14"/>
      <c r="N475" s="29"/>
    </row>
    <row r="476" spans="13:14" ht="15.75" customHeight="1">
      <c r="M476" s="14"/>
      <c r="N476" s="29"/>
    </row>
    <row r="477" spans="13:14" ht="15.75" customHeight="1">
      <c r="M477" s="14"/>
      <c r="N477" s="29"/>
    </row>
    <row r="478" spans="13:14" ht="15.75" customHeight="1">
      <c r="M478" s="14"/>
      <c r="N478" s="29"/>
    </row>
    <row r="479" spans="13:14" ht="15.75" customHeight="1">
      <c r="M479" s="14"/>
      <c r="N479" s="29"/>
    </row>
    <row r="480" spans="13:14" ht="15.75" customHeight="1">
      <c r="M480" s="14"/>
      <c r="N480" s="29"/>
    </row>
    <row r="481" spans="13:14" ht="15.75" customHeight="1">
      <c r="M481" s="14"/>
      <c r="N481" s="29"/>
    </row>
    <row r="482" spans="13:14" ht="15.75" customHeight="1">
      <c r="M482" s="14"/>
      <c r="N482" s="29"/>
    </row>
    <row r="483" spans="13:14" ht="15.75" customHeight="1">
      <c r="M483" s="14"/>
      <c r="N483" s="29"/>
    </row>
    <row r="484" spans="13:14" ht="15.75" customHeight="1">
      <c r="M484" s="14"/>
      <c r="N484" s="29"/>
    </row>
    <row r="485" spans="13:14" ht="15.75" customHeight="1">
      <c r="M485" s="14"/>
      <c r="N485" s="29"/>
    </row>
    <row r="486" spans="13:14" ht="15.75" customHeight="1">
      <c r="M486" s="14"/>
      <c r="N486" s="29"/>
    </row>
    <row r="487" spans="13:14" ht="15.75" customHeight="1">
      <c r="M487" s="14"/>
      <c r="N487" s="29"/>
    </row>
    <row r="488" spans="13:14" ht="15.75" customHeight="1">
      <c r="M488" s="14"/>
      <c r="N488" s="29"/>
    </row>
    <row r="489" spans="13:14" ht="15.75" customHeight="1">
      <c r="M489" s="14"/>
      <c r="N489" s="29"/>
    </row>
    <row r="490" spans="13:14" ht="15.75" customHeight="1">
      <c r="M490" s="14"/>
      <c r="N490" s="29"/>
    </row>
    <row r="491" spans="13:14" ht="15.75" customHeight="1">
      <c r="M491" s="14"/>
      <c r="N491" s="29"/>
    </row>
    <row r="492" spans="13:14" ht="15.75" customHeight="1">
      <c r="M492" s="14"/>
      <c r="N492" s="29"/>
    </row>
    <row r="493" spans="13:14" ht="15.75" customHeight="1">
      <c r="M493" s="14"/>
      <c r="N493" s="29"/>
    </row>
    <row r="494" spans="13:14" ht="15.75" customHeight="1">
      <c r="M494" s="14"/>
      <c r="N494" s="29"/>
    </row>
    <row r="495" spans="13:14" ht="15.75" customHeight="1">
      <c r="M495" s="14"/>
      <c r="N495" s="29"/>
    </row>
    <row r="496" spans="13:14" ht="15.75" customHeight="1">
      <c r="M496" s="14"/>
      <c r="N496" s="29"/>
    </row>
    <row r="497" spans="13:14" ht="15.75" customHeight="1">
      <c r="M497" s="14"/>
      <c r="N497" s="29"/>
    </row>
    <row r="498" spans="13:14" ht="15.75" customHeight="1">
      <c r="M498" s="14"/>
      <c r="N498" s="29"/>
    </row>
    <row r="499" spans="13:14" ht="15.75" customHeight="1">
      <c r="M499" s="14"/>
      <c r="N499" s="29"/>
    </row>
    <row r="500" spans="13:14" ht="15.75" customHeight="1">
      <c r="M500" s="14"/>
      <c r="N500" s="29"/>
    </row>
    <row r="501" spans="13:14" ht="15.75" customHeight="1">
      <c r="M501" s="14"/>
      <c r="N501" s="29"/>
    </row>
    <row r="502" spans="13:14" ht="15.75" customHeight="1">
      <c r="M502" s="14"/>
      <c r="N502" s="29"/>
    </row>
    <row r="503" spans="13:14" ht="15.75" customHeight="1">
      <c r="M503" s="14"/>
      <c r="N503" s="29"/>
    </row>
    <row r="504" spans="13:14" ht="15.75" customHeight="1">
      <c r="M504" s="14"/>
      <c r="N504" s="29"/>
    </row>
    <row r="505" spans="13:14" ht="15.75" customHeight="1">
      <c r="M505" s="14"/>
      <c r="N505" s="29"/>
    </row>
    <row r="506" spans="13:14" ht="15.75" customHeight="1">
      <c r="M506" s="14"/>
      <c r="N506" s="29"/>
    </row>
    <row r="507" spans="13:14" ht="15.75" customHeight="1">
      <c r="M507" s="14"/>
      <c r="N507" s="29"/>
    </row>
    <row r="508" spans="13:14" ht="15.75" customHeight="1">
      <c r="M508" s="14"/>
      <c r="N508" s="29"/>
    </row>
    <row r="509" spans="13:14" ht="15.75" customHeight="1">
      <c r="M509" s="14"/>
      <c r="N509" s="29"/>
    </row>
    <row r="510" spans="13:14" ht="15.75" customHeight="1">
      <c r="M510" s="14"/>
      <c r="N510" s="29"/>
    </row>
    <row r="511" spans="13:14" ht="15.75" customHeight="1">
      <c r="M511" s="14"/>
      <c r="N511" s="29"/>
    </row>
    <row r="512" spans="13:14" ht="15.75" customHeight="1">
      <c r="M512" s="14"/>
      <c r="N512" s="29"/>
    </row>
    <row r="513" spans="13:14" ht="15.75" customHeight="1">
      <c r="M513" s="14"/>
      <c r="N513" s="29"/>
    </row>
    <row r="514" spans="13:14" ht="15.75" customHeight="1">
      <c r="M514" s="14"/>
      <c r="N514" s="29"/>
    </row>
    <row r="515" spans="13:14" ht="15.75" customHeight="1">
      <c r="M515" s="14"/>
      <c r="N515" s="29"/>
    </row>
    <row r="516" spans="13:14" ht="15.75" customHeight="1">
      <c r="M516" s="14"/>
      <c r="N516" s="29"/>
    </row>
    <row r="517" spans="13:14" ht="15.75" customHeight="1">
      <c r="M517" s="14"/>
      <c r="N517" s="29"/>
    </row>
    <row r="518" spans="13:14" ht="15.75" customHeight="1">
      <c r="M518" s="14"/>
      <c r="N518" s="29"/>
    </row>
    <row r="519" spans="13:14" ht="15.75" customHeight="1">
      <c r="M519" s="14"/>
      <c r="N519" s="29"/>
    </row>
    <row r="520" spans="13:14" ht="15.75" customHeight="1">
      <c r="M520" s="14"/>
      <c r="N520" s="29"/>
    </row>
    <row r="521" spans="13:14" ht="15.75" customHeight="1">
      <c r="M521" s="14"/>
      <c r="N521" s="29"/>
    </row>
    <row r="522" spans="13:14" ht="15.75" customHeight="1">
      <c r="M522" s="14"/>
      <c r="N522" s="29"/>
    </row>
    <row r="523" spans="13:14" ht="15.75" customHeight="1">
      <c r="M523" s="14"/>
      <c r="N523" s="29"/>
    </row>
    <row r="524" spans="13:14" ht="15.75" customHeight="1">
      <c r="M524" s="14"/>
      <c r="N524" s="29"/>
    </row>
    <row r="525" spans="13:14" ht="15.75" customHeight="1">
      <c r="M525" s="14"/>
      <c r="N525" s="29"/>
    </row>
    <row r="526" spans="13:14" ht="15.75" customHeight="1">
      <c r="M526" s="14"/>
      <c r="N526" s="29"/>
    </row>
    <row r="527" spans="13:14" ht="15.75" customHeight="1">
      <c r="M527" s="14"/>
      <c r="N527" s="29"/>
    </row>
    <row r="528" spans="13:14" ht="15.75" customHeight="1">
      <c r="M528" s="14"/>
      <c r="N528" s="29"/>
    </row>
    <row r="529" spans="13:14" ht="15.75" customHeight="1">
      <c r="M529" s="14"/>
      <c r="N529" s="29"/>
    </row>
    <row r="530" spans="13:14" ht="15.75" customHeight="1">
      <c r="M530" s="14"/>
      <c r="N530" s="29"/>
    </row>
    <row r="531" spans="13:14" ht="15.75" customHeight="1">
      <c r="M531" s="14"/>
      <c r="N531" s="29"/>
    </row>
    <row r="532" spans="13:14" ht="15.75" customHeight="1">
      <c r="M532" s="14"/>
      <c r="N532" s="29"/>
    </row>
    <row r="533" spans="13:14" ht="15.75" customHeight="1">
      <c r="M533" s="14"/>
      <c r="N533" s="29"/>
    </row>
    <row r="534" spans="13:14" ht="15.75" customHeight="1">
      <c r="M534" s="14"/>
      <c r="N534" s="29"/>
    </row>
    <row r="535" spans="13:14" ht="15.75" customHeight="1">
      <c r="M535" s="14"/>
      <c r="N535" s="29"/>
    </row>
    <row r="536" spans="13:14" ht="15.75" customHeight="1">
      <c r="M536" s="14"/>
      <c r="N536" s="29"/>
    </row>
    <row r="537" spans="13:14" ht="15.75" customHeight="1">
      <c r="M537" s="14"/>
      <c r="N537" s="29"/>
    </row>
    <row r="538" spans="13:14" ht="15.75" customHeight="1">
      <c r="M538" s="14"/>
      <c r="N538" s="29"/>
    </row>
    <row r="539" spans="13:14" ht="15.75" customHeight="1">
      <c r="M539" s="14"/>
      <c r="N539" s="29"/>
    </row>
    <row r="540" spans="13:14" ht="15.75" customHeight="1">
      <c r="M540" s="14"/>
      <c r="N540" s="29"/>
    </row>
    <row r="541" spans="13:14" ht="15.75" customHeight="1">
      <c r="M541" s="14"/>
      <c r="N541" s="29"/>
    </row>
    <row r="542" spans="13:14" ht="15.75" customHeight="1">
      <c r="M542" s="14"/>
      <c r="N542" s="29"/>
    </row>
    <row r="543" spans="13:14" ht="15.75" customHeight="1">
      <c r="M543" s="14"/>
      <c r="N543" s="29"/>
    </row>
    <row r="544" spans="13:14" ht="15.75" customHeight="1">
      <c r="M544" s="14"/>
      <c r="N544" s="29"/>
    </row>
    <row r="545" spans="13:14" ht="15.75" customHeight="1">
      <c r="M545" s="14"/>
      <c r="N545" s="29"/>
    </row>
    <row r="546" spans="13:14" ht="15.75" customHeight="1">
      <c r="M546" s="14"/>
      <c r="N546" s="29"/>
    </row>
    <row r="547" spans="13:14" ht="15.75" customHeight="1">
      <c r="M547" s="14"/>
      <c r="N547" s="29"/>
    </row>
    <row r="548" spans="13:14" ht="15.75" customHeight="1">
      <c r="M548" s="14"/>
      <c r="N548" s="29"/>
    </row>
    <row r="549" spans="13:14" ht="15.75" customHeight="1">
      <c r="M549" s="14"/>
      <c r="N549" s="29"/>
    </row>
    <row r="550" spans="13:14" ht="15.75" customHeight="1">
      <c r="M550" s="14"/>
      <c r="N550" s="29"/>
    </row>
    <row r="551" spans="13:14" ht="15.75" customHeight="1">
      <c r="M551" s="14"/>
      <c r="N551" s="29"/>
    </row>
    <row r="552" spans="13:14" ht="15.75" customHeight="1">
      <c r="M552" s="14"/>
      <c r="N552" s="29"/>
    </row>
    <row r="553" spans="13:14" ht="15.75" customHeight="1">
      <c r="M553" s="14"/>
      <c r="N553" s="29"/>
    </row>
    <row r="554" spans="13:14" ht="15.75" customHeight="1">
      <c r="M554" s="14"/>
      <c r="N554" s="29"/>
    </row>
    <row r="555" spans="13:14" ht="15.75" customHeight="1">
      <c r="M555" s="14"/>
      <c r="N555" s="29"/>
    </row>
    <row r="556" spans="13:14" ht="15.75" customHeight="1">
      <c r="M556" s="14"/>
      <c r="N556" s="29"/>
    </row>
    <row r="557" spans="13:14" ht="15.75" customHeight="1">
      <c r="M557" s="14"/>
      <c r="N557" s="29"/>
    </row>
    <row r="558" spans="13:14" ht="15.75" customHeight="1">
      <c r="M558" s="14"/>
      <c r="N558" s="29"/>
    </row>
    <row r="559" spans="13:14" ht="15.75" customHeight="1">
      <c r="M559" s="14"/>
      <c r="N559" s="29"/>
    </row>
    <row r="560" spans="13:14" ht="15.75" customHeight="1">
      <c r="M560" s="14"/>
      <c r="N560" s="29"/>
    </row>
    <row r="561" spans="13:14" ht="15.75" customHeight="1">
      <c r="M561" s="14"/>
      <c r="N561" s="29"/>
    </row>
    <row r="562" spans="13:14" ht="15.75" customHeight="1">
      <c r="M562" s="14"/>
      <c r="N562" s="29"/>
    </row>
    <row r="563" spans="13:14" ht="15.75" customHeight="1">
      <c r="M563" s="14"/>
      <c r="N563" s="29"/>
    </row>
    <row r="564" spans="13:14" ht="15.75" customHeight="1">
      <c r="M564" s="14"/>
      <c r="N564" s="29"/>
    </row>
    <row r="565" spans="13:14" ht="15.75" customHeight="1">
      <c r="M565" s="14"/>
      <c r="N565" s="29"/>
    </row>
    <row r="566" spans="13:14" ht="15.75" customHeight="1">
      <c r="M566" s="14"/>
      <c r="N566" s="29"/>
    </row>
    <row r="567" spans="13:14" ht="15.75" customHeight="1">
      <c r="M567" s="14"/>
      <c r="N567" s="29"/>
    </row>
    <row r="568" spans="13:14" ht="15.75" customHeight="1">
      <c r="M568" s="14"/>
      <c r="N568" s="29"/>
    </row>
    <row r="569" spans="13:14" ht="15.75" customHeight="1">
      <c r="M569" s="14"/>
      <c r="N569" s="29"/>
    </row>
    <row r="570" spans="13:14" ht="15.75" customHeight="1">
      <c r="M570" s="14"/>
      <c r="N570" s="29"/>
    </row>
    <row r="571" spans="13:14" ht="15.75" customHeight="1">
      <c r="M571" s="14"/>
      <c r="N571" s="29"/>
    </row>
    <row r="572" spans="13:14" ht="15.75" customHeight="1">
      <c r="M572" s="14"/>
      <c r="N572" s="29"/>
    </row>
    <row r="573" spans="13:14" ht="15.75" customHeight="1">
      <c r="M573" s="14"/>
      <c r="N573" s="29"/>
    </row>
    <row r="574" spans="13:14" ht="15.75" customHeight="1">
      <c r="M574" s="14"/>
      <c r="N574" s="29"/>
    </row>
    <row r="575" spans="13:14" ht="15.75" customHeight="1">
      <c r="M575" s="14"/>
      <c r="N575" s="29"/>
    </row>
    <row r="576" spans="13:14" ht="15.75" customHeight="1">
      <c r="M576" s="14"/>
      <c r="N576" s="29"/>
    </row>
    <row r="577" spans="13:14" ht="15.75" customHeight="1">
      <c r="M577" s="14"/>
      <c r="N577" s="29"/>
    </row>
    <row r="578" spans="13:14" ht="15.75" customHeight="1">
      <c r="M578" s="14"/>
      <c r="N578" s="29"/>
    </row>
    <row r="579" spans="13:14" ht="15.75" customHeight="1">
      <c r="M579" s="14"/>
      <c r="N579" s="29"/>
    </row>
    <row r="580" spans="13:14" ht="15.75" customHeight="1">
      <c r="M580" s="14"/>
      <c r="N580" s="29"/>
    </row>
    <row r="581" spans="13:14" ht="15.75" customHeight="1">
      <c r="M581" s="14"/>
      <c r="N581" s="29"/>
    </row>
    <row r="582" spans="13:14" ht="15.75" customHeight="1">
      <c r="M582" s="14"/>
      <c r="N582" s="29"/>
    </row>
    <row r="583" spans="13:14" ht="15.75" customHeight="1">
      <c r="M583" s="14"/>
      <c r="N583" s="29"/>
    </row>
    <row r="584" spans="13:14" ht="15.75" customHeight="1">
      <c r="M584" s="14"/>
      <c r="N584" s="29"/>
    </row>
    <row r="585" spans="13:14" ht="15.75" customHeight="1">
      <c r="M585" s="14"/>
      <c r="N585" s="29"/>
    </row>
    <row r="586" spans="13:14" ht="15.75" customHeight="1">
      <c r="M586" s="14"/>
      <c r="N586" s="29"/>
    </row>
    <row r="587" spans="13:14" ht="15.75" customHeight="1">
      <c r="M587" s="14"/>
      <c r="N587" s="29"/>
    </row>
    <row r="588" spans="13:14" ht="15.75" customHeight="1">
      <c r="M588" s="14"/>
      <c r="N588" s="29"/>
    </row>
    <row r="589" spans="13:14" ht="15.75" customHeight="1">
      <c r="M589" s="14"/>
      <c r="N589" s="29"/>
    </row>
    <row r="590" spans="13:14" ht="15.75" customHeight="1">
      <c r="M590" s="14"/>
      <c r="N590" s="29"/>
    </row>
    <row r="591" spans="13:14" ht="15.75" customHeight="1">
      <c r="M591" s="14"/>
      <c r="N591" s="29"/>
    </row>
    <row r="592" spans="13:14" ht="15.75" customHeight="1">
      <c r="M592" s="14"/>
      <c r="N592" s="29"/>
    </row>
    <row r="593" spans="13:14" ht="15.75" customHeight="1">
      <c r="M593" s="14"/>
      <c r="N593" s="29"/>
    </row>
    <row r="594" spans="13:14" ht="15.75" customHeight="1">
      <c r="M594" s="14"/>
      <c r="N594" s="29"/>
    </row>
    <row r="595" spans="13:14" ht="15.75" customHeight="1">
      <c r="M595" s="14"/>
      <c r="N595" s="29"/>
    </row>
    <row r="596" spans="13:14" ht="15.75" customHeight="1">
      <c r="M596" s="14"/>
      <c r="N596" s="29"/>
    </row>
    <row r="597" spans="13:14" ht="15.75" customHeight="1">
      <c r="M597" s="14"/>
      <c r="N597" s="29"/>
    </row>
    <row r="598" spans="13:14" ht="15.75" customHeight="1">
      <c r="M598" s="14"/>
      <c r="N598" s="29"/>
    </row>
    <row r="599" spans="13:14" ht="15.75" customHeight="1">
      <c r="M599" s="14"/>
      <c r="N599" s="29"/>
    </row>
    <row r="600" spans="13:14" ht="15.75" customHeight="1">
      <c r="M600" s="14"/>
      <c r="N600" s="29"/>
    </row>
    <row r="601" spans="13:14" ht="15.75" customHeight="1">
      <c r="M601" s="14"/>
      <c r="N601" s="29"/>
    </row>
    <row r="602" spans="13:14" ht="15.75" customHeight="1">
      <c r="M602" s="14"/>
      <c r="N602" s="29"/>
    </row>
    <row r="603" spans="13:14" ht="15.75" customHeight="1">
      <c r="M603" s="14"/>
      <c r="N603" s="29"/>
    </row>
    <row r="604" spans="13:14" ht="15.75" customHeight="1">
      <c r="M604" s="14"/>
      <c r="N604" s="29"/>
    </row>
    <row r="605" spans="13:14" ht="15.75" customHeight="1">
      <c r="M605" s="14"/>
      <c r="N605" s="29"/>
    </row>
    <row r="606" spans="13:14" ht="15.75" customHeight="1">
      <c r="M606" s="14"/>
      <c r="N606" s="29"/>
    </row>
    <row r="607" spans="13:14" ht="15.75" customHeight="1">
      <c r="M607" s="14"/>
      <c r="N607" s="29"/>
    </row>
    <row r="608" spans="13:14" ht="15.75" customHeight="1">
      <c r="M608" s="14"/>
      <c r="N608" s="29"/>
    </row>
    <row r="609" spans="13:14" ht="15.75" customHeight="1">
      <c r="M609" s="14"/>
      <c r="N609" s="29"/>
    </row>
    <row r="610" spans="13:14" ht="15.75" customHeight="1">
      <c r="M610" s="14"/>
      <c r="N610" s="29"/>
    </row>
    <row r="611" spans="13:14" ht="15.75" customHeight="1">
      <c r="M611" s="14"/>
      <c r="N611" s="29"/>
    </row>
    <row r="612" spans="13:14" ht="15.75" customHeight="1">
      <c r="M612" s="14"/>
      <c r="N612" s="29"/>
    </row>
    <row r="613" spans="13:14" ht="15.75" customHeight="1">
      <c r="M613" s="14"/>
      <c r="N613" s="29"/>
    </row>
    <row r="614" spans="13:14" ht="15.75" customHeight="1">
      <c r="M614" s="14"/>
      <c r="N614" s="29"/>
    </row>
    <row r="615" spans="13:14" ht="15.75" customHeight="1">
      <c r="M615" s="14"/>
      <c r="N615" s="29"/>
    </row>
    <row r="616" spans="13:14" ht="15.75" customHeight="1">
      <c r="M616" s="14"/>
      <c r="N616" s="29"/>
    </row>
    <row r="617" spans="13:14" ht="15.75" customHeight="1">
      <c r="M617" s="14"/>
      <c r="N617" s="29"/>
    </row>
    <row r="618" spans="13:14" ht="15.75" customHeight="1">
      <c r="M618" s="14"/>
      <c r="N618" s="29"/>
    </row>
    <row r="619" spans="13:14" ht="15.75" customHeight="1">
      <c r="M619" s="14"/>
      <c r="N619" s="29"/>
    </row>
    <row r="620" spans="13:14" ht="15.75" customHeight="1">
      <c r="M620" s="14"/>
      <c r="N620" s="29"/>
    </row>
    <row r="621" spans="13:14" ht="15.75" customHeight="1">
      <c r="M621" s="14"/>
      <c r="N621" s="29"/>
    </row>
    <row r="622" spans="13:14" ht="15.75" customHeight="1">
      <c r="M622" s="14"/>
      <c r="N622" s="29"/>
    </row>
    <row r="623" spans="13:14" ht="15.75" customHeight="1">
      <c r="M623" s="14"/>
      <c r="N623" s="29"/>
    </row>
    <row r="624" spans="13:14" ht="15.75" customHeight="1">
      <c r="M624" s="14"/>
      <c r="N624" s="29"/>
    </row>
    <row r="625" spans="13:14" ht="15.75" customHeight="1">
      <c r="M625" s="14"/>
      <c r="N625" s="29"/>
    </row>
    <row r="626" spans="13:14" ht="15.75" customHeight="1">
      <c r="M626" s="14"/>
      <c r="N626" s="29"/>
    </row>
    <row r="627" spans="13:14" ht="15.75" customHeight="1">
      <c r="M627" s="14"/>
      <c r="N627" s="29"/>
    </row>
    <row r="628" spans="13:14" ht="15.75" customHeight="1">
      <c r="M628" s="14"/>
      <c r="N628" s="29"/>
    </row>
    <row r="629" spans="13:14" ht="15.75" customHeight="1">
      <c r="M629" s="14"/>
      <c r="N629" s="29"/>
    </row>
    <row r="630" spans="13:14" ht="15.75" customHeight="1">
      <c r="M630" s="14"/>
      <c r="N630" s="29"/>
    </row>
    <row r="631" spans="13:14" ht="15.75" customHeight="1">
      <c r="M631" s="14"/>
      <c r="N631" s="29"/>
    </row>
    <row r="632" spans="13:14" ht="15.75" customHeight="1">
      <c r="M632" s="14"/>
      <c r="N632" s="29"/>
    </row>
    <row r="633" spans="13:14" ht="15.75" customHeight="1">
      <c r="M633" s="14"/>
      <c r="N633" s="29"/>
    </row>
    <row r="634" spans="13:14" ht="15.75" customHeight="1">
      <c r="M634" s="14"/>
      <c r="N634" s="29"/>
    </row>
    <row r="635" spans="13:14" ht="15.75" customHeight="1">
      <c r="M635" s="14"/>
      <c r="N635" s="29"/>
    </row>
    <row r="636" spans="13:14" ht="15.75" customHeight="1">
      <c r="M636" s="14"/>
      <c r="N636" s="29"/>
    </row>
    <row r="637" spans="13:14" ht="15.75" customHeight="1">
      <c r="M637" s="14"/>
      <c r="N637" s="29"/>
    </row>
    <row r="638" spans="13:14" ht="15.75" customHeight="1">
      <c r="M638" s="14"/>
      <c r="N638" s="29"/>
    </row>
    <row r="639" spans="13:14" ht="15.75" customHeight="1">
      <c r="M639" s="14"/>
      <c r="N639" s="29"/>
    </row>
    <row r="640" spans="13:14" ht="15.75" customHeight="1">
      <c r="M640" s="14"/>
      <c r="N640" s="29"/>
    </row>
    <row r="641" spans="13:14" ht="15.75" customHeight="1">
      <c r="M641" s="14"/>
      <c r="N641" s="29"/>
    </row>
    <row r="642" spans="13:14" ht="15.75" customHeight="1">
      <c r="M642" s="14"/>
      <c r="N642" s="29"/>
    </row>
    <row r="643" spans="13:14" ht="15.75" customHeight="1">
      <c r="M643" s="14"/>
      <c r="N643" s="29"/>
    </row>
    <row r="644" spans="13:14" ht="15.75" customHeight="1">
      <c r="M644" s="14"/>
      <c r="N644" s="29"/>
    </row>
    <row r="645" spans="13:14" ht="15.75" customHeight="1">
      <c r="M645" s="14"/>
      <c r="N645" s="29"/>
    </row>
    <row r="646" spans="13:14" ht="15.75" customHeight="1">
      <c r="M646" s="14"/>
      <c r="N646" s="29"/>
    </row>
    <row r="647" spans="13:14" ht="15.75" customHeight="1">
      <c r="M647" s="14"/>
      <c r="N647" s="29"/>
    </row>
    <row r="648" spans="13:14" ht="15.75" customHeight="1">
      <c r="M648" s="14"/>
      <c r="N648" s="29"/>
    </row>
    <row r="649" spans="13:14" ht="15.75" customHeight="1">
      <c r="M649" s="14"/>
      <c r="N649" s="29"/>
    </row>
    <row r="650" spans="13:14" ht="15.75" customHeight="1">
      <c r="M650" s="14"/>
      <c r="N650" s="29"/>
    </row>
    <row r="651" spans="13:14" ht="15.75" customHeight="1">
      <c r="M651" s="14"/>
      <c r="N651" s="29"/>
    </row>
    <row r="652" spans="13:14" ht="15.75" customHeight="1">
      <c r="M652" s="14"/>
      <c r="N652" s="29"/>
    </row>
    <row r="653" spans="13:14" ht="15.75" customHeight="1">
      <c r="M653" s="14"/>
      <c r="N653" s="29"/>
    </row>
    <row r="654" spans="13:14" ht="15.75" customHeight="1">
      <c r="M654" s="14"/>
      <c r="N654" s="29"/>
    </row>
    <row r="655" spans="13:14" ht="15.75" customHeight="1">
      <c r="M655" s="14"/>
      <c r="N655" s="29"/>
    </row>
    <row r="656" spans="13:14" ht="15.75" customHeight="1">
      <c r="M656" s="14"/>
      <c r="N656" s="29"/>
    </row>
    <row r="657" spans="13:14" ht="15.75" customHeight="1">
      <c r="M657" s="14"/>
      <c r="N657" s="29"/>
    </row>
    <row r="658" spans="13:14" ht="15.75" customHeight="1">
      <c r="M658" s="14"/>
      <c r="N658" s="29"/>
    </row>
    <row r="659" spans="13:14" ht="15.75" customHeight="1">
      <c r="M659" s="14"/>
      <c r="N659" s="29"/>
    </row>
    <row r="660" spans="13:14" ht="15.75" customHeight="1">
      <c r="M660" s="14"/>
      <c r="N660" s="29"/>
    </row>
    <row r="661" spans="13:14" ht="15.75" customHeight="1">
      <c r="M661" s="14"/>
      <c r="N661" s="29"/>
    </row>
    <row r="662" spans="13:14" ht="15.75" customHeight="1">
      <c r="M662" s="14"/>
      <c r="N662" s="29"/>
    </row>
    <row r="663" spans="13:14" ht="15.75" customHeight="1">
      <c r="M663" s="14"/>
      <c r="N663" s="29"/>
    </row>
    <row r="664" spans="13:14" ht="15.75" customHeight="1">
      <c r="M664" s="14"/>
      <c r="N664" s="29"/>
    </row>
    <row r="665" spans="13:14" ht="15.75" customHeight="1">
      <c r="M665" s="14"/>
      <c r="N665" s="29"/>
    </row>
    <row r="666" spans="13:14" ht="15.75" customHeight="1">
      <c r="M666" s="14"/>
      <c r="N666" s="29"/>
    </row>
    <row r="667" spans="13:14" ht="15.75" customHeight="1">
      <c r="M667" s="14"/>
      <c r="N667" s="29"/>
    </row>
    <row r="668" spans="13:14" ht="15.75" customHeight="1">
      <c r="M668" s="14"/>
      <c r="N668" s="29"/>
    </row>
    <row r="669" spans="13:14" ht="15.75" customHeight="1">
      <c r="M669" s="14"/>
      <c r="N669" s="29"/>
    </row>
    <row r="670" spans="13:14" ht="15.75" customHeight="1">
      <c r="M670" s="14"/>
      <c r="N670" s="29"/>
    </row>
    <row r="671" spans="13:14" ht="15.75" customHeight="1">
      <c r="M671" s="14"/>
      <c r="N671" s="29"/>
    </row>
    <row r="672" spans="13:14" ht="15.75" customHeight="1">
      <c r="M672" s="14"/>
      <c r="N672" s="29"/>
    </row>
    <row r="673" spans="13:14" ht="15.75" customHeight="1">
      <c r="M673" s="14"/>
      <c r="N673" s="29"/>
    </row>
    <row r="674" spans="13:14" ht="15.75" customHeight="1">
      <c r="M674" s="14"/>
      <c r="N674" s="29"/>
    </row>
    <row r="675" spans="13:14" ht="15.75" customHeight="1">
      <c r="M675" s="14"/>
      <c r="N675" s="29"/>
    </row>
    <row r="676" spans="13:14" ht="15.75" customHeight="1">
      <c r="M676" s="14"/>
      <c r="N676" s="29"/>
    </row>
    <row r="677" spans="13:14" ht="15.75" customHeight="1">
      <c r="M677" s="14"/>
      <c r="N677" s="29"/>
    </row>
    <row r="678" spans="13:14" ht="15.75" customHeight="1">
      <c r="M678" s="14"/>
      <c r="N678" s="29"/>
    </row>
    <row r="679" spans="13:14" ht="15.75" customHeight="1">
      <c r="M679" s="14"/>
      <c r="N679" s="29"/>
    </row>
    <row r="680" spans="13:14" ht="15.75" customHeight="1">
      <c r="M680" s="14"/>
      <c r="N680" s="29"/>
    </row>
    <row r="681" spans="13:14" ht="15.75" customHeight="1">
      <c r="M681" s="14"/>
      <c r="N681" s="29"/>
    </row>
    <row r="682" spans="13:14" ht="15.75" customHeight="1">
      <c r="M682" s="14"/>
      <c r="N682" s="29"/>
    </row>
    <row r="683" spans="13:14" ht="15.75" customHeight="1">
      <c r="M683" s="14"/>
      <c r="N683" s="29"/>
    </row>
    <row r="684" spans="13:14" ht="15.75" customHeight="1">
      <c r="M684" s="14"/>
      <c r="N684" s="29"/>
    </row>
    <row r="685" spans="13:14" ht="15.75" customHeight="1">
      <c r="M685" s="14"/>
      <c r="N685" s="29"/>
    </row>
    <row r="686" spans="13:14" ht="15.75" customHeight="1">
      <c r="M686" s="14"/>
      <c r="N686" s="29"/>
    </row>
    <row r="687" spans="13:14" ht="15.75" customHeight="1">
      <c r="M687" s="14"/>
      <c r="N687" s="29"/>
    </row>
    <row r="688" spans="13:14" ht="15.75" customHeight="1">
      <c r="M688" s="14"/>
      <c r="N688" s="29"/>
    </row>
    <row r="689" spans="13:14" ht="15.75" customHeight="1">
      <c r="M689" s="14"/>
      <c r="N689" s="29"/>
    </row>
    <row r="690" spans="13:14" ht="15.75" customHeight="1">
      <c r="M690" s="14"/>
      <c r="N690" s="29"/>
    </row>
    <row r="691" spans="13:14" ht="15.75" customHeight="1">
      <c r="M691" s="14"/>
      <c r="N691" s="29"/>
    </row>
    <row r="692" spans="13:14" ht="15.75" customHeight="1">
      <c r="M692" s="14"/>
      <c r="N692" s="29"/>
    </row>
    <row r="693" spans="13:14" ht="15.75" customHeight="1">
      <c r="M693" s="14"/>
      <c r="N693" s="29"/>
    </row>
    <row r="694" spans="13:14" ht="15.75" customHeight="1">
      <c r="M694" s="14"/>
      <c r="N694" s="29"/>
    </row>
    <row r="695" spans="13:14" ht="15.75" customHeight="1">
      <c r="M695" s="14"/>
      <c r="N695" s="29"/>
    </row>
    <row r="696" spans="13:14" ht="15.75" customHeight="1">
      <c r="M696" s="14"/>
      <c r="N696" s="29"/>
    </row>
    <row r="697" spans="13:14" ht="15.75" customHeight="1">
      <c r="M697" s="14"/>
      <c r="N697" s="29"/>
    </row>
    <row r="698" spans="13:14" ht="15.75" customHeight="1">
      <c r="M698" s="14"/>
      <c r="N698" s="29"/>
    </row>
    <row r="699" spans="13:14" ht="15.75" customHeight="1">
      <c r="M699" s="14"/>
      <c r="N699" s="29"/>
    </row>
    <row r="700" spans="13:14" ht="15.75" customHeight="1">
      <c r="M700" s="14"/>
      <c r="N700" s="29"/>
    </row>
    <row r="701" spans="13:14" ht="15.75" customHeight="1">
      <c r="M701" s="14"/>
      <c r="N701" s="29"/>
    </row>
    <row r="702" spans="13:14" ht="15.75" customHeight="1">
      <c r="M702" s="14"/>
      <c r="N702" s="29"/>
    </row>
    <row r="703" spans="13:14" ht="15.75" customHeight="1">
      <c r="M703" s="14"/>
      <c r="N703" s="29"/>
    </row>
    <row r="704" spans="13:14" ht="15.75" customHeight="1">
      <c r="M704" s="14"/>
      <c r="N704" s="29"/>
    </row>
    <row r="705" spans="13:14" ht="15.75" customHeight="1">
      <c r="M705" s="14"/>
      <c r="N705" s="29"/>
    </row>
    <row r="706" spans="13:14" ht="15.75" customHeight="1">
      <c r="M706" s="14"/>
      <c r="N706" s="29"/>
    </row>
    <row r="707" spans="13:14" ht="15.75" customHeight="1">
      <c r="M707" s="14"/>
      <c r="N707" s="29"/>
    </row>
    <row r="708" spans="13:14" ht="15.75" customHeight="1">
      <c r="M708" s="14"/>
      <c r="N708" s="29"/>
    </row>
    <row r="709" spans="13:14" ht="15.75" customHeight="1">
      <c r="M709" s="14"/>
      <c r="N709" s="29"/>
    </row>
    <row r="710" spans="13:14" ht="15.75" customHeight="1">
      <c r="M710" s="14"/>
      <c r="N710" s="29"/>
    </row>
    <row r="711" spans="13:14" ht="15.75" customHeight="1">
      <c r="M711" s="14"/>
      <c r="N711" s="29"/>
    </row>
    <row r="712" spans="13:14" ht="15.75" customHeight="1">
      <c r="M712" s="14"/>
      <c r="N712" s="29"/>
    </row>
    <row r="713" spans="13:14" ht="15.75" customHeight="1">
      <c r="M713" s="14"/>
      <c r="N713" s="29"/>
    </row>
    <row r="714" spans="13:14" ht="15.75" customHeight="1">
      <c r="M714" s="14"/>
      <c r="N714" s="29"/>
    </row>
    <row r="715" spans="13:14" ht="15.75" customHeight="1">
      <c r="M715" s="14"/>
      <c r="N715" s="29"/>
    </row>
    <row r="716" spans="13:14" ht="15.75" customHeight="1">
      <c r="M716" s="14"/>
      <c r="N716" s="29"/>
    </row>
    <row r="717" spans="13:14" ht="15.75" customHeight="1">
      <c r="M717" s="14"/>
      <c r="N717" s="29"/>
    </row>
    <row r="718" spans="13:14" ht="15.75" customHeight="1">
      <c r="M718" s="14"/>
      <c r="N718" s="29"/>
    </row>
    <row r="719" spans="13:14" ht="15.75" customHeight="1">
      <c r="M719" s="14"/>
      <c r="N719" s="29"/>
    </row>
    <row r="720" spans="13:14" ht="15.75" customHeight="1">
      <c r="M720" s="14"/>
      <c r="N720" s="29"/>
    </row>
    <row r="721" spans="13:14" ht="15.75" customHeight="1">
      <c r="M721" s="14"/>
      <c r="N721" s="29"/>
    </row>
    <row r="722" spans="13:14" ht="15.75" customHeight="1">
      <c r="M722" s="14"/>
      <c r="N722" s="29"/>
    </row>
    <row r="723" spans="13:14" ht="15.75" customHeight="1">
      <c r="M723" s="14"/>
      <c r="N723" s="29"/>
    </row>
    <row r="724" spans="13:14" ht="15.75" customHeight="1">
      <c r="M724" s="14"/>
      <c r="N724" s="29"/>
    </row>
    <row r="725" spans="13:14" ht="15.75" customHeight="1">
      <c r="M725" s="14"/>
      <c r="N725" s="29"/>
    </row>
    <row r="726" spans="13:14" ht="15.75" customHeight="1">
      <c r="M726" s="14"/>
      <c r="N726" s="29"/>
    </row>
    <row r="727" spans="13:14" ht="15.75" customHeight="1">
      <c r="M727" s="14"/>
      <c r="N727" s="29"/>
    </row>
    <row r="728" spans="13:14" ht="15.75" customHeight="1">
      <c r="M728" s="14"/>
      <c r="N728" s="29"/>
    </row>
    <row r="729" spans="13:14" ht="15.75" customHeight="1">
      <c r="M729" s="14"/>
      <c r="N729" s="29"/>
    </row>
    <row r="730" spans="13:14" ht="15.75" customHeight="1">
      <c r="M730" s="14"/>
      <c r="N730" s="29"/>
    </row>
    <row r="731" spans="13:14" ht="15.75" customHeight="1">
      <c r="M731" s="14"/>
      <c r="N731" s="29"/>
    </row>
    <row r="732" spans="13:14" ht="15.75" customHeight="1">
      <c r="M732" s="14"/>
      <c r="N732" s="29"/>
    </row>
    <row r="733" spans="13:14" ht="15.75" customHeight="1">
      <c r="M733" s="14"/>
      <c r="N733" s="29"/>
    </row>
    <row r="734" spans="13:14" ht="15.75" customHeight="1">
      <c r="M734" s="14"/>
      <c r="N734" s="29"/>
    </row>
    <row r="735" spans="13:14" ht="15.75" customHeight="1">
      <c r="M735" s="14"/>
      <c r="N735" s="29"/>
    </row>
    <row r="736" spans="13:14" ht="15.75" customHeight="1">
      <c r="M736" s="14"/>
      <c r="N736" s="29"/>
    </row>
    <row r="737" spans="13:14" ht="15.75" customHeight="1">
      <c r="M737" s="14"/>
      <c r="N737" s="29"/>
    </row>
    <row r="738" spans="13:14" ht="15.75" customHeight="1">
      <c r="M738" s="14"/>
      <c r="N738" s="29"/>
    </row>
    <row r="739" spans="13:14" ht="15.75" customHeight="1">
      <c r="M739" s="14"/>
      <c r="N739" s="29"/>
    </row>
    <row r="740" spans="13:14" ht="15.75" customHeight="1">
      <c r="M740" s="14"/>
      <c r="N740" s="29"/>
    </row>
    <row r="741" spans="13:14" ht="15.75" customHeight="1">
      <c r="M741" s="14"/>
      <c r="N741" s="29"/>
    </row>
    <row r="742" spans="13:14" ht="15.75" customHeight="1">
      <c r="M742" s="14"/>
      <c r="N742" s="29"/>
    </row>
    <row r="743" spans="13:14" ht="15.75" customHeight="1">
      <c r="M743" s="14"/>
      <c r="N743" s="29"/>
    </row>
    <row r="744" spans="13:14" ht="15.75" customHeight="1">
      <c r="M744" s="14"/>
      <c r="N744" s="29"/>
    </row>
    <row r="745" spans="13:14" ht="15.75" customHeight="1">
      <c r="M745" s="14"/>
      <c r="N745" s="29"/>
    </row>
    <row r="746" spans="13:14" ht="15.75" customHeight="1">
      <c r="M746" s="14"/>
      <c r="N746" s="29"/>
    </row>
    <row r="747" spans="13:14" ht="15.75" customHeight="1">
      <c r="M747" s="14"/>
      <c r="N747" s="29"/>
    </row>
    <row r="748" spans="13:14" ht="15.75" customHeight="1">
      <c r="M748" s="14"/>
      <c r="N748" s="29"/>
    </row>
    <row r="749" spans="13:14" ht="15.75" customHeight="1">
      <c r="M749" s="14"/>
      <c r="N749" s="29"/>
    </row>
    <row r="750" spans="13:14" ht="15.75" customHeight="1">
      <c r="M750" s="14"/>
      <c r="N750" s="29"/>
    </row>
    <row r="751" spans="13:14" ht="15.75" customHeight="1">
      <c r="M751" s="14"/>
      <c r="N751" s="29"/>
    </row>
    <row r="752" spans="13:14" ht="15.75" customHeight="1">
      <c r="M752" s="14"/>
      <c r="N752" s="29"/>
    </row>
    <row r="753" spans="13:14" ht="15.75" customHeight="1">
      <c r="M753" s="14"/>
      <c r="N753" s="29"/>
    </row>
    <row r="754" spans="13:14" ht="15.75" customHeight="1">
      <c r="M754" s="14"/>
      <c r="N754" s="29"/>
    </row>
    <row r="755" spans="13:14" ht="15.75" customHeight="1">
      <c r="M755" s="14"/>
      <c r="N755" s="29"/>
    </row>
    <row r="756" spans="13:14" ht="15.75" customHeight="1">
      <c r="M756" s="14"/>
      <c r="N756" s="29"/>
    </row>
    <row r="757" spans="13:14" ht="15.75" customHeight="1">
      <c r="M757" s="14"/>
      <c r="N757" s="29"/>
    </row>
    <row r="758" spans="13:14" ht="15.75" customHeight="1">
      <c r="M758" s="14"/>
      <c r="N758" s="29"/>
    </row>
    <row r="759" spans="13:14" ht="15.75" customHeight="1">
      <c r="M759" s="14"/>
      <c r="N759" s="29"/>
    </row>
    <row r="760" spans="13:14" ht="15.75" customHeight="1">
      <c r="M760" s="14"/>
      <c r="N760" s="29"/>
    </row>
    <row r="761" spans="13:14" ht="15.75" customHeight="1">
      <c r="M761" s="14"/>
      <c r="N761" s="29"/>
    </row>
    <row r="762" spans="13:14" ht="15.75" customHeight="1">
      <c r="M762" s="14"/>
      <c r="N762" s="29"/>
    </row>
    <row r="763" spans="13:14" ht="15.75" customHeight="1">
      <c r="M763" s="14"/>
      <c r="N763" s="29"/>
    </row>
    <row r="764" spans="13:14" ht="15.75" customHeight="1">
      <c r="M764" s="14"/>
      <c r="N764" s="29"/>
    </row>
    <row r="765" spans="13:14" ht="15.75" customHeight="1">
      <c r="M765" s="14"/>
      <c r="N765" s="29"/>
    </row>
    <row r="766" spans="13:14" ht="15.75" customHeight="1">
      <c r="M766" s="14"/>
      <c r="N766" s="29"/>
    </row>
    <row r="767" spans="13:14" ht="15.75" customHeight="1">
      <c r="M767" s="14"/>
      <c r="N767" s="29"/>
    </row>
    <row r="768" spans="13:14" ht="15.75" customHeight="1">
      <c r="M768" s="14"/>
      <c r="N768" s="29"/>
    </row>
    <row r="769" spans="13:14" ht="15.75" customHeight="1">
      <c r="M769" s="14"/>
      <c r="N769" s="29"/>
    </row>
    <row r="770" spans="13:14" ht="15.75" customHeight="1">
      <c r="M770" s="14"/>
      <c r="N770" s="29"/>
    </row>
    <row r="771" spans="13:14" ht="15.75" customHeight="1">
      <c r="M771" s="14"/>
      <c r="N771" s="29"/>
    </row>
    <row r="772" spans="13:14" ht="15.75" customHeight="1">
      <c r="M772" s="14"/>
      <c r="N772" s="29"/>
    </row>
    <row r="773" spans="13:14" ht="15.75" customHeight="1">
      <c r="M773" s="14"/>
      <c r="N773" s="29"/>
    </row>
    <row r="774" spans="13:14" ht="15.75" customHeight="1">
      <c r="M774" s="14"/>
      <c r="N774" s="29"/>
    </row>
    <row r="775" spans="13:14" ht="15.75" customHeight="1">
      <c r="M775" s="14"/>
      <c r="N775" s="29"/>
    </row>
    <row r="776" spans="13:14" ht="15.75" customHeight="1">
      <c r="M776" s="14"/>
      <c r="N776" s="29"/>
    </row>
    <row r="777" spans="13:14" ht="15.75" customHeight="1">
      <c r="M777" s="14"/>
      <c r="N777" s="29"/>
    </row>
    <row r="778" spans="13:14" ht="15.75" customHeight="1">
      <c r="M778" s="14"/>
      <c r="N778" s="29"/>
    </row>
    <row r="779" spans="13:14" ht="15.75" customHeight="1">
      <c r="M779" s="14"/>
      <c r="N779" s="29"/>
    </row>
    <row r="780" spans="13:14" ht="15.75" customHeight="1">
      <c r="M780" s="14"/>
      <c r="N780" s="29"/>
    </row>
    <row r="781" spans="13:14" ht="15.75" customHeight="1">
      <c r="M781" s="14"/>
      <c r="N781" s="29"/>
    </row>
    <row r="782" spans="13:14" ht="15.75" customHeight="1">
      <c r="M782" s="14"/>
      <c r="N782" s="29"/>
    </row>
    <row r="783" spans="13:14" ht="15.75" customHeight="1">
      <c r="M783" s="14"/>
      <c r="N783" s="29"/>
    </row>
    <row r="784" spans="13:14" ht="15.75" customHeight="1">
      <c r="M784" s="14"/>
      <c r="N784" s="29"/>
    </row>
    <row r="785" spans="13:14" ht="15.75" customHeight="1">
      <c r="M785" s="14"/>
      <c r="N785" s="29"/>
    </row>
    <row r="786" spans="13:14" ht="15.75" customHeight="1">
      <c r="M786" s="14"/>
      <c r="N786" s="29"/>
    </row>
    <row r="787" spans="13:14" ht="15.75" customHeight="1">
      <c r="M787" s="14"/>
      <c r="N787" s="29"/>
    </row>
    <row r="788" spans="13:14" ht="15.75" customHeight="1">
      <c r="M788" s="14"/>
      <c r="N788" s="29"/>
    </row>
    <row r="789" spans="13:14" ht="15.75" customHeight="1">
      <c r="M789" s="14"/>
      <c r="N789" s="29"/>
    </row>
    <row r="790" spans="13:14" ht="15.75" customHeight="1">
      <c r="M790" s="14"/>
      <c r="N790" s="29"/>
    </row>
    <row r="791" spans="13:14" ht="15.75" customHeight="1">
      <c r="M791" s="14"/>
      <c r="N791" s="29"/>
    </row>
    <row r="792" spans="13:14" ht="15.75" customHeight="1">
      <c r="M792" s="14"/>
      <c r="N792" s="29"/>
    </row>
    <row r="793" spans="13:14" ht="15.75" customHeight="1">
      <c r="M793" s="14"/>
      <c r="N793" s="29"/>
    </row>
    <row r="794" spans="13:14" ht="15.75" customHeight="1">
      <c r="M794" s="14"/>
      <c r="N794" s="29"/>
    </row>
    <row r="795" spans="13:14" ht="15.75" customHeight="1">
      <c r="M795" s="14"/>
      <c r="N795" s="29"/>
    </row>
    <row r="796" spans="13:14" ht="15.75" customHeight="1">
      <c r="M796" s="14"/>
      <c r="N796" s="29"/>
    </row>
    <row r="797" spans="13:14" ht="15.75" customHeight="1">
      <c r="M797" s="14"/>
      <c r="N797" s="29"/>
    </row>
    <row r="798" spans="13:14" ht="15.75" customHeight="1">
      <c r="M798" s="14"/>
      <c r="N798" s="29"/>
    </row>
    <row r="799" spans="13:14" ht="15.75" customHeight="1">
      <c r="M799" s="14"/>
      <c r="N799" s="29"/>
    </row>
    <row r="800" spans="13:14" ht="15.75" customHeight="1">
      <c r="M800" s="14"/>
      <c r="N800" s="29"/>
    </row>
    <row r="801" spans="13:14" ht="15.75" customHeight="1">
      <c r="M801" s="14"/>
      <c r="N801" s="29"/>
    </row>
    <row r="802" spans="13:14" ht="15.75" customHeight="1">
      <c r="M802" s="14"/>
      <c r="N802" s="29"/>
    </row>
    <row r="803" spans="13:14" ht="15.75" customHeight="1">
      <c r="M803" s="14"/>
      <c r="N803" s="29"/>
    </row>
    <row r="804" spans="13:14" ht="15.75" customHeight="1">
      <c r="M804" s="14"/>
      <c r="N804" s="29"/>
    </row>
    <row r="805" spans="13:14" ht="15.75" customHeight="1">
      <c r="M805" s="14"/>
      <c r="N805" s="29"/>
    </row>
    <row r="806" spans="13:14" ht="15.75" customHeight="1">
      <c r="M806" s="14"/>
      <c r="N806" s="29"/>
    </row>
    <row r="807" spans="13:14" ht="15.75" customHeight="1">
      <c r="M807" s="14"/>
      <c r="N807" s="29"/>
    </row>
    <row r="808" spans="13:14" ht="15.75" customHeight="1">
      <c r="M808" s="14"/>
      <c r="N808" s="29"/>
    </row>
    <row r="809" spans="13:14" ht="15.75" customHeight="1">
      <c r="M809" s="14"/>
      <c r="N809" s="29"/>
    </row>
    <row r="810" spans="13:14" ht="15.75" customHeight="1">
      <c r="M810" s="14"/>
      <c r="N810" s="29"/>
    </row>
    <row r="811" spans="13:14" ht="15.75" customHeight="1">
      <c r="M811" s="14"/>
      <c r="N811" s="29"/>
    </row>
    <row r="812" spans="13:14" ht="15.75" customHeight="1">
      <c r="M812" s="14"/>
      <c r="N812" s="29"/>
    </row>
    <row r="813" spans="13:14" ht="15.75" customHeight="1">
      <c r="M813" s="14"/>
      <c r="N813" s="29"/>
    </row>
    <row r="814" spans="13:14" ht="15.75" customHeight="1">
      <c r="M814" s="14"/>
      <c r="N814" s="29"/>
    </row>
    <row r="815" spans="13:14" ht="15.75" customHeight="1">
      <c r="M815" s="14"/>
      <c r="N815" s="29"/>
    </row>
    <row r="816" spans="13:14" ht="15.75" customHeight="1">
      <c r="M816" s="14"/>
      <c r="N816" s="29"/>
    </row>
    <row r="817" spans="13:14" ht="15.75" customHeight="1">
      <c r="M817" s="14"/>
      <c r="N817" s="29"/>
    </row>
    <row r="818" spans="13:14" ht="15.75" customHeight="1">
      <c r="M818" s="14"/>
      <c r="N818" s="29"/>
    </row>
    <row r="819" spans="13:14" ht="15.75" customHeight="1">
      <c r="M819" s="14"/>
      <c r="N819" s="29"/>
    </row>
    <row r="820" spans="13:14" ht="15.75" customHeight="1">
      <c r="M820" s="14"/>
      <c r="N820" s="29"/>
    </row>
    <row r="821" spans="13:14" ht="15.75" customHeight="1">
      <c r="M821" s="14"/>
      <c r="N821" s="29"/>
    </row>
    <row r="822" spans="13:14" ht="15.75" customHeight="1">
      <c r="M822" s="14"/>
      <c r="N822" s="29"/>
    </row>
    <row r="823" spans="13:14" ht="15.75" customHeight="1">
      <c r="M823" s="14"/>
      <c r="N823" s="29"/>
    </row>
    <row r="824" spans="13:14" ht="15.75" customHeight="1">
      <c r="M824" s="14"/>
      <c r="N824" s="29"/>
    </row>
    <row r="825" spans="13:14" ht="15.75" customHeight="1">
      <c r="M825" s="14"/>
      <c r="N825" s="29"/>
    </row>
    <row r="826" spans="13:14" ht="15.75" customHeight="1">
      <c r="M826" s="14"/>
      <c r="N826" s="29"/>
    </row>
    <row r="827" spans="13:14" ht="15.75" customHeight="1">
      <c r="M827" s="14"/>
      <c r="N827" s="29"/>
    </row>
    <row r="828" spans="13:14" ht="15.75" customHeight="1">
      <c r="M828" s="14"/>
      <c r="N828" s="29"/>
    </row>
    <row r="829" spans="13:14" ht="15.75" customHeight="1">
      <c r="M829" s="14"/>
      <c r="N829" s="29"/>
    </row>
    <row r="830" spans="13:14" ht="15.75" customHeight="1">
      <c r="M830" s="14"/>
      <c r="N830" s="29"/>
    </row>
    <row r="831" spans="13:14" ht="15.75" customHeight="1">
      <c r="M831" s="14"/>
      <c r="N831" s="29"/>
    </row>
    <row r="832" spans="13:14" ht="15.75" customHeight="1">
      <c r="M832" s="14"/>
      <c r="N832" s="29"/>
    </row>
    <row r="833" spans="13:14" ht="15.75" customHeight="1">
      <c r="M833" s="14"/>
      <c r="N833" s="29"/>
    </row>
    <row r="834" spans="13:14" ht="15.75" customHeight="1">
      <c r="M834" s="14"/>
      <c r="N834" s="29"/>
    </row>
    <row r="835" spans="13:14" ht="15.75" customHeight="1">
      <c r="M835" s="14"/>
      <c r="N835" s="29"/>
    </row>
    <row r="836" spans="13:14" ht="15.75" customHeight="1">
      <c r="M836" s="14"/>
      <c r="N836" s="29"/>
    </row>
    <row r="837" spans="13:14" ht="15.75" customHeight="1">
      <c r="M837" s="14"/>
      <c r="N837" s="29"/>
    </row>
    <row r="838" spans="13:14" ht="15.75" customHeight="1">
      <c r="M838" s="14"/>
      <c r="N838" s="29"/>
    </row>
    <row r="839" spans="13:14" ht="15.75" customHeight="1">
      <c r="M839" s="14"/>
      <c r="N839" s="29"/>
    </row>
    <row r="840" spans="13:14" ht="15.75" customHeight="1">
      <c r="M840" s="14"/>
      <c r="N840" s="29"/>
    </row>
    <row r="841" spans="13:14" ht="15.75" customHeight="1">
      <c r="M841" s="14"/>
      <c r="N841" s="29"/>
    </row>
    <row r="842" spans="13:14" ht="15.75" customHeight="1">
      <c r="M842" s="14"/>
      <c r="N842" s="29"/>
    </row>
    <row r="843" spans="13:14" ht="15.75" customHeight="1">
      <c r="M843" s="14"/>
      <c r="N843" s="29"/>
    </row>
    <row r="844" spans="13:14" ht="15.75" customHeight="1">
      <c r="M844" s="14"/>
      <c r="N844" s="29"/>
    </row>
    <row r="845" spans="13:14" ht="15.75" customHeight="1">
      <c r="M845" s="14"/>
      <c r="N845" s="29"/>
    </row>
    <row r="846" spans="13:14" ht="15.75" customHeight="1">
      <c r="M846" s="14"/>
      <c r="N846" s="29"/>
    </row>
    <row r="847" spans="13:14" ht="15.75" customHeight="1">
      <c r="M847" s="14"/>
      <c r="N847" s="29"/>
    </row>
    <row r="848" spans="13:14" ht="15.75" customHeight="1">
      <c r="M848" s="14"/>
      <c r="N848" s="29"/>
    </row>
    <row r="849" spans="13:14" ht="15.75" customHeight="1">
      <c r="M849" s="14"/>
      <c r="N849" s="29"/>
    </row>
    <row r="850" spans="13:14" ht="15.75" customHeight="1">
      <c r="M850" s="14"/>
      <c r="N850" s="29"/>
    </row>
    <row r="851" spans="13:14" ht="15.75" customHeight="1">
      <c r="M851" s="14"/>
      <c r="N851" s="29"/>
    </row>
    <row r="852" spans="13:14" ht="15.75" customHeight="1">
      <c r="M852" s="14"/>
      <c r="N852" s="29"/>
    </row>
    <row r="853" spans="13:14" ht="15.75" customHeight="1">
      <c r="M853" s="14"/>
      <c r="N853" s="29"/>
    </row>
    <row r="854" spans="13:14" ht="15.75" customHeight="1">
      <c r="M854" s="14"/>
      <c r="N854" s="29"/>
    </row>
    <row r="855" spans="13:14" ht="15.75" customHeight="1">
      <c r="M855" s="14"/>
      <c r="N855" s="29"/>
    </row>
    <row r="856" spans="13:14" ht="15.75" customHeight="1">
      <c r="M856" s="14"/>
      <c r="N856" s="29"/>
    </row>
    <row r="857" spans="13:14" ht="15.75" customHeight="1">
      <c r="M857" s="14"/>
      <c r="N857" s="29"/>
    </row>
    <row r="858" spans="13:14" ht="15.75" customHeight="1">
      <c r="M858" s="14"/>
      <c r="N858" s="29"/>
    </row>
    <row r="859" spans="13:14" ht="15.75" customHeight="1">
      <c r="M859" s="14"/>
      <c r="N859" s="29"/>
    </row>
    <row r="860" spans="13:14" ht="15.75" customHeight="1">
      <c r="M860" s="14"/>
      <c r="N860" s="29"/>
    </row>
    <row r="861" spans="13:14" ht="15.75" customHeight="1">
      <c r="M861" s="14"/>
      <c r="N861" s="29"/>
    </row>
    <row r="862" spans="13:14" ht="15.75" customHeight="1">
      <c r="M862" s="14"/>
      <c r="N862" s="29"/>
    </row>
    <row r="863" spans="13:14" ht="15.75" customHeight="1">
      <c r="M863" s="14"/>
      <c r="N863" s="29"/>
    </row>
    <row r="864" spans="13:14" ht="15.75" customHeight="1">
      <c r="M864" s="14"/>
      <c r="N864" s="29"/>
    </row>
    <row r="865" spans="13:14" ht="15.75" customHeight="1">
      <c r="M865" s="14"/>
      <c r="N865" s="29"/>
    </row>
    <row r="866" spans="13:14" ht="15.75" customHeight="1">
      <c r="M866" s="14"/>
      <c r="N866" s="29"/>
    </row>
    <row r="867" spans="13:14" ht="15.75" customHeight="1">
      <c r="M867" s="14"/>
      <c r="N867" s="29"/>
    </row>
    <row r="868" spans="13:14" ht="15.75" customHeight="1">
      <c r="M868" s="14"/>
      <c r="N868" s="29"/>
    </row>
    <row r="869" spans="13:14" ht="15.75" customHeight="1">
      <c r="M869" s="14"/>
      <c r="N869" s="29"/>
    </row>
    <row r="870" spans="13:14" ht="15.75" customHeight="1">
      <c r="M870" s="14"/>
      <c r="N870" s="29"/>
    </row>
    <row r="871" spans="13:14" ht="15.75" customHeight="1">
      <c r="M871" s="14"/>
      <c r="N871" s="29"/>
    </row>
    <row r="872" spans="13:14" ht="15.75" customHeight="1">
      <c r="M872" s="14"/>
      <c r="N872" s="29"/>
    </row>
    <row r="873" spans="13:14" ht="15.75" customHeight="1">
      <c r="M873" s="14"/>
      <c r="N873" s="29"/>
    </row>
    <row r="874" spans="13:14" ht="15.75" customHeight="1">
      <c r="M874" s="14"/>
      <c r="N874" s="29"/>
    </row>
    <row r="875" spans="13:14" ht="15.75" customHeight="1">
      <c r="M875" s="14"/>
      <c r="N875" s="29"/>
    </row>
    <row r="876" spans="13:14" ht="15.75" customHeight="1">
      <c r="M876" s="14"/>
      <c r="N876" s="29"/>
    </row>
    <row r="877" spans="13:14" ht="15.75" customHeight="1">
      <c r="M877" s="14"/>
      <c r="N877" s="29"/>
    </row>
    <row r="878" spans="13:14" ht="15.75" customHeight="1">
      <c r="M878" s="14"/>
      <c r="N878" s="29"/>
    </row>
    <row r="879" spans="13:14" ht="15.75" customHeight="1">
      <c r="M879" s="14"/>
      <c r="N879" s="29"/>
    </row>
    <row r="880" spans="13:14" ht="15.75" customHeight="1">
      <c r="M880" s="14"/>
      <c r="N880" s="29"/>
    </row>
    <row r="881" spans="13:14" ht="15.75" customHeight="1">
      <c r="M881" s="14"/>
      <c r="N881" s="29"/>
    </row>
    <row r="882" spans="13:14" ht="15.75" customHeight="1">
      <c r="M882" s="14"/>
      <c r="N882" s="29"/>
    </row>
    <row r="883" spans="13:14" ht="15.75" customHeight="1">
      <c r="M883" s="14"/>
      <c r="N883" s="29"/>
    </row>
    <row r="884" spans="13:14" ht="15.75" customHeight="1">
      <c r="M884" s="14"/>
      <c r="N884" s="29"/>
    </row>
    <row r="885" spans="13:14" ht="15.75" customHeight="1">
      <c r="M885" s="14"/>
      <c r="N885" s="29"/>
    </row>
    <row r="886" spans="13:14" ht="15.75" customHeight="1">
      <c r="M886" s="14"/>
      <c r="N886" s="29"/>
    </row>
    <row r="887" spans="13:14" ht="15.75" customHeight="1">
      <c r="M887" s="14"/>
      <c r="N887" s="29"/>
    </row>
    <row r="888" spans="13:14" ht="15.75" customHeight="1">
      <c r="M888" s="14"/>
      <c r="N888" s="29"/>
    </row>
    <row r="889" spans="13:14" ht="15.75" customHeight="1">
      <c r="M889" s="14"/>
      <c r="N889" s="29"/>
    </row>
    <row r="890" spans="13:14" ht="15.75" customHeight="1">
      <c r="M890" s="14"/>
      <c r="N890" s="29"/>
    </row>
    <row r="891" spans="13:14" ht="15.75" customHeight="1">
      <c r="M891" s="14"/>
      <c r="N891" s="29"/>
    </row>
    <row r="892" spans="13:14" ht="15.75" customHeight="1">
      <c r="M892" s="14"/>
      <c r="N892" s="29"/>
    </row>
    <row r="893" spans="13:14" ht="15.75" customHeight="1">
      <c r="M893" s="14"/>
      <c r="N893" s="29"/>
    </row>
    <row r="894" spans="13:14" ht="15.75" customHeight="1">
      <c r="M894" s="14"/>
      <c r="N894" s="29"/>
    </row>
    <row r="895" spans="13:14" ht="15.75" customHeight="1">
      <c r="M895" s="14"/>
      <c r="N895" s="29"/>
    </row>
    <row r="896" spans="13:14" ht="15.75" customHeight="1">
      <c r="M896" s="14"/>
      <c r="N896" s="29"/>
    </row>
    <row r="897" spans="13:14" ht="15.75" customHeight="1">
      <c r="M897" s="14"/>
      <c r="N897" s="29"/>
    </row>
    <row r="898" spans="13:14" ht="15.75" customHeight="1">
      <c r="M898" s="14"/>
      <c r="N898" s="29"/>
    </row>
    <row r="899" spans="13:14" ht="15.75" customHeight="1">
      <c r="M899" s="14"/>
      <c r="N899" s="29"/>
    </row>
    <row r="900" spans="13:14" ht="15.75" customHeight="1">
      <c r="M900" s="14"/>
      <c r="N900" s="29"/>
    </row>
    <row r="901" spans="13:14" ht="15.75" customHeight="1">
      <c r="M901" s="14"/>
      <c r="N901" s="29"/>
    </row>
    <row r="902" spans="13:14" ht="15.75" customHeight="1">
      <c r="M902" s="14"/>
      <c r="N902" s="29"/>
    </row>
    <row r="903" spans="13:14" ht="15.75" customHeight="1">
      <c r="M903" s="14"/>
      <c r="N903" s="29"/>
    </row>
    <row r="904" spans="13:14" ht="15.75" customHeight="1">
      <c r="M904" s="14"/>
      <c r="N904" s="29"/>
    </row>
    <row r="905" spans="13:14" ht="15.75" customHeight="1">
      <c r="M905" s="14"/>
      <c r="N905" s="29"/>
    </row>
    <row r="906" spans="13:14" ht="15.75" customHeight="1">
      <c r="M906" s="14"/>
      <c r="N906" s="29"/>
    </row>
    <row r="907" spans="13:14" ht="15.75" customHeight="1">
      <c r="M907" s="14"/>
      <c r="N907" s="29"/>
    </row>
    <row r="908" spans="13:14" ht="15.75" customHeight="1">
      <c r="M908" s="14"/>
      <c r="N908" s="29"/>
    </row>
    <row r="909" spans="13:14" ht="15.75" customHeight="1">
      <c r="M909" s="14"/>
      <c r="N909" s="29"/>
    </row>
    <row r="910" spans="13:14" ht="15.75" customHeight="1">
      <c r="M910" s="14"/>
      <c r="N910" s="29"/>
    </row>
    <row r="911" spans="13:14" ht="15.75" customHeight="1">
      <c r="M911" s="14"/>
      <c r="N911" s="29"/>
    </row>
    <row r="912" spans="13:14" ht="15.75" customHeight="1">
      <c r="M912" s="14"/>
      <c r="N912" s="29"/>
    </row>
    <row r="913" spans="13:14" ht="15.75" customHeight="1">
      <c r="M913" s="14"/>
      <c r="N913" s="29"/>
    </row>
    <row r="914" spans="13:14" ht="15.75" customHeight="1">
      <c r="M914" s="14"/>
      <c r="N914" s="29"/>
    </row>
    <row r="915" spans="13:14" ht="15.75" customHeight="1">
      <c r="M915" s="14"/>
      <c r="N915" s="29"/>
    </row>
    <row r="916" spans="13:14" ht="15.75" customHeight="1">
      <c r="M916" s="14"/>
      <c r="N916" s="29"/>
    </row>
    <row r="917" spans="13:14" ht="15.75" customHeight="1">
      <c r="M917" s="14"/>
      <c r="N917" s="29"/>
    </row>
    <row r="918" spans="13:14" ht="15.75" customHeight="1">
      <c r="M918" s="14"/>
      <c r="N918" s="29"/>
    </row>
    <row r="919" spans="13:14" ht="15.75" customHeight="1">
      <c r="M919" s="14"/>
      <c r="N919" s="29"/>
    </row>
    <row r="920" spans="13:14" ht="15.75" customHeight="1">
      <c r="M920" s="14"/>
      <c r="N920" s="29"/>
    </row>
    <row r="921" spans="13:14" ht="15.75" customHeight="1">
      <c r="M921" s="14"/>
      <c r="N921" s="29"/>
    </row>
    <row r="922" spans="13:14" ht="15.75" customHeight="1">
      <c r="M922" s="14"/>
      <c r="N922" s="29"/>
    </row>
    <row r="923" spans="13:14" ht="15.75" customHeight="1">
      <c r="M923" s="14"/>
      <c r="N923" s="29"/>
    </row>
    <row r="924" spans="13:14" ht="15.75" customHeight="1">
      <c r="M924" s="14"/>
      <c r="N924" s="29"/>
    </row>
    <row r="925" spans="13:14" ht="15.75" customHeight="1">
      <c r="M925" s="14"/>
      <c r="N925" s="29"/>
    </row>
    <row r="926" spans="13:14" ht="15.75" customHeight="1">
      <c r="M926" s="14"/>
      <c r="N926" s="29"/>
    </row>
    <row r="927" spans="13:14" ht="15.75" customHeight="1">
      <c r="M927" s="14"/>
      <c r="N927" s="29"/>
    </row>
    <row r="928" spans="13:14" ht="15.75" customHeight="1">
      <c r="M928" s="14"/>
      <c r="N928" s="29"/>
    </row>
    <row r="929" spans="13:14" ht="15.75" customHeight="1">
      <c r="M929" s="14"/>
      <c r="N929" s="29"/>
    </row>
    <row r="930" spans="13:14" ht="15.75" customHeight="1">
      <c r="M930" s="14"/>
      <c r="N930" s="29"/>
    </row>
    <row r="931" spans="13:14" ht="15.75" customHeight="1">
      <c r="M931" s="14"/>
      <c r="N931" s="29"/>
    </row>
    <row r="932" spans="13:14" ht="15.75" customHeight="1">
      <c r="M932" s="14"/>
      <c r="N932" s="29"/>
    </row>
    <row r="933" spans="13:14" ht="15.75" customHeight="1">
      <c r="M933" s="14"/>
      <c r="N933" s="29"/>
    </row>
    <row r="934" spans="13:14" ht="15.75" customHeight="1">
      <c r="M934" s="14"/>
      <c r="N934" s="29"/>
    </row>
    <row r="935" spans="13:14" ht="15.75" customHeight="1">
      <c r="M935" s="14"/>
      <c r="N935" s="29"/>
    </row>
    <row r="936" spans="13:14" ht="15.75" customHeight="1">
      <c r="M936" s="14"/>
      <c r="N936" s="29"/>
    </row>
    <row r="937" spans="13:14" ht="15.75" customHeight="1">
      <c r="M937" s="14"/>
      <c r="N937" s="29"/>
    </row>
    <row r="938" spans="13:14" ht="15.75" customHeight="1">
      <c r="M938" s="14"/>
      <c r="N938" s="29"/>
    </row>
    <row r="939" spans="13:14" ht="15.75" customHeight="1">
      <c r="M939" s="14"/>
      <c r="N939" s="29"/>
    </row>
    <row r="940" spans="13:14" ht="15.75" customHeight="1">
      <c r="M940" s="14"/>
      <c r="N940" s="29"/>
    </row>
    <row r="941" spans="13:14" ht="15.75" customHeight="1">
      <c r="M941" s="14"/>
      <c r="N941" s="29"/>
    </row>
    <row r="942" spans="13:14" ht="15.75" customHeight="1">
      <c r="M942" s="14"/>
      <c r="N942" s="29"/>
    </row>
    <row r="943" spans="13:14" ht="15.75" customHeight="1">
      <c r="M943" s="14"/>
      <c r="N943" s="29"/>
    </row>
    <row r="944" spans="13:14" ht="15.75" customHeight="1">
      <c r="M944" s="14"/>
      <c r="N944" s="29"/>
    </row>
    <row r="945" spans="13:14" ht="15.75" customHeight="1">
      <c r="M945" s="14"/>
      <c r="N945" s="29"/>
    </row>
    <row r="946" spans="13:14" ht="15.75" customHeight="1">
      <c r="M946" s="14"/>
      <c r="N946" s="29"/>
    </row>
    <row r="947" spans="13:14" ht="15.75" customHeight="1">
      <c r="M947" s="14"/>
      <c r="N947" s="29"/>
    </row>
    <row r="948" spans="13:14" ht="15.75" customHeight="1">
      <c r="M948" s="14"/>
      <c r="N948" s="29"/>
    </row>
    <row r="949" spans="13:14" ht="15.75" customHeight="1">
      <c r="M949" s="14"/>
      <c r="N949" s="29"/>
    </row>
    <row r="950" spans="13:14" ht="15.75" customHeight="1">
      <c r="M950" s="14"/>
      <c r="N950" s="29"/>
    </row>
    <row r="951" spans="13:14" ht="15.75" customHeight="1">
      <c r="M951" s="14"/>
      <c r="N951" s="29"/>
    </row>
    <row r="952" spans="13:14" ht="15.75" customHeight="1">
      <c r="M952" s="14"/>
      <c r="N952" s="29"/>
    </row>
    <row r="953" spans="13:14" ht="15.75" customHeight="1">
      <c r="M953" s="14"/>
      <c r="N953" s="29"/>
    </row>
    <row r="954" spans="13:14" ht="15.75" customHeight="1">
      <c r="M954" s="14"/>
      <c r="N954" s="29"/>
    </row>
    <row r="955" spans="13:14" ht="15.75" customHeight="1">
      <c r="M955" s="14"/>
      <c r="N955" s="29"/>
    </row>
    <row r="956" spans="13:14" ht="15.75" customHeight="1">
      <c r="M956" s="14"/>
      <c r="N956" s="29"/>
    </row>
    <row r="957" spans="13:14" ht="15.75" customHeight="1">
      <c r="M957" s="14"/>
      <c r="N957" s="29"/>
    </row>
    <row r="958" spans="13:14" ht="15.75" customHeight="1">
      <c r="M958" s="14"/>
      <c r="N958" s="29"/>
    </row>
    <row r="959" spans="13:14" ht="15.75" customHeight="1">
      <c r="M959" s="14"/>
      <c r="N959" s="29"/>
    </row>
    <row r="960" spans="13:14" ht="15.75" customHeight="1">
      <c r="M960" s="14"/>
      <c r="N960" s="29"/>
    </row>
    <row r="961" spans="13:14" ht="15.75" customHeight="1">
      <c r="M961" s="14"/>
      <c r="N961" s="29"/>
    </row>
    <row r="962" spans="13:14" ht="15.75" customHeight="1">
      <c r="M962" s="14"/>
      <c r="N962" s="29"/>
    </row>
    <row r="963" spans="13:14" ht="15.75" customHeight="1">
      <c r="M963" s="14"/>
      <c r="N963" s="29"/>
    </row>
    <row r="964" spans="13:14" ht="15.75" customHeight="1">
      <c r="M964" s="14"/>
      <c r="N964" s="29"/>
    </row>
    <row r="965" spans="13:14" ht="15.75" customHeight="1">
      <c r="M965" s="14"/>
      <c r="N965" s="29"/>
    </row>
    <row r="966" spans="13:14" ht="15.75" customHeight="1">
      <c r="M966" s="14"/>
      <c r="N966" s="29"/>
    </row>
    <row r="967" spans="13:14" ht="15.75" customHeight="1">
      <c r="M967" s="14"/>
      <c r="N967" s="29"/>
    </row>
    <row r="968" spans="13:14" ht="15.75" customHeight="1">
      <c r="M968" s="14"/>
      <c r="N968" s="29"/>
    </row>
    <row r="969" spans="13:14" ht="15.75" customHeight="1">
      <c r="M969" s="14"/>
      <c r="N969" s="29"/>
    </row>
    <row r="970" spans="13:14" ht="15.75" customHeight="1">
      <c r="M970" s="14"/>
      <c r="N970" s="29"/>
    </row>
    <row r="971" spans="13:14" ht="15.75" customHeight="1">
      <c r="M971" s="14"/>
      <c r="N971" s="29"/>
    </row>
    <row r="972" spans="13:14" ht="15.75" customHeight="1">
      <c r="M972" s="14"/>
      <c r="N972" s="29"/>
    </row>
    <row r="973" spans="13:14" ht="15.75" customHeight="1">
      <c r="M973" s="14"/>
      <c r="N973" s="29"/>
    </row>
    <row r="974" spans="13:14" ht="15.75" customHeight="1">
      <c r="M974" s="14"/>
      <c r="N974" s="29"/>
    </row>
    <row r="975" spans="13:14" ht="15.75" customHeight="1">
      <c r="M975" s="14"/>
      <c r="N975" s="29"/>
    </row>
    <row r="976" spans="13:14" ht="15.75" customHeight="1">
      <c r="M976" s="14"/>
      <c r="N976" s="29"/>
    </row>
    <row r="977" spans="13:14" ht="15.75" customHeight="1">
      <c r="M977" s="14"/>
      <c r="N977" s="29"/>
    </row>
    <row r="978" spans="13:14" ht="15.75" customHeight="1">
      <c r="M978" s="14"/>
      <c r="N978" s="29"/>
    </row>
    <row r="979" spans="13:14" ht="15.75" customHeight="1">
      <c r="M979" s="14"/>
      <c r="N979" s="29"/>
    </row>
    <row r="980" spans="13:14" ht="15.75" customHeight="1">
      <c r="M980" s="14"/>
      <c r="N980" s="29"/>
    </row>
    <row r="981" spans="13:14" ht="15.75" customHeight="1">
      <c r="M981" s="14"/>
      <c r="N981" s="29"/>
    </row>
    <row r="982" spans="13:14" ht="15.75" customHeight="1">
      <c r="M982" s="14"/>
      <c r="N982" s="29"/>
    </row>
    <row r="983" spans="13:14" ht="15.75" customHeight="1">
      <c r="M983" s="14"/>
      <c r="N983" s="29"/>
    </row>
    <row r="984" spans="13:14" ht="15.75" customHeight="1">
      <c r="M984" s="14"/>
      <c r="N984" s="29"/>
    </row>
    <row r="985" spans="13:14" ht="15.75" customHeight="1">
      <c r="M985" s="14"/>
      <c r="N985" s="29"/>
    </row>
    <row r="986" spans="13:14" ht="15.75" customHeight="1">
      <c r="M986" s="14"/>
      <c r="N986" s="29"/>
    </row>
    <row r="987" spans="13:14" ht="15.75" customHeight="1">
      <c r="M987" s="14"/>
      <c r="N987" s="29"/>
    </row>
    <row r="988" spans="13:14" ht="15.75" customHeight="1">
      <c r="M988" s="14"/>
      <c r="N988" s="29"/>
    </row>
    <row r="989" spans="13:14" ht="15.75" customHeight="1">
      <c r="M989" s="14"/>
      <c r="N989" s="29"/>
    </row>
    <row r="990" spans="13:14" ht="15.75" customHeight="1">
      <c r="M990" s="14"/>
      <c r="N990" s="29"/>
    </row>
    <row r="991" spans="13:14" ht="15.75" customHeight="1">
      <c r="M991" s="14"/>
      <c r="N991" s="29"/>
    </row>
    <row r="992" spans="13:14" ht="15.75" customHeight="1">
      <c r="M992" s="14"/>
      <c r="N992" s="29"/>
    </row>
    <row r="993" spans="13:14" ht="15.75" customHeight="1">
      <c r="M993" s="14"/>
      <c r="N993" s="29"/>
    </row>
    <row r="994" spans="13:14" ht="15.75" customHeight="1">
      <c r="M994" s="14"/>
      <c r="N994" s="29"/>
    </row>
    <row r="995" spans="13:14" ht="15.75" customHeight="1">
      <c r="M995" s="14"/>
      <c r="N995" s="29"/>
    </row>
    <row r="996" spans="13:14" ht="15.75" customHeight="1">
      <c r="M996" s="14"/>
      <c r="N996" s="29"/>
    </row>
    <row r="997" spans="13:14" ht="15.75" customHeight="1">
      <c r="M997" s="14"/>
      <c r="N997" s="29"/>
    </row>
    <row r="998" spans="13:14" ht="15.75" customHeight="1">
      <c r="M998" s="14"/>
      <c r="N998" s="29"/>
    </row>
    <row r="999" spans="13:14" ht="15.75" customHeight="1">
      <c r="M999" s="14"/>
      <c r="N999" s="29"/>
    </row>
    <row r="1000" spans="13:14" ht="15.75" customHeight="1">
      <c r="M1000" s="14"/>
      <c r="N1000" s="29"/>
    </row>
    <row r="1001" spans="13:14" ht="15.75" customHeight="1">
      <c r="N1001" s="29"/>
    </row>
    <row r="1002" spans="13:14" ht="15.75" customHeight="1">
      <c r="N1002" s="29"/>
    </row>
    <row r="1003" spans="13:14" ht="15.75" customHeight="1">
      <c r="N1003" s="29"/>
    </row>
    <row r="1004" spans="13:14" ht="15.75" customHeight="1">
      <c r="N1004" s="29"/>
    </row>
    <row r="1005" spans="13:14" ht="15.75" customHeight="1">
      <c r="N1005" s="29"/>
    </row>
  </sheetData>
  <mergeCells count="2">
    <mergeCell ref="K1:M1"/>
    <mergeCell ref="O1:Q1"/>
  </mergeCells>
  <pageMargins left="0.511811024" right="0.511811024" top="0.78740157499999996" bottom="0.78740157499999996" header="0" footer="0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998"/>
  <sheetViews>
    <sheetView zoomScale="200" workbookViewId="0">
      <selection activeCell="R1" sqref="R1"/>
    </sheetView>
  </sheetViews>
  <sheetFormatPr defaultColWidth="14.42578125" defaultRowHeight="15" customHeight="1"/>
  <cols>
    <col min="1" max="1" width="23.7109375" customWidth="1"/>
    <col min="2" max="2" width="20.7109375" customWidth="1"/>
    <col min="3" max="3" width="28.7109375" bestFit="1" customWidth="1"/>
    <col min="4" max="4" width="21.140625" customWidth="1"/>
    <col min="5" max="5" width="19.85546875" customWidth="1"/>
    <col min="6" max="6" width="20.85546875" customWidth="1"/>
    <col min="7" max="7" width="19.7109375" customWidth="1"/>
    <col min="8" max="8" width="27.42578125" customWidth="1"/>
    <col min="9" max="9" width="9.42578125" customWidth="1"/>
    <col min="10" max="10" width="5.42578125" customWidth="1"/>
    <col min="11" max="11" width="20.85546875" customWidth="1"/>
    <col min="12" max="12" width="11.42578125" customWidth="1"/>
    <col min="13" max="13" width="4.7109375" customWidth="1"/>
    <col min="14" max="14" width="23.42578125" customWidth="1"/>
    <col min="15" max="15" width="16.42578125" customWidth="1"/>
    <col min="16" max="16" width="18.28515625" customWidth="1"/>
    <col min="17" max="17" width="15.85546875" customWidth="1"/>
  </cols>
  <sheetData>
    <row r="1" spans="1:17">
      <c r="A1" s="72" t="s">
        <v>0</v>
      </c>
      <c r="B1" s="72" t="s">
        <v>2</v>
      </c>
      <c r="C1" t="s">
        <v>818</v>
      </c>
      <c r="D1">
        <f ca="1">SUM(#REF!)</f>
        <v>0</v>
      </c>
      <c r="E1" s="75" t="s">
        <v>0</v>
      </c>
      <c r="F1" s="75" t="s">
        <v>819</v>
      </c>
      <c r="G1" s="75" t="s">
        <v>2</v>
      </c>
      <c r="H1" s="76" t="s">
        <v>146</v>
      </c>
      <c r="I1" s="81"/>
      <c r="J1" s="31"/>
      <c r="K1" s="76" t="s">
        <v>331</v>
      </c>
      <c r="L1" s="81"/>
      <c r="N1" s="75" t="s">
        <v>0</v>
      </c>
      <c r="O1" s="75" t="s">
        <v>147</v>
      </c>
      <c r="P1" s="75" t="s">
        <v>148</v>
      </c>
      <c r="Q1" s="75" t="s">
        <v>149</v>
      </c>
    </row>
    <row r="2" spans="1:17">
      <c r="A2" t="s">
        <v>146</v>
      </c>
      <c r="C2">
        <v>183</v>
      </c>
      <c r="E2" t="str">
        <f ca="1">H1</f>
        <v>ACESSÓRIOS 2022</v>
      </c>
      <c r="F2">
        <f ca="1">SUM(I2:I53)</f>
        <v>183</v>
      </c>
      <c r="H2" s="42" t="s">
        <v>820</v>
      </c>
      <c r="I2" s="64">
        <v>6</v>
      </c>
      <c r="J2" s="32"/>
      <c r="K2" s="49" t="s">
        <v>350</v>
      </c>
      <c r="L2" s="44">
        <v>0</v>
      </c>
      <c r="N2" t="str" cm="1">
        <f t="array" aca="1" ref="N2:N53" ca="1">H2:H53</f>
        <v>Sonda Free fechada 4mm</v>
      </c>
      <c r="O2" t="str">
        <f ca="1">H1</f>
        <v>ACESSÓRIOS 2022</v>
      </c>
      <c r="P2" cm="1">
        <f t="array" aca="1" ref="P2:P53" ca="1">I2:I53</f>
        <v>6</v>
      </c>
      <c r="Q2">
        <v>2022</v>
      </c>
    </row>
    <row r="3" spans="1:17">
      <c r="A3" t="s">
        <v>331</v>
      </c>
      <c r="C3">
        <v>0</v>
      </c>
      <c r="E3" t="str">
        <f ca="1">K1</f>
        <v>APARELHOS 2022</v>
      </c>
      <c r="F3">
        <f ca="1">SUM(L2:L11)</f>
        <v>0</v>
      </c>
      <c r="H3" s="42" t="s">
        <v>821</v>
      </c>
      <c r="I3" s="63">
        <v>4</v>
      </c>
      <c r="J3" s="32"/>
      <c r="K3" s="61" t="s">
        <v>350</v>
      </c>
      <c r="L3" s="44">
        <v>0</v>
      </c>
      <c r="N3" t="str">
        <f ca="1"/>
        <v>Sonda Free fechada 8mm</v>
      </c>
      <c r="O3" t="str">
        <f t="shared" ref="O3:O53" ca="1" si="0">H2</f>
        <v>ACESSÓRIOS 2022</v>
      </c>
      <c r="P3">
        <f ca="1"/>
        <v>4</v>
      </c>
      <c r="Q3">
        <v>2022</v>
      </c>
    </row>
    <row r="4" spans="1:17">
      <c r="A4" t="s">
        <v>144</v>
      </c>
      <c r="H4" s="42" t="s">
        <v>822</v>
      </c>
      <c r="I4" s="63">
        <v>7</v>
      </c>
      <c r="J4" s="33"/>
      <c r="K4" s="62" t="s">
        <v>350</v>
      </c>
      <c r="L4" s="44">
        <v>0</v>
      </c>
      <c r="N4" t="str">
        <f ca="1"/>
        <v>Sonda Free aberta 8mm</v>
      </c>
      <c r="O4" t="str">
        <f t="shared" ca="1" si="0"/>
        <v>ACESSÓRIOS 2022</v>
      </c>
      <c r="P4">
        <f ca="1"/>
        <v>7</v>
      </c>
      <c r="Q4">
        <v>2022</v>
      </c>
    </row>
    <row r="5" spans="1:17">
      <c r="A5" t="s">
        <v>145</v>
      </c>
      <c r="C5">
        <v>183</v>
      </c>
      <c r="H5" s="42" t="s">
        <v>823</v>
      </c>
      <c r="I5" s="63">
        <v>4</v>
      </c>
      <c r="J5" s="33"/>
      <c r="K5" s="62" t="s">
        <v>350</v>
      </c>
      <c r="L5" s="44">
        <v>0</v>
      </c>
      <c r="N5" t="str">
        <f ca="1"/>
        <v>Sonda Free aberta 10mm</v>
      </c>
      <c r="O5" t="str">
        <f t="shared" ca="1" si="0"/>
        <v>ACESSÓRIOS 2022</v>
      </c>
      <c r="P5">
        <f ca="1"/>
        <v>4</v>
      </c>
      <c r="Q5">
        <v>2022</v>
      </c>
    </row>
    <row r="6" spans="1:17">
      <c r="H6" s="42" t="s">
        <v>824</v>
      </c>
      <c r="I6" s="63">
        <v>5</v>
      </c>
      <c r="J6" s="33"/>
      <c r="K6" s="62" t="s">
        <v>825</v>
      </c>
      <c r="L6" s="44">
        <v>0</v>
      </c>
      <c r="N6" t="str">
        <f ca="1"/>
        <v>Sonda Free 8/10mm</v>
      </c>
      <c r="O6" t="str">
        <f t="shared" ca="1" si="0"/>
        <v>ACESSÓRIOS 2022</v>
      </c>
      <c r="P6">
        <f ca="1"/>
        <v>5</v>
      </c>
      <c r="Q6">
        <v>2022</v>
      </c>
    </row>
    <row r="7" spans="1:17">
      <c r="B7" s="75" t="s">
        <v>158</v>
      </c>
      <c r="H7" s="42" t="s">
        <v>484</v>
      </c>
      <c r="I7" s="63">
        <v>6</v>
      </c>
      <c r="J7" s="33"/>
      <c r="K7" s="62" t="s">
        <v>826</v>
      </c>
      <c r="L7" s="44">
        <v>0</v>
      </c>
      <c r="N7" t="str">
        <f ca="1"/>
        <v>Sonda Free 10/12</v>
      </c>
      <c r="O7" t="str">
        <f t="shared" ca="1" si="0"/>
        <v>ACESSÓRIOS 2022</v>
      </c>
      <c r="P7">
        <f ca="1"/>
        <v>6</v>
      </c>
      <c r="Q7">
        <v>2022</v>
      </c>
    </row>
    <row r="8" spans="1:17">
      <c r="H8" s="42" t="s">
        <v>827</v>
      </c>
      <c r="I8" s="63">
        <v>9</v>
      </c>
      <c r="J8" s="33"/>
      <c r="K8" s="62"/>
      <c r="L8" s="44">
        <v>0</v>
      </c>
      <c r="N8" t="str">
        <f ca="1"/>
        <v>Sonda Free semi -aberta</v>
      </c>
      <c r="O8" t="str">
        <f t="shared" ca="1" si="0"/>
        <v>ACESSÓRIOS 2022</v>
      </c>
      <c r="P8">
        <f ca="1"/>
        <v>9</v>
      </c>
      <c r="Q8">
        <v>2022</v>
      </c>
    </row>
    <row r="9" spans="1:17">
      <c r="H9" s="42" t="s">
        <v>828</v>
      </c>
      <c r="I9" s="64">
        <v>1</v>
      </c>
      <c r="J9" s="33"/>
      <c r="K9" s="62"/>
      <c r="L9" s="44">
        <v>0</v>
      </c>
      <c r="N9" t="str">
        <f ca="1"/>
        <v>Tubo fino 1L</v>
      </c>
      <c r="O9" t="str">
        <f t="shared" ca="1" si="0"/>
        <v>ACESSÓRIOS 2022</v>
      </c>
      <c r="P9">
        <f ca="1"/>
        <v>1</v>
      </c>
      <c r="Q9">
        <v>2022</v>
      </c>
    </row>
    <row r="10" spans="1:17">
      <c r="A10" s="72" t="s">
        <v>0</v>
      </c>
      <c r="B10" s="72" t="s">
        <v>829</v>
      </c>
      <c r="C10" t="s">
        <v>830</v>
      </c>
      <c r="D10" t="s">
        <v>831</v>
      </c>
      <c r="H10" s="62" t="s">
        <v>832</v>
      </c>
      <c r="I10" s="63">
        <v>1</v>
      </c>
      <c r="J10" s="33"/>
      <c r="K10" s="62" t="s">
        <v>833</v>
      </c>
      <c r="L10" s="44">
        <v>0</v>
      </c>
      <c r="N10" t="str">
        <f ca="1"/>
        <v>Tubo fino 1R</v>
      </c>
      <c r="O10" t="str">
        <f t="shared" ca="1" si="0"/>
        <v>ACESSÓRIOS 2022</v>
      </c>
      <c r="P10">
        <f ca="1"/>
        <v>1</v>
      </c>
      <c r="Q10">
        <v>2022</v>
      </c>
    </row>
    <row r="11" spans="1:17">
      <c r="A11" t="s">
        <v>834</v>
      </c>
      <c r="B11" t="s">
        <v>835</v>
      </c>
      <c r="C11">
        <v>16</v>
      </c>
      <c r="D11">
        <v>2022</v>
      </c>
      <c r="H11" s="62" t="s">
        <v>836</v>
      </c>
      <c r="I11" s="63">
        <v>2</v>
      </c>
      <c r="J11" s="33"/>
      <c r="K11" s="62" t="s">
        <v>833</v>
      </c>
      <c r="L11" s="44">
        <v>0</v>
      </c>
      <c r="N11" t="str">
        <f ca="1"/>
        <v>Tubo fino 2L</v>
      </c>
      <c r="O11" t="str">
        <f t="shared" ca="1" si="0"/>
        <v>ACESSÓRIOS 2022</v>
      </c>
      <c r="P11">
        <f ca="1"/>
        <v>2</v>
      </c>
      <c r="Q11">
        <v>2022</v>
      </c>
    </row>
    <row r="12" spans="1:17">
      <c r="A12" t="s">
        <v>837</v>
      </c>
      <c r="C12">
        <v>16</v>
      </c>
      <c r="D12">
        <v>2022</v>
      </c>
      <c r="H12" s="62" t="s">
        <v>838</v>
      </c>
      <c r="I12" s="63">
        <v>2</v>
      </c>
      <c r="J12" s="33"/>
      <c r="K12" s="34"/>
      <c r="L12" s="34"/>
      <c r="N12" t="str">
        <f ca="1"/>
        <v>Tubo fino 2R</v>
      </c>
      <c r="O12" t="str">
        <f t="shared" ca="1" si="0"/>
        <v>ACESSÓRIOS 2022</v>
      </c>
      <c r="P12">
        <f ca="1"/>
        <v>2</v>
      </c>
      <c r="Q12">
        <v>2022</v>
      </c>
    </row>
    <row r="13" spans="1:17">
      <c r="A13" t="s">
        <v>827</v>
      </c>
      <c r="B13" t="s">
        <v>839</v>
      </c>
      <c r="C13">
        <v>9</v>
      </c>
      <c r="D13">
        <v>2022</v>
      </c>
      <c r="H13" s="62" t="s">
        <v>840</v>
      </c>
      <c r="I13" s="63">
        <v>1</v>
      </c>
      <c r="J13" s="33"/>
      <c r="K13" s="34"/>
      <c r="L13" s="34"/>
      <c r="N13" t="str">
        <f ca="1"/>
        <v>Tubo fino 3L</v>
      </c>
      <c r="O13" t="str">
        <f t="shared" ca="1" si="0"/>
        <v>ACESSÓRIOS 2022</v>
      </c>
      <c r="P13">
        <f ca="1"/>
        <v>1</v>
      </c>
      <c r="Q13">
        <v>2022</v>
      </c>
    </row>
    <row r="14" spans="1:17">
      <c r="A14" t="s">
        <v>841</v>
      </c>
      <c r="C14">
        <v>9</v>
      </c>
      <c r="D14">
        <v>2022</v>
      </c>
      <c r="H14" s="62" t="s">
        <v>842</v>
      </c>
      <c r="I14" s="63">
        <v>2</v>
      </c>
      <c r="J14" s="33"/>
      <c r="K14" s="34"/>
      <c r="L14" s="34"/>
      <c r="N14" t="str">
        <f ca="1"/>
        <v>Tubo fino 3R</v>
      </c>
      <c r="O14" t="str">
        <f t="shared" ca="1" si="0"/>
        <v>ACESSÓRIOS 2022</v>
      </c>
      <c r="P14">
        <f ca="1"/>
        <v>2</v>
      </c>
      <c r="Q14">
        <v>2022</v>
      </c>
    </row>
    <row r="15" spans="1:17">
      <c r="A15" t="s">
        <v>843</v>
      </c>
      <c r="B15" t="s">
        <v>844</v>
      </c>
      <c r="C15">
        <v>8</v>
      </c>
      <c r="D15">
        <v>2022</v>
      </c>
      <c r="H15" s="62" t="s">
        <v>845</v>
      </c>
      <c r="I15" s="63">
        <v>3</v>
      </c>
      <c r="J15" s="33"/>
      <c r="K15" s="34"/>
      <c r="L15" s="34"/>
      <c r="N15" t="str">
        <f ca="1"/>
        <v>Tubo fino 4L</v>
      </c>
      <c r="O15" t="str">
        <f t="shared" ca="1" si="0"/>
        <v>ACESSÓRIOS 2022</v>
      </c>
      <c r="P15">
        <f ca="1"/>
        <v>3</v>
      </c>
      <c r="Q15">
        <v>2022</v>
      </c>
    </row>
    <row r="16" spans="1:17">
      <c r="A16" t="s">
        <v>846</v>
      </c>
      <c r="C16">
        <v>8</v>
      </c>
      <c r="D16">
        <v>2022</v>
      </c>
      <c r="H16" s="62" t="s">
        <v>847</v>
      </c>
      <c r="I16" s="63">
        <v>3</v>
      </c>
      <c r="J16" s="33"/>
      <c r="K16" s="34"/>
      <c r="L16" s="34"/>
      <c r="N16" t="str">
        <f ca="1"/>
        <v>Tubo fino 4R</v>
      </c>
      <c r="O16" t="str">
        <f t="shared" ca="1" si="0"/>
        <v>ACESSÓRIOS 2022</v>
      </c>
      <c r="P16">
        <f ca="1"/>
        <v>3</v>
      </c>
      <c r="Q16">
        <v>2022</v>
      </c>
    </row>
    <row r="17" spans="1:17">
      <c r="A17" t="s">
        <v>848</v>
      </c>
      <c r="B17" t="s">
        <v>849</v>
      </c>
      <c r="C17">
        <v>8</v>
      </c>
      <c r="D17">
        <v>2022</v>
      </c>
      <c r="H17" s="42" t="s">
        <v>191</v>
      </c>
      <c r="I17" s="64">
        <v>2</v>
      </c>
      <c r="J17" s="33"/>
      <c r="K17" s="34"/>
      <c r="L17" s="34"/>
      <c r="N17" t="str">
        <f ca="1"/>
        <v>Receptor 1SL</v>
      </c>
      <c r="O17" t="str">
        <f t="shared" ca="1" si="0"/>
        <v>ACESSÓRIOS 2022</v>
      </c>
      <c r="P17">
        <f ca="1"/>
        <v>2</v>
      </c>
      <c r="Q17">
        <v>2022</v>
      </c>
    </row>
    <row r="18" spans="1:17">
      <c r="A18" t="s">
        <v>850</v>
      </c>
      <c r="C18">
        <v>8</v>
      </c>
      <c r="D18">
        <v>2022</v>
      </c>
      <c r="H18" s="62" t="s">
        <v>193</v>
      </c>
      <c r="I18" s="63">
        <v>3</v>
      </c>
      <c r="J18" s="34"/>
      <c r="K18" s="34"/>
      <c r="L18" s="34"/>
      <c r="N18" t="str">
        <f ca="1"/>
        <v>Receptor 1SR</v>
      </c>
      <c r="O18" t="str">
        <f t="shared" ca="1" si="0"/>
        <v>ACESSÓRIOS 2022</v>
      </c>
      <c r="P18">
        <f ca="1"/>
        <v>3</v>
      </c>
      <c r="Q18">
        <v>2022</v>
      </c>
    </row>
    <row r="19" spans="1:17">
      <c r="A19" t="s">
        <v>851</v>
      </c>
      <c r="B19" t="s">
        <v>852</v>
      </c>
      <c r="C19">
        <v>7</v>
      </c>
      <c r="D19">
        <v>2022</v>
      </c>
      <c r="H19" s="62" t="s">
        <v>195</v>
      </c>
      <c r="I19" s="63">
        <v>3</v>
      </c>
      <c r="J19" s="34"/>
      <c r="K19" s="34"/>
      <c r="L19" s="34"/>
      <c r="N19" t="str">
        <f ca="1"/>
        <v>Receptor 2SL</v>
      </c>
      <c r="O19" t="str">
        <f t="shared" ca="1" si="0"/>
        <v>ACESSÓRIOS 2022</v>
      </c>
      <c r="P19">
        <f ca="1"/>
        <v>3</v>
      </c>
      <c r="Q19">
        <v>2022</v>
      </c>
    </row>
    <row r="20" spans="1:17">
      <c r="A20" t="s">
        <v>853</v>
      </c>
      <c r="C20">
        <v>7</v>
      </c>
      <c r="D20">
        <v>2022</v>
      </c>
      <c r="H20" s="62" t="s">
        <v>197</v>
      </c>
      <c r="I20" s="63">
        <v>2</v>
      </c>
      <c r="J20" s="34"/>
      <c r="K20" s="34"/>
      <c r="L20" s="34"/>
      <c r="N20" t="str">
        <f ca="1"/>
        <v>Receptor 2SR</v>
      </c>
      <c r="O20" t="str">
        <f t="shared" ca="1" si="0"/>
        <v>ACESSÓRIOS 2022</v>
      </c>
      <c r="P20">
        <f ca="1"/>
        <v>2</v>
      </c>
      <c r="Q20">
        <v>2022</v>
      </c>
    </row>
    <row r="21" spans="1:17" ht="15.75" customHeight="1">
      <c r="A21" t="s">
        <v>822</v>
      </c>
      <c r="B21" t="s">
        <v>854</v>
      </c>
      <c r="C21">
        <v>7</v>
      </c>
      <c r="D21">
        <v>2022</v>
      </c>
      <c r="H21" s="62" t="s">
        <v>199</v>
      </c>
      <c r="I21" s="63">
        <v>2</v>
      </c>
      <c r="J21" s="34"/>
      <c r="K21" s="34"/>
      <c r="L21" s="34"/>
      <c r="N21" t="str">
        <f ca="1"/>
        <v>Receptor 3SL</v>
      </c>
      <c r="O21" t="str">
        <f t="shared" ca="1" si="0"/>
        <v>ACESSÓRIOS 2022</v>
      </c>
      <c r="P21">
        <f ca="1"/>
        <v>2</v>
      </c>
      <c r="Q21">
        <v>2022</v>
      </c>
    </row>
    <row r="22" spans="1:17" ht="15.75" customHeight="1">
      <c r="A22" t="s">
        <v>855</v>
      </c>
      <c r="C22">
        <v>7</v>
      </c>
      <c r="D22">
        <v>2022</v>
      </c>
      <c r="H22" s="62" t="s">
        <v>201</v>
      </c>
      <c r="I22" s="63">
        <v>2</v>
      </c>
      <c r="J22" s="34"/>
      <c r="K22" s="34"/>
      <c r="L22" s="34"/>
      <c r="N22" t="str">
        <f ca="1"/>
        <v>Receptor 3SR</v>
      </c>
      <c r="O22" t="str">
        <f t="shared" ca="1" si="0"/>
        <v>ACESSÓRIOS 2022</v>
      </c>
      <c r="P22">
        <f ca="1"/>
        <v>2</v>
      </c>
      <c r="Q22">
        <v>2022</v>
      </c>
    </row>
    <row r="23" spans="1:17" ht="15.75" customHeight="1">
      <c r="A23" t="s">
        <v>856</v>
      </c>
      <c r="B23" t="s">
        <v>857</v>
      </c>
      <c r="C23">
        <v>6</v>
      </c>
      <c r="D23">
        <v>2022</v>
      </c>
      <c r="H23" s="62" t="s">
        <v>203</v>
      </c>
      <c r="I23" s="63">
        <v>2</v>
      </c>
      <c r="J23" s="34"/>
      <c r="K23" s="34"/>
      <c r="L23" s="34"/>
      <c r="N23" t="str">
        <f ca="1"/>
        <v>Receptor 1ML</v>
      </c>
      <c r="O23" t="str">
        <f t="shared" ca="1" si="0"/>
        <v>ACESSÓRIOS 2022</v>
      </c>
      <c r="P23">
        <f ca="1"/>
        <v>2</v>
      </c>
      <c r="Q23">
        <v>2022</v>
      </c>
    </row>
    <row r="24" spans="1:17" ht="15.75" customHeight="1">
      <c r="A24" t="s">
        <v>858</v>
      </c>
      <c r="C24">
        <v>6</v>
      </c>
      <c r="D24">
        <v>2022</v>
      </c>
      <c r="H24" s="62" t="s">
        <v>205</v>
      </c>
      <c r="I24" s="63">
        <v>2</v>
      </c>
      <c r="J24" s="34"/>
      <c r="K24" s="35"/>
      <c r="L24" s="35"/>
      <c r="N24" t="str">
        <f ca="1"/>
        <v>Receptor 1MR</v>
      </c>
      <c r="O24" t="str">
        <f t="shared" ca="1" si="0"/>
        <v>ACESSÓRIOS 2022</v>
      </c>
      <c r="P24">
        <f ca="1"/>
        <v>2</v>
      </c>
      <c r="Q24">
        <v>2022</v>
      </c>
    </row>
    <row r="25" spans="1:17" ht="15.75" customHeight="1">
      <c r="A25" t="s">
        <v>484</v>
      </c>
      <c r="B25" t="s">
        <v>859</v>
      </c>
      <c r="C25">
        <v>6</v>
      </c>
      <c r="D25">
        <v>2022</v>
      </c>
      <c r="H25" s="62" t="s">
        <v>207</v>
      </c>
      <c r="I25" s="63">
        <v>2</v>
      </c>
      <c r="J25" s="34"/>
      <c r="K25" s="35"/>
      <c r="L25" s="35"/>
      <c r="N25" t="str">
        <f ca="1"/>
        <v>Receptor 2ML</v>
      </c>
      <c r="O25" t="str">
        <f t="shared" ca="1" si="0"/>
        <v>ACESSÓRIOS 2022</v>
      </c>
      <c r="P25">
        <f ca="1"/>
        <v>2</v>
      </c>
      <c r="Q25">
        <v>2022</v>
      </c>
    </row>
    <row r="26" spans="1:17" ht="15.75" customHeight="1">
      <c r="A26" t="s">
        <v>860</v>
      </c>
      <c r="C26">
        <v>6</v>
      </c>
      <c r="D26">
        <v>2022</v>
      </c>
      <c r="H26" s="62" t="s">
        <v>209</v>
      </c>
      <c r="I26" s="63">
        <v>2</v>
      </c>
      <c r="J26" s="34"/>
      <c r="K26" s="35"/>
      <c r="L26" s="35"/>
      <c r="N26" t="str">
        <f ca="1"/>
        <v>Receptor 2MR</v>
      </c>
      <c r="O26" t="str">
        <f t="shared" ca="1" si="0"/>
        <v>ACESSÓRIOS 2022</v>
      </c>
      <c r="P26">
        <f ca="1"/>
        <v>2</v>
      </c>
      <c r="Q26">
        <v>2022</v>
      </c>
    </row>
    <row r="27" spans="1:17" ht="15.75" customHeight="1">
      <c r="A27" t="s">
        <v>820</v>
      </c>
      <c r="B27" t="s">
        <v>861</v>
      </c>
      <c r="C27">
        <v>6</v>
      </c>
      <c r="D27">
        <v>2022</v>
      </c>
      <c r="H27" s="62" t="s">
        <v>211</v>
      </c>
      <c r="I27" s="63">
        <v>2</v>
      </c>
      <c r="J27" s="34"/>
      <c r="K27" s="36"/>
      <c r="L27" s="36"/>
      <c r="N27" t="str">
        <f ca="1"/>
        <v>Receptor 3ML</v>
      </c>
      <c r="O27" t="str">
        <f t="shared" ca="1" si="0"/>
        <v>ACESSÓRIOS 2022</v>
      </c>
      <c r="P27">
        <f ca="1"/>
        <v>2</v>
      </c>
      <c r="Q27">
        <v>2022</v>
      </c>
    </row>
    <row r="28" spans="1:17" ht="15.75" customHeight="1">
      <c r="A28" t="s">
        <v>862</v>
      </c>
      <c r="C28">
        <v>6</v>
      </c>
      <c r="D28">
        <v>2022</v>
      </c>
      <c r="H28" s="62" t="s">
        <v>213</v>
      </c>
      <c r="I28" s="63">
        <v>3</v>
      </c>
      <c r="J28" s="34"/>
      <c r="K28" s="36"/>
      <c r="L28" s="36"/>
      <c r="N28" t="str">
        <f ca="1"/>
        <v>Receptor 3MR</v>
      </c>
      <c r="O28" t="str">
        <f t="shared" ca="1" si="0"/>
        <v>ACESSÓRIOS 2022</v>
      </c>
      <c r="P28">
        <f ca="1"/>
        <v>3</v>
      </c>
      <c r="Q28">
        <v>2022</v>
      </c>
    </row>
    <row r="29" spans="1:17" ht="15.75" customHeight="1">
      <c r="A29" t="s">
        <v>863</v>
      </c>
      <c r="B29" t="s">
        <v>864</v>
      </c>
      <c r="C29">
        <v>6</v>
      </c>
      <c r="D29">
        <v>2022</v>
      </c>
      <c r="H29" s="62" t="s">
        <v>215</v>
      </c>
      <c r="I29" s="63">
        <v>1</v>
      </c>
      <c r="J29" s="34"/>
      <c r="K29" s="36"/>
      <c r="L29" s="36"/>
      <c r="N29" t="str">
        <f ca="1"/>
        <v>Receptor 4ML</v>
      </c>
      <c r="O29" t="str">
        <f t="shared" ca="1" si="0"/>
        <v>ACESSÓRIOS 2022</v>
      </c>
      <c r="P29">
        <f ca="1"/>
        <v>1</v>
      </c>
      <c r="Q29">
        <v>2022</v>
      </c>
    </row>
    <row r="30" spans="1:17" ht="15.75" customHeight="1">
      <c r="A30" t="s">
        <v>865</v>
      </c>
      <c r="C30">
        <v>6</v>
      </c>
      <c r="D30">
        <v>2022</v>
      </c>
      <c r="H30" s="62" t="s">
        <v>217</v>
      </c>
      <c r="I30" s="63">
        <v>1</v>
      </c>
      <c r="J30" s="35"/>
      <c r="K30" s="36"/>
      <c r="L30" s="36"/>
      <c r="N30" t="str">
        <f ca="1"/>
        <v>Receptor 4MR</v>
      </c>
      <c r="O30" t="str">
        <f t="shared" ca="1" si="0"/>
        <v>ACESSÓRIOS 2022</v>
      </c>
      <c r="P30">
        <f ca="1"/>
        <v>1</v>
      </c>
      <c r="Q30">
        <v>2022</v>
      </c>
    </row>
    <row r="31" spans="1:17" ht="15.75" customHeight="1">
      <c r="A31" t="s">
        <v>866</v>
      </c>
      <c r="B31" t="s">
        <v>867</v>
      </c>
      <c r="C31">
        <v>6</v>
      </c>
      <c r="D31">
        <v>2022</v>
      </c>
      <c r="H31" s="62" t="s">
        <v>179</v>
      </c>
      <c r="I31" s="63">
        <v>2</v>
      </c>
      <c r="J31" s="35"/>
      <c r="K31" s="36"/>
      <c r="L31" s="36"/>
      <c r="N31" t="str">
        <f ca="1"/>
        <v>Receptor 1PL</v>
      </c>
      <c r="O31" t="str">
        <f t="shared" ca="1" si="0"/>
        <v>ACESSÓRIOS 2022</v>
      </c>
      <c r="P31">
        <f ca="1"/>
        <v>2</v>
      </c>
      <c r="Q31">
        <v>2022</v>
      </c>
    </row>
    <row r="32" spans="1:17" ht="15.75" customHeight="1">
      <c r="A32" t="s">
        <v>868</v>
      </c>
      <c r="C32">
        <v>6</v>
      </c>
      <c r="D32">
        <v>2022</v>
      </c>
      <c r="H32" s="62" t="s">
        <v>181</v>
      </c>
      <c r="I32" s="63">
        <v>2</v>
      </c>
      <c r="J32" s="35"/>
      <c r="K32" s="36"/>
      <c r="L32" s="36"/>
      <c r="N32" t="str">
        <f ca="1"/>
        <v>Receptor 1PR</v>
      </c>
      <c r="O32" t="str">
        <f t="shared" ca="1" si="0"/>
        <v>ACESSÓRIOS 2022</v>
      </c>
      <c r="P32">
        <f ca="1"/>
        <v>2</v>
      </c>
      <c r="Q32">
        <v>2022</v>
      </c>
    </row>
    <row r="33" spans="1:17" ht="15.75" customHeight="1">
      <c r="A33" t="s">
        <v>824</v>
      </c>
      <c r="B33" t="s">
        <v>869</v>
      </c>
      <c r="C33">
        <v>5</v>
      </c>
      <c r="D33">
        <v>2022</v>
      </c>
      <c r="H33" s="62" t="s">
        <v>183</v>
      </c>
      <c r="I33" s="63">
        <v>2</v>
      </c>
      <c r="J33" s="36"/>
      <c r="K33" s="36"/>
      <c r="L33" s="36"/>
      <c r="N33" t="str">
        <f ca="1"/>
        <v>Receptor 2PL</v>
      </c>
      <c r="O33" t="str">
        <f t="shared" ca="1" si="0"/>
        <v>ACESSÓRIOS 2022</v>
      </c>
      <c r="P33">
        <f ca="1"/>
        <v>2</v>
      </c>
      <c r="Q33">
        <v>2022</v>
      </c>
    </row>
    <row r="34" spans="1:17" ht="15.75" customHeight="1">
      <c r="A34" t="s">
        <v>870</v>
      </c>
      <c r="C34">
        <v>5</v>
      </c>
      <c r="D34">
        <v>2022</v>
      </c>
      <c r="H34" s="62" t="s">
        <v>185</v>
      </c>
      <c r="I34" s="63">
        <v>2</v>
      </c>
      <c r="J34" s="36"/>
      <c r="K34" s="36"/>
      <c r="L34" s="36"/>
      <c r="N34" t="str">
        <f ca="1"/>
        <v>Receptor 2PR</v>
      </c>
      <c r="O34" t="str">
        <f t="shared" ca="1" si="0"/>
        <v>ACESSÓRIOS 2022</v>
      </c>
      <c r="P34">
        <f ca="1"/>
        <v>2</v>
      </c>
      <c r="Q34">
        <v>2022</v>
      </c>
    </row>
    <row r="35" spans="1:17" ht="15.75" customHeight="1">
      <c r="A35" t="s">
        <v>871</v>
      </c>
      <c r="B35" t="s">
        <v>872</v>
      </c>
      <c r="C35">
        <v>5</v>
      </c>
      <c r="D35">
        <v>2022</v>
      </c>
      <c r="H35" s="62" t="s">
        <v>187</v>
      </c>
      <c r="I35" s="63">
        <v>2</v>
      </c>
      <c r="J35" s="36"/>
      <c r="N35" t="str">
        <f ca="1"/>
        <v>Receptor 3PL</v>
      </c>
      <c r="O35" t="str">
        <f t="shared" ca="1" si="0"/>
        <v>ACESSÓRIOS 2022</v>
      </c>
      <c r="P35">
        <f ca="1"/>
        <v>2</v>
      </c>
      <c r="Q35">
        <v>2022</v>
      </c>
    </row>
    <row r="36" spans="1:17" ht="15.75" customHeight="1">
      <c r="A36" t="s">
        <v>873</v>
      </c>
      <c r="C36">
        <v>5</v>
      </c>
      <c r="D36">
        <v>2022</v>
      </c>
      <c r="H36" s="62" t="s">
        <v>189</v>
      </c>
      <c r="I36" s="63">
        <v>2</v>
      </c>
      <c r="J36" s="36"/>
      <c r="N36" t="str">
        <f ca="1"/>
        <v>Receptor 3PR</v>
      </c>
      <c r="O36" t="str">
        <f t="shared" ca="1" si="0"/>
        <v>ACESSÓRIOS 2022</v>
      </c>
      <c r="P36">
        <f ca="1"/>
        <v>2</v>
      </c>
      <c r="Q36">
        <v>2022</v>
      </c>
    </row>
    <row r="37" spans="1:17" ht="15.75" customHeight="1">
      <c r="A37" t="s">
        <v>731</v>
      </c>
      <c r="B37" t="s">
        <v>874</v>
      </c>
      <c r="C37">
        <v>4</v>
      </c>
      <c r="D37">
        <v>2022</v>
      </c>
      <c r="H37" s="62" t="s">
        <v>875</v>
      </c>
      <c r="I37" s="63">
        <v>2</v>
      </c>
      <c r="J37" s="36"/>
      <c r="N37" t="str">
        <f ca="1"/>
        <v>Click sleeve Closed XS</v>
      </c>
      <c r="O37" t="str">
        <f t="shared" ca="1" si="0"/>
        <v>ACESSÓRIOS 2022</v>
      </c>
      <c r="P37">
        <f ca="1"/>
        <v>2</v>
      </c>
      <c r="Q37">
        <v>2022</v>
      </c>
    </row>
    <row r="38" spans="1:17" ht="15.75" customHeight="1">
      <c r="A38" t="s">
        <v>876</v>
      </c>
      <c r="C38">
        <v>4</v>
      </c>
      <c r="D38">
        <v>2022</v>
      </c>
      <c r="H38" s="62" t="s">
        <v>877</v>
      </c>
      <c r="I38" s="63">
        <v>1</v>
      </c>
      <c r="J38" s="36"/>
      <c r="N38" t="str">
        <f ca="1"/>
        <v>Click sleeve Closed S</v>
      </c>
      <c r="O38" t="str">
        <f t="shared" ca="1" si="0"/>
        <v>ACESSÓRIOS 2022</v>
      </c>
      <c r="P38">
        <f ca="1"/>
        <v>1</v>
      </c>
      <c r="Q38">
        <v>2022</v>
      </c>
    </row>
    <row r="39" spans="1:17" ht="15.75" customHeight="1">
      <c r="A39" t="s">
        <v>823</v>
      </c>
      <c r="B39" t="s">
        <v>878</v>
      </c>
      <c r="C39">
        <v>4</v>
      </c>
      <c r="D39">
        <v>2022</v>
      </c>
      <c r="H39" s="62" t="s">
        <v>879</v>
      </c>
      <c r="I39" s="63">
        <v>4</v>
      </c>
      <c r="J39" s="36"/>
      <c r="N39" t="str">
        <f ca="1"/>
        <v>Click sleeve Closed M</v>
      </c>
      <c r="O39" t="str">
        <f t="shared" ca="1" si="0"/>
        <v>ACESSÓRIOS 2022</v>
      </c>
      <c r="P39">
        <f ca="1"/>
        <v>4</v>
      </c>
      <c r="Q39">
        <v>2022</v>
      </c>
    </row>
    <row r="40" spans="1:17" ht="15.75" customHeight="1">
      <c r="A40" t="s">
        <v>880</v>
      </c>
      <c r="C40">
        <v>4</v>
      </c>
      <c r="D40">
        <v>2022</v>
      </c>
      <c r="H40" s="62" t="s">
        <v>851</v>
      </c>
      <c r="I40" s="63">
        <v>7</v>
      </c>
      <c r="J40" s="36"/>
      <c r="N40" t="str">
        <f ca="1"/>
        <v>Click sleeve Closed G</v>
      </c>
      <c r="O40" t="str">
        <f t="shared" ca="1" si="0"/>
        <v>ACESSÓRIOS 2022</v>
      </c>
      <c r="P40">
        <f ca="1"/>
        <v>7</v>
      </c>
      <c r="Q40">
        <v>2022</v>
      </c>
    </row>
    <row r="41" spans="1:17" ht="15.75" customHeight="1">
      <c r="A41" t="s">
        <v>881</v>
      </c>
      <c r="B41" t="s">
        <v>882</v>
      </c>
      <c r="C41">
        <v>4</v>
      </c>
      <c r="D41">
        <v>2022</v>
      </c>
      <c r="H41" s="62" t="s">
        <v>883</v>
      </c>
      <c r="I41" s="63">
        <v>2</v>
      </c>
      <c r="N41" t="str">
        <f ca="1"/>
        <v>Click sleeve Ventiled XS</v>
      </c>
      <c r="O41" t="str">
        <f t="shared" ca="1" si="0"/>
        <v>ACESSÓRIOS 2022</v>
      </c>
      <c r="P41">
        <f ca="1"/>
        <v>2</v>
      </c>
      <c r="Q41">
        <v>2022</v>
      </c>
    </row>
    <row r="42" spans="1:17" ht="15.75" customHeight="1">
      <c r="A42" t="s">
        <v>884</v>
      </c>
      <c r="C42">
        <v>4</v>
      </c>
      <c r="D42">
        <v>2022</v>
      </c>
      <c r="H42" s="62" t="s">
        <v>885</v>
      </c>
      <c r="I42" s="63">
        <v>2</v>
      </c>
      <c r="N42" t="str">
        <f ca="1"/>
        <v>Click sleeve Ventiled S</v>
      </c>
      <c r="O42" t="str">
        <f t="shared" ca="1" si="0"/>
        <v>ACESSÓRIOS 2022</v>
      </c>
      <c r="P42">
        <f ca="1"/>
        <v>2</v>
      </c>
      <c r="Q42">
        <v>2022</v>
      </c>
    </row>
    <row r="43" spans="1:17" ht="15.75" customHeight="1">
      <c r="A43" t="s">
        <v>821</v>
      </c>
      <c r="B43" t="s">
        <v>886</v>
      </c>
      <c r="C43">
        <v>4</v>
      </c>
      <c r="D43">
        <v>2022</v>
      </c>
      <c r="H43" s="62" t="s">
        <v>887</v>
      </c>
      <c r="I43" s="63">
        <v>3</v>
      </c>
      <c r="N43" t="str">
        <f ca="1"/>
        <v>Click sleeve Ventiled M</v>
      </c>
      <c r="O43" t="str">
        <f t="shared" ca="1" si="0"/>
        <v>ACESSÓRIOS 2022</v>
      </c>
      <c r="P43">
        <f ca="1"/>
        <v>3</v>
      </c>
      <c r="Q43">
        <v>2022</v>
      </c>
    </row>
    <row r="44" spans="1:17" ht="15.75" customHeight="1">
      <c r="A44" t="s">
        <v>888</v>
      </c>
      <c r="C44">
        <v>4</v>
      </c>
      <c r="D44">
        <v>2022</v>
      </c>
      <c r="H44" s="62" t="s">
        <v>871</v>
      </c>
      <c r="I44" s="63">
        <v>5</v>
      </c>
      <c r="N44" t="str">
        <f ca="1"/>
        <v>Click sleeve Ventiled G</v>
      </c>
      <c r="O44" t="str">
        <f t="shared" ca="1" si="0"/>
        <v>ACESSÓRIOS 2022</v>
      </c>
      <c r="P44">
        <f ca="1"/>
        <v>5</v>
      </c>
      <c r="Q44">
        <v>2022</v>
      </c>
    </row>
    <row r="45" spans="1:17" ht="15.75" customHeight="1">
      <c r="A45" t="s">
        <v>879</v>
      </c>
      <c r="B45" t="s">
        <v>889</v>
      </c>
      <c r="C45">
        <v>4</v>
      </c>
      <c r="D45">
        <v>2022</v>
      </c>
      <c r="H45" s="62" t="s">
        <v>881</v>
      </c>
      <c r="I45" s="63">
        <v>4</v>
      </c>
      <c r="N45" t="str">
        <f ca="1"/>
        <v>Closed Click 10 mm</v>
      </c>
      <c r="O45" t="str">
        <f t="shared" ca="1" si="0"/>
        <v>ACESSÓRIOS 2022</v>
      </c>
      <c r="P45">
        <f ca="1"/>
        <v>4</v>
      </c>
      <c r="Q45">
        <v>2022</v>
      </c>
    </row>
    <row r="46" spans="1:17" ht="15.75" customHeight="1">
      <c r="A46" t="s">
        <v>890</v>
      </c>
      <c r="C46">
        <v>4</v>
      </c>
      <c r="D46">
        <v>2022</v>
      </c>
      <c r="H46" s="62" t="s">
        <v>856</v>
      </c>
      <c r="I46" s="63">
        <v>6</v>
      </c>
      <c r="N46" t="str">
        <f ca="1"/>
        <v>Closed Click 8 mm</v>
      </c>
      <c r="O46" t="str">
        <f t="shared" ca="1" si="0"/>
        <v>ACESSÓRIOS 2022</v>
      </c>
      <c r="P46">
        <f ca="1"/>
        <v>6</v>
      </c>
      <c r="Q46">
        <v>2022</v>
      </c>
    </row>
    <row r="47" spans="1:17" ht="15.75" customHeight="1">
      <c r="A47" t="s">
        <v>847</v>
      </c>
      <c r="B47" t="s">
        <v>891</v>
      </c>
      <c r="C47">
        <v>3</v>
      </c>
      <c r="D47">
        <v>2022</v>
      </c>
      <c r="H47" s="62" t="s">
        <v>892</v>
      </c>
      <c r="I47" s="63">
        <v>2</v>
      </c>
      <c r="N47" t="str">
        <f ca="1"/>
        <v>Semi Open Click</v>
      </c>
      <c r="O47" t="str">
        <f t="shared" ca="1" si="0"/>
        <v>ACESSÓRIOS 2022</v>
      </c>
      <c r="P47">
        <f ca="1"/>
        <v>2</v>
      </c>
      <c r="Q47">
        <v>2022</v>
      </c>
    </row>
    <row r="48" spans="1:17" ht="15.75" customHeight="1">
      <c r="A48" t="s">
        <v>893</v>
      </c>
      <c r="C48">
        <v>3</v>
      </c>
      <c r="D48">
        <v>2022</v>
      </c>
      <c r="H48" s="62" t="s">
        <v>863</v>
      </c>
      <c r="I48" s="63">
        <v>6</v>
      </c>
      <c r="N48" t="str">
        <f ca="1"/>
        <v>Open 10 mm</v>
      </c>
      <c r="O48" t="str">
        <f t="shared" ca="1" si="0"/>
        <v>ACESSÓRIOS 2022</v>
      </c>
      <c r="P48">
        <f ca="1"/>
        <v>6</v>
      </c>
      <c r="Q48">
        <v>2022</v>
      </c>
    </row>
    <row r="49" spans="1:17" ht="15.75" customHeight="1">
      <c r="A49" t="s">
        <v>887</v>
      </c>
      <c r="B49" t="s">
        <v>894</v>
      </c>
      <c r="C49">
        <v>3</v>
      </c>
      <c r="D49">
        <v>2022</v>
      </c>
      <c r="H49" s="62" t="s">
        <v>843</v>
      </c>
      <c r="I49" s="63">
        <v>8</v>
      </c>
      <c r="N49" t="str">
        <f ca="1"/>
        <v>Open 8 mm</v>
      </c>
      <c r="O49" t="str">
        <f t="shared" ca="1" si="0"/>
        <v>ACESSÓRIOS 2022</v>
      </c>
      <c r="P49">
        <f ca="1"/>
        <v>8</v>
      </c>
      <c r="Q49">
        <v>2022</v>
      </c>
    </row>
    <row r="50" spans="1:17" ht="15.75" customHeight="1">
      <c r="A50" t="s">
        <v>895</v>
      </c>
      <c r="C50">
        <v>3</v>
      </c>
      <c r="D50">
        <v>2022</v>
      </c>
      <c r="H50" s="62" t="s">
        <v>866</v>
      </c>
      <c r="I50" s="63">
        <v>6</v>
      </c>
      <c r="N50" t="str">
        <f ca="1"/>
        <v>Open 4 mm</v>
      </c>
      <c r="O50" t="str">
        <f t="shared" ca="1" si="0"/>
        <v>ACESSÓRIOS 2022</v>
      </c>
      <c r="P50">
        <f ca="1"/>
        <v>6</v>
      </c>
      <c r="Q50">
        <v>2022</v>
      </c>
    </row>
    <row r="51" spans="1:17" ht="15.75" customHeight="1">
      <c r="A51" t="s">
        <v>195</v>
      </c>
      <c r="B51" t="s">
        <v>896</v>
      </c>
      <c r="C51">
        <v>3</v>
      </c>
      <c r="D51">
        <v>2022</v>
      </c>
      <c r="H51" s="62" t="s">
        <v>731</v>
      </c>
      <c r="I51" s="63">
        <v>4</v>
      </c>
      <c r="N51" t="str">
        <f ca="1"/>
        <v>Dupla 8/10</v>
      </c>
      <c r="O51" t="str">
        <f t="shared" ca="1" si="0"/>
        <v>ACESSÓRIOS 2022</v>
      </c>
      <c r="P51">
        <f ca="1"/>
        <v>4</v>
      </c>
      <c r="Q51">
        <v>2022</v>
      </c>
    </row>
    <row r="52" spans="1:17" ht="15.75" customHeight="1">
      <c r="A52" t="s">
        <v>897</v>
      </c>
      <c r="C52">
        <v>3</v>
      </c>
      <c r="D52">
        <v>2022</v>
      </c>
      <c r="H52" s="62" t="s">
        <v>848</v>
      </c>
      <c r="I52" s="63">
        <v>8</v>
      </c>
      <c r="N52" t="str">
        <f ca="1"/>
        <v>Dupla 10/12</v>
      </c>
      <c r="O52" t="str">
        <f t="shared" ca="1" si="0"/>
        <v>ACESSÓRIOS 2022</v>
      </c>
      <c r="P52">
        <f ca="1"/>
        <v>8</v>
      </c>
      <c r="Q52">
        <v>2022</v>
      </c>
    </row>
    <row r="53" spans="1:17" ht="15.75" customHeight="1">
      <c r="A53" t="s">
        <v>845</v>
      </c>
      <c r="B53" t="s">
        <v>898</v>
      </c>
      <c r="C53">
        <v>3</v>
      </c>
      <c r="D53">
        <v>2022</v>
      </c>
      <c r="H53" s="62" t="s">
        <v>834</v>
      </c>
      <c r="I53" s="63">
        <v>16</v>
      </c>
      <c r="N53" t="str">
        <f ca="1"/>
        <v>Open</v>
      </c>
      <c r="O53" t="str">
        <f t="shared" ca="1" si="0"/>
        <v>ACESSÓRIOS 2022</v>
      </c>
      <c r="P53">
        <f ca="1"/>
        <v>16</v>
      </c>
      <c r="Q53">
        <v>2022</v>
      </c>
    </row>
    <row r="54" spans="1:17" ht="15.75" customHeight="1">
      <c r="A54" t="s">
        <v>899</v>
      </c>
      <c r="C54">
        <v>3</v>
      </c>
      <c r="D54">
        <v>2022</v>
      </c>
      <c r="N54" t="str" cm="1">
        <f t="array" aca="1" ref="N54:N63" ca="1">K2:K11</f>
        <v>Smart Demo Emerald</v>
      </c>
      <c r="O54" t="str">
        <f ca="1">K1</f>
        <v>APARELHOS 2022</v>
      </c>
      <c r="P54" cm="1">
        <f t="array" aca="1" ref="P54:P63" ca="1">L2:L11</f>
        <v>0</v>
      </c>
      <c r="Q54">
        <v>2022</v>
      </c>
    </row>
    <row r="55" spans="1:17" ht="15.75" customHeight="1">
      <c r="A55" t="s">
        <v>213</v>
      </c>
      <c r="B55" t="s">
        <v>900</v>
      </c>
      <c r="C55">
        <v>3</v>
      </c>
      <c r="D55">
        <v>2022</v>
      </c>
      <c r="N55" t="str">
        <f ca="1"/>
        <v>Smart Demo Emerald</v>
      </c>
      <c r="O55" t="str">
        <f t="shared" ref="O55:O63" ca="1" si="1">K2</f>
        <v>APARELHOS 2022</v>
      </c>
      <c r="P55">
        <f ca="1"/>
        <v>0</v>
      </c>
      <c r="Q55">
        <v>2022</v>
      </c>
    </row>
    <row r="56" spans="1:17" ht="15.75" customHeight="1">
      <c r="A56" t="s">
        <v>901</v>
      </c>
      <c r="C56">
        <v>3</v>
      </c>
      <c r="D56">
        <v>2022</v>
      </c>
      <c r="N56" t="str">
        <f ca="1"/>
        <v>Smart Demo Emerald</v>
      </c>
      <c r="O56" t="str">
        <f t="shared" ca="1" si="1"/>
        <v>APARELHOS 2022</v>
      </c>
      <c r="P56">
        <f ca="1"/>
        <v>0</v>
      </c>
      <c r="Q56">
        <v>2022</v>
      </c>
    </row>
    <row r="57" spans="1:17" ht="15.75" customHeight="1">
      <c r="A57" t="s">
        <v>193</v>
      </c>
      <c r="B57" t="s">
        <v>902</v>
      </c>
      <c r="C57">
        <v>3</v>
      </c>
      <c r="D57">
        <v>2022</v>
      </c>
      <c r="N57" t="str">
        <f ca="1"/>
        <v>Smart Demo Emerald</v>
      </c>
      <c r="O57" t="str">
        <f t="shared" ca="1" si="1"/>
        <v>APARELHOS 2022</v>
      </c>
      <c r="P57">
        <f ca="1"/>
        <v>0</v>
      </c>
      <c r="Q57">
        <v>2022</v>
      </c>
    </row>
    <row r="58" spans="1:17" ht="15.75" customHeight="1">
      <c r="A58" t="s">
        <v>903</v>
      </c>
      <c r="C58">
        <v>3</v>
      </c>
      <c r="D58">
        <v>2022</v>
      </c>
      <c r="N58" t="str">
        <f ca="1"/>
        <v>IX CIC 40 L</v>
      </c>
      <c r="O58" t="str">
        <f t="shared" ca="1" si="1"/>
        <v>APARELHOS 2022</v>
      </c>
      <c r="P58">
        <f ca="1"/>
        <v>0</v>
      </c>
      <c r="Q58">
        <v>2022</v>
      </c>
    </row>
    <row r="59" spans="1:17" ht="15.75" customHeight="1">
      <c r="A59" t="s">
        <v>875</v>
      </c>
      <c r="B59" t="s">
        <v>904</v>
      </c>
      <c r="C59">
        <v>2</v>
      </c>
      <c r="D59">
        <v>2022</v>
      </c>
      <c r="N59" t="str">
        <f ca="1"/>
        <v>IX CIC 40 R</v>
      </c>
      <c r="O59" t="str">
        <f t="shared" ca="1" si="1"/>
        <v>APARELHOS 2022</v>
      </c>
      <c r="P59">
        <f ca="1"/>
        <v>0</v>
      </c>
      <c r="Q59">
        <v>2022</v>
      </c>
    </row>
    <row r="60" spans="1:17" ht="15.75" customHeight="1">
      <c r="A60" t="s">
        <v>905</v>
      </c>
      <c r="C60">
        <v>2</v>
      </c>
      <c r="D60">
        <v>2022</v>
      </c>
      <c r="N60">
        <f ca="1"/>
        <v>0</v>
      </c>
      <c r="O60" t="str">
        <f t="shared" ca="1" si="1"/>
        <v>APARELHOS 2022</v>
      </c>
      <c r="P60">
        <f ca="1"/>
        <v>0</v>
      </c>
      <c r="Q60">
        <v>2022</v>
      </c>
    </row>
    <row r="61" spans="1:17" ht="15.75" customHeight="1">
      <c r="A61" t="s">
        <v>179</v>
      </c>
      <c r="B61" t="s">
        <v>906</v>
      </c>
      <c r="C61">
        <v>2</v>
      </c>
      <c r="D61">
        <v>2022</v>
      </c>
      <c r="N61">
        <f ca="1"/>
        <v>0</v>
      </c>
      <c r="O61" t="str">
        <f t="shared" ca="1" si="1"/>
        <v>APARELHOS 2022</v>
      </c>
      <c r="P61">
        <f ca="1"/>
        <v>0</v>
      </c>
      <c r="Q61">
        <v>2022</v>
      </c>
    </row>
    <row r="62" spans="1:17" ht="15.75" customHeight="1">
      <c r="A62" t="s">
        <v>907</v>
      </c>
      <c r="C62">
        <v>2</v>
      </c>
      <c r="D62">
        <v>2022</v>
      </c>
      <c r="N62" t="str">
        <f ca="1"/>
        <v>M-CORE 312 60</v>
      </c>
      <c r="O62" t="str">
        <f t="shared" ca="1" si="1"/>
        <v>APARELHOS 2022</v>
      </c>
      <c r="P62">
        <f ca="1"/>
        <v>0</v>
      </c>
      <c r="Q62">
        <v>2022</v>
      </c>
    </row>
    <row r="63" spans="1:17" ht="15.75" customHeight="1">
      <c r="A63" t="s">
        <v>842</v>
      </c>
      <c r="B63" t="s">
        <v>908</v>
      </c>
      <c r="C63">
        <v>2</v>
      </c>
      <c r="D63">
        <v>2022</v>
      </c>
      <c r="N63" t="str">
        <f ca="1"/>
        <v>M-CORE 312 60</v>
      </c>
      <c r="O63" t="str">
        <f t="shared" ca="1" si="1"/>
        <v>APARELHOS 2022</v>
      </c>
      <c r="P63">
        <f ca="1"/>
        <v>0</v>
      </c>
      <c r="Q63">
        <v>2022</v>
      </c>
    </row>
    <row r="64" spans="1:17" ht="15.75" customHeight="1">
      <c r="A64" t="s">
        <v>909</v>
      </c>
      <c r="C64">
        <v>2</v>
      </c>
      <c r="D64">
        <v>2022</v>
      </c>
    </row>
    <row r="65" spans="1:4" ht="15.75" customHeight="1">
      <c r="A65" t="s">
        <v>885</v>
      </c>
      <c r="B65" t="s">
        <v>910</v>
      </c>
      <c r="C65">
        <v>2</v>
      </c>
      <c r="D65">
        <v>2022</v>
      </c>
    </row>
    <row r="66" spans="1:4" ht="15.75" customHeight="1">
      <c r="A66" t="s">
        <v>911</v>
      </c>
      <c r="C66">
        <v>2</v>
      </c>
      <c r="D66">
        <v>2022</v>
      </c>
    </row>
    <row r="67" spans="1:4" ht="15.75" customHeight="1">
      <c r="A67" t="s">
        <v>191</v>
      </c>
      <c r="B67" t="s">
        <v>912</v>
      </c>
      <c r="C67">
        <v>2</v>
      </c>
      <c r="D67">
        <v>2022</v>
      </c>
    </row>
    <row r="68" spans="1:4" ht="15.75" customHeight="1">
      <c r="A68" t="s">
        <v>913</v>
      </c>
      <c r="C68">
        <v>2</v>
      </c>
      <c r="D68">
        <v>2022</v>
      </c>
    </row>
    <row r="69" spans="1:4" ht="15.75" customHeight="1">
      <c r="A69" t="s">
        <v>197</v>
      </c>
      <c r="B69" t="s">
        <v>914</v>
      </c>
      <c r="C69">
        <v>2</v>
      </c>
      <c r="D69">
        <v>2022</v>
      </c>
    </row>
    <row r="70" spans="1:4" ht="15.75" customHeight="1">
      <c r="A70" t="s">
        <v>915</v>
      </c>
      <c r="C70">
        <v>2</v>
      </c>
      <c r="D70">
        <v>2022</v>
      </c>
    </row>
    <row r="71" spans="1:4" ht="15.75" customHeight="1">
      <c r="A71" t="s">
        <v>836</v>
      </c>
      <c r="B71" t="s">
        <v>916</v>
      </c>
      <c r="C71">
        <v>2</v>
      </c>
      <c r="D71">
        <v>2022</v>
      </c>
    </row>
    <row r="72" spans="1:4" ht="15.75" customHeight="1">
      <c r="A72" t="s">
        <v>917</v>
      </c>
      <c r="C72">
        <v>2</v>
      </c>
      <c r="D72">
        <v>2022</v>
      </c>
    </row>
    <row r="73" spans="1:4" ht="15.75" customHeight="1">
      <c r="A73" t="s">
        <v>211</v>
      </c>
      <c r="B73" t="s">
        <v>918</v>
      </c>
      <c r="C73">
        <v>2</v>
      </c>
      <c r="D73">
        <v>2022</v>
      </c>
    </row>
    <row r="74" spans="1:4" ht="15.75" customHeight="1">
      <c r="A74" t="s">
        <v>919</v>
      </c>
      <c r="C74">
        <v>2</v>
      </c>
      <c r="D74">
        <v>2022</v>
      </c>
    </row>
    <row r="75" spans="1:4" ht="15.75" customHeight="1">
      <c r="A75" t="s">
        <v>205</v>
      </c>
      <c r="B75" t="s">
        <v>920</v>
      </c>
      <c r="C75">
        <v>2</v>
      </c>
      <c r="D75">
        <v>2022</v>
      </c>
    </row>
    <row r="76" spans="1:4" ht="15.75" customHeight="1">
      <c r="A76" t="s">
        <v>921</v>
      </c>
      <c r="C76">
        <v>2</v>
      </c>
      <c r="D76">
        <v>2022</v>
      </c>
    </row>
    <row r="77" spans="1:4" ht="15.75" customHeight="1">
      <c r="A77" t="s">
        <v>203</v>
      </c>
      <c r="B77" t="s">
        <v>922</v>
      </c>
      <c r="C77">
        <v>2</v>
      </c>
      <c r="D77">
        <v>2022</v>
      </c>
    </row>
    <row r="78" spans="1:4" ht="15.75" customHeight="1">
      <c r="A78" t="s">
        <v>923</v>
      </c>
      <c r="C78">
        <v>2</v>
      </c>
      <c r="D78">
        <v>2022</v>
      </c>
    </row>
    <row r="79" spans="1:4" ht="15.75" customHeight="1">
      <c r="A79" t="s">
        <v>181</v>
      </c>
      <c r="B79" t="s">
        <v>924</v>
      </c>
      <c r="C79">
        <v>2</v>
      </c>
      <c r="D79">
        <v>2022</v>
      </c>
    </row>
    <row r="80" spans="1:4" ht="15.75" customHeight="1">
      <c r="A80" t="s">
        <v>925</v>
      </c>
      <c r="C80">
        <v>2</v>
      </c>
      <c r="D80">
        <v>2022</v>
      </c>
    </row>
    <row r="81" spans="1:4" ht="15.75" customHeight="1">
      <c r="A81" t="s">
        <v>187</v>
      </c>
      <c r="B81" t="s">
        <v>926</v>
      </c>
      <c r="C81">
        <v>2</v>
      </c>
      <c r="D81">
        <v>2022</v>
      </c>
    </row>
    <row r="82" spans="1:4" ht="15.75" customHeight="1">
      <c r="A82" t="s">
        <v>927</v>
      </c>
      <c r="C82">
        <v>2</v>
      </c>
      <c r="D82">
        <v>2022</v>
      </c>
    </row>
    <row r="83" spans="1:4" ht="15.75" customHeight="1">
      <c r="A83" t="s">
        <v>883</v>
      </c>
      <c r="B83" t="s">
        <v>928</v>
      </c>
      <c r="C83">
        <v>2</v>
      </c>
      <c r="D83">
        <v>2022</v>
      </c>
    </row>
    <row r="84" spans="1:4" ht="15.75" customHeight="1">
      <c r="A84" t="s">
        <v>929</v>
      </c>
      <c r="C84">
        <v>2</v>
      </c>
      <c r="D84">
        <v>2022</v>
      </c>
    </row>
    <row r="85" spans="1:4" ht="15.75" customHeight="1">
      <c r="A85" t="s">
        <v>189</v>
      </c>
      <c r="B85" t="s">
        <v>930</v>
      </c>
      <c r="C85">
        <v>2</v>
      </c>
      <c r="D85">
        <v>2022</v>
      </c>
    </row>
    <row r="86" spans="1:4" ht="15.75" customHeight="1">
      <c r="A86" t="s">
        <v>931</v>
      </c>
      <c r="C86">
        <v>2</v>
      </c>
      <c r="D86">
        <v>2022</v>
      </c>
    </row>
    <row r="87" spans="1:4" ht="15.75" customHeight="1">
      <c r="A87" t="s">
        <v>209</v>
      </c>
      <c r="B87" t="s">
        <v>932</v>
      </c>
      <c r="C87">
        <v>2</v>
      </c>
      <c r="D87">
        <v>2022</v>
      </c>
    </row>
    <row r="88" spans="1:4" ht="15.75" customHeight="1">
      <c r="A88" t="s">
        <v>933</v>
      </c>
      <c r="C88">
        <v>2</v>
      </c>
      <c r="D88">
        <v>2022</v>
      </c>
    </row>
    <row r="89" spans="1:4" ht="15.75" customHeight="1">
      <c r="A89" t="s">
        <v>199</v>
      </c>
      <c r="B89" t="s">
        <v>934</v>
      </c>
      <c r="C89">
        <v>2</v>
      </c>
      <c r="D89">
        <v>2022</v>
      </c>
    </row>
    <row r="90" spans="1:4" ht="15.75" customHeight="1">
      <c r="A90" t="s">
        <v>935</v>
      </c>
      <c r="C90">
        <v>2</v>
      </c>
      <c r="D90">
        <v>2022</v>
      </c>
    </row>
    <row r="91" spans="1:4" ht="15.75" customHeight="1">
      <c r="A91" t="s">
        <v>838</v>
      </c>
      <c r="B91" t="s">
        <v>936</v>
      </c>
      <c r="C91">
        <v>2</v>
      </c>
      <c r="D91">
        <v>2022</v>
      </c>
    </row>
    <row r="92" spans="1:4" ht="15.75" customHeight="1">
      <c r="A92" t="s">
        <v>937</v>
      </c>
      <c r="C92">
        <v>2</v>
      </c>
      <c r="D92">
        <v>2022</v>
      </c>
    </row>
    <row r="93" spans="1:4" ht="15.75" customHeight="1">
      <c r="A93" t="s">
        <v>201</v>
      </c>
      <c r="B93" t="s">
        <v>938</v>
      </c>
      <c r="C93">
        <v>2</v>
      </c>
      <c r="D93">
        <v>2022</v>
      </c>
    </row>
    <row r="94" spans="1:4" ht="15.75" customHeight="1">
      <c r="A94" t="s">
        <v>939</v>
      </c>
      <c r="C94">
        <v>2</v>
      </c>
      <c r="D94">
        <v>2022</v>
      </c>
    </row>
    <row r="95" spans="1:4" ht="15.75" customHeight="1">
      <c r="A95" t="s">
        <v>185</v>
      </c>
      <c r="B95" t="s">
        <v>940</v>
      </c>
      <c r="C95">
        <v>2</v>
      </c>
      <c r="D95">
        <v>2022</v>
      </c>
    </row>
    <row r="96" spans="1:4" ht="15.75" customHeight="1">
      <c r="A96" t="s">
        <v>941</v>
      </c>
      <c r="C96">
        <v>2</v>
      </c>
      <c r="D96">
        <v>2022</v>
      </c>
    </row>
    <row r="97" spans="1:4" ht="15.75" customHeight="1">
      <c r="A97" t="s">
        <v>892</v>
      </c>
      <c r="B97" t="s">
        <v>942</v>
      </c>
      <c r="C97">
        <v>2</v>
      </c>
      <c r="D97">
        <v>2022</v>
      </c>
    </row>
    <row r="98" spans="1:4" ht="15.75" customHeight="1">
      <c r="A98" t="s">
        <v>943</v>
      </c>
      <c r="C98">
        <v>2</v>
      </c>
      <c r="D98">
        <v>2022</v>
      </c>
    </row>
    <row r="99" spans="1:4" ht="15.75" customHeight="1">
      <c r="A99" t="s">
        <v>207</v>
      </c>
      <c r="B99" t="s">
        <v>944</v>
      </c>
      <c r="C99">
        <v>2</v>
      </c>
      <c r="D99">
        <v>2022</v>
      </c>
    </row>
    <row r="100" spans="1:4" ht="15.75" customHeight="1">
      <c r="A100" t="s">
        <v>945</v>
      </c>
      <c r="C100">
        <v>2</v>
      </c>
      <c r="D100">
        <v>2022</v>
      </c>
    </row>
    <row r="101" spans="1:4" ht="15.75" customHeight="1">
      <c r="A101" t="s">
        <v>183</v>
      </c>
      <c r="B101" t="s">
        <v>946</v>
      </c>
      <c r="C101">
        <v>2</v>
      </c>
      <c r="D101">
        <v>2022</v>
      </c>
    </row>
    <row r="102" spans="1:4" ht="15.75" customHeight="1">
      <c r="A102" t="s">
        <v>947</v>
      </c>
      <c r="C102">
        <v>2</v>
      </c>
      <c r="D102">
        <v>2022</v>
      </c>
    </row>
    <row r="103" spans="1:4" ht="15.75" customHeight="1">
      <c r="A103" t="s">
        <v>215</v>
      </c>
      <c r="B103" t="s">
        <v>948</v>
      </c>
      <c r="C103">
        <v>1</v>
      </c>
      <c r="D103">
        <v>2022</v>
      </c>
    </row>
    <row r="104" spans="1:4" ht="15.75" customHeight="1">
      <c r="A104" t="s">
        <v>949</v>
      </c>
      <c r="C104">
        <v>1</v>
      </c>
      <c r="D104">
        <v>2022</v>
      </c>
    </row>
    <row r="105" spans="1:4" ht="15.75" customHeight="1">
      <c r="A105" t="s">
        <v>840</v>
      </c>
      <c r="B105" t="s">
        <v>950</v>
      </c>
      <c r="C105">
        <v>1</v>
      </c>
      <c r="D105">
        <v>2022</v>
      </c>
    </row>
    <row r="106" spans="1:4" ht="15.75" customHeight="1">
      <c r="A106" t="s">
        <v>951</v>
      </c>
      <c r="C106">
        <v>1</v>
      </c>
      <c r="D106">
        <v>2022</v>
      </c>
    </row>
    <row r="107" spans="1:4" ht="15.75" customHeight="1">
      <c r="A107" t="s">
        <v>877</v>
      </c>
      <c r="B107" t="s">
        <v>952</v>
      </c>
      <c r="C107">
        <v>1</v>
      </c>
      <c r="D107">
        <v>2022</v>
      </c>
    </row>
    <row r="108" spans="1:4" ht="15.75" customHeight="1">
      <c r="A108" t="s">
        <v>953</v>
      </c>
      <c r="C108">
        <v>1</v>
      </c>
      <c r="D108">
        <v>2022</v>
      </c>
    </row>
    <row r="109" spans="1:4" ht="15.75" customHeight="1">
      <c r="A109" t="s">
        <v>217</v>
      </c>
      <c r="B109" t="s">
        <v>954</v>
      </c>
      <c r="C109">
        <v>1</v>
      </c>
      <c r="D109">
        <v>2022</v>
      </c>
    </row>
    <row r="110" spans="1:4" ht="15.75" customHeight="1">
      <c r="A110" t="s">
        <v>955</v>
      </c>
      <c r="C110">
        <v>1</v>
      </c>
      <c r="D110">
        <v>2022</v>
      </c>
    </row>
    <row r="111" spans="1:4" ht="15.75" customHeight="1">
      <c r="A111" t="s">
        <v>828</v>
      </c>
      <c r="B111" t="s">
        <v>956</v>
      </c>
      <c r="C111">
        <v>1</v>
      </c>
      <c r="D111">
        <v>2022</v>
      </c>
    </row>
    <row r="112" spans="1:4" ht="15.75" customHeight="1">
      <c r="A112" t="s">
        <v>957</v>
      </c>
      <c r="C112">
        <v>1</v>
      </c>
      <c r="D112">
        <v>2022</v>
      </c>
    </row>
    <row r="113" spans="1:4" ht="15.75" customHeight="1">
      <c r="A113" t="s">
        <v>832</v>
      </c>
      <c r="B113" t="s">
        <v>958</v>
      </c>
      <c r="C113">
        <v>1</v>
      </c>
      <c r="D113">
        <v>2022</v>
      </c>
    </row>
    <row r="114" spans="1:4" ht="15.75" customHeight="1">
      <c r="A114" t="s">
        <v>959</v>
      </c>
      <c r="C114">
        <v>1</v>
      </c>
      <c r="D114">
        <v>2022</v>
      </c>
    </row>
    <row r="115" spans="1:4" ht="15.75" customHeight="1">
      <c r="A115" t="s">
        <v>826</v>
      </c>
      <c r="B115">
        <v>0</v>
      </c>
      <c r="C115">
        <v>0</v>
      </c>
      <c r="D115">
        <v>2022</v>
      </c>
    </row>
    <row r="116" spans="1:4" ht="15.75" customHeight="1">
      <c r="A116" t="s">
        <v>960</v>
      </c>
      <c r="C116">
        <v>0</v>
      </c>
      <c r="D116">
        <v>2022</v>
      </c>
    </row>
    <row r="117" spans="1:4" ht="15.75" customHeight="1">
      <c r="A117" t="s">
        <v>825</v>
      </c>
      <c r="B117">
        <v>0</v>
      </c>
      <c r="C117">
        <v>0</v>
      </c>
      <c r="D117">
        <v>2022</v>
      </c>
    </row>
    <row r="118" spans="1:4" ht="15.75" customHeight="1">
      <c r="A118" t="s">
        <v>961</v>
      </c>
      <c r="C118">
        <v>0</v>
      </c>
      <c r="D118">
        <v>2022</v>
      </c>
    </row>
    <row r="119" spans="1:4" ht="15.75" customHeight="1">
      <c r="A119" t="s">
        <v>833</v>
      </c>
      <c r="B119">
        <v>0</v>
      </c>
      <c r="C119">
        <v>0</v>
      </c>
      <c r="D119">
        <v>4044</v>
      </c>
    </row>
    <row r="120" spans="1:4" ht="15.75" customHeight="1">
      <c r="A120" t="s">
        <v>962</v>
      </c>
      <c r="C120">
        <v>0</v>
      </c>
      <c r="D120">
        <v>4044</v>
      </c>
    </row>
    <row r="121" spans="1:4" ht="15.75" customHeight="1">
      <c r="A121">
        <v>0</v>
      </c>
      <c r="B121">
        <v>0</v>
      </c>
      <c r="C121">
        <v>0</v>
      </c>
      <c r="D121">
        <v>4044</v>
      </c>
    </row>
    <row r="122" spans="1:4" ht="15.75" customHeight="1">
      <c r="A122" t="s">
        <v>963</v>
      </c>
      <c r="C122">
        <v>0</v>
      </c>
      <c r="D122">
        <v>4044</v>
      </c>
    </row>
    <row r="123" spans="1:4" ht="15.75" customHeight="1">
      <c r="A123" t="s">
        <v>350</v>
      </c>
      <c r="B123">
        <v>0</v>
      </c>
      <c r="C123">
        <v>0</v>
      </c>
      <c r="D123">
        <v>8088</v>
      </c>
    </row>
    <row r="124" spans="1:4" ht="15.75" customHeight="1">
      <c r="A124" t="s">
        <v>799</v>
      </c>
      <c r="C124">
        <v>0</v>
      </c>
      <c r="D124">
        <v>8088</v>
      </c>
    </row>
    <row r="125" spans="1:4" ht="15.75" customHeight="1">
      <c r="A125" t="s">
        <v>145</v>
      </c>
      <c r="C125">
        <v>183</v>
      </c>
      <c r="D125">
        <v>125364</v>
      </c>
    </row>
    <row r="126" spans="1:4" ht="15.75" customHeight="1"/>
    <row r="127" spans="1:4" ht="15.75" customHeight="1"/>
    <row r="128" spans="1: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H1:I1"/>
    <mergeCell ref="K1:L1"/>
  </mergeCells>
  <pageMargins left="0.511811024" right="0.511811024" top="0.78740157499999996" bottom="0.78740157499999996" header="0" footer="0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Administrativo</dc:creator>
  <cp:keywords/>
  <dc:description/>
  <cp:lastModifiedBy/>
  <cp:revision/>
  <dcterms:created xsi:type="dcterms:W3CDTF">2021-06-28T11:34:09Z</dcterms:created>
  <dcterms:modified xsi:type="dcterms:W3CDTF">2025-08-21T20:34:55Z</dcterms:modified>
  <cp:category/>
  <cp:contentStatus/>
</cp:coreProperties>
</file>